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10F8DACA-992A-4221-9356-D571613F7AF7}" xr6:coauthVersionLast="47" xr6:coauthVersionMax="47" xr10:uidLastSave="{00000000-0000-0000-0000-000000000000}"/>
  <bookViews>
    <workbookView xWindow="-110" yWindow="-110" windowWidth="22620" windowHeight="13500" activeTab="1" xr2:uid="{B8D443FB-8E17-4330-B0CE-B4F2DE4F4897}"/>
  </bookViews>
  <sheets>
    <sheet name="工资表" sheetId="1" r:id="rId1"/>
    <sheet name="考勤表" sheetId="5" r:id="rId2"/>
    <sheet name="社保公积金表" sheetId="3" r:id="rId3"/>
    <sheet name="绩效表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5" l="1"/>
  <c r="E3" i="1" s="1"/>
  <c r="F3" i="1" s="1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G53" i="3"/>
  <c r="H53" i="3"/>
  <c r="I53" i="3"/>
  <c r="E5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H6" i="1"/>
  <c r="H7" i="1"/>
  <c r="H51" i="1"/>
  <c r="H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3" i="3"/>
  <c r="G3" i="3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G52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4" i="1"/>
  <c r="H4" i="1" s="1"/>
  <c r="G5" i="1"/>
  <c r="H5" i="1" s="1"/>
  <c r="G6" i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53" i="1"/>
  <c r="J31" i="1" l="1"/>
  <c r="K31" i="1" s="1"/>
  <c r="J29" i="1"/>
  <c r="K29" i="1" s="1"/>
  <c r="J28" i="1"/>
  <c r="K28" i="1" s="1"/>
  <c r="J27" i="1"/>
  <c r="K27" i="1" s="1"/>
  <c r="J30" i="1"/>
  <c r="K30" i="1" s="1"/>
  <c r="G53" i="1"/>
  <c r="H3" i="1"/>
  <c r="H53" i="1" s="1"/>
  <c r="J26" i="1"/>
  <c r="K26" i="1" s="1"/>
  <c r="J50" i="1"/>
  <c r="K50" i="1" s="1"/>
  <c r="J34" i="1"/>
  <c r="K34" i="1" s="1"/>
  <c r="J18" i="1"/>
  <c r="K18" i="1" s="1"/>
  <c r="J25" i="1"/>
  <c r="K25" i="1" s="1"/>
  <c r="J49" i="1"/>
  <c r="K49" i="1" s="1"/>
  <c r="J33" i="1"/>
  <c r="K33" i="1" s="1"/>
  <c r="J17" i="1"/>
  <c r="K17" i="1" s="1"/>
  <c r="J47" i="1"/>
  <c r="K47" i="1" s="1"/>
  <c r="J23" i="1"/>
  <c r="K23" i="1" s="1"/>
  <c r="J48" i="1"/>
  <c r="K48" i="1" s="1"/>
  <c r="J32" i="1"/>
  <c r="K32" i="1" s="1"/>
  <c r="J16" i="1"/>
  <c r="K16" i="1" s="1"/>
  <c r="J46" i="1"/>
  <c r="K46" i="1" s="1"/>
  <c r="J15" i="1"/>
  <c r="K15" i="1" s="1"/>
  <c r="J45" i="1"/>
  <c r="K45" i="1" s="1"/>
  <c r="J14" i="1"/>
  <c r="K14" i="1" s="1"/>
  <c r="J44" i="1"/>
  <c r="K44" i="1" s="1"/>
  <c r="J13" i="1"/>
  <c r="K13" i="1" s="1"/>
  <c r="J43" i="1"/>
  <c r="K43" i="1" s="1"/>
  <c r="J12" i="1"/>
  <c r="K12" i="1" s="1"/>
  <c r="J42" i="1"/>
  <c r="K42" i="1" s="1"/>
  <c r="J11" i="1"/>
  <c r="K11" i="1" s="1"/>
  <c r="J41" i="1"/>
  <c r="K41" i="1" s="1"/>
  <c r="J10" i="1"/>
  <c r="K10" i="1" s="1"/>
  <c r="J40" i="1"/>
  <c r="K40" i="1" s="1"/>
  <c r="J9" i="1"/>
  <c r="K9" i="1" s="1"/>
  <c r="J39" i="1"/>
  <c r="K39" i="1" s="1"/>
  <c r="J8" i="1"/>
  <c r="K8" i="1" s="1"/>
  <c r="J24" i="1"/>
  <c r="K24" i="1" s="1"/>
  <c r="J7" i="1"/>
  <c r="K7" i="1" s="1"/>
  <c r="J38" i="1"/>
  <c r="K38" i="1" s="1"/>
  <c r="J22" i="1"/>
  <c r="K22" i="1" s="1"/>
  <c r="J6" i="1"/>
  <c r="K6" i="1" s="1"/>
  <c r="J37" i="1"/>
  <c r="K37" i="1" s="1"/>
  <c r="J21" i="1"/>
  <c r="K21" i="1" s="1"/>
  <c r="J5" i="1"/>
  <c r="K5" i="1" s="1"/>
  <c r="J52" i="1"/>
  <c r="K52" i="1" s="1"/>
  <c r="J36" i="1"/>
  <c r="K36" i="1" s="1"/>
  <c r="J20" i="1"/>
  <c r="K20" i="1" s="1"/>
  <c r="J4" i="1"/>
  <c r="K4" i="1" s="1"/>
  <c r="J51" i="1"/>
  <c r="K51" i="1" s="1"/>
  <c r="J35" i="1"/>
  <c r="K35" i="1" s="1"/>
  <c r="J19" i="1"/>
  <c r="K19" i="1" s="1"/>
  <c r="I3" i="3"/>
  <c r="I3" i="1" s="1"/>
  <c r="F53" i="1" l="1"/>
  <c r="J3" i="1"/>
  <c r="K3" i="1" s="1"/>
  <c r="K53" i="1" s="1"/>
  <c r="I53" i="1"/>
  <c r="J53" i="1" l="1"/>
</calcChain>
</file>

<file path=xl/sharedStrings.xml><?xml version="1.0" encoding="utf-8"?>
<sst xmlns="http://schemas.openxmlformats.org/spreadsheetml/2006/main" count="83" uniqueCount="34">
  <si>
    <t>工号</t>
    <phoneticPr fontId="1" type="noConversion"/>
  </si>
  <si>
    <t>姓名</t>
    <phoneticPr fontId="1" type="noConversion"/>
  </si>
  <si>
    <t>部门</t>
    <phoneticPr fontId="1" type="noConversion"/>
  </si>
  <si>
    <t>基本工资</t>
    <phoneticPr fontId="1" type="noConversion"/>
  </si>
  <si>
    <t>出勤天数</t>
    <phoneticPr fontId="1" type="noConversion"/>
  </si>
  <si>
    <t>全勤奖</t>
    <phoneticPr fontId="1" type="noConversion"/>
  </si>
  <si>
    <t>绩效工资</t>
    <phoneticPr fontId="1" type="noConversion"/>
  </si>
  <si>
    <t>应发合计</t>
    <phoneticPr fontId="1" type="noConversion"/>
  </si>
  <si>
    <t>社保公积金</t>
    <phoneticPr fontId="1" type="noConversion"/>
  </si>
  <si>
    <t>个人所得税</t>
    <phoneticPr fontId="1" type="noConversion"/>
  </si>
  <si>
    <t xml:space="preserve">实发工资 </t>
    <phoneticPr fontId="1" type="noConversion"/>
  </si>
  <si>
    <t>XX公司工资表</t>
    <phoneticPr fontId="1" type="noConversion"/>
  </si>
  <si>
    <t>张三</t>
    <phoneticPr fontId="1" type="noConversion"/>
  </si>
  <si>
    <t>行政</t>
  </si>
  <si>
    <t>绩效分数</t>
    <phoneticPr fontId="1" type="noConversion"/>
  </si>
  <si>
    <t>XX公司绩效表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</si>
  <si>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</si>
  <si>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</si>
  <si>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</si>
  <si>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销售</t>
  </si>
  <si>
    <t>技术</t>
  </si>
  <si>
    <t>社保基数</t>
    <phoneticPr fontId="1" type="noConversion"/>
  </si>
  <si>
    <t>个人社保比例</t>
    <phoneticPr fontId="1" type="noConversion"/>
  </si>
  <si>
    <t>个人公积金比例</t>
    <phoneticPr fontId="1" type="noConversion"/>
  </si>
  <si>
    <t>社保个人缴纳</t>
    <phoneticPr fontId="1" type="noConversion"/>
  </si>
  <si>
    <t>公积金个人缴纳</t>
    <phoneticPr fontId="1" type="noConversion"/>
  </si>
  <si>
    <t>合计扣除</t>
    <phoneticPr fontId="1" type="noConversion"/>
  </si>
  <si>
    <t>XX公司社保公积金表</t>
    <phoneticPr fontId="1" type="noConversion"/>
  </si>
  <si>
    <t>XX公司考勤表</t>
    <phoneticPr fontId="1" type="noConversion"/>
  </si>
  <si>
    <t>合计</t>
    <phoneticPr fontId="1" type="noConversion"/>
  </si>
  <si>
    <t>正常</t>
  </si>
  <si>
    <t>应到出勤</t>
    <phoneticPr fontId="1" type="noConversion"/>
  </si>
  <si>
    <t>实到出勤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</si>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</sst>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20"/>
      <color theme="0"/>
      <name val="微软雅黑"/>
      <family val="2"/>
      <charset val="134"/>
    </font>
    <font>
      <b/>
      <sz val="20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33"/>
        <bgColor indexed="64"/>
      </patternFill>
    </fill>
    <fill>
      <patternFill patternType="solid">
        <fgColor rgb="FFF5FAF5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rgb="FF79554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8" fillId="7" borderId="1" xfId="0" applyNumberFormat="1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EFEBE9"/>
        </patternFill>
      </fill>
    </dxf>
    <dxf>
      <fill>
        <patternFill>
          <bgColor rgb="FFEFEBE9"/>
        </patternFill>
      </fill>
    </dxf>
  </dxfs>
  <tableStyles count="0" defaultTableStyle="TableStyleMedium2" defaultPivotStyle="PivotStyleLight16"/>
  <colors>
    <mruColors>
      <color rgb="FFEFEBE9"/>
      <color rgb="FFE6E6E6"/>
      <color rgb="FF795548"/>
      <color rgb="FFF5F0EB"/>
      <color rgb="FFF0FAFA"/>
      <color rgb="FF006666"/>
      <color rgb="FFF5FAF5"/>
      <color rgb="FFF5EBFF"/>
      <color rgb="FF4B0082"/>
      <color rgb="FF00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FA34-4DF8-4A42-8504-8FA72FE7B2F6}">
  <dimension ref="A1:K53"/>
  <sheetViews>
    <sheetView zoomScaleNormal="100" workbookViewId="0">
      <selection activeCell="F4" sqref="F4"/>
    </sheetView>
  </sheetViews>
  <sheetFormatPr defaultColWidth="14.9140625" defaultRowHeight="18" customHeight="1" x14ac:dyDescent="0.3"/>
  <cols>
    <col min="1" max="3" width="16.33203125" style="1" customWidth="1"/>
    <col min="4" max="4" width="16.33203125" style="18" customWidth="1"/>
    <col min="5" max="5" width="16.33203125" style="1" customWidth="1"/>
    <col min="6" max="11" width="16.33203125" style="18" customWidth="1"/>
    <col min="12" max="16384" width="14.9140625" style="1"/>
  </cols>
  <sheetData>
    <row r="1" spans="1:11" ht="33.5" customHeight="1" x14ac:dyDescent="0.3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" customHeight="1" x14ac:dyDescent="0.3">
      <c r="A2" s="2" t="s">
        <v>0</v>
      </c>
      <c r="B2" s="2" t="s">
        <v>1</v>
      </c>
      <c r="C2" s="2" t="s">
        <v>2</v>
      </c>
      <c r="D2" s="19" t="s">
        <v>3</v>
      </c>
      <c r="E2" s="2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</row>
    <row r="3" spans="1:11" ht="18" customHeight="1" x14ac:dyDescent="0.3">
      <c r="A3" s="3">
        <v>1</v>
      </c>
      <c r="B3" s="3" t="s">
        <v>12</v>
      </c>
      <c r="C3" s="3" t="s">
        <v>13</v>
      </c>
      <c r="D3" s="20">
        <v>5000</v>
      </c>
      <c r="E3" s="3">
        <f>VLOOKUP(A3,考勤表!A:AK,36,FALSE)</f>
        <v>31</v>
      </c>
      <c r="F3" s="20">
        <f>IF(E3&gt;=22,300)</f>
        <v>300</v>
      </c>
      <c r="G3" s="20">
        <f>IFERROR(VLOOKUP(A3,绩效表!$A:$E,5,FALSE),"0")</f>
        <v>2000</v>
      </c>
      <c r="H3" s="20">
        <f>D3+F3+G3</f>
        <v>7300</v>
      </c>
      <c r="I3" s="20">
        <f>IFERROR(VLOOKUP(A3,社保公积金表!$A:$I,8,FALSE),0)</f>
        <v>600</v>
      </c>
      <c r="J3" s="20">
        <f>ROUND(IF(H3-I3-5000&lt;=0,0,IF(H3-I3-5000&lt;=3000,(H3-I3-5000)*0.03,IF(H3-I3-5000&lt;=12000,(H3-I3-5000)*0.1-210,IF(H3-I3-5000&lt;=25000,(H3-I3-5000)*0.2-1410,(H3-I3-5000)*0.25-2660)))),2)</f>
        <v>51</v>
      </c>
      <c r="K3" s="20">
        <f>H3-I3-J3</f>
        <v>6649</v>
      </c>
    </row>
    <row r="4" spans="1:11" ht="18" customHeight="1" x14ac:dyDescent="0.3">
      <c r="A4" s="4"/>
      <c r="B4" s="4"/>
      <c r="C4" s="4"/>
      <c r="D4" s="22"/>
      <c r="E4" s="4"/>
      <c r="F4" s="21">
        <f t="shared" ref="F4:F52" si="0">IF(E4=22,300,0)</f>
        <v>0</v>
      </c>
      <c r="G4" s="21" t="str">
        <f>IFERROR(VLOOKUP(A4,绩效表!$A:$E,5,FALSE),"0")</f>
        <v>0</v>
      </c>
      <c r="H4" s="21">
        <f t="shared" ref="H4:H52" si="1">D4+F4+G4</f>
        <v>0</v>
      </c>
      <c r="I4" s="21">
        <f>IFERROR(VLOOKUP(A4,社保公积金表!$A:$I,8,FALSE),0)</f>
        <v>0</v>
      </c>
      <c r="J4" s="21">
        <f t="shared" ref="J4:J52" si="2">ROUND(IF(H4-I4-5000&lt;=0,0,IF(H4-I4-5000&lt;=3000,(H4-I4-5000)*0.03,IF(H4-I4-5000&lt;=12000,(H4-I4-5000)*0.1-210,IF(H4-I4-5000&lt;=25000,(H4-I4-5000)*0.2-1410,(H4-I4-5000)*0.25-2660)))),2)</f>
        <v>0</v>
      </c>
      <c r="K4" s="21">
        <f t="shared" ref="K4:K52" si="3">H4-I4-J4</f>
        <v>0</v>
      </c>
    </row>
    <row r="5" spans="1:11" ht="18" customHeight="1" x14ac:dyDescent="0.3">
      <c r="A5" s="3"/>
      <c r="B5" s="3"/>
      <c r="C5" s="3"/>
      <c r="D5" s="20"/>
      <c r="E5" s="3"/>
      <c r="F5" s="20">
        <f t="shared" si="0"/>
        <v>0</v>
      </c>
      <c r="G5" s="20" t="str">
        <f>IFERROR(VLOOKUP(A5,绩效表!$A:$E,5,FALSE),"0")</f>
        <v>0</v>
      </c>
      <c r="H5" s="20">
        <f t="shared" si="1"/>
        <v>0</v>
      </c>
      <c r="I5" s="20">
        <f>IFERROR(VLOOKUP(A5,社保公积金表!$A:$I,8,FALSE),0)</f>
        <v>0</v>
      </c>
      <c r="J5" s="20">
        <f t="shared" si="2"/>
        <v>0</v>
      </c>
      <c r="K5" s="20">
        <f t="shared" si="3"/>
        <v>0</v>
      </c>
    </row>
    <row r="6" spans="1:11" ht="18" customHeight="1" x14ac:dyDescent="0.3">
      <c r="A6" s="4"/>
      <c r="B6" s="4"/>
      <c r="C6" s="4"/>
      <c r="D6" s="22"/>
      <c r="E6" s="4"/>
      <c r="F6" s="21">
        <f t="shared" si="0"/>
        <v>0</v>
      </c>
      <c r="G6" s="21" t="str">
        <f>IFERROR(VLOOKUP(A6,绩效表!$A:$E,5,FALSE),"0")</f>
        <v>0</v>
      </c>
      <c r="H6" s="21">
        <f t="shared" si="1"/>
        <v>0</v>
      </c>
      <c r="I6" s="21">
        <f>IFERROR(VLOOKUP(A6,社保公积金表!$A:$I,8,FALSE),0)</f>
        <v>0</v>
      </c>
      <c r="J6" s="21">
        <f t="shared" si="2"/>
        <v>0</v>
      </c>
      <c r="K6" s="21">
        <f t="shared" si="3"/>
        <v>0</v>
      </c>
    </row>
    <row r="7" spans="1:11" ht="18" customHeight="1" x14ac:dyDescent="0.3">
      <c r="A7" s="3"/>
      <c r="B7" s="3"/>
      <c r="C7" s="3"/>
      <c r="D7" s="20"/>
      <c r="E7" s="3"/>
      <c r="F7" s="20">
        <f t="shared" si="0"/>
        <v>0</v>
      </c>
      <c r="G7" s="20" t="str">
        <f>IFERROR(VLOOKUP(A7,绩效表!$A:$E,5,FALSE),"0")</f>
        <v>0</v>
      </c>
      <c r="H7" s="20">
        <f t="shared" si="1"/>
        <v>0</v>
      </c>
      <c r="I7" s="20">
        <f>IFERROR(VLOOKUP(A7,社保公积金表!$A:$I,8,FALSE),0)</f>
        <v>0</v>
      </c>
      <c r="J7" s="20">
        <f t="shared" si="2"/>
        <v>0</v>
      </c>
      <c r="K7" s="20">
        <f t="shared" si="3"/>
        <v>0</v>
      </c>
    </row>
    <row r="8" spans="1:11" ht="18" customHeight="1" x14ac:dyDescent="0.3">
      <c r="A8" s="4"/>
      <c r="B8" s="4"/>
      <c r="C8" s="4"/>
      <c r="D8" s="22"/>
      <c r="E8" s="4"/>
      <c r="F8" s="21">
        <f t="shared" si="0"/>
        <v>0</v>
      </c>
      <c r="G8" s="21" t="str">
        <f>IFERROR(VLOOKUP(A8,绩效表!$A:$E,5,FALSE),"0")</f>
        <v>0</v>
      </c>
      <c r="H8" s="21">
        <f t="shared" si="1"/>
        <v>0</v>
      </c>
      <c r="I8" s="21">
        <f>IFERROR(VLOOKUP(A8,社保公积金表!$A:$I,8,FALSE),0)</f>
        <v>0</v>
      </c>
      <c r="J8" s="21">
        <f t="shared" si="2"/>
        <v>0</v>
      </c>
      <c r="K8" s="21">
        <f t="shared" si="3"/>
        <v>0</v>
      </c>
    </row>
    <row r="9" spans="1:11" ht="18" customHeight="1" x14ac:dyDescent="0.3">
      <c r="A9" s="3"/>
      <c r="B9" s="3"/>
      <c r="C9" s="3"/>
      <c r="D9" s="20"/>
      <c r="E9" s="3"/>
      <c r="F9" s="20">
        <f t="shared" si="0"/>
        <v>0</v>
      </c>
      <c r="G9" s="20" t="str">
        <f>IFERROR(VLOOKUP(A9,绩效表!$A:$E,5,FALSE),"0")</f>
        <v>0</v>
      </c>
      <c r="H9" s="20">
        <f t="shared" si="1"/>
        <v>0</v>
      </c>
      <c r="I9" s="20">
        <f>IFERROR(VLOOKUP(A9,社保公积金表!$A:$I,8,FALSE),0)</f>
        <v>0</v>
      </c>
      <c r="J9" s="20">
        <f t="shared" si="2"/>
        <v>0</v>
      </c>
      <c r="K9" s="20">
        <f t="shared" si="3"/>
        <v>0</v>
      </c>
    </row>
    <row r="10" spans="1:11" ht="18" customHeight="1" x14ac:dyDescent="0.3">
      <c r="A10" s="4"/>
      <c r="B10" s="4"/>
      <c r="C10" s="4"/>
      <c r="D10" s="22"/>
      <c r="E10" s="4"/>
      <c r="F10" s="21">
        <f t="shared" si="0"/>
        <v>0</v>
      </c>
      <c r="G10" s="21" t="str">
        <f>IFERROR(VLOOKUP(A10,绩效表!$A:$E,5,FALSE),"0")</f>
        <v>0</v>
      </c>
      <c r="H10" s="21">
        <f t="shared" si="1"/>
        <v>0</v>
      </c>
      <c r="I10" s="21">
        <f>IFERROR(VLOOKUP(A10,社保公积金表!$A:$I,8,FALSE),0)</f>
        <v>0</v>
      </c>
      <c r="J10" s="21">
        <f t="shared" si="2"/>
        <v>0</v>
      </c>
      <c r="K10" s="21">
        <f t="shared" si="3"/>
        <v>0</v>
      </c>
    </row>
    <row r="11" spans="1:11" ht="18" customHeight="1" x14ac:dyDescent="0.3">
      <c r="A11" s="3"/>
      <c r="B11" s="3"/>
      <c r="C11" s="3"/>
      <c r="D11" s="20"/>
      <c r="E11" s="3"/>
      <c r="F11" s="20">
        <f t="shared" si="0"/>
        <v>0</v>
      </c>
      <c r="G11" s="20" t="str">
        <f>IFERROR(VLOOKUP(A11,绩效表!$A:$E,5,FALSE),"0")</f>
        <v>0</v>
      </c>
      <c r="H11" s="20">
        <f t="shared" si="1"/>
        <v>0</v>
      </c>
      <c r="I11" s="20">
        <f>IFERROR(VLOOKUP(A11,社保公积金表!$A:$I,8,FALSE),0)</f>
        <v>0</v>
      </c>
      <c r="J11" s="20">
        <f t="shared" si="2"/>
        <v>0</v>
      </c>
      <c r="K11" s="20">
        <f t="shared" si="3"/>
        <v>0</v>
      </c>
    </row>
    <row r="12" spans="1:11" ht="18" customHeight="1" x14ac:dyDescent="0.3">
      <c r="A12" s="4"/>
      <c r="B12" s="4"/>
      <c r="C12" s="4"/>
      <c r="D12" s="22"/>
      <c r="E12" s="4"/>
      <c r="F12" s="21">
        <f t="shared" si="0"/>
        <v>0</v>
      </c>
      <c r="G12" s="21" t="str">
        <f>IFERROR(VLOOKUP(A12,绩效表!$A:$E,5,FALSE),"0")</f>
        <v>0</v>
      </c>
      <c r="H12" s="21">
        <f t="shared" si="1"/>
        <v>0</v>
      </c>
      <c r="I12" s="21">
        <f>IFERROR(VLOOKUP(A12,社保公积金表!$A:$I,8,FALSE),0)</f>
        <v>0</v>
      </c>
      <c r="J12" s="21">
        <f t="shared" si="2"/>
        <v>0</v>
      </c>
      <c r="K12" s="21">
        <f t="shared" si="3"/>
        <v>0</v>
      </c>
    </row>
    <row r="13" spans="1:11" ht="18" customHeight="1" x14ac:dyDescent="0.3">
      <c r="A13" s="3"/>
      <c r="B13" s="3"/>
      <c r="C13" s="3"/>
      <c r="D13" s="20"/>
      <c r="E13" s="3"/>
      <c r="F13" s="20">
        <f t="shared" si="0"/>
        <v>0</v>
      </c>
      <c r="G13" s="20" t="str">
        <f>IFERROR(VLOOKUP(A13,绩效表!$A:$E,5,FALSE),"0")</f>
        <v>0</v>
      </c>
      <c r="H13" s="20">
        <f t="shared" si="1"/>
        <v>0</v>
      </c>
      <c r="I13" s="20">
        <f>IFERROR(VLOOKUP(A13,社保公积金表!$A:$I,8,FALSE),0)</f>
        <v>0</v>
      </c>
      <c r="J13" s="20">
        <f t="shared" si="2"/>
        <v>0</v>
      </c>
      <c r="K13" s="20">
        <f t="shared" si="3"/>
        <v>0</v>
      </c>
    </row>
    <row r="14" spans="1:11" ht="18" customHeight="1" x14ac:dyDescent="0.3">
      <c r="A14" s="4"/>
      <c r="B14" s="4"/>
      <c r="C14" s="4"/>
      <c r="D14" s="22"/>
      <c r="E14" s="4"/>
      <c r="F14" s="21">
        <f t="shared" si="0"/>
        <v>0</v>
      </c>
      <c r="G14" s="21" t="str">
        <f>IFERROR(VLOOKUP(A14,绩效表!$A:$E,5,FALSE),"0")</f>
        <v>0</v>
      </c>
      <c r="H14" s="21">
        <f t="shared" si="1"/>
        <v>0</v>
      </c>
      <c r="I14" s="21">
        <f>IFERROR(VLOOKUP(A14,社保公积金表!$A:$I,8,FALSE),0)</f>
        <v>0</v>
      </c>
      <c r="J14" s="21">
        <f t="shared" si="2"/>
        <v>0</v>
      </c>
      <c r="K14" s="21">
        <f t="shared" si="3"/>
        <v>0</v>
      </c>
    </row>
    <row r="15" spans="1:11" ht="18" customHeight="1" x14ac:dyDescent="0.3">
      <c r="A15" s="3"/>
      <c r="B15" s="3"/>
      <c r="C15" s="3"/>
      <c r="D15" s="20"/>
      <c r="E15" s="3"/>
      <c r="F15" s="20">
        <f t="shared" si="0"/>
        <v>0</v>
      </c>
      <c r="G15" s="20" t="str">
        <f>IFERROR(VLOOKUP(A15,绩效表!$A:$E,5,FALSE),"0")</f>
        <v>0</v>
      </c>
      <c r="H15" s="20">
        <f t="shared" si="1"/>
        <v>0</v>
      </c>
      <c r="I15" s="20">
        <f>IFERROR(VLOOKUP(A15,社保公积金表!$A:$I,8,FALSE),0)</f>
        <v>0</v>
      </c>
      <c r="J15" s="20">
        <f t="shared" si="2"/>
        <v>0</v>
      </c>
      <c r="K15" s="20">
        <f t="shared" si="3"/>
        <v>0</v>
      </c>
    </row>
    <row r="16" spans="1:11" ht="18" customHeight="1" x14ac:dyDescent="0.3">
      <c r="A16" s="4"/>
      <c r="B16" s="4"/>
      <c r="C16" s="4"/>
      <c r="D16" s="22"/>
      <c r="E16" s="4"/>
      <c r="F16" s="21">
        <f t="shared" si="0"/>
        <v>0</v>
      </c>
      <c r="G16" s="21" t="str">
        <f>IFERROR(VLOOKUP(A16,绩效表!$A:$E,5,FALSE),"0")</f>
        <v>0</v>
      </c>
      <c r="H16" s="21">
        <f t="shared" si="1"/>
        <v>0</v>
      </c>
      <c r="I16" s="21">
        <f>IFERROR(VLOOKUP(A16,社保公积金表!$A:$I,8,FALSE),0)</f>
        <v>0</v>
      </c>
      <c r="J16" s="21">
        <f t="shared" si="2"/>
        <v>0</v>
      </c>
      <c r="K16" s="21">
        <f t="shared" si="3"/>
        <v>0</v>
      </c>
    </row>
    <row r="17" spans="1:11" ht="18" customHeight="1" x14ac:dyDescent="0.3">
      <c r="A17" s="3"/>
      <c r="B17" s="3"/>
      <c r="C17" s="3"/>
      <c r="D17" s="20"/>
      <c r="E17" s="3"/>
      <c r="F17" s="20">
        <f t="shared" si="0"/>
        <v>0</v>
      </c>
      <c r="G17" s="20" t="str">
        <f>IFERROR(VLOOKUP(A17,绩效表!$A:$E,5,FALSE),"0")</f>
        <v>0</v>
      </c>
      <c r="H17" s="20">
        <f t="shared" si="1"/>
        <v>0</v>
      </c>
      <c r="I17" s="20">
        <f>IFERROR(VLOOKUP(A17,社保公积金表!$A:$I,8,FALSE),0)</f>
        <v>0</v>
      </c>
      <c r="J17" s="20">
        <f t="shared" si="2"/>
        <v>0</v>
      </c>
      <c r="K17" s="20">
        <f t="shared" si="3"/>
        <v>0</v>
      </c>
    </row>
    <row r="18" spans="1:11" ht="18" customHeight="1" x14ac:dyDescent="0.3">
      <c r="A18" s="4"/>
      <c r="B18" s="4"/>
      <c r="C18" s="4"/>
      <c r="D18" s="22"/>
      <c r="E18" s="4"/>
      <c r="F18" s="21">
        <f t="shared" si="0"/>
        <v>0</v>
      </c>
      <c r="G18" s="21" t="str">
        <f>IFERROR(VLOOKUP(A18,绩效表!$A:$E,5,FALSE),"0")</f>
        <v>0</v>
      </c>
      <c r="H18" s="21">
        <f t="shared" si="1"/>
        <v>0</v>
      </c>
      <c r="I18" s="21">
        <f>IFERROR(VLOOKUP(A18,社保公积金表!$A:$I,8,FALSE),0)</f>
        <v>0</v>
      </c>
      <c r="J18" s="21">
        <f t="shared" si="2"/>
        <v>0</v>
      </c>
      <c r="K18" s="21">
        <f t="shared" si="3"/>
        <v>0</v>
      </c>
    </row>
    <row r="19" spans="1:11" ht="18" customHeight="1" x14ac:dyDescent="0.3">
      <c r="A19" s="3"/>
      <c r="B19" s="3"/>
      <c r="C19" s="3"/>
      <c r="D19" s="20"/>
      <c r="E19" s="3"/>
      <c r="F19" s="20">
        <f t="shared" si="0"/>
        <v>0</v>
      </c>
      <c r="G19" s="20" t="str">
        <f>IFERROR(VLOOKUP(A19,绩效表!$A:$E,5,FALSE),"0")</f>
        <v>0</v>
      </c>
      <c r="H19" s="20">
        <f t="shared" si="1"/>
        <v>0</v>
      </c>
      <c r="I19" s="20">
        <f>IFERROR(VLOOKUP(A19,社保公积金表!$A:$I,8,FALSE),0)</f>
        <v>0</v>
      </c>
      <c r="J19" s="20">
        <f t="shared" si="2"/>
        <v>0</v>
      </c>
      <c r="K19" s="20">
        <f t="shared" si="3"/>
        <v>0</v>
      </c>
    </row>
    <row r="20" spans="1:11" ht="18" customHeight="1" x14ac:dyDescent="0.3">
      <c r="A20" s="4"/>
      <c r="B20" s="4"/>
      <c r="C20" s="4"/>
      <c r="D20" s="22"/>
      <c r="E20" s="4"/>
      <c r="F20" s="21">
        <f t="shared" si="0"/>
        <v>0</v>
      </c>
      <c r="G20" s="21" t="str">
        <f>IFERROR(VLOOKUP(A20,绩效表!$A:$E,5,FALSE),"0")</f>
        <v>0</v>
      </c>
      <c r="H20" s="21">
        <f t="shared" si="1"/>
        <v>0</v>
      </c>
      <c r="I20" s="21">
        <f>IFERROR(VLOOKUP(A20,社保公积金表!$A:$I,8,FALSE),0)</f>
        <v>0</v>
      </c>
      <c r="J20" s="21">
        <f t="shared" si="2"/>
        <v>0</v>
      </c>
      <c r="K20" s="21">
        <f t="shared" si="3"/>
        <v>0</v>
      </c>
    </row>
    <row r="21" spans="1:11" ht="18" customHeight="1" x14ac:dyDescent="0.3">
      <c r="A21" s="3"/>
      <c r="B21" s="3"/>
      <c r="C21" s="3"/>
      <c r="D21" s="20"/>
      <c r="E21" s="3"/>
      <c r="F21" s="20">
        <f t="shared" si="0"/>
        <v>0</v>
      </c>
      <c r="G21" s="20" t="str">
        <f>IFERROR(VLOOKUP(A21,绩效表!$A:$E,5,FALSE),"0")</f>
        <v>0</v>
      </c>
      <c r="H21" s="20">
        <f t="shared" si="1"/>
        <v>0</v>
      </c>
      <c r="I21" s="20">
        <f>IFERROR(VLOOKUP(A21,社保公积金表!$A:$I,8,FALSE),0)</f>
        <v>0</v>
      </c>
      <c r="J21" s="20">
        <f t="shared" si="2"/>
        <v>0</v>
      </c>
      <c r="K21" s="20">
        <f t="shared" si="3"/>
        <v>0</v>
      </c>
    </row>
    <row r="22" spans="1:11" ht="18" customHeight="1" x14ac:dyDescent="0.3">
      <c r="A22" s="4"/>
      <c r="B22" s="4"/>
      <c r="C22" s="4"/>
      <c r="D22" s="22"/>
      <c r="E22" s="4"/>
      <c r="F22" s="21">
        <f t="shared" si="0"/>
        <v>0</v>
      </c>
      <c r="G22" s="21" t="str">
        <f>IFERROR(VLOOKUP(A22,绩效表!$A:$E,5,FALSE),"0")</f>
        <v>0</v>
      </c>
      <c r="H22" s="21">
        <f t="shared" si="1"/>
        <v>0</v>
      </c>
      <c r="I22" s="21">
        <f>IFERROR(VLOOKUP(A22,社保公积金表!$A:$I,8,FALSE),0)</f>
        <v>0</v>
      </c>
      <c r="J22" s="21">
        <f t="shared" si="2"/>
        <v>0</v>
      </c>
      <c r="K22" s="21">
        <f t="shared" si="3"/>
        <v>0</v>
      </c>
    </row>
    <row r="23" spans="1:11" ht="18" customHeight="1" x14ac:dyDescent="0.3">
      <c r="A23" s="3"/>
      <c r="B23" s="3"/>
      <c r="C23" s="3"/>
      <c r="D23" s="20"/>
      <c r="E23" s="3"/>
      <c r="F23" s="20">
        <f t="shared" si="0"/>
        <v>0</v>
      </c>
      <c r="G23" s="20" t="str">
        <f>IFERROR(VLOOKUP(A23,绩效表!$A:$E,5,FALSE),"0")</f>
        <v>0</v>
      </c>
      <c r="H23" s="20">
        <f t="shared" si="1"/>
        <v>0</v>
      </c>
      <c r="I23" s="20">
        <f>IFERROR(VLOOKUP(A23,社保公积金表!$A:$I,8,FALSE),0)</f>
        <v>0</v>
      </c>
      <c r="J23" s="20">
        <f t="shared" si="2"/>
        <v>0</v>
      </c>
      <c r="K23" s="20">
        <f t="shared" si="3"/>
        <v>0</v>
      </c>
    </row>
    <row r="24" spans="1:11" ht="18" customHeight="1" x14ac:dyDescent="0.3">
      <c r="A24" s="4"/>
      <c r="B24" s="4"/>
      <c r="C24" s="4"/>
      <c r="D24" s="22"/>
      <c r="E24" s="4"/>
      <c r="F24" s="21">
        <f t="shared" si="0"/>
        <v>0</v>
      </c>
      <c r="G24" s="21" t="str">
        <f>IFERROR(VLOOKUP(A24,绩效表!$A:$E,5,FALSE),"0")</f>
        <v>0</v>
      </c>
      <c r="H24" s="21">
        <f t="shared" si="1"/>
        <v>0</v>
      </c>
      <c r="I24" s="21">
        <f>IFERROR(VLOOKUP(A24,社保公积金表!$A:$I,8,FALSE),0)</f>
        <v>0</v>
      </c>
      <c r="J24" s="21">
        <f t="shared" si="2"/>
        <v>0</v>
      </c>
      <c r="K24" s="21">
        <f t="shared" si="3"/>
        <v>0</v>
      </c>
    </row>
    <row r="25" spans="1:11" ht="18" customHeight="1" x14ac:dyDescent="0.3">
      <c r="A25" s="3"/>
      <c r="B25" s="3"/>
      <c r="C25" s="3"/>
      <c r="D25" s="20"/>
      <c r="E25" s="3"/>
      <c r="F25" s="20">
        <f t="shared" si="0"/>
        <v>0</v>
      </c>
      <c r="G25" s="20" t="str">
        <f>IFERROR(VLOOKUP(A25,绩效表!$A:$E,5,FALSE),"0")</f>
        <v>0</v>
      </c>
      <c r="H25" s="20">
        <f t="shared" si="1"/>
        <v>0</v>
      </c>
      <c r="I25" s="20">
        <f>IFERROR(VLOOKUP(A25,社保公积金表!$A:$I,8,FALSE),0)</f>
        <v>0</v>
      </c>
      <c r="J25" s="20">
        <f t="shared" si="2"/>
        <v>0</v>
      </c>
      <c r="K25" s="20">
        <f t="shared" si="3"/>
        <v>0</v>
      </c>
    </row>
    <row r="26" spans="1:11" ht="18" customHeight="1" x14ac:dyDescent="0.3">
      <c r="A26" s="4"/>
      <c r="B26" s="4"/>
      <c r="C26" s="4"/>
      <c r="D26" s="22"/>
      <c r="E26" s="4"/>
      <c r="F26" s="21">
        <f t="shared" si="0"/>
        <v>0</v>
      </c>
      <c r="G26" s="21" t="str">
        <f>IFERROR(VLOOKUP(A26,绩效表!$A:$E,5,FALSE),"0")</f>
        <v>0</v>
      </c>
      <c r="H26" s="21">
        <f t="shared" si="1"/>
        <v>0</v>
      </c>
      <c r="I26" s="21">
        <f>IFERROR(VLOOKUP(A26,社保公积金表!$A:$I,8,FALSE),0)</f>
        <v>0</v>
      </c>
      <c r="J26" s="21">
        <f t="shared" si="2"/>
        <v>0</v>
      </c>
      <c r="K26" s="21">
        <f t="shared" si="3"/>
        <v>0</v>
      </c>
    </row>
    <row r="27" spans="1:11" ht="18" customHeight="1" x14ac:dyDescent="0.3">
      <c r="A27" s="3"/>
      <c r="B27" s="3"/>
      <c r="C27" s="3"/>
      <c r="D27" s="20"/>
      <c r="E27" s="3"/>
      <c r="F27" s="20">
        <f t="shared" si="0"/>
        <v>0</v>
      </c>
      <c r="G27" s="20" t="str">
        <f>IFERROR(VLOOKUP(A27,绩效表!$A:$E,5,FALSE),"0")</f>
        <v>0</v>
      </c>
      <c r="H27" s="20">
        <f t="shared" si="1"/>
        <v>0</v>
      </c>
      <c r="I27" s="20">
        <f>IFERROR(VLOOKUP(A27,社保公积金表!$A:$I,8,FALSE),0)</f>
        <v>0</v>
      </c>
      <c r="J27" s="20">
        <f t="shared" si="2"/>
        <v>0</v>
      </c>
      <c r="K27" s="20">
        <f t="shared" si="3"/>
        <v>0</v>
      </c>
    </row>
    <row r="28" spans="1:11" ht="18" customHeight="1" x14ac:dyDescent="0.3">
      <c r="A28" s="4"/>
      <c r="B28" s="4"/>
      <c r="C28" s="4"/>
      <c r="D28" s="22"/>
      <c r="E28" s="4"/>
      <c r="F28" s="21">
        <f t="shared" si="0"/>
        <v>0</v>
      </c>
      <c r="G28" s="21" t="str">
        <f>IFERROR(VLOOKUP(A28,绩效表!$A:$E,5,FALSE),"0")</f>
        <v>0</v>
      </c>
      <c r="H28" s="21">
        <f t="shared" si="1"/>
        <v>0</v>
      </c>
      <c r="I28" s="21">
        <f>IFERROR(VLOOKUP(A28,社保公积金表!$A:$I,8,FALSE),0)</f>
        <v>0</v>
      </c>
      <c r="J28" s="21">
        <f t="shared" si="2"/>
        <v>0</v>
      </c>
      <c r="K28" s="21">
        <f t="shared" si="3"/>
        <v>0</v>
      </c>
    </row>
    <row r="29" spans="1:11" ht="18" customHeight="1" x14ac:dyDescent="0.3">
      <c r="A29" s="3"/>
      <c r="B29" s="3"/>
      <c r="C29" s="3"/>
      <c r="D29" s="20"/>
      <c r="E29" s="3"/>
      <c r="F29" s="20">
        <f t="shared" si="0"/>
        <v>0</v>
      </c>
      <c r="G29" s="20" t="str">
        <f>IFERROR(VLOOKUP(A29,绩效表!$A:$E,5,FALSE),"0")</f>
        <v>0</v>
      </c>
      <c r="H29" s="20">
        <f t="shared" si="1"/>
        <v>0</v>
      </c>
      <c r="I29" s="20">
        <f>IFERROR(VLOOKUP(A29,社保公积金表!$A:$I,8,FALSE),0)</f>
        <v>0</v>
      </c>
      <c r="J29" s="20">
        <f t="shared" si="2"/>
        <v>0</v>
      </c>
      <c r="K29" s="20">
        <f t="shared" si="3"/>
        <v>0</v>
      </c>
    </row>
    <row r="30" spans="1:11" ht="18" customHeight="1" x14ac:dyDescent="0.3">
      <c r="A30" s="4"/>
      <c r="B30" s="4"/>
      <c r="C30" s="4"/>
      <c r="D30" s="22"/>
      <c r="E30" s="4"/>
      <c r="F30" s="21">
        <f t="shared" si="0"/>
        <v>0</v>
      </c>
      <c r="G30" s="21" t="str">
        <f>IFERROR(VLOOKUP(A30,绩效表!$A:$E,5,FALSE),"0")</f>
        <v>0</v>
      </c>
      <c r="H30" s="21">
        <f t="shared" si="1"/>
        <v>0</v>
      </c>
      <c r="I30" s="21">
        <f>IFERROR(VLOOKUP(A30,社保公积金表!$A:$I,8,FALSE),0)</f>
        <v>0</v>
      </c>
      <c r="J30" s="21">
        <f t="shared" si="2"/>
        <v>0</v>
      </c>
      <c r="K30" s="21">
        <f t="shared" si="3"/>
        <v>0</v>
      </c>
    </row>
    <row r="31" spans="1:11" ht="18" customHeight="1" x14ac:dyDescent="0.3">
      <c r="A31" s="3"/>
      <c r="B31" s="3"/>
      <c r="C31" s="3"/>
      <c r="D31" s="20"/>
      <c r="E31" s="3"/>
      <c r="F31" s="20">
        <f t="shared" si="0"/>
        <v>0</v>
      </c>
      <c r="G31" s="20" t="str">
        <f>IFERROR(VLOOKUP(A31,绩效表!$A:$E,5,FALSE),"0")</f>
        <v>0</v>
      </c>
      <c r="H31" s="20">
        <f t="shared" si="1"/>
        <v>0</v>
      </c>
      <c r="I31" s="20">
        <f>IFERROR(VLOOKUP(A31,社保公积金表!$A:$I,8,FALSE),0)</f>
        <v>0</v>
      </c>
      <c r="J31" s="20">
        <f t="shared" si="2"/>
        <v>0</v>
      </c>
      <c r="K31" s="20">
        <f t="shared" si="3"/>
        <v>0</v>
      </c>
    </row>
    <row r="32" spans="1:11" ht="18" customHeight="1" x14ac:dyDescent="0.3">
      <c r="A32" s="4"/>
      <c r="B32" s="4"/>
      <c r="C32" s="4"/>
      <c r="D32" s="22"/>
      <c r="E32" s="4"/>
      <c r="F32" s="21">
        <f t="shared" si="0"/>
        <v>0</v>
      </c>
      <c r="G32" s="21" t="str">
        <f>IFERROR(VLOOKUP(A32,绩效表!$A:$E,5,FALSE),"0")</f>
        <v>0</v>
      </c>
      <c r="H32" s="21">
        <f t="shared" si="1"/>
        <v>0</v>
      </c>
      <c r="I32" s="21">
        <f>IFERROR(VLOOKUP(A32,社保公积金表!$A:$I,8,FALSE),0)</f>
        <v>0</v>
      </c>
      <c r="J32" s="21">
        <f t="shared" si="2"/>
        <v>0</v>
      </c>
      <c r="K32" s="21">
        <f t="shared" si="3"/>
        <v>0</v>
      </c>
    </row>
    <row r="33" spans="1:11" ht="18" customHeight="1" x14ac:dyDescent="0.3">
      <c r="A33" s="3"/>
      <c r="B33" s="3"/>
      <c r="C33" s="3"/>
      <c r="D33" s="20"/>
      <c r="E33" s="3"/>
      <c r="F33" s="20">
        <f t="shared" si="0"/>
        <v>0</v>
      </c>
      <c r="G33" s="20" t="str">
        <f>IFERROR(VLOOKUP(A33,绩效表!$A:$E,5,FALSE),"0")</f>
        <v>0</v>
      </c>
      <c r="H33" s="20">
        <f t="shared" si="1"/>
        <v>0</v>
      </c>
      <c r="I33" s="20">
        <f>IFERROR(VLOOKUP(A33,社保公积金表!$A:$I,8,FALSE),0)</f>
        <v>0</v>
      </c>
      <c r="J33" s="20">
        <f t="shared" si="2"/>
        <v>0</v>
      </c>
      <c r="K33" s="20">
        <f t="shared" si="3"/>
        <v>0</v>
      </c>
    </row>
    <row r="34" spans="1:11" ht="18" customHeight="1" x14ac:dyDescent="0.3">
      <c r="A34" s="4"/>
      <c r="B34" s="4"/>
      <c r="C34" s="4"/>
      <c r="D34" s="22"/>
      <c r="E34" s="4"/>
      <c r="F34" s="21">
        <f t="shared" si="0"/>
        <v>0</v>
      </c>
      <c r="G34" s="21" t="str">
        <f>IFERROR(VLOOKUP(A34,绩效表!$A:$E,5,FALSE),"0")</f>
        <v>0</v>
      </c>
      <c r="H34" s="21">
        <f t="shared" si="1"/>
        <v>0</v>
      </c>
      <c r="I34" s="21">
        <f>IFERROR(VLOOKUP(A34,社保公积金表!$A:$I,8,FALSE),0)</f>
        <v>0</v>
      </c>
      <c r="J34" s="21">
        <f t="shared" si="2"/>
        <v>0</v>
      </c>
      <c r="K34" s="21">
        <f t="shared" si="3"/>
        <v>0</v>
      </c>
    </row>
    <row r="35" spans="1:11" ht="18" customHeight="1" x14ac:dyDescent="0.3">
      <c r="A35" s="3"/>
      <c r="B35" s="5"/>
      <c r="C35" s="5"/>
      <c r="D35" s="23"/>
      <c r="E35" s="5"/>
      <c r="F35" s="20">
        <f t="shared" si="0"/>
        <v>0</v>
      </c>
      <c r="G35" s="20" t="str">
        <f>IFERROR(VLOOKUP(A35,绩效表!$A:$E,5,FALSE),"0")</f>
        <v>0</v>
      </c>
      <c r="H35" s="20">
        <f t="shared" si="1"/>
        <v>0</v>
      </c>
      <c r="I35" s="20">
        <f>IFERROR(VLOOKUP(A35,社保公积金表!$A:$I,8,FALSE),0)</f>
        <v>0</v>
      </c>
      <c r="J35" s="20">
        <f t="shared" si="2"/>
        <v>0</v>
      </c>
      <c r="K35" s="20">
        <f t="shared" si="3"/>
        <v>0</v>
      </c>
    </row>
    <row r="36" spans="1:11" ht="18" customHeight="1" x14ac:dyDescent="0.3">
      <c r="A36" s="4"/>
      <c r="B36" s="4"/>
      <c r="C36" s="4"/>
      <c r="D36" s="22"/>
      <c r="E36" s="4"/>
      <c r="F36" s="21">
        <f t="shared" si="0"/>
        <v>0</v>
      </c>
      <c r="G36" s="21" t="str">
        <f>IFERROR(VLOOKUP(A36,绩效表!$A:$E,5,FALSE),"0")</f>
        <v>0</v>
      </c>
      <c r="H36" s="21">
        <f t="shared" si="1"/>
        <v>0</v>
      </c>
      <c r="I36" s="21">
        <f>IFERROR(VLOOKUP(A36,社保公积金表!$A:$I,8,FALSE),0)</f>
        <v>0</v>
      </c>
      <c r="J36" s="21">
        <f t="shared" si="2"/>
        <v>0</v>
      </c>
      <c r="K36" s="21">
        <f t="shared" si="3"/>
        <v>0</v>
      </c>
    </row>
    <row r="37" spans="1:11" ht="18" customHeight="1" x14ac:dyDescent="0.3">
      <c r="A37" s="3"/>
      <c r="B37" s="3"/>
      <c r="C37" s="3"/>
      <c r="D37" s="20"/>
      <c r="E37" s="3"/>
      <c r="F37" s="20">
        <f t="shared" si="0"/>
        <v>0</v>
      </c>
      <c r="G37" s="20" t="str">
        <f>IFERROR(VLOOKUP(A37,绩效表!$A:$E,5,FALSE),"0")</f>
        <v>0</v>
      </c>
      <c r="H37" s="20">
        <f t="shared" si="1"/>
        <v>0</v>
      </c>
      <c r="I37" s="20">
        <f>IFERROR(VLOOKUP(A37,社保公积金表!$A:$I,8,FALSE),0)</f>
        <v>0</v>
      </c>
      <c r="J37" s="20">
        <f t="shared" si="2"/>
        <v>0</v>
      </c>
      <c r="K37" s="20">
        <f t="shared" si="3"/>
        <v>0</v>
      </c>
    </row>
    <row r="38" spans="1:11" ht="18" customHeight="1" x14ac:dyDescent="0.3">
      <c r="A38" s="4"/>
      <c r="B38" s="4"/>
      <c r="C38" s="4"/>
      <c r="D38" s="22"/>
      <c r="E38" s="4"/>
      <c r="F38" s="21">
        <f t="shared" si="0"/>
        <v>0</v>
      </c>
      <c r="G38" s="21" t="str">
        <f>IFERROR(VLOOKUP(A38,绩效表!$A:$E,5,FALSE),"0")</f>
        <v>0</v>
      </c>
      <c r="H38" s="21">
        <f t="shared" si="1"/>
        <v>0</v>
      </c>
      <c r="I38" s="21">
        <f>IFERROR(VLOOKUP(A38,社保公积金表!$A:$I,8,FALSE),0)</f>
        <v>0</v>
      </c>
      <c r="J38" s="21">
        <f t="shared" si="2"/>
        <v>0</v>
      </c>
      <c r="K38" s="21">
        <f t="shared" si="3"/>
        <v>0</v>
      </c>
    </row>
    <row r="39" spans="1:11" ht="18" customHeight="1" x14ac:dyDescent="0.3">
      <c r="A39" s="3"/>
      <c r="B39" s="3"/>
      <c r="C39" s="3"/>
      <c r="D39" s="20"/>
      <c r="E39" s="3"/>
      <c r="F39" s="20">
        <f t="shared" si="0"/>
        <v>0</v>
      </c>
      <c r="G39" s="20" t="str">
        <f>IFERROR(VLOOKUP(A39,绩效表!$A:$E,5,FALSE),"0")</f>
        <v>0</v>
      </c>
      <c r="H39" s="20">
        <f t="shared" si="1"/>
        <v>0</v>
      </c>
      <c r="I39" s="20">
        <f>IFERROR(VLOOKUP(A39,社保公积金表!$A:$I,8,FALSE),0)</f>
        <v>0</v>
      </c>
      <c r="J39" s="20">
        <f t="shared" si="2"/>
        <v>0</v>
      </c>
      <c r="K39" s="20">
        <f t="shared" si="3"/>
        <v>0</v>
      </c>
    </row>
    <row r="40" spans="1:11" ht="18" customHeight="1" x14ac:dyDescent="0.3">
      <c r="A40" s="4"/>
      <c r="B40" s="4"/>
      <c r="C40" s="4"/>
      <c r="D40" s="22"/>
      <c r="E40" s="4"/>
      <c r="F40" s="21">
        <f t="shared" si="0"/>
        <v>0</v>
      </c>
      <c r="G40" s="21" t="str">
        <f>IFERROR(VLOOKUP(A40,绩效表!$A:$E,5,FALSE),"0")</f>
        <v>0</v>
      </c>
      <c r="H40" s="21">
        <f t="shared" si="1"/>
        <v>0</v>
      </c>
      <c r="I40" s="21">
        <f>IFERROR(VLOOKUP(A40,社保公积金表!$A:$I,8,FALSE),0)</f>
        <v>0</v>
      </c>
      <c r="J40" s="21">
        <f t="shared" si="2"/>
        <v>0</v>
      </c>
      <c r="K40" s="21">
        <f t="shared" si="3"/>
        <v>0</v>
      </c>
    </row>
    <row r="41" spans="1:11" ht="18" customHeight="1" x14ac:dyDescent="0.3">
      <c r="A41" s="3"/>
      <c r="B41" s="3"/>
      <c r="C41" s="3"/>
      <c r="D41" s="20"/>
      <c r="E41" s="3"/>
      <c r="F41" s="20">
        <f t="shared" si="0"/>
        <v>0</v>
      </c>
      <c r="G41" s="20" t="str">
        <f>IFERROR(VLOOKUP(A41,绩效表!$A:$E,5,FALSE),"0")</f>
        <v>0</v>
      </c>
      <c r="H41" s="20">
        <f t="shared" si="1"/>
        <v>0</v>
      </c>
      <c r="I41" s="20">
        <f>IFERROR(VLOOKUP(A41,社保公积金表!$A:$I,8,FALSE),0)</f>
        <v>0</v>
      </c>
      <c r="J41" s="20">
        <f t="shared" si="2"/>
        <v>0</v>
      </c>
      <c r="K41" s="20">
        <f t="shared" si="3"/>
        <v>0</v>
      </c>
    </row>
    <row r="42" spans="1:11" ht="18" customHeight="1" x14ac:dyDescent="0.3">
      <c r="A42" s="4"/>
      <c r="B42" s="4"/>
      <c r="C42" s="4"/>
      <c r="D42" s="22"/>
      <c r="E42" s="4"/>
      <c r="F42" s="21">
        <f t="shared" si="0"/>
        <v>0</v>
      </c>
      <c r="G42" s="21" t="str">
        <f>IFERROR(VLOOKUP(A42,绩效表!$A:$E,5,FALSE),"0")</f>
        <v>0</v>
      </c>
      <c r="H42" s="21">
        <f t="shared" si="1"/>
        <v>0</v>
      </c>
      <c r="I42" s="21">
        <f>IFERROR(VLOOKUP(A42,社保公积金表!$A:$I,8,FALSE),0)</f>
        <v>0</v>
      </c>
      <c r="J42" s="21">
        <f t="shared" si="2"/>
        <v>0</v>
      </c>
      <c r="K42" s="21">
        <f t="shared" si="3"/>
        <v>0</v>
      </c>
    </row>
    <row r="43" spans="1:11" ht="18" customHeight="1" x14ac:dyDescent="0.3">
      <c r="A43" s="3"/>
      <c r="B43" s="3"/>
      <c r="C43" s="3"/>
      <c r="D43" s="20"/>
      <c r="E43" s="3"/>
      <c r="F43" s="20">
        <f t="shared" si="0"/>
        <v>0</v>
      </c>
      <c r="G43" s="20" t="str">
        <f>IFERROR(VLOOKUP(A43,绩效表!$A:$E,5,FALSE),"0")</f>
        <v>0</v>
      </c>
      <c r="H43" s="20">
        <f t="shared" si="1"/>
        <v>0</v>
      </c>
      <c r="I43" s="20">
        <f>IFERROR(VLOOKUP(A43,社保公积金表!$A:$I,8,FALSE),0)</f>
        <v>0</v>
      </c>
      <c r="J43" s="20">
        <f t="shared" si="2"/>
        <v>0</v>
      </c>
      <c r="K43" s="20">
        <f t="shared" si="3"/>
        <v>0</v>
      </c>
    </row>
    <row r="44" spans="1:11" ht="18" customHeight="1" x14ac:dyDescent="0.3">
      <c r="A44" s="4"/>
      <c r="B44" s="4"/>
      <c r="C44" s="4"/>
      <c r="D44" s="22"/>
      <c r="E44" s="4"/>
      <c r="F44" s="21">
        <f t="shared" si="0"/>
        <v>0</v>
      </c>
      <c r="G44" s="21" t="str">
        <f>IFERROR(VLOOKUP(A44,绩效表!$A:$E,5,FALSE),"0")</f>
        <v>0</v>
      </c>
      <c r="H44" s="21">
        <f t="shared" si="1"/>
        <v>0</v>
      </c>
      <c r="I44" s="21">
        <f>IFERROR(VLOOKUP(A44,社保公积金表!$A:$I,8,FALSE),0)</f>
        <v>0</v>
      </c>
      <c r="J44" s="21">
        <f t="shared" si="2"/>
        <v>0</v>
      </c>
      <c r="K44" s="21">
        <f t="shared" si="3"/>
        <v>0</v>
      </c>
    </row>
    <row r="45" spans="1:11" ht="18" customHeight="1" x14ac:dyDescent="0.3">
      <c r="A45" s="3"/>
      <c r="B45" s="3"/>
      <c r="C45" s="3"/>
      <c r="D45" s="20"/>
      <c r="E45" s="3"/>
      <c r="F45" s="20">
        <f t="shared" si="0"/>
        <v>0</v>
      </c>
      <c r="G45" s="20" t="str">
        <f>IFERROR(VLOOKUP(A45,绩效表!$A:$E,5,FALSE),"0")</f>
        <v>0</v>
      </c>
      <c r="H45" s="20">
        <f t="shared" si="1"/>
        <v>0</v>
      </c>
      <c r="I45" s="20">
        <f>IFERROR(VLOOKUP(A45,社保公积金表!$A:$I,8,FALSE),0)</f>
        <v>0</v>
      </c>
      <c r="J45" s="20">
        <f t="shared" si="2"/>
        <v>0</v>
      </c>
      <c r="K45" s="20">
        <f t="shared" si="3"/>
        <v>0</v>
      </c>
    </row>
    <row r="46" spans="1:11" ht="18" customHeight="1" x14ac:dyDescent="0.3">
      <c r="A46" s="4"/>
      <c r="B46" s="4"/>
      <c r="C46" s="4"/>
      <c r="D46" s="22"/>
      <c r="E46" s="4"/>
      <c r="F46" s="21">
        <f t="shared" si="0"/>
        <v>0</v>
      </c>
      <c r="G46" s="21" t="str">
        <f>IFERROR(VLOOKUP(A46,绩效表!$A:$E,5,FALSE),"0")</f>
        <v>0</v>
      </c>
      <c r="H46" s="21">
        <f t="shared" si="1"/>
        <v>0</v>
      </c>
      <c r="I46" s="21">
        <f>IFERROR(VLOOKUP(A46,社保公积金表!$A:$I,8,FALSE),0)</f>
        <v>0</v>
      </c>
      <c r="J46" s="21">
        <f t="shared" si="2"/>
        <v>0</v>
      </c>
      <c r="K46" s="21">
        <f t="shared" si="3"/>
        <v>0</v>
      </c>
    </row>
    <row r="47" spans="1:11" ht="18" customHeight="1" x14ac:dyDescent="0.3">
      <c r="A47" s="3"/>
      <c r="B47" s="3"/>
      <c r="C47" s="3"/>
      <c r="D47" s="20"/>
      <c r="E47" s="3"/>
      <c r="F47" s="20">
        <f t="shared" si="0"/>
        <v>0</v>
      </c>
      <c r="G47" s="20" t="str">
        <f>IFERROR(VLOOKUP(A47,绩效表!$A:$E,5,FALSE),"0")</f>
        <v>0</v>
      </c>
      <c r="H47" s="20">
        <f t="shared" si="1"/>
        <v>0</v>
      </c>
      <c r="I47" s="20">
        <f>IFERROR(VLOOKUP(A47,社保公积金表!$A:$I,8,FALSE),0)</f>
        <v>0</v>
      </c>
      <c r="J47" s="20">
        <f t="shared" si="2"/>
        <v>0</v>
      </c>
      <c r="K47" s="20">
        <f t="shared" si="3"/>
        <v>0</v>
      </c>
    </row>
    <row r="48" spans="1:11" ht="18" customHeight="1" x14ac:dyDescent="0.3">
      <c r="A48" s="4"/>
      <c r="B48" s="4"/>
      <c r="C48" s="4"/>
      <c r="D48" s="22"/>
      <c r="E48" s="4"/>
      <c r="F48" s="21">
        <f t="shared" si="0"/>
        <v>0</v>
      </c>
      <c r="G48" s="21" t="str">
        <f>IFERROR(VLOOKUP(A48,绩效表!$A:$E,5,FALSE),"0")</f>
        <v>0</v>
      </c>
      <c r="H48" s="21">
        <f t="shared" si="1"/>
        <v>0</v>
      </c>
      <c r="I48" s="21">
        <f>IFERROR(VLOOKUP(A48,社保公积金表!$A:$I,8,FALSE),0)</f>
        <v>0</v>
      </c>
      <c r="J48" s="21">
        <f t="shared" si="2"/>
        <v>0</v>
      </c>
      <c r="K48" s="21">
        <f t="shared" si="3"/>
        <v>0</v>
      </c>
    </row>
    <row r="49" spans="1:11" ht="18" customHeight="1" x14ac:dyDescent="0.3">
      <c r="A49" s="3"/>
      <c r="B49" s="3"/>
      <c r="C49" s="3"/>
      <c r="D49" s="20"/>
      <c r="E49" s="3"/>
      <c r="F49" s="20">
        <f t="shared" si="0"/>
        <v>0</v>
      </c>
      <c r="G49" s="20" t="str">
        <f>IFERROR(VLOOKUP(A49,绩效表!$A:$E,5,FALSE),"0")</f>
        <v>0</v>
      </c>
      <c r="H49" s="20">
        <f t="shared" si="1"/>
        <v>0</v>
      </c>
      <c r="I49" s="20">
        <f>IFERROR(VLOOKUP(A49,社保公积金表!$A:$I,8,FALSE),0)</f>
        <v>0</v>
      </c>
      <c r="J49" s="20">
        <f t="shared" si="2"/>
        <v>0</v>
      </c>
      <c r="K49" s="20">
        <f t="shared" si="3"/>
        <v>0</v>
      </c>
    </row>
    <row r="50" spans="1:11" ht="18" customHeight="1" x14ac:dyDescent="0.3">
      <c r="A50" s="4"/>
      <c r="B50" s="4"/>
      <c r="C50" s="4"/>
      <c r="D50" s="22"/>
      <c r="E50" s="4"/>
      <c r="F50" s="21">
        <f t="shared" si="0"/>
        <v>0</v>
      </c>
      <c r="G50" s="21" t="str">
        <f>IFERROR(VLOOKUP(A50,绩效表!$A:$E,5,FALSE),"0")</f>
        <v>0</v>
      </c>
      <c r="H50" s="21">
        <f t="shared" si="1"/>
        <v>0</v>
      </c>
      <c r="I50" s="21">
        <f>IFERROR(VLOOKUP(A50,社保公积金表!$A:$I,8,FALSE),0)</f>
        <v>0</v>
      </c>
      <c r="J50" s="21">
        <f t="shared" si="2"/>
        <v>0</v>
      </c>
      <c r="K50" s="21">
        <f t="shared" si="3"/>
        <v>0</v>
      </c>
    </row>
    <row r="51" spans="1:11" ht="18" customHeight="1" x14ac:dyDescent="0.3">
      <c r="A51" s="3"/>
      <c r="B51" s="3"/>
      <c r="C51" s="3"/>
      <c r="D51" s="20"/>
      <c r="E51" s="3"/>
      <c r="F51" s="20">
        <f t="shared" si="0"/>
        <v>0</v>
      </c>
      <c r="G51" s="20" t="str">
        <f>IFERROR(VLOOKUP(A51,绩效表!$A:$E,5,FALSE),"0")</f>
        <v>0</v>
      </c>
      <c r="H51" s="20">
        <f t="shared" si="1"/>
        <v>0</v>
      </c>
      <c r="I51" s="20">
        <f>IFERROR(VLOOKUP(A51,社保公积金表!$A:$I,8,FALSE),0)</f>
        <v>0</v>
      </c>
      <c r="J51" s="20">
        <f t="shared" si="2"/>
        <v>0</v>
      </c>
      <c r="K51" s="20">
        <f t="shared" si="3"/>
        <v>0</v>
      </c>
    </row>
    <row r="52" spans="1:11" ht="18" customHeight="1" x14ac:dyDescent="0.3">
      <c r="A52" s="4"/>
      <c r="B52" s="4"/>
      <c r="C52" s="4"/>
      <c r="D52" s="22"/>
      <c r="E52" s="4"/>
      <c r="F52" s="21">
        <f t="shared" si="0"/>
        <v>0</v>
      </c>
      <c r="G52" s="21" t="str">
        <f>IFERROR(VLOOKUP(A52,绩效表!$A:$E,5,FALSE),"0")</f>
        <v>0</v>
      </c>
      <c r="H52" s="21">
        <f t="shared" si="1"/>
        <v>0</v>
      </c>
      <c r="I52" s="21">
        <f>IFERROR(VLOOKUP(A52,社保公积金表!$A:$I,8,FALSE),0)</f>
        <v>0</v>
      </c>
      <c r="J52" s="21">
        <f t="shared" si="2"/>
        <v>0</v>
      </c>
      <c r="K52" s="21">
        <f t="shared" si="3"/>
        <v>0</v>
      </c>
    </row>
    <row r="53" spans="1:11" ht="18" customHeight="1" x14ac:dyDescent="0.3">
      <c r="A53" s="33" t="s">
        <v>29</v>
      </c>
      <c r="B53" s="33"/>
      <c r="C53" s="33"/>
      <c r="D53" s="34">
        <f>SUM(D3:D52)</f>
        <v>5000</v>
      </c>
      <c r="E53" s="33"/>
      <c r="F53" s="34">
        <f t="shared" ref="F53:K53" si="4">SUM(F3:F52)</f>
        <v>300</v>
      </c>
      <c r="G53" s="34">
        <f t="shared" si="4"/>
        <v>2000</v>
      </c>
      <c r="H53" s="34">
        <f t="shared" si="4"/>
        <v>7300</v>
      </c>
      <c r="I53" s="34">
        <f t="shared" si="4"/>
        <v>600</v>
      </c>
      <c r="J53" s="34">
        <f t="shared" si="4"/>
        <v>51</v>
      </c>
      <c r="K53" s="34">
        <f t="shared" si="4"/>
        <v>6649</v>
      </c>
    </row>
  </sheetData>
  <mergeCells count="1">
    <mergeCell ref="A1:K1"/>
  </mergeCells>
  <phoneticPr fontId="1" type="noConversion"/>
  <dataValidations count="2">
    <dataValidation type="list" allowBlank="1" showInputMessage="1" showErrorMessage="1" sqref="C3:C52" xr:uid="{B6F94CE6-0C7A-4A81-A7C1-5608C27C46A9}">
      <formula1>"行政,销售,技术"</formula1>
    </dataValidation>
    <dataValidation allowBlank="1" showInputMessage="1" showErrorMessage="1" promptTitle="提示" sqref="F4:F52" xr:uid="{AA71FDB1-49AA-43C2-A1CB-F41A779A518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5735-9930-48E7-BD24-65FC3B5921D4}">
  <dimension ref="A1:AK53"/>
  <sheetViews>
    <sheetView tabSelected="1" workbookViewId="0">
      <selection activeCell="AI4" sqref="AI4"/>
    </sheetView>
  </sheetViews>
  <sheetFormatPr defaultRowHeight="20.5" customHeight="1" x14ac:dyDescent="0.3"/>
  <cols>
    <col min="1" max="3" width="8.6640625" style="1"/>
    <col min="4" max="34" width="4.25" style="1" customWidth="1"/>
    <col min="35" max="36" width="8.5" style="1" bestFit="1" customWidth="1"/>
    <col min="37" max="37" width="4.83203125" style="1" bestFit="1" customWidth="1"/>
    <col min="38" max="16384" width="8.6640625" style="1"/>
  </cols>
  <sheetData>
    <row r="1" spans="1:37" ht="36" customHeight="1" x14ac:dyDescent="0.3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</row>
    <row r="2" spans="1:37" ht="20.5" customHeight="1" x14ac:dyDescent="0.3">
      <c r="A2" s="39" t="s">
        <v>0</v>
      </c>
      <c r="B2" s="39" t="s">
        <v>1</v>
      </c>
      <c r="C2" s="39" t="s">
        <v>2</v>
      </c>
      <c r="D2" s="40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40">
        <v>8</v>
      </c>
      <c r="L2" s="40">
        <v>9</v>
      </c>
      <c r="M2" s="40">
        <v>10</v>
      </c>
      <c r="N2" s="40">
        <v>11</v>
      </c>
      <c r="O2" s="40">
        <v>12</v>
      </c>
      <c r="P2" s="40">
        <v>13</v>
      </c>
      <c r="Q2" s="40">
        <v>14</v>
      </c>
      <c r="R2" s="40">
        <v>15</v>
      </c>
      <c r="S2" s="40">
        <v>16</v>
      </c>
      <c r="T2" s="40">
        <v>17</v>
      </c>
      <c r="U2" s="40">
        <v>18</v>
      </c>
      <c r="V2" s="40">
        <v>19</v>
      </c>
      <c r="W2" s="40">
        <v>20</v>
      </c>
      <c r="X2" s="40">
        <v>21</v>
      </c>
      <c r="Y2" s="40">
        <v>22</v>
      </c>
      <c r="Z2" s="40">
        <v>23</v>
      </c>
      <c r="AA2" s="40">
        <v>24</v>
      </c>
      <c r="AB2" s="40">
        <v>25</v>
      </c>
      <c r="AC2" s="40">
        <v>26</v>
      </c>
      <c r="AD2" s="40">
        <v>27</v>
      </c>
      <c r="AE2" s="40">
        <v>28</v>
      </c>
      <c r="AF2" s="40">
        <v>29</v>
      </c>
      <c r="AG2" s="40">
        <v>30</v>
      </c>
      <c r="AH2" s="40">
        <v>31</v>
      </c>
      <c r="AI2" s="39" t="s">
        <v>31</v>
      </c>
      <c r="AJ2" s="39" t="s">
        <v>32</v>
      </c>
      <c r="AK2" s="39" t="s">
        <v>33</v>
      </c>
    </row>
    <row r="3" spans="1:37" ht="20.5" customHeight="1" x14ac:dyDescent="0.3">
      <c r="A3" s="39"/>
      <c r="B3" s="39"/>
      <c r="C3" s="39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39"/>
      <c r="AJ3" s="39"/>
      <c r="AK3" s="39"/>
    </row>
    <row r="4" spans="1:37" ht="20.5" customHeight="1" x14ac:dyDescent="0.3">
      <c r="A4" s="10">
        <v>1</v>
      </c>
      <c r="B4" s="10" t="s">
        <v>12</v>
      </c>
      <c r="C4" s="10" t="s">
        <v>13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  <c r="P4" s="10" t="s">
        <v>30</v>
      </c>
      <c r="Q4" s="10" t="s">
        <v>30</v>
      </c>
      <c r="R4" s="10" t="s">
        <v>30</v>
      </c>
      <c r="S4" s="10" t="s">
        <v>30</v>
      </c>
      <c r="T4" s="10" t="s">
        <v>30</v>
      </c>
      <c r="U4" s="10" t="s">
        <v>30</v>
      </c>
      <c r="V4" s="10" t="s">
        <v>30</v>
      </c>
      <c r="W4" s="10" t="s">
        <v>30</v>
      </c>
      <c r="X4" s="10" t="s">
        <v>30</v>
      </c>
      <c r="Y4" s="10" t="s">
        <v>30</v>
      </c>
      <c r="Z4" s="10" t="s">
        <v>30</v>
      </c>
      <c r="AA4" s="10" t="s">
        <v>30</v>
      </c>
      <c r="AB4" s="10" t="s">
        <v>30</v>
      </c>
      <c r="AC4" s="10" t="s">
        <v>30</v>
      </c>
      <c r="AD4" s="10" t="s">
        <v>30</v>
      </c>
      <c r="AE4" s="10" t="s">
        <v>30</v>
      </c>
      <c r="AF4" s="10" t="s">
        <v>30</v>
      </c>
      <c r="AG4" s="10" t="s">
        <v>30</v>
      </c>
      <c r="AH4" s="10" t="s">
        <v>30</v>
      </c>
      <c r="AI4" s="10"/>
      <c r="AJ4" s="10">
        <f>COUNTIF(D4:AH4,"正常")</f>
        <v>31</v>
      </c>
      <c r="AK4" s="10"/>
    </row>
    <row r="5" spans="1:37" ht="20.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>
        <f t="shared" ref="AJ5:AJ53" si="0">COUNTIF(D5:AH5,"√")</f>
        <v>0</v>
      </c>
      <c r="AK5" s="10"/>
    </row>
    <row r="6" spans="1:37" ht="20.5" customHeigh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>
        <f t="shared" si="0"/>
        <v>0</v>
      </c>
      <c r="AK6" s="10"/>
    </row>
    <row r="7" spans="1:37" ht="20.5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>
        <f t="shared" si="0"/>
        <v>0</v>
      </c>
      <c r="AK7" s="10"/>
    </row>
    <row r="8" spans="1:37" ht="20.5" customHeigh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f t="shared" si="0"/>
        <v>0</v>
      </c>
      <c r="AK8" s="10"/>
    </row>
    <row r="9" spans="1:37" ht="20.5" customHeigh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f t="shared" si="0"/>
        <v>0</v>
      </c>
      <c r="AK9" s="10"/>
    </row>
    <row r="10" spans="1:37" ht="20.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>
        <f t="shared" si="0"/>
        <v>0</v>
      </c>
      <c r="AK10" s="10"/>
    </row>
    <row r="11" spans="1:37" ht="20.5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>
        <f t="shared" si="0"/>
        <v>0</v>
      </c>
      <c r="AK11" s="10"/>
    </row>
    <row r="12" spans="1:37" ht="20.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>
        <f t="shared" si="0"/>
        <v>0</v>
      </c>
      <c r="AK12" s="10"/>
    </row>
    <row r="13" spans="1:37" ht="20.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>
        <f t="shared" si="0"/>
        <v>0</v>
      </c>
      <c r="AK13" s="10"/>
    </row>
    <row r="14" spans="1:37" ht="20.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>
        <f t="shared" si="0"/>
        <v>0</v>
      </c>
      <c r="AK14" s="10"/>
    </row>
    <row r="15" spans="1:37" ht="20.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>
        <f t="shared" si="0"/>
        <v>0</v>
      </c>
      <c r="AK15" s="10"/>
    </row>
    <row r="16" spans="1:37" ht="20.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>
        <f t="shared" si="0"/>
        <v>0</v>
      </c>
      <c r="AK16" s="10"/>
    </row>
    <row r="17" spans="1:37" ht="20.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>
        <f t="shared" si="0"/>
        <v>0</v>
      </c>
      <c r="AK17" s="10"/>
    </row>
    <row r="18" spans="1:37" ht="20.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>
        <f t="shared" si="0"/>
        <v>0</v>
      </c>
      <c r="AK18" s="10"/>
    </row>
    <row r="19" spans="1:37" ht="20.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>
        <f t="shared" si="0"/>
        <v>0</v>
      </c>
      <c r="AK19" s="10"/>
    </row>
    <row r="20" spans="1:37" ht="20.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>
        <f t="shared" si="0"/>
        <v>0</v>
      </c>
      <c r="AK20" s="10"/>
    </row>
    <row r="21" spans="1:37" ht="20.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>
        <f t="shared" si="0"/>
        <v>0</v>
      </c>
      <c r="AK21" s="10"/>
    </row>
    <row r="22" spans="1:37" ht="20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>
        <f t="shared" si="0"/>
        <v>0</v>
      </c>
      <c r="AK22" s="10"/>
    </row>
    <row r="23" spans="1:37" ht="20.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>
        <f t="shared" si="0"/>
        <v>0</v>
      </c>
      <c r="AK23" s="10"/>
    </row>
    <row r="24" spans="1:37" ht="20.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>
        <f t="shared" si="0"/>
        <v>0</v>
      </c>
      <c r="AK24" s="10"/>
    </row>
    <row r="25" spans="1:37" ht="20.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>
        <f t="shared" si="0"/>
        <v>0</v>
      </c>
      <c r="AK25" s="10"/>
    </row>
    <row r="26" spans="1:37" ht="20.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>
        <f t="shared" si="0"/>
        <v>0</v>
      </c>
      <c r="AK26" s="10"/>
    </row>
    <row r="27" spans="1:37" ht="20.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>
        <f t="shared" si="0"/>
        <v>0</v>
      </c>
      <c r="AK27" s="10"/>
    </row>
    <row r="28" spans="1:37" ht="20.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>
        <f t="shared" si="0"/>
        <v>0</v>
      </c>
      <c r="AK28" s="10"/>
    </row>
    <row r="29" spans="1:37" ht="20.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>
        <f t="shared" si="0"/>
        <v>0</v>
      </c>
      <c r="AK29" s="10"/>
    </row>
    <row r="30" spans="1:37" ht="20.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>
        <f t="shared" si="0"/>
        <v>0</v>
      </c>
      <c r="AK30" s="10"/>
    </row>
    <row r="31" spans="1:37" ht="20.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>
        <f t="shared" si="0"/>
        <v>0</v>
      </c>
      <c r="AK31" s="10"/>
    </row>
    <row r="32" spans="1:37" ht="20.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>
        <f t="shared" si="0"/>
        <v>0</v>
      </c>
      <c r="AK32" s="10"/>
    </row>
    <row r="33" spans="1:37" ht="20.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>
        <f t="shared" si="0"/>
        <v>0</v>
      </c>
      <c r="AK33" s="10"/>
    </row>
    <row r="34" spans="1:37" ht="20.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>
        <f t="shared" si="0"/>
        <v>0</v>
      </c>
      <c r="AK34" s="10"/>
    </row>
    <row r="35" spans="1:37" ht="20.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>
        <f t="shared" si="0"/>
        <v>0</v>
      </c>
      <c r="AK35" s="10"/>
    </row>
    <row r="36" spans="1:37" ht="20.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>
        <f t="shared" si="0"/>
        <v>0</v>
      </c>
      <c r="AK36" s="10"/>
    </row>
    <row r="37" spans="1:37" ht="20.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>
        <f t="shared" si="0"/>
        <v>0</v>
      </c>
      <c r="AK37" s="10"/>
    </row>
    <row r="38" spans="1:37" ht="20.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>
        <f t="shared" si="0"/>
        <v>0</v>
      </c>
      <c r="AK38" s="10"/>
    </row>
    <row r="39" spans="1:37" ht="20.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>
        <f t="shared" si="0"/>
        <v>0</v>
      </c>
      <c r="AK39" s="10"/>
    </row>
    <row r="40" spans="1:37" ht="20.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>
        <f t="shared" si="0"/>
        <v>0</v>
      </c>
      <c r="AK40" s="10"/>
    </row>
    <row r="41" spans="1:37" ht="20.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>
        <f t="shared" si="0"/>
        <v>0</v>
      </c>
      <c r="AK41" s="10"/>
    </row>
    <row r="42" spans="1:37" ht="20.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>
        <f t="shared" si="0"/>
        <v>0</v>
      </c>
      <c r="AK42" s="10"/>
    </row>
    <row r="43" spans="1:37" ht="20.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>
        <f t="shared" si="0"/>
        <v>0</v>
      </c>
      <c r="AK43" s="10"/>
    </row>
    <row r="44" spans="1:37" ht="20.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>
        <f t="shared" si="0"/>
        <v>0</v>
      </c>
      <c r="AK44" s="10"/>
    </row>
    <row r="45" spans="1:37" ht="20.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>
        <f t="shared" si="0"/>
        <v>0</v>
      </c>
      <c r="AK45" s="10"/>
    </row>
    <row r="46" spans="1:37" ht="20.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>
        <f t="shared" si="0"/>
        <v>0</v>
      </c>
      <c r="AK46" s="10"/>
    </row>
    <row r="47" spans="1:37" ht="20.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>
        <f t="shared" si="0"/>
        <v>0</v>
      </c>
      <c r="AK47" s="10"/>
    </row>
    <row r="48" spans="1:37" ht="20.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>
        <f t="shared" si="0"/>
        <v>0</v>
      </c>
      <c r="AK48" s="10"/>
    </row>
    <row r="49" spans="1:37" ht="20.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>
        <f t="shared" si="0"/>
        <v>0</v>
      </c>
      <c r="AK49" s="10"/>
    </row>
    <row r="50" spans="1:37" ht="20.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>
        <f t="shared" si="0"/>
        <v>0</v>
      </c>
      <c r="AK50" s="10"/>
    </row>
    <row r="51" spans="1:37" ht="20.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>
        <f t="shared" si="0"/>
        <v>0</v>
      </c>
      <c r="AK51" s="10"/>
    </row>
    <row r="52" spans="1:37" ht="20.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>
        <f t="shared" si="0"/>
        <v>0</v>
      </c>
      <c r="AK52" s="10"/>
    </row>
    <row r="53" spans="1:37" ht="20.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>
        <f t="shared" si="0"/>
        <v>0</v>
      </c>
      <c r="AK53" s="10"/>
    </row>
  </sheetData>
  <mergeCells count="38"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U2:U3"/>
    <mergeCell ref="V2:V3"/>
    <mergeCell ref="A1:AK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2:A3"/>
    <mergeCell ref="C2:C3"/>
    <mergeCell ref="B2:B3"/>
    <mergeCell ref="AI2:AI3"/>
    <mergeCell ref="AJ2:AJ3"/>
    <mergeCell ref="AK2:AK3"/>
    <mergeCell ref="M2:M3"/>
    <mergeCell ref="N2:N3"/>
    <mergeCell ref="O2:O3"/>
    <mergeCell ref="P2:P3"/>
  </mergeCells>
  <phoneticPr fontId="1" type="noConversion"/>
  <conditionalFormatting sqref="A4:AK53">
    <cfRule type="expression" dxfId="0" priority="1">
      <formula>MOD(ROW(),2)=0</formula>
    </cfRule>
  </conditionalFormatting>
  <dataValidations count="2">
    <dataValidation type="list" allowBlank="1" showInputMessage="1" showErrorMessage="1" sqref="C4:C53" xr:uid="{D7E31F66-8947-4CDD-940E-C47ED4AD7FD7}">
      <formula1>"行政,销售,技术"</formula1>
    </dataValidation>
    <dataValidation type="list" allowBlank="1" showInputMessage="1" showErrorMessage="1" sqref="D4:AH53" xr:uid="{CE65B27C-7605-4E40-A385-BCEB89162793}">
      <formula1>"迟到,旷工,早退,正常"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3554-0777-4355-9A91-DE8C6BF17768}">
  <dimension ref="A1:I53"/>
  <sheetViews>
    <sheetView zoomScale="115" zoomScaleNormal="115" workbookViewId="0">
      <selection activeCell="J34" sqref="J34"/>
    </sheetView>
  </sheetViews>
  <sheetFormatPr defaultColWidth="15.5" defaultRowHeight="21" customHeight="1" x14ac:dyDescent="0.3"/>
  <cols>
    <col min="1" max="3" width="15.5" style="1"/>
    <col min="4" max="4" width="15.5" style="18"/>
    <col min="5" max="6" width="15.5" style="1"/>
    <col min="7" max="9" width="15.5" style="18"/>
    <col min="10" max="16384" width="15.5" style="1"/>
  </cols>
  <sheetData>
    <row r="1" spans="1:9" ht="33" customHeight="1" x14ac:dyDescent="0.3">
      <c r="A1" s="29" t="s">
        <v>27</v>
      </c>
      <c r="B1" s="29"/>
      <c r="C1" s="29"/>
      <c r="D1" s="29"/>
      <c r="E1" s="29"/>
      <c r="F1" s="29"/>
      <c r="G1" s="29"/>
      <c r="H1" s="29"/>
      <c r="I1" s="29"/>
    </row>
    <row r="2" spans="1:9" ht="21" customHeight="1" x14ac:dyDescent="0.3">
      <c r="A2" s="8" t="s">
        <v>0</v>
      </c>
      <c r="B2" s="8" t="s">
        <v>1</v>
      </c>
      <c r="C2" s="8" t="s">
        <v>2</v>
      </c>
      <c r="D2" s="15" t="s">
        <v>21</v>
      </c>
      <c r="E2" s="8" t="s">
        <v>22</v>
      </c>
      <c r="F2" s="8" t="s">
        <v>23</v>
      </c>
      <c r="G2" s="15" t="s">
        <v>24</v>
      </c>
      <c r="H2" s="15" t="s">
        <v>25</v>
      </c>
      <c r="I2" s="15" t="s">
        <v>26</v>
      </c>
    </row>
    <row r="3" spans="1:9" ht="21" customHeight="1" x14ac:dyDescent="0.3">
      <c r="A3" s="11">
        <v>1</v>
      </c>
      <c r="B3" s="11" t="s">
        <v>12</v>
      </c>
      <c r="C3" s="11" t="s">
        <v>13</v>
      </c>
      <c r="D3" s="16">
        <v>5000</v>
      </c>
      <c r="E3" s="13">
        <v>0.105</v>
      </c>
      <c r="F3" s="14">
        <v>0.12</v>
      </c>
      <c r="G3" s="16">
        <f>ROUND(D3*E3,2)</f>
        <v>525</v>
      </c>
      <c r="H3" s="16">
        <f>ROUND(D3*F3,2)</f>
        <v>600</v>
      </c>
      <c r="I3" s="16">
        <f>G3+H3</f>
        <v>1125</v>
      </c>
    </row>
    <row r="4" spans="1:9" ht="21" customHeight="1" x14ac:dyDescent="0.3">
      <c r="A4" s="10"/>
      <c r="B4" s="10"/>
      <c r="C4" s="10"/>
      <c r="D4" s="17"/>
      <c r="E4" s="10"/>
      <c r="F4" s="10"/>
      <c r="G4" s="32">
        <f t="shared" ref="G4:G53" si="0">ROUND(D4*E4,2)</f>
        <v>0</v>
      </c>
      <c r="H4" s="32">
        <f t="shared" ref="H4:H53" si="1">ROUND(D4*F4,2)</f>
        <v>0</v>
      </c>
      <c r="I4" s="32">
        <f t="shared" ref="I4:I53" si="2">G4+H4</f>
        <v>0</v>
      </c>
    </row>
    <row r="5" spans="1:9" ht="21" customHeight="1" x14ac:dyDescent="0.3">
      <c r="A5" s="11"/>
      <c r="B5" s="11"/>
      <c r="C5" s="11"/>
      <c r="D5" s="16"/>
      <c r="E5" s="11"/>
      <c r="F5" s="11"/>
      <c r="G5" s="16">
        <f t="shared" si="0"/>
        <v>0</v>
      </c>
      <c r="H5" s="16">
        <f t="shared" si="1"/>
        <v>0</v>
      </c>
      <c r="I5" s="16">
        <f t="shared" si="2"/>
        <v>0</v>
      </c>
    </row>
    <row r="6" spans="1:9" ht="21" customHeight="1" x14ac:dyDescent="0.3">
      <c r="A6" s="10"/>
      <c r="B6" s="10"/>
      <c r="C6" s="10"/>
      <c r="D6" s="17"/>
      <c r="E6" s="10"/>
      <c r="F6" s="10"/>
      <c r="G6" s="32">
        <f t="shared" si="0"/>
        <v>0</v>
      </c>
      <c r="H6" s="32">
        <f t="shared" si="1"/>
        <v>0</v>
      </c>
      <c r="I6" s="32">
        <f t="shared" si="2"/>
        <v>0</v>
      </c>
    </row>
    <row r="7" spans="1:9" ht="21" customHeight="1" x14ac:dyDescent="0.3">
      <c r="A7" s="11"/>
      <c r="B7" s="11"/>
      <c r="C7" s="11"/>
      <c r="D7" s="16"/>
      <c r="E7" s="11"/>
      <c r="F7" s="11"/>
      <c r="G7" s="16">
        <f t="shared" si="0"/>
        <v>0</v>
      </c>
      <c r="H7" s="16">
        <f t="shared" si="1"/>
        <v>0</v>
      </c>
      <c r="I7" s="16">
        <f t="shared" si="2"/>
        <v>0</v>
      </c>
    </row>
    <row r="8" spans="1:9" ht="21" customHeight="1" x14ac:dyDescent="0.3">
      <c r="A8" s="10"/>
      <c r="B8" s="10"/>
      <c r="C8" s="10"/>
      <c r="D8" s="17"/>
      <c r="E8" s="10"/>
      <c r="F8" s="10"/>
      <c r="G8" s="32">
        <f t="shared" si="0"/>
        <v>0</v>
      </c>
      <c r="H8" s="32">
        <f t="shared" si="1"/>
        <v>0</v>
      </c>
      <c r="I8" s="32">
        <f t="shared" si="2"/>
        <v>0</v>
      </c>
    </row>
    <row r="9" spans="1:9" ht="21" customHeight="1" x14ac:dyDescent="0.3">
      <c r="A9" s="11"/>
      <c r="B9" s="11"/>
      <c r="C9" s="11"/>
      <c r="D9" s="16"/>
      <c r="E9" s="11"/>
      <c r="F9" s="11"/>
      <c r="G9" s="16">
        <f t="shared" si="0"/>
        <v>0</v>
      </c>
      <c r="H9" s="16">
        <f t="shared" si="1"/>
        <v>0</v>
      </c>
      <c r="I9" s="16">
        <f t="shared" si="2"/>
        <v>0</v>
      </c>
    </row>
    <row r="10" spans="1:9" ht="21" customHeight="1" x14ac:dyDescent="0.3">
      <c r="A10" s="10"/>
      <c r="B10" s="10"/>
      <c r="C10" s="10"/>
      <c r="D10" s="17"/>
      <c r="E10" s="10"/>
      <c r="F10" s="10"/>
      <c r="G10" s="32">
        <f t="shared" si="0"/>
        <v>0</v>
      </c>
      <c r="H10" s="32">
        <f t="shared" si="1"/>
        <v>0</v>
      </c>
      <c r="I10" s="32">
        <f t="shared" si="2"/>
        <v>0</v>
      </c>
    </row>
    <row r="11" spans="1:9" ht="21" customHeight="1" x14ac:dyDescent="0.3">
      <c r="A11" s="11"/>
      <c r="B11" s="11"/>
      <c r="C11" s="11"/>
      <c r="D11" s="16"/>
      <c r="E11" s="11"/>
      <c r="F11" s="11"/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1:9" ht="21" customHeight="1" x14ac:dyDescent="0.3">
      <c r="A12" s="10"/>
      <c r="B12" s="10"/>
      <c r="C12" s="10"/>
      <c r="D12" s="17"/>
      <c r="E12" s="10"/>
      <c r="F12" s="10"/>
      <c r="G12" s="32">
        <f t="shared" si="0"/>
        <v>0</v>
      </c>
      <c r="H12" s="32">
        <f t="shared" si="1"/>
        <v>0</v>
      </c>
      <c r="I12" s="32">
        <f t="shared" si="2"/>
        <v>0</v>
      </c>
    </row>
    <row r="13" spans="1:9" ht="21" customHeight="1" x14ac:dyDescent="0.3">
      <c r="A13" s="11"/>
      <c r="B13" s="11"/>
      <c r="C13" s="11"/>
      <c r="D13" s="16"/>
      <c r="E13" s="11"/>
      <c r="F13" s="11"/>
      <c r="G13" s="16">
        <f t="shared" si="0"/>
        <v>0</v>
      </c>
      <c r="H13" s="16">
        <f t="shared" si="1"/>
        <v>0</v>
      </c>
      <c r="I13" s="16">
        <f t="shared" si="2"/>
        <v>0</v>
      </c>
    </row>
    <row r="14" spans="1:9" ht="21" customHeight="1" x14ac:dyDescent="0.3">
      <c r="A14" s="10"/>
      <c r="B14" s="10"/>
      <c r="C14" s="10"/>
      <c r="D14" s="17"/>
      <c r="E14" s="10"/>
      <c r="F14" s="10"/>
      <c r="G14" s="32">
        <f t="shared" si="0"/>
        <v>0</v>
      </c>
      <c r="H14" s="32">
        <f t="shared" si="1"/>
        <v>0</v>
      </c>
      <c r="I14" s="32">
        <f t="shared" si="2"/>
        <v>0</v>
      </c>
    </row>
    <row r="15" spans="1:9" ht="21" customHeight="1" x14ac:dyDescent="0.3">
      <c r="A15" s="11"/>
      <c r="B15" s="11"/>
      <c r="C15" s="11"/>
      <c r="D15" s="16"/>
      <c r="E15" s="11"/>
      <c r="F15" s="11"/>
      <c r="G15" s="16">
        <f t="shared" si="0"/>
        <v>0</v>
      </c>
      <c r="H15" s="16">
        <f t="shared" si="1"/>
        <v>0</v>
      </c>
      <c r="I15" s="16">
        <f t="shared" si="2"/>
        <v>0</v>
      </c>
    </row>
    <row r="16" spans="1:9" ht="21" customHeight="1" x14ac:dyDescent="0.3">
      <c r="A16" s="10"/>
      <c r="B16" s="10"/>
      <c r="C16" s="10"/>
      <c r="D16" s="17"/>
      <c r="E16" s="10"/>
      <c r="F16" s="10"/>
      <c r="G16" s="32">
        <f t="shared" si="0"/>
        <v>0</v>
      </c>
      <c r="H16" s="32">
        <f t="shared" si="1"/>
        <v>0</v>
      </c>
      <c r="I16" s="32">
        <f t="shared" si="2"/>
        <v>0</v>
      </c>
    </row>
    <row r="17" spans="1:9" ht="21" customHeight="1" x14ac:dyDescent="0.3">
      <c r="A17" s="11"/>
      <c r="B17" s="11"/>
      <c r="C17" s="11"/>
      <c r="D17" s="16"/>
      <c r="E17" s="11"/>
      <c r="F17" s="11"/>
      <c r="G17" s="16">
        <f t="shared" si="0"/>
        <v>0</v>
      </c>
      <c r="H17" s="16">
        <f t="shared" si="1"/>
        <v>0</v>
      </c>
      <c r="I17" s="16">
        <f t="shared" si="2"/>
        <v>0</v>
      </c>
    </row>
    <row r="18" spans="1:9" ht="21" customHeight="1" x14ac:dyDescent="0.3">
      <c r="A18" s="10"/>
      <c r="B18" s="10"/>
      <c r="C18" s="10"/>
      <c r="D18" s="17"/>
      <c r="E18" s="10"/>
      <c r="F18" s="10"/>
      <c r="G18" s="32">
        <f t="shared" si="0"/>
        <v>0</v>
      </c>
      <c r="H18" s="32">
        <f t="shared" si="1"/>
        <v>0</v>
      </c>
      <c r="I18" s="32">
        <f t="shared" si="2"/>
        <v>0</v>
      </c>
    </row>
    <row r="19" spans="1:9" ht="21" customHeight="1" x14ac:dyDescent="0.3">
      <c r="A19" s="11"/>
      <c r="B19" s="11"/>
      <c r="C19" s="11"/>
      <c r="D19" s="16"/>
      <c r="E19" s="11"/>
      <c r="F19" s="11"/>
      <c r="G19" s="16">
        <f t="shared" si="0"/>
        <v>0</v>
      </c>
      <c r="H19" s="16">
        <f t="shared" si="1"/>
        <v>0</v>
      </c>
      <c r="I19" s="16">
        <f t="shared" si="2"/>
        <v>0</v>
      </c>
    </row>
    <row r="20" spans="1:9" ht="21" customHeight="1" x14ac:dyDescent="0.3">
      <c r="A20" s="10"/>
      <c r="B20" s="10"/>
      <c r="C20" s="10"/>
      <c r="D20" s="17"/>
      <c r="E20" s="10"/>
      <c r="F20" s="10"/>
      <c r="G20" s="32">
        <f t="shared" si="0"/>
        <v>0</v>
      </c>
      <c r="H20" s="32">
        <f t="shared" si="1"/>
        <v>0</v>
      </c>
      <c r="I20" s="32">
        <f t="shared" si="2"/>
        <v>0</v>
      </c>
    </row>
    <row r="21" spans="1:9" ht="21" customHeight="1" x14ac:dyDescent="0.3">
      <c r="A21" s="11"/>
      <c r="B21" s="11"/>
      <c r="C21" s="11"/>
      <c r="D21" s="16"/>
      <c r="E21" s="11"/>
      <c r="F21" s="11"/>
      <c r="G21" s="16">
        <f t="shared" si="0"/>
        <v>0</v>
      </c>
      <c r="H21" s="16">
        <f t="shared" si="1"/>
        <v>0</v>
      </c>
      <c r="I21" s="16">
        <f t="shared" si="2"/>
        <v>0</v>
      </c>
    </row>
    <row r="22" spans="1:9" ht="21" customHeight="1" x14ac:dyDescent="0.3">
      <c r="A22" s="10"/>
      <c r="B22" s="10"/>
      <c r="C22" s="10"/>
      <c r="D22" s="17"/>
      <c r="E22" s="10"/>
      <c r="F22" s="10"/>
      <c r="G22" s="32">
        <f t="shared" si="0"/>
        <v>0</v>
      </c>
      <c r="H22" s="32">
        <f t="shared" si="1"/>
        <v>0</v>
      </c>
      <c r="I22" s="32">
        <f t="shared" si="2"/>
        <v>0</v>
      </c>
    </row>
    <row r="23" spans="1:9" ht="21" customHeight="1" x14ac:dyDescent="0.3">
      <c r="A23" s="11"/>
      <c r="B23" s="11"/>
      <c r="C23" s="11"/>
      <c r="D23" s="16"/>
      <c r="E23" s="11"/>
      <c r="F23" s="11"/>
      <c r="G23" s="16">
        <f t="shared" si="0"/>
        <v>0</v>
      </c>
      <c r="H23" s="16">
        <f t="shared" si="1"/>
        <v>0</v>
      </c>
      <c r="I23" s="16">
        <f t="shared" si="2"/>
        <v>0</v>
      </c>
    </row>
    <row r="24" spans="1:9" ht="21" customHeight="1" x14ac:dyDescent="0.3">
      <c r="A24" s="10"/>
      <c r="B24" s="10"/>
      <c r="C24" s="10"/>
      <c r="D24" s="17"/>
      <c r="E24" s="10"/>
      <c r="F24" s="10"/>
      <c r="G24" s="32">
        <f t="shared" si="0"/>
        <v>0</v>
      </c>
      <c r="H24" s="32">
        <f t="shared" si="1"/>
        <v>0</v>
      </c>
      <c r="I24" s="32">
        <f t="shared" si="2"/>
        <v>0</v>
      </c>
    </row>
    <row r="25" spans="1:9" ht="21" customHeight="1" x14ac:dyDescent="0.3">
      <c r="A25" s="11"/>
      <c r="B25" s="11"/>
      <c r="C25" s="11"/>
      <c r="D25" s="16"/>
      <c r="E25" s="11"/>
      <c r="F25" s="11"/>
      <c r="G25" s="16">
        <f t="shared" si="0"/>
        <v>0</v>
      </c>
      <c r="H25" s="16">
        <f t="shared" si="1"/>
        <v>0</v>
      </c>
      <c r="I25" s="16">
        <f t="shared" si="2"/>
        <v>0</v>
      </c>
    </row>
    <row r="26" spans="1:9" ht="21" customHeight="1" x14ac:dyDescent="0.3">
      <c r="A26" s="10"/>
      <c r="B26" s="10"/>
      <c r="C26" s="10"/>
      <c r="D26" s="17"/>
      <c r="E26" s="10"/>
      <c r="F26" s="10"/>
      <c r="G26" s="32">
        <f t="shared" si="0"/>
        <v>0</v>
      </c>
      <c r="H26" s="32">
        <f t="shared" si="1"/>
        <v>0</v>
      </c>
      <c r="I26" s="32">
        <f t="shared" si="2"/>
        <v>0</v>
      </c>
    </row>
    <row r="27" spans="1:9" ht="21" customHeight="1" x14ac:dyDescent="0.3">
      <c r="A27" s="11"/>
      <c r="B27" s="11"/>
      <c r="C27" s="11"/>
      <c r="D27" s="16"/>
      <c r="E27" s="11"/>
      <c r="F27" s="11"/>
      <c r="G27" s="16">
        <f t="shared" si="0"/>
        <v>0</v>
      </c>
      <c r="H27" s="16">
        <f t="shared" si="1"/>
        <v>0</v>
      </c>
      <c r="I27" s="16">
        <f t="shared" si="2"/>
        <v>0</v>
      </c>
    </row>
    <row r="28" spans="1:9" ht="21" customHeight="1" x14ac:dyDescent="0.3">
      <c r="A28" s="10"/>
      <c r="B28" s="10"/>
      <c r="C28" s="10"/>
      <c r="D28" s="17"/>
      <c r="E28" s="10"/>
      <c r="F28" s="10"/>
      <c r="G28" s="32">
        <f t="shared" si="0"/>
        <v>0</v>
      </c>
      <c r="H28" s="32">
        <f t="shared" si="1"/>
        <v>0</v>
      </c>
      <c r="I28" s="32">
        <f t="shared" si="2"/>
        <v>0</v>
      </c>
    </row>
    <row r="29" spans="1:9" ht="21" customHeight="1" x14ac:dyDescent="0.3">
      <c r="A29" s="11"/>
      <c r="B29" s="11"/>
      <c r="C29" s="11"/>
      <c r="D29" s="16"/>
      <c r="E29" s="11"/>
      <c r="F29" s="11"/>
      <c r="G29" s="16">
        <f t="shared" si="0"/>
        <v>0</v>
      </c>
      <c r="H29" s="16">
        <f t="shared" si="1"/>
        <v>0</v>
      </c>
      <c r="I29" s="16">
        <f t="shared" si="2"/>
        <v>0</v>
      </c>
    </row>
    <row r="30" spans="1:9" ht="21" customHeight="1" x14ac:dyDescent="0.3">
      <c r="A30" s="10"/>
      <c r="B30" s="10"/>
      <c r="C30" s="10"/>
      <c r="D30" s="17"/>
      <c r="E30" s="10"/>
      <c r="F30" s="10"/>
      <c r="G30" s="32">
        <f t="shared" si="0"/>
        <v>0</v>
      </c>
      <c r="H30" s="32">
        <f t="shared" si="1"/>
        <v>0</v>
      </c>
      <c r="I30" s="32">
        <f t="shared" si="2"/>
        <v>0</v>
      </c>
    </row>
    <row r="31" spans="1:9" ht="21" customHeight="1" x14ac:dyDescent="0.3">
      <c r="A31" s="11"/>
      <c r="B31" s="11"/>
      <c r="C31" s="11"/>
      <c r="D31" s="16"/>
      <c r="E31" s="11"/>
      <c r="F31" s="11"/>
      <c r="G31" s="16">
        <f t="shared" si="0"/>
        <v>0</v>
      </c>
      <c r="H31" s="16">
        <f t="shared" si="1"/>
        <v>0</v>
      </c>
      <c r="I31" s="16">
        <f t="shared" si="2"/>
        <v>0</v>
      </c>
    </row>
    <row r="32" spans="1:9" ht="21" customHeight="1" x14ac:dyDescent="0.3">
      <c r="A32" s="10"/>
      <c r="B32" s="10"/>
      <c r="C32" s="10"/>
      <c r="D32" s="17"/>
      <c r="E32" s="10"/>
      <c r="F32" s="10"/>
      <c r="G32" s="32">
        <f t="shared" si="0"/>
        <v>0</v>
      </c>
      <c r="H32" s="32">
        <f t="shared" si="1"/>
        <v>0</v>
      </c>
      <c r="I32" s="32">
        <f t="shared" si="2"/>
        <v>0</v>
      </c>
    </row>
    <row r="33" spans="1:9" ht="21" customHeight="1" x14ac:dyDescent="0.3">
      <c r="A33" s="11"/>
      <c r="B33" s="11"/>
      <c r="C33" s="11"/>
      <c r="D33" s="16"/>
      <c r="E33" s="11"/>
      <c r="F33" s="11"/>
      <c r="G33" s="16">
        <f t="shared" si="0"/>
        <v>0</v>
      </c>
      <c r="H33" s="16">
        <f t="shared" si="1"/>
        <v>0</v>
      </c>
      <c r="I33" s="16">
        <f t="shared" si="2"/>
        <v>0</v>
      </c>
    </row>
    <row r="34" spans="1:9" ht="21" customHeight="1" x14ac:dyDescent="0.3">
      <c r="A34" s="10"/>
      <c r="B34" s="10"/>
      <c r="C34" s="10"/>
      <c r="D34" s="17"/>
      <c r="E34" s="10"/>
      <c r="F34" s="10"/>
      <c r="G34" s="32">
        <f t="shared" si="0"/>
        <v>0</v>
      </c>
      <c r="H34" s="32">
        <f t="shared" si="1"/>
        <v>0</v>
      </c>
      <c r="I34" s="32">
        <f t="shared" si="2"/>
        <v>0</v>
      </c>
    </row>
    <row r="35" spans="1:9" ht="21" customHeight="1" x14ac:dyDescent="0.3">
      <c r="A35" s="11"/>
      <c r="B35" s="11"/>
      <c r="C35" s="11"/>
      <c r="D35" s="16"/>
      <c r="E35" s="11"/>
      <c r="F35" s="11"/>
      <c r="G35" s="16">
        <f t="shared" si="0"/>
        <v>0</v>
      </c>
      <c r="H35" s="16">
        <f t="shared" si="1"/>
        <v>0</v>
      </c>
      <c r="I35" s="16">
        <f t="shared" si="2"/>
        <v>0</v>
      </c>
    </row>
    <row r="36" spans="1:9" ht="21" customHeight="1" x14ac:dyDescent="0.3">
      <c r="A36" s="10"/>
      <c r="B36" s="10"/>
      <c r="C36" s="10"/>
      <c r="D36" s="17"/>
      <c r="E36" s="10"/>
      <c r="F36" s="10"/>
      <c r="G36" s="32">
        <f t="shared" si="0"/>
        <v>0</v>
      </c>
      <c r="H36" s="32">
        <f t="shared" si="1"/>
        <v>0</v>
      </c>
      <c r="I36" s="32">
        <f t="shared" si="2"/>
        <v>0</v>
      </c>
    </row>
    <row r="37" spans="1:9" ht="21" customHeight="1" x14ac:dyDescent="0.3">
      <c r="A37" s="11"/>
      <c r="B37" s="11"/>
      <c r="C37" s="11"/>
      <c r="D37" s="16"/>
      <c r="E37" s="11"/>
      <c r="F37" s="11"/>
      <c r="G37" s="16">
        <f t="shared" si="0"/>
        <v>0</v>
      </c>
      <c r="H37" s="16">
        <f t="shared" si="1"/>
        <v>0</v>
      </c>
      <c r="I37" s="16">
        <f t="shared" si="2"/>
        <v>0</v>
      </c>
    </row>
    <row r="38" spans="1:9" ht="21" customHeight="1" x14ac:dyDescent="0.3">
      <c r="A38" s="10"/>
      <c r="B38" s="10"/>
      <c r="C38" s="10"/>
      <c r="D38" s="17"/>
      <c r="E38" s="10"/>
      <c r="F38" s="10"/>
      <c r="G38" s="32">
        <f t="shared" si="0"/>
        <v>0</v>
      </c>
      <c r="H38" s="32">
        <f t="shared" si="1"/>
        <v>0</v>
      </c>
      <c r="I38" s="32">
        <f t="shared" si="2"/>
        <v>0</v>
      </c>
    </row>
    <row r="39" spans="1:9" ht="21" customHeight="1" x14ac:dyDescent="0.3">
      <c r="A39" s="11"/>
      <c r="B39" s="11"/>
      <c r="C39" s="11"/>
      <c r="D39" s="16"/>
      <c r="E39" s="11"/>
      <c r="F39" s="11"/>
      <c r="G39" s="16">
        <f t="shared" si="0"/>
        <v>0</v>
      </c>
      <c r="H39" s="16">
        <f t="shared" si="1"/>
        <v>0</v>
      </c>
      <c r="I39" s="16">
        <f t="shared" si="2"/>
        <v>0</v>
      </c>
    </row>
    <row r="40" spans="1:9" ht="21" customHeight="1" x14ac:dyDescent="0.3">
      <c r="A40" s="10"/>
      <c r="B40" s="10"/>
      <c r="C40" s="10"/>
      <c r="D40" s="17"/>
      <c r="E40" s="10"/>
      <c r="F40" s="10"/>
      <c r="G40" s="32">
        <f t="shared" si="0"/>
        <v>0</v>
      </c>
      <c r="H40" s="32">
        <f t="shared" si="1"/>
        <v>0</v>
      </c>
      <c r="I40" s="32">
        <f t="shared" si="2"/>
        <v>0</v>
      </c>
    </row>
    <row r="41" spans="1:9" ht="21" customHeight="1" x14ac:dyDescent="0.3">
      <c r="A41" s="11"/>
      <c r="B41" s="11"/>
      <c r="C41" s="11"/>
      <c r="D41" s="16"/>
      <c r="E41" s="11"/>
      <c r="F41" s="11"/>
      <c r="G41" s="16">
        <f t="shared" si="0"/>
        <v>0</v>
      </c>
      <c r="H41" s="16">
        <f t="shared" si="1"/>
        <v>0</v>
      </c>
      <c r="I41" s="16">
        <f t="shared" si="2"/>
        <v>0</v>
      </c>
    </row>
    <row r="42" spans="1:9" ht="21" customHeight="1" x14ac:dyDescent="0.3">
      <c r="A42" s="10"/>
      <c r="B42" s="10"/>
      <c r="C42" s="10"/>
      <c r="D42" s="17"/>
      <c r="E42" s="10"/>
      <c r="F42" s="10"/>
      <c r="G42" s="32">
        <f t="shared" si="0"/>
        <v>0</v>
      </c>
      <c r="H42" s="32">
        <f t="shared" si="1"/>
        <v>0</v>
      </c>
      <c r="I42" s="32">
        <f t="shared" si="2"/>
        <v>0</v>
      </c>
    </row>
    <row r="43" spans="1:9" ht="21" customHeight="1" x14ac:dyDescent="0.3">
      <c r="A43" s="11"/>
      <c r="B43" s="11"/>
      <c r="C43" s="11"/>
      <c r="D43" s="16"/>
      <c r="E43" s="11"/>
      <c r="F43" s="11"/>
      <c r="G43" s="16">
        <f t="shared" si="0"/>
        <v>0</v>
      </c>
      <c r="H43" s="16">
        <f t="shared" si="1"/>
        <v>0</v>
      </c>
      <c r="I43" s="16">
        <f t="shared" si="2"/>
        <v>0</v>
      </c>
    </row>
    <row r="44" spans="1:9" ht="21" customHeight="1" x14ac:dyDescent="0.3">
      <c r="A44" s="10"/>
      <c r="B44" s="10"/>
      <c r="C44" s="10"/>
      <c r="D44" s="17"/>
      <c r="E44" s="10"/>
      <c r="F44" s="10"/>
      <c r="G44" s="32">
        <f t="shared" si="0"/>
        <v>0</v>
      </c>
      <c r="H44" s="32">
        <f t="shared" si="1"/>
        <v>0</v>
      </c>
      <c r="I44" s="32">
        <f t="shared" si="2"/>
        <v>0</v>
      </c>
    </row>
    <row r="45" spans="1:9" ht="21" customHeight="1" x14ac:dyDescent="0.3">
      <c r="A45" s="11"/>
      <c r="B45" s="11"/>
      <c r="C45" s="11"/>
      <c r="D45" s="16"/>
      <c r="E45" s="11"/>
      <c r="F45" s="11"/>
      <c r="G45" s="16">
        <f t="shared" si="0"/>
        <v>0</v>
      </c>
      <c r="H45" s="16">
        <f t="shared" si="1"/>
        <v>0</v>
      </c>
      <c r="I45" s="16">
        <f t="shared" si="2"/>
        <v>0</v>
      </c>
    </row>
    <row r="46" spans="1:9" ht="21" customHeight="1" x14ac:dyDescent="0.3">
      <c r="A46" s="10"/>
      <c r="B46" s="10"/>
      <c r="C46" s="10"/>
      <c r="D46" s="17"/>
      <c r="E46" s="10"/>
      <c r="F46" s="10"/>
      <c r="G46" s="32">
        <f t="shared" si="0"/>
        <v>0</v>
      </c>
      <c r="H46" s="32">
        <f t="shared" si="1"/>
        <v>0</v>
      </c>
      <c r="I46" s="32">
        <f t="shared" si="2"/>
        <v>0</v>
      </c>
    </row>
    <row r="47" spans="1:9" ht="21" customHeight="1" x14ac:dyDescent="0.3">
      <c r="A47" s="11"/>
      <c r="B47" s="11"/>
      <c r="C47" s="11"/>
      <c r="D47" s="16"/>
      <c r="E47" s="11"/>
      <c r="F47" s="11"/>
      <c r="G47" s="16">
        <f t="shared" si="0"/>
        <v>0</v>
      </c>
      <c r="H47" s="16">
        <f t="shared" si="1"/>
        <v>0</v>
      </c>
      <c r="I47" s="16">
        <f t="shared" si="2"/>
        <v>0</v>
      </c>
    </row>
    <row r="48" spans="1:9" ht="21" customHeight="1" x14ac:dyDescent="0.3">
      <c r="A48" s="10"/>
      <c r="B48" s="10"/>
      <c r="C48" s="10"/>
      <c r="D48" s="17"/>
      <c r="E48" s="10"/>
      <c r="F48" s="10"/>
      <c r="G48" s="32">
        <f t="shared" si="0"/>
        <v>0</v>
      </c>
      <c r="H48" s="32">
        <f t="shared" si="1"/>
        <v>0</v>
      </c>
      <c r="I48" s="32">
        <f t="shared" si="2"/>
        <v>0</v>
      </c>
    </row>
    <row r="49" spans="1:9" ht="21" customHeight="1" x14ac:dyDescent="0.3">
      <c r="A49" s="11"/>
      <c r="B49" s="11"/>
      <c r="C49" s="11"/>
      <c r="D49" s="16"/>
      <c r="E49" s="11"/>
      <c r="F49" s="11"/>
      <c r="G49" s="16">
        <f t="shared" si="0"/>
        <v>0</v>
      </c>
      <c r="H49" s="16">
        <f t="shared" si="1"/>
        <v>0</v>
      </c>
      <c r="I49" s="16">
        <f t="shared" si="2"/>
        <v>0</v>
      </c>
    </row>
    <row r="50" spans="1:9" ht="21" customHeight="1" x14ac:dyDescent="0.3">
      <c r="A50" s="10"/>
      <c r="B50" s="10"/>
      <c r="C50" s="10"/>
      <c r="D50" s="17"/>
      <c r="E50" s="10"/>
      <c r="F50" s="10"/>
      <c r="G50" s="32">
        <f t="shared" si="0"/>
        <v>0</v>
      </c>
      <c r="H50" s="32">
        <f t="shared" si="1"/>
        <v>0</v>
      </c>
      <c r="I50" s="32">
        <f t="shared" si="2"/>
        <v>0</v>
      </c>
    </row>
    <row r="51" spans="1:9" ht="21" customHeight="1" x14ac:dyDescent="0.3">
      <c r="A51" s="11"/>
      <c r="B51" s="11"/>
      <c r="C51" s="11"/>
      <c r="D51" s="16"/>
      <c r="E51" s="11"/>
      <c r="F51" s="11"/>
      <c r="G51" s="16">
        <f t="shared" si="0"/>
        <v>0</v>
      </c>
      <c r="H51" s="16">
        <f t="shared" si="1"/>
        <v>0</v>
      </c>
      <c r="I51" s="16">
        <f t="shared" si="2"/>
        <v>0</v>
      </c>
    </row>
    <row r="52" spans="1:9" ht="21" customHeight="1" x14ac:dyDescent="0.3">
      <c r="A52" s="10"/>
      <c r="B52" s="10"/>
      <c r="C52" s="10"/>
      <c r="D52" s="17"/>
      <c r="E52" s="10"/>
      <c r="F52" s="10"/>
      <c r="G52" s="32">
        <f t="shared" si="0"/>
        <v>0</v>
      </c>
      <c r="H52" s="32">
        <f t="shared" si="1"/>
        <v>0</v>
      </c>
      <c r="I52" s="32">
        <f t="shared" si="2"/>
        <v>0</v>
      </c>
    </row>
    <row r="53" spans="1:9" ht="21" customHeight="1" x14ac:dyDescent="0.3">
      <c r="A53" s="37" t="s">
        <v>29</v>
      </c>
      <c r="B53" s="37"/>
      <c r="C53" s="37"/>
      <c r="D53" s="38"/>
      <c r="E53" s="37"/>
      <c r="F53" s="37"/>
      <c r="G53" s="38">
        <f>SUM(G3:G52)</f>
        <v>525</v>
      </c>
      <c r="H53" s="38">
        <f>SUM(H3:H52)</f>
        <v>600</v>
      </c>
      <c r="I53" s="38">
        <f>SUM(I3:I52)</f>
        <v>1125</v>
      </c>
    </row>
  </sheetData>
  <mergeCells count="1">
    <mergeCell ref="A1:I1"/>
  </mergeCells>
  <phoneticPr fontId="1" type="noConversion"/>
  <dataValidations count="1">
    <dataValidation type="list" allowBlank="1" showInputMessage="1" showErrorMessage="1" sqref="C3:C53" xr:uid="{26624A20-B5FC-40E8-B784-8B0BC27897C2}">
      <formula1>"行政,销售,技术"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6F5A-3333-48C6-BE0D-F1BF92D3A6F4}">
  <dimension ref="A1:E53"/>
  <sheetViews>
    <sheetView zoomScaleNormal="100" workbookViewId="0">
      <selection activeCell="E55" sqref="E55"/>
    </sheetView>
  </sheetViews>
  <sheetFormatPr defaultColWidth="12.75" defaultRowHeight="23" customHeight="1" x14ac:dyDescent="0.3"/>
  <cols>
    <col min="1" max="1" width="12.75" style="6" customWidth="1"/>
    <col min="2" max="4" width="12.75" style="6"/>
    <col min="5" max="5" width="12.75" style="26"/>
    <col min="6" max="16384" width="12.75" style="6"/>
  </cols>
  <sheetData>
    <row r="1" spans="1:5" s="1" customFormat="1" ht="30.5" customHeight="1" x14ac:dyDescent="0.3">
      <c r="A1" s="30" t="s">
        <v>15</v>
      </c>
      <c r="B1" s="30"/>
      <c r="C1" s="30"/>
      <c r="D1" s="30"/>
      <c r="E1" s="30"/>
    </row>
    <row r="2" spans="1:5" ht="23" customHeight="1" x14ac:dyDescent="0.3">
      <c r="A2" s="8" t="s">
        <v>0</v>
      </c>
      <c r="B2" s="8" t="s">
        <v>1</v>
      </c>
      <c r="C2" s="8" t="s">
        <v>2</v>
      </c>
      <c r="D2" s="8" t="s">
        <v>14</v>
      </c>
      <c r="E2" s="15" t="s">
        <v>6</v>
      </c>
    </row>
    <row r="3" spans="1:5" ht="23" customHeight="1" x14ac:dyDescent="0.3">
      <c r="A3" s="9">
        <v>1</v>
      </c>
      <c r="B3" s="9" t="s">
        <v>12</v>
      </c>
      <c r="C3" s="9" t="s">
        <v>13</v>
      </c>
      <c r="D3" s="9">
        <v>91</v>
      </c>
      <c r="E3" s="24">
        <f>IF(D3&gt;90,2000,IF(D3&gt;=80,1500,IF(D3&gt;=70,1000,500)))</f>
        <v>2000</v>
      </c>
    </row>
    <row r="4" spans="1:5" ht="23" customHeight="1" x14ac:dyDescent="0.3">
      <c r="A4" s="9">
        <v>2</v>
      </c>
      <c r="B4" s="7" t="s">
        <v>16</v>
      </c>
      <c r="C4" s="7" t="s">
        <v>19</v>
      </c>
      <c r="D4" s="12">
        <v>83</v>
      </c>
      <c r="E4" s="25">
        <f t="shared" ref="E4:E53" si="0">IF(D4&gt;90,2000,IF(D4&gt;=80,1500,IF(D4&gt;=70,1000,500)))</f>
        <v>1500</v>
      </c>
    </row>
    <row r="5" spans="1:5" ht="23" customHeight="1" x14ac:dyDescent="0.3">
      <c r="A5" s="9">
        <v>3</v>
      </c>
      <c r="B5" s="9" t="s">
        <v>17</v>
      </c>
      <c r="C5" s="9" t="s">
        <v>20</v>
      </c>
      <c r="D5" s="9">
        <v>74</v>
      </c>
      <c r="E5" s="24">
        <f t="shared" si="0"/>
        <v>1000</v>
      </c>
    </row>
    <row r="6" spans="1:5" ht="23" customHeight="1" x14ac:dyDescent="0.3">
      <c r="A6" s="9">
        <v>4</v>
      </c>
      <c r="B6" s="7" t="s">
        <v>18</v>
      </c>
      <c r="C6" s="7" t="s">
        <v>13</v>
      </c>
      <c r="D6" s="7">
        <v>66</v>
      </c>
      <c r="E6" s="25">
        <f t="shared" si="0"/>
        <v>500</v>
      </c>
    </row>
    <row r="7" spans="1:5" ht="23" customHeight="1" x14ac:dyDescent="0.3">
      <c r="A7" s="9"/>
      <c r="B7" s="9"/>
      <c r="C7" s="9"/>
      <c r="D7" s="9"/>
      <c r="E7" s="24">
        <f t="shared" si="0"/>
        <v>500</v>
      </c>
    </row>
    <row r="8" spans="1:5" ht="23" customHeight="1" x14ac:dyDescent="0.3">
      <c r="A8" s="7"/>
      <c r="B8" s="7"/>
      <c r="C8" s="7"/>
      <c r="D8" s="7"/>
      <c r="E8" s="25">
        <f t="shared" si="0"/>
        <v>500</v>
      </c>
    </row>
    <row r="9" spans="1:5" ht="23" customHeight="1" x14ac:dyDescent="0.3">
      <c r="A9" s="9"/>
      <c r="B9" s="9"/>
      <c r="C9" s="9"/>
      <c r="D9" s="9"/>
      <c r="E9" s="24">
        <f t="shared" si="0"/>
        <v>500</v>
      </c>
    </row>
    <row r="10" spans="1:5" ht="23" customHeight="1" x14ac:dyDescent="0.3">
      <c r="A10" s="7"/>
      <c r="B10" s="7"/>
      <c r="C10" s="7"/>
      <c r="D10" s="7"/>
      <c r="E10" s="25">
        <f t="shared" si="0"/>
        <v>500</v>
      </c>
    </row>
    <row r="11" spans="1:5" ht="23" customHeight="1" x14ac:dyDescent="0.3">
      <c r="A11" s="9"/>
      <c r="B11" s="9"/>
      <c r="C11" s="9"/>
      <c r="D11" s="9"/>
      <c r="E11" s="24">
        <f t="shared" si="0"/>
        <v>500</v>
      </c>
    </row>
    <row r="12" spans="1:5" ht="23" customHeight="1" x14ac:dyDescent="0.3">
      <c r="A12" s="7"/>
      <c r="B12" s="7"/>
      <c r="C12" s="7"/>
      <c r="D12" s="7"/>
      <c r="E12" s="25">
        <f t="shared" si="0"/>
        <v>500</v>
      </c>
    </row>
    <row r="13" spans="1:5" ht="23" customHeight="1" x14ac:dyDescent="0.3">
      <c r="A13" s="9"/>
      <c r="B13" s="9"/>
      <c r="C13" s="9"/>
      <c r="D13" s="9"/>
      <c r="E13" s="24">
        <f t="shared" si="0"/>
        <v>500</v>
      </c>
    </row>
    <row r="14" spans="1:5" ht="23" customHeight="1" x14ac:dyDescent="0.3">
      <c r="A14" s="7"/>
      <c r="B14" s="7"/>
      <c r="C14" s="7"/>
      <c r="D14" s="7"/>
      <c r="E14" s="25">
        <f t="shared" si="0"/>
        <v>500</v>
      </c>
    </row>
    <row r="15" spans="1:5" ht="23" customHeight="1" x14ac:dyDescent="0.3">
      <c r="A15" s="9"/>
      <c r="B15" s="9"/>
      <c r="C15" s="9"/>
      <c r="D15" s="9"/>
      <c r="E15" s="24">
        <f t="shared" si="0"/>
        <v>500</v>
      </c>
    </row>
    <row r="16" spans="1:5" ht="23" customHeight="1" x14ac:dyDescent="0.3">
      <c r="A16" s="7"/>
      <c r="B16" s="7"/>
      <c r="C16" s="7"/>
      <c r="D16" s="7"/>
      <c r="E16" s="25">
        <f t="shared" si="0"/>
        <v>500</v>
      </c>
    </row>
    <row r="17" spans="1:5" ht="23" customHeight="1" x14ac:dyDescent="0.3">
      <c r="A17" s="9"/>
      <c r="B17" s="9"/>
      <c r="C17" s="9"/>
      <c r="D17" s="9"/>
      <c r="E17" s="24">
        <f t="shared" si="0"/>
        <v>500</v>
      </c>
    </row>
    <row r="18" spans="1:5" ht="23" customHeight="1" x14ac:dyDescent="0.3">
      <c r="A18" s="7"/>
      <c r="B18" s="7"/>
      <c r="C18" s="7"/>
      <c r="D18" s="7"/>
      <c r="E18" s="25">
        <f t="shared" si="0"/>
        <v>500</v>
      </c>
    </row>
    <row r="19" spans="1:5" ht="23" customHeight="1" x14ac:dyDescent="0.3">
      <c r="A19" s="9"/>
      <c r="B19" s="9"/>
      <c r="C19" s="9"/>
      <c r="D19" s="9"/>
      <c r="E19" s="24">
        <f t="shared" si="0"/>
        <v>500</v>
      </c>
    </row>
    <row r="20" spans="1:5" ht="23" customHeight="1" x14ac:dyDescent="0.3">
      <c r="A20" s="7"/>
      <c r="B20" s="7"/>
      <c r="C20" s="7"/>
      <c r="D20" s="7"/>
      <c r="E20" s="25">
        <f t="shared" si="0"/>
        <v>500</v>
      </c>
    </row>
    <row r="21" spans="1:5" ht="23" customHeight="1" x14ac:dyDescent="0.3">
      <c r="A21" s="9"/>
      <c r="B21" s="9"/>
      <c r="C21" s="9"/>
      <c r="D21" s="9"/>
      <c r="E21" s="24">
        <f t="shared" si="0"/>
        <v>500</v>
      </c>
    </row>
    <row r="22" spans="1:5" ht="23" customHeight="1" x14ac:dyDescent="0.3">
      <c r="A22" s="7"/>
      <c r="B22" s="7"/>
      <c r="C22" s="7"/>
      <c r="D22" s="7"/>
      <c r="E22" s="25">
        <f t="shared" si="0"/>
        <v>500</v>
      </c>
    </row>
    <row r="23" spans="1:5" ht="23" customHeight="1" x14ac:dyDescent="0.3">
      <c r="A23" s="9"/>
      <c r="B23" s="9"/>
      <c r="C23" s="9"/>
      <c r="D23" s="9"/>
      <c r="E23" s="24">
        <f t="shared" si="0"/>
        <v>500</v>
      </c>
    </row>
    <row r="24" spans="1:5" ht="23" customHeight="1" x14ac:dyDescent="0.3">
      <c r="A24" s="7"/>
      <c r="B24" s="7"/>
      <c r="C24" s="7"/>
      <c r="D24" s="7"/>
      <c r="E24" s="25">
        <f t="shared" si="0"/>
        <v>500</v>
      </c>
    </row>
    <row r="25" spans="1:5" ht="23" customHeight="1" x14ac:dyDescent="0.3">
      <c r="A25" s="9"/>
      <c r="B25" s="9"/>
      <c r="C25" s="9"/>
      <c r="D25" s="9"/>
      <c r="E25" s="24">
        <f t="shared" si="0"/>
        <v>500</v>
      </c>
    </row>
    <row r="26" spans="1:5" ht="23" customHeight="1" x14ac:dyDescent="0.3">
      <c r="A26" s="7"/>
      <c r="B26" s="7"/>
      <c r="C26" s="7"/>
      <c r="D26" s="7"/>
      <c r="E26" s="25">
        <f t="shared" si="0"/>
        <v>500</v>
      </c>
    </row>
    <row r="27" spans="1:5" ht="23" customHeight="1" x14ac:dyDescent="0.3">
      <c r="A27" s="9"/>
      <c r="B27" s="9"/>
      <c r="C27" s="9"/>
      <c r="D27" s="9"/>
      <c r="E27" s="24">
        <f t="shared" si="0"/>
        <v>500</v>
      </c>
    </row>
    <row r="28" spans="1:5" ht="23" customHeight="1" x14ac:dyDescent="0.3">
      <c r="A28" s="7"/>
      <c r="B28" s="7"/>
      <c r="C28" s="7"/>
      <c r="D28" s="7"/>
      <c r="E28" s="25">
        <f t="shared" si="0"/>
        <v>500</v>
      </c>
    </row>
    <row r="29" spans="1:5" ht="23" customHeight="1" x14ac:dyDescent="0.3">
      <c r="A29" s="9"/>
      <c r="B29" s="9"/>
      <c r="C29" s="9"/>
      <c r="D29" s="9"/>
      <c r="E29" s="24">
        <f t="shared" si="0"/>
        <v>500</v>
      </c>
    </row>
    <row r="30" spans="1:5" ht="23" customHeight="1" x14ac:dyDescent="0.3">
      <c r="A30" s="7"/>
      <c r="B30" s="7"/>
      <c r="C30" s="7"/>
      <c r="D30" s="7"/>
      <c r="E30" s="25">
        <f t="shared" si="0"/>
        <v>500</v>
      </c>
    </row>
    <row r="31" spans="1:5" ht="23" customHeight="1" x14ac:dyDescent="0.3">
      <c r="A31" s="9"/>
      <c r="B31" s="9"/>
      <c r="C31" s="9"/>
      <c r="D31" s="9"/>
      <c r="E31" s="24">
        <f t="shared" si="0"/>
        <v>500</v>
      </c>
    </row>
    <row r="32" spans="1:5" ht="23" customHeight="1" x14ac:dyDescent="0.3">
      <c r="A32" s="7"/>
      <c r="B32" s="7"/>
      <c r="C32" s="7"/>
      <c r="D32" s="7"/>
      <c r="E32" s="25">
        <f t="shared" si="0"/>
        <v>500</v>
      </c>
    </row>
    <row r="33" spans="1:5" ht="23" customHeight="1" x14ac:dyDescent="0.3">
      <c r="A33" s="9"/>
      <c r="B33" s="9"/>
      <c r="C33" s="9"/>
      <c r="D33" s="9"/>
      <c r="E33" s="24">
        <f t="shared" si="0"/>
        <v>500</v>
      </c>
    </row>
    <row r="34" spans="1:5" ht="23" customHeight="1" x14ac:dyDescent="0.3">
      <c r="A34" s="7"/>
      <c r="B34" s="7"/>
      <c r="C34" s="7"/>
      <c r="D34" s="7"/>
      <c r="E34" s="25">
        <f t="shared" si="0"/>
        <v>500</v>
      </c>
    </row>
    <row r="35" spans="1:5" ht="23" customHeight="1" x14ac:dyDescent="0.3">
      <c r="A35" s="9"/>
      <c r="B35" s="9"/>
      <c r="C35" s="9"/>
      <c r="D35" s="9"/>
      <c r="E35" s="24">
        <f t="shared" si="0"/>
        <v>500</v>
      </c>
    </row>
    <row r="36" spans="1:5" ht="23" customHeight="1" x14ac:dyDescent="0.3">
      <c r="A36" s="7"/>
      <c r="B36" s="7"/>
      <c r="C36" s="7"/>
      <c r="D36" s="7"/>
      <c r="E36" s="25">
        <f t="shared" si="0"/>
        <v>500</v>
      </c>
    </row>
    <row r="37" spans="1:5" ht="23" customHeight="1" x14ac:dyDescent="0.3">
      <c r="A37" s="9"/>
      <c r="B37" s="9"/>
      <c r="C37" s="9"/>
      <c r="D37" s="9"/>
      <c r="E37" s="24">
        <f t="shared" si="0"/>
        <v>500</v>
      </c>
    </row>
    <row r="38" spans="1:5" ht="23" customHeight="1" x14ac:dyDescent="0.3">
      <c r="A38" s="7"/>
      <c r="B38" s="7"/>
      <c r="C38" s="7"/>
      <c r="D38" s="7"/>
      <c r="E38" s="25">
        <f t="shared" si="0"/>
        <v>500</v>
      </c>
    </row>
    <row r="39" spans="1:5" ht="23" customHeight="1" x14ac:dyDescent="0.3">
      <c r="A39" s="9"/>
      <c r="B39" s="9"/>
      <c r="C39" s="9"/>
      <c r="D39" s="9"/>
      <c r="E39" s="24">
        <f t="shared" si="0"/>
        <v>500</v>
      </c>
    </row>
    <row r="40" spans="1:5" ht="23" customHeight="1" x14ac:dyDescent="0.3">
      <c r="A40" s="7"/>
      <c r="B40" s="7"/>
      <c r="C40" s="7"/>
      <c r="D40" s="7"/>
      <c r="E40" s="25">
        <f t="shared" si="0"/>
        <v>500</v>
      </c>
    </row>
    <row r="41" spans="1:5" ht="23" customHeight="1" x14ac:dyDescent="0.3">
      <c r="A41" s="9"/>
      <c r="B41" s="9"/>
      <c r="C41" s="9"/>
      <c r="D41" s="9"/>
      <c r="E41" s="24">
        <f t="shared" si="0"/>
        <v>500</v>
      </c>
    </row>
    <row r="42" spans="1:5" ht="23" customHeight="1" x14ac:dyDescent="0.3">
      <c r="A42" s="7"/>
      <c r="B42" s="7"/>
      <c r="C42" s="7"/>
      <c r="D42" s="7"/>
      <c r="E42" s="25">
        <f t="shared" si="0"/>
        <v>500</v>
      </c>
    </row>
    <row r="43" spans="1:5" ht="23" customHeight="1" x14ac:dyDescent="0.3">
      <c r="A43" s="9"/>
      <c r="B43" s="9"/>
      <c r="C43" s="9"/>
      <c r="D43" s="9"/>
      <c r="E43" s="24">
        <f t="shared" si="0"/>
        <v>500</v>
      </c>
    </row>
    <row r="44" spans="1:5" ht="23" customHeight="1" x14ac:dyDescent="0.3">
      <c r="A44" s="7"/>
      <c r="B44" s="7"/>
      <c r="C44" s="7"/>
      <c r="D44" s="7"/>
      <c r="E44" s="25">
        <f t="shared" si="0"/>
        <v>500</v>
      </c>
    </row>
    <row r="45" spans="1:5" ht="23" customHeight="1" x14ac:dyDescent="0.3">
      <c r="A45" s="9"/>
      <c r="B45" s="9"/>
      <c r="C45" s="9"/>
      <c r="D45" s="9"/>
      <c r="E45" s="24">
        <f t="shared" si="0"/>
        <v>500</v>
      </c>
    </row>
    <row r="46" spans="1:5" ht="23" customHeight="1" x14ac:dyDescent="0.3">
      <c r="A46" s="7"/>
      <c r="B46" s="7"/>
      <c r="C46" s="7"/>
      <c r="D46" s="7"/>
      <c r="E46" s="25">
        <f t="shared" si="0"/>
        <v>500</v>
      </c>
    </row>
    <row r="47" spans="1:5" ht="23" customHeight="1" x14ac:dyDescent="0.3">
      <c r="A47" s="9"/>
      <c r="B47" s="9"/>
      <c r="C47" s="9"/>
      <c r="D47" s="9"/>
      <c r="E47" s="24">
        <f t="shared" si="0"/>
        <v>500</v>
      </c>
    </row>
    <row r="48" spans="1:5" ht="23" customHeight="1" x14ac:dyDescent="0.3">
      <c r="A48" s="7"/>
      <c r="B48" s="7"/>
      <c r="C48" s="7"/>
      <c r="D48" s="7"/>
      <c r="E48" s="25">
        <f t="shared" si="0"/>
        <v>500</v>
      </c>
    </row>
    <row r="49" spans="1:5" ht="23" customHeight="1" x14ac:dyDescent="0.3">
      <c r="A49" s="9"/>
      <c r="B49" s="9"/>
      <c r="C49" s="9"/>
      <c r="D49" s="9"/>
      <c r="E49" s="24">
        <f t="shared" si="0"/>
        <v>500</v>
      </c>
    </row>
    <row r="50" spans="1:5" ht="23" customHeight="1" x14ac:dyDescent="0.3">
      <c r="A50" s="7"/>
      <c r="B50" s="7"/>
      <c r="C50" s="7"/>
      <c r="D50" s="7"/>
      <c r="E50" s="25">
        <f t="shared" si="0"/>
        <v>500</v>
      </c>
    </row>
    <row r="51" spans="1:5" ht="23" customHeight="1" x14ac:dyDescent="0.3">
      <c r="A51" s="9"/>
      <c r="B51" s="9"/>
      <c r="C51" s="9"/>
      <c r="D51" s="9"/>
      <c r="E51" s="24">
        <f t="shared" si="0"/>
        <v>500</v>
      </c>
    </row>
    <row r="52" spans="1:5" ht="23" customHeight="1" x14ac:dyDescent="0.3">
      <c r="A52" s="7"/>
      <c r="B52" s="7"/>
      <c r="C52" s="7"/>
      <c r="D52" s="7"/>
      <c r="E52" s="25">
        <f t="shared" si="0"/>
        <v>500</v>
      </c>
    </row>
    <row r="53" spans="1:5" ht="23" customHeight="1" x14ac:dyDescent="0.3">
      <c r="A53" s="35" t="s">
        <v>29</v>
      </c>
      <c r="B53" s="35"/>
      <c r="C53" s="35"/>
      <c r="D53" s="35"/>
      <c r="E53" s="36">
        <f>SUM(E3:E52)</f>
        <v>28000</v>
      </c>
    </row>
  </sheetData>
  <mergeCells count="1">
    <mergeCell ref="A1:E1"/>
  </mergeCells>
  <phoneticPr fontId="1" type="noConversion"/>
  <dataValidations count="2">
    <dataValidation type="list" allowBlank="1" showInputMessage="1" showErrorMessage="1" sqref="C3:C53" xr:uid="{261EBE26-CB64-4C75-B4F8-78848C6DAA78}">
      <formula1>"行政,销售,技术"</formula1>
    </dataValidation>
    <dataValidation allowBlank="1" showInputMessage="1" showErrorMessage="1" promptTitle="提示" prompt="绩效分数大于90，绩效工资2000，80-89的，绩效工资1500，70-79的,绩效工资1000,&lt;70的，绩效工资500" sqref="D3" xr:uid="{69FBC86F-5729-4038-B97B-92CDE795669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工资表</vt:lpstr>
      <vt:lpstr>考勤表</vt:lpstr>
      <vt:lpstr>社保公积金表</vt:lpstr>
      <vt:lpstr>绩效表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8615342284620</dc:creator>
  <cp:lastModifiedBy>顺 张</cp:lastModifiedBy>
  <dcterms:created xsi:type="dcterms:W3CDTF">2025-10-20T02:19:19Z</dcterms:created>
  <dcterms:modified xsi:type="dcterms:W3CDTF">2025-10-20T08:41:26Z</dcterms:modified>
</cp:coreProperties>
</file>