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oveSONG769\Desktop\valve system\valve\"/>
    </mc:Choice>
  </mc:AlternateContent>
  <bookViews>
    <workbookView xWindow="0" yWindow="465" windowWidth="28800" windowHeight="15945" tabRatio="500"/>
  </bookViews>
  <sheets>
    <sheet name="intake" sheetId="1" r:id="rId1"/>
    <sheet name="exhau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8" i="1"/>
  <c r="G2" i="1"/>
  <c r="C18" i="2"/>
  <c r="D18" i="2"/>
  <c r="G3" i="2"/>
  <c r="C2" i="2"/>
  <c r="D2" i="2"/>
  <c r="C2" i="1"/>
  <c r="D2" i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</calcChain>
</file>

<file path=xl/sharedStrings.xml><?xml version="1.0" encoding="utf-8"?>
<sst xmlns="http://schemas.openxmlformats.org/spreadsheetml/2006/main" count="10" uniqueCount="9">
  <si>
    <t>Crankshift timing angle</t>
    <phoneticPr fontId="2" type="noConversion"/>
  </si>
  <si>
    <t>Exhaust valve lift</t>
    <phoneticPr fontId="2" type="noConversion"/>
  </si>
  <si>
    <t>Intake Valve lift</t>
    <phoneticPr fontId="2" type="noConversion"/>
  </si>
  <si>
    <t>valve opening area</t>
  </si>
  <si>
    <t>valve opening area</t>
    <phoneticPr fontId="2" type="noConversion"/>
  </si>
  <si>
    <t>AREA=</t>
    <phoneticPr fontId="2" type="noConversion"/>
  </si>
  <si>
    <t>AREA=</t>
    <phoneticPr fontId="2" type="noConversion"/>
  </si>
  <si>
    <r>
      <t>y=-8E-08x</t>
    </r>
    <r>
      <rPr>
        <vertAlign val="superscript"/>
        <sz val="12"/>
        <color theme="1"/>
        <rFont val="DengXian"/>
        <charset val="136"/>
        <scheme val="minor"/>
      </rPr>
      <t>6</t>
    </r>
    <r>
      <rPr>
        <sz val="12"/>
        <color theme="1"/>
        <rFont val="DengXian"/>
        <family val="2"/>
        <charset val="134"/>
        <scheme val="minor"/>
      </rPr>
      <t xml:space="preserve"> + 9E-06x</t>
    </r>
    <r>
      <rPr>
        <vertAlign val="superscript"/>
        <sz val="12"/>
        <color theme="1"/>
        <rFont val="DengXian"/>
        <charset val="136"/>
        <scheme val="minor"/>
      </rPr>
      <t>5</t>
    </r>
    <r>
      <rPr>
        <sz val="12"/>
        <color theme="1"/>
        <rFont val="DengXian"/>
        <family val="2"/>
        <charset val="134"/>
        <scheme val="minor"/>
      </rPr>
      <t xml:space="preserve"> - 0.0003x</t>
    </r>
    <r>
      <rPr>
        <vertAlign val="superscript"/>
        <sz val="12"/>
        <color theme="1"/>
        <rFont val="DengXian"/>
        <charset val="136"/>
        <scheme val="minor"/>
      </rPr>
      <t>4</t>
    </r>
    <r>
      <rPr>
        <sz val="12"/>
        <color theme="1"/>
        <rFont val="DengXian"/>
        <family val="2"/>
        <charset val="134"/>
        <scheme val="minor"/>
      </rPr>
      <t xml:space="preserve"> + 0.0039x</t>
    </r>
    <r>
      <rPr>
        <vertAlign val="superscript"/>
        <sz val="12"/>
        <color theme="1"/>
        <rFont val="DengXian"/>
        <charset val="136"/>
        <scheme val="minor"/>
      </rPr>
      <t>3</t>
    </r>
    <r>
      <rPr>
        <sz val="12"/>
        <color theme="1"/>
        <rFont val="DengXian"/>
        <family val="2"/>
        <charset val="134"/>
        <scheme val="minor"/>
      </rPr>
      <t xml:space="preserve"> - 0.0094x</t>
    </r>
    <r>
      <rPr>
        <vertAlign val="superscript"/>
        <sz val="12"/>
        <color theme="1"/>
        <rFont val="DengXian"/>
        <charset val="136"/>
        <scheme val="minor"/>
      </rPr>
      <t>2</t>
    </r>
    <r>
      <rPr>
        <sz val="12"/>
        <color theme="1"/>
        <rFont val="DengXian"/>
        <family val="2"/>
        <charset val="134"/>
        <scheme val="minor"/>
      </rPr>
      <t xml:space="preserve"> - 0.0069x</t>
    </r>
    <phoneticPr fontId="2" type="noConversion"/>
  </si>
  <si>
    <r>
      <t>y=-8E-08x</t>
    </r>
    <r>
      <rPr>
        <vertAlign val="superscript"/>
        <sz val="12"/>
        <color theme="1"/>
        <rFont val="DengXian"/>
        <charset val="136"/>
        <scheme val="minor"/>
      </rPr>
      <t>6</t>
    </r>
    <r>
      <rPr>
        <sz val="12"/>
        <color theme="1"/>
        <rFont val="DengXian"/>
        <family val="2"/>
        <charset val="134"/>
        <scheme val="minor"/>
      </rPr>
      <t xml:space="preserve"> + 9E-06x</t>
    </r>
    <r>
      <rPr>
        <vertAlign val="superscript"/>
        <sz val="12"/>
        <color theme="1"/>
        <rFont val="DengXian"/>
        <charset val="136"/>
        <scheme val="minor"/>
      </rPr>
      <t>5</t>
    </r>
    <r>
      <rPr>
        <sz val="12"/>
        <color theme="1"/>
        <rFont val="DengXian"/>
        <family val="2"/>
        <charset val="134"/>
        <scheme val="minor"/>
      </rPr>
      <t xml:space="preserve"> - 0.0003x</t>
    </r>
    <r>
      <rPr>
        <vertAlign val="superscript"/>
        <sz val="12"/>
        <color theme="1"/>
        <rFont val="DengXian"/>
        <charset val="136"/>
        <scheme val="minor"/>
      </rPr>
      <t>4</t>
    </r>
    <r>
      <rPr>
        <sz val="12"/>
        <color theme="1"/>
        <rFont val="DengXian"/>
        <family val="2"/>
        <charset val="134"/>
        <scheme val="minor"/>
      </rPr>
      <t xml:space="preserve"> + 0.0039x</t>
    </r>
    <r>
      <rPr>
        <vertAlign val="superscript"/>
        <sz val="12"/>
        <color theme="1"/>
        <rFont val="DengXian"/>
        <charset val="136"/>
        <scheme val="minor"/>
      </rPr>
      <t>3</t>
    </r>
    <r>
      <rPr>
        <sz val="12"/>
        <color theme="1"/>
        <rFont val="DengXian"/>
        <family val="2"/>
        <charset val="134"/>
        <scheme val="minor"/>
      </rPr>
      <t xml:space="preserve"> - 0.0094x</t>
    </r>
    <r>
      <rPr>
        <vertAlign val="superscript"/>
        <sz val="12"/>
        <color theme="1"/>
        <rFont val="DengXian"/>
        <charset val="136"/>
        <scheme val="minor"/>
      </rPr>
      <t>2</t>
    </r>
    <r>
      <rPr>
        <sz val="12"/>
        <color theme="1"/>
        <rFont val="DengXian"/>
        <family val="2"/>
        <charset val="134"/>
        <scheme val="minor"/>
      </rPr>
      <t xml:space="preserve"> - 0.0069x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</si>
</sst>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DengXian"/>
      <family val="2"/>
      <charset val="134"/>
      <scheme val="minor"/>
    </font>
    <font>
      <sz val="12"/>
      <color theme="1"/>
      <name val="Times New Roman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charset val="136"/>
      <scheme val="minor"/>
    </font>
    <font>
      <vertAlign val="superscript"/>
      <sz val="12"/>
      <color theme="1"/>
      <name val="DengXian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5" fillId="0" borderId="0" xfId="0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Intake</a:t>
            </a:r>
            <a:r>
              <a:rPr lang="en-US" altLang="zh-CN" baseline="0"/>
              <a:t> Valve Lift Curve for Poppet Valve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intake!$A$1</c:f>
              <c:strCache>
                <c:ptCount val="1"/>
                <c:pt idx="0">
                  <c:v>Crankshift timing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intake!$A$2:$A$38</c15:sqref>
                  </c15:fullRef>
                </c:ext>
              </c:extLst>
              <c:f>(intake!$A$2,intake!$A$4,intake!$A$6,intake!$A$8,intake!$A$10,intake!$A$12,intake!$A$14,intake!$A$16,intake!$A$18,intake!$A$20,intake!$A$22,intake!$A$24,intake!$A$26,intake!$A$28,intake!$A$30,intake!$A$32,intake!$A$34,intake!$A$36,intake!$A$38)</c:f>
              <c:numCache>
                <c:formatCode>General</c:formatCode>
                <c:ptCount val="19"/>
                <c:pt idx="0">
                  <c:v>0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intake!$B$2:$B$38</c15:sqref>
                  </c15:fullRef>
                </c:ext>
              </c:extLst>
              <c:f>(intake!$B$2,intake!$B$4,intake!$B$6,intake!$B$8,intake!$B$10,intake!$B$12,intake!$B$14,intake!$B$16,intake!$B$18,intake!$B$20,intake!$B$22,intake!$B$24,intake!$B$26,intake!$B$28,intake!$B$30,intake!$B$32,intake!$B$34,intake!$B$36,intake!$B$38)</c:f>
              <c:numCache>
                <c:formatCode>General</c:formatCode>
                <c:ptCount val="19"/>
                <c:pt idx="0">
                  <c:v>0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4.4999999999999998E-2</c:v>
                </c:pt>
                <c:pt idx="4">
                  <c:v>0.127</c:v>
                </c:pt>
                <c:pt idx="5">
                  <c:v>0.20799999999999999</c:v>
                </c:pt>
                <c:pt idx="6">
                  <c:v>0.26800000000000002</c:v>
                </c:pt>
                <c:pt idx="7">
                  <c:v>0.30599999999999999</c:v>
                </c:pt>
                <c:pt idx="8">
                  <c:v>0.32100000000000001</c:v>
                </c:pt>
                <c:pt idx="9">
                  <c:v>0.312</c:v>
                </c:pt>
                <c:pt idx="10">
                  <c:v>0.28000000000000003</c:v>
                </c:pt>
                <c:pt idx="11">
                  <c:v>0.20599999999999999</c:v>
                </c:pt>
                <c:pt idx="12">
                  <c:v>0.13</c:v>
                </c:pt>
                <c:pt idx="13">
                  <c:v>5.2999999999999999E-2</c:v>
                </c:pt>
                <c:pt idx="14">
                  <c:v>2.1999999999999999E-2</c:v>
                </c:pt>
                <c:pt idx="15">
                  <c:v>1.0999999999999999E-2</c:v>
                </c:pt>
                <c:pt idx="16">
                  <c:v>7.0000000000000001E-3</c:v>
                </c:pt>
                <c:pt idx="17">
                  <c:v>3.0000000000000001E-3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intake!$B$1</c:f>
              <c:strCache>
                <c:ptCount val="1"/>
                <c:pt idx="0">
                  <c:v>Intake Valve lift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intake!$A$2:$A$38</c15:sqref>
                  </c15:fullRef>
                </c:ext>
              </c:extLst>
              <c:f>(intake!$A$2,intake!$A$4,intake!$A$6,intake!$A$8,intake!$A$10,intake!$A$12,intake!$A$14,intake!$A$16,intake!$A$18,intake!$A$20,intake!$A$22,intake!$A$24,intake!$A$26,intake!$A$28,intake!$A$30,intake!$A$32,intake!$A$34,intake!$A$36,intake!$A$38)</c:f>
              <c:numCache>
                <c:formatCode>General</c:formatCode>
                <c:ptCount val="19"/>
                <c:pt idx="0">
                  <c:v>0</c:v>
                </c:pt>
                <c:pt idx="1">
                  <c:v>11.5</c:v>
                </c:pt>
                <c:pt idx="2">
                  <c:v>23</c:v>
                </c:pt>
                <c:pt idx="3">
                  <c:v>34.5</c:v>
                </c:pt>
                <c:pt idx="4">
                  <c:v>46</c:v>
                </c:pt>
                <c:pt idx="5">
                  <c:v>57.5</c:v>
                </c:pt>
                <c:pt idx="6">
                  <c:v>69</c:v>
                </c:pt>
                <c:pt idx="7">
                  <c:v>80.5</c:v>
                </c:pt>
                <c:pt idx="8">
                  <c:v>92</c:v>
                </c:pt>
                <c:pt idx="9">
                  <c:v>103.5</c:v>
                </c:pt>
                <c:pt idx="10">
                  <c:v>115</c:v>
                </c:pt>
                <c:pt idx="11">
                  <c:v>126.5</c:v>
                </c:pt>
                <c:pt idx="12">
                  <c:v>138</c:v>
                </c:pt>
                <c:pt idx="13">
                  <c:v>149.5</c:v>
                </c:pt>
                <c:pt idx="14">
                  <c:v>161</c:v>
                </c:pt>
                <c:pt idx="15">
                  <c:v>172.5</c:v>
                </c:pt>
                <c:pt idx="16">
                  <c:v>184</c:v>
                </c:pt>
                <c:pt idx="17">
                  <c:v>195.5</c:v>
                </c:pt>
                <c:pt idx="18">
                  <c:v>207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intake!$B$2:$B$38</c15:sqref>
                  </c15:fullRef>
                </c:ext>
              </c:extLst>
              <c:f>(intake!$B$2,intake!$B$4,intake!$B$6,intake!$B$8,intake!$B$10,intake!$B$12,intake!$B$14,intake!$B$16,intake!$B$18,intake!$B$20,intake!$B$22,intake!$B$24,intake!$B$26,intake!$B$28,intake!$B$30,intake!$B$32,intake!$B$34,intake!$B$36,intake!$B$38)</c:f>
              <c:numCache>
                <c:formatCode>General</c:formatCode>
                <c:ptCount val="19"/>
                <c:pt idx="0">
                  <c:v>0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4.4999999999999998E-2</c:v>
                </c:pt>
                <c:pt idx="4">
                  <c:v>0.127</c:v>
                </c:pt>
                <c:pt idx="5">
                  <c:v>0.20799999999999999</c:v>
                </c:pt>
                <c:pt idx="6">
                  <c:v>0.26800000000000002</c:v>
                </c:pt>
                <c:pt idx="7">
                  <c:v>0.30599999999999999</c:v>
                </c:pt>
                <c:pt idx="8">
                  <c:v>0.32100000000000001</c:v>
                </c:pt>
                <c:pt idx="9">
                  <c:v>0.312</c:v>
                </c:pt>
                <c:pt idx="10">
                  <c:v>0.28000000000000003</c:v>
                </c:pt>
                <c:pt idx="11">
                  <c:v>0.20599999999999999</c:v>
                </c:pt>
                <c:pt idx="12">
                  <c:v>0.13</c:v>
                </c:pt>
                <c:pt idx="13">
                  <c:v>5.2999999999999999E-2</c:v>
                </c:pt>
                <c:pt idx="14">
                  <c:v>2.1999999999999999E-2</c:v>
                </c:pt>
                <c:pt idx="15">
                  <c:v>1.0999999999999999E-2</c:v>
                </c:pt>
                <c:pt idx="16">
                  <c:v>7.0000000000000001E-3</c:v>
                </c:pt>
                <c:pt idx="17">
                  <c:v>3.0000000000000001E-3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37192"/>
        <c:axId val="353985640"/>
      </c:lineChart>
      <c:catAx>
        <c:axId val="3539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Crankshaft Angle (degree)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5640"/>
        <c:crosses val="autoZero"/>
        <c:auto val="1"/>
        <c:lblAlgn val="ctr"/>
        <c:lblOffset val="100"/>
        <c:noMultiLvlLbl val="0"/>
      </c:catAx>
      <c:valAx>
        <c:axId val="3539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Valve Lift (in)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3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Intakevalve</a:t>
            </a:r>
            <a:r>
              <a:rPr lang="en-US" altLang="zh-CN" baseline="0"/>
              <a:t> opening area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intake!$A$1</c:f>
              <c:strCache>
                <c:ptCount val="1"/>
                <c:pt idx="0">
                  <c:v>Crankshift timing 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intake!$A$2:$A$38</c:f>
              <c:numCache>
                <c:formatCode>General</c:formatCode>
                <c:ptCount val="37"/>
                <c:pt idx="0">
                  <c:v>0</c:v>
                </c:pt>
                <c:pt idx="1">
                  <c:v>5.75</c:v>
                </c:pt>
                <c:pt idx="2">
                  <c:v>11.5</c:v>
                </c:pt>
                <c:pt idx="3">
                  <c:v>17.25</c:v>
                </c:pt>
                <c:pt idx="4">
                  <c:v>23</c:v>
                </c:pt>
                <c:pt idx="5">
                  <c:v>28.75</c:v>
                </c:pt>
                <c:pt idx="6">
                  <c:v>34.5</c:v>
                </c:pt>
                <c:pt idx="7">
                  <c:v>40.25</c:v>
                </c:pt>
                <c:pt idx="8">
                  <c:v>46</c:v>
                </c:pt>
                <c:pt idx="9">
                  <c:v>51.75</c:v>
                </c:pt>
                <c:pt idx="10">
                  <c:v>57.5</c:v>
                </c:pt>
                <c:pt idx="11">
                  <c:v>63.25</c:v>
                </c:pt>
                <c:pt idx="12">
                  <c:v>69</c:v>
                </c:pt>
                <c:pt idx="13">
                  <c:v>74.75</c:v>
                </c:pt>
                <c:pt idx="14">
                  <c:v>80.5</c:v>
                </c:pt>
                <c:pt idx="15">
                  <c:v>86.25</c:v>
                </c:pt>
                <c:pt idx="16">
                  <c:v>92</c:v>
                </c:pt>
                <c:pt idx="17">
                  <c:v>97.75</c:v>
                </c:pt>
                <c:pt idx="18">
                  <c:v>103.5</c:v>
                </c:pt>
                <c:pt idx="19">
                  <c:v>109.25</c:v>
                </c:pt>
                <c:pt idx="20">
                  <c:v>115</c:v>
                </c:pt>
                <c:pt idx="21">
                  <c:v>120.75</c:v>
                </c:pt>
                <c:pt idx="22">
                  <c:v>126.5</c:v>
                </c:pt>
                <c:pt idx="23">
                  <c:v>132.25</c:v>
                </c:pt>
                <c:pt idx="24">
                  <c:v>138</c:v>
                </c:pt>
                <c:pt idx="25">
                  <c:v>143.75</c:v>
                </c:pt>
                <c:pt idx="26">
                  <c:v>149.5</c:v>
                </c:pt>
                <c:pt idx="27">
                  <c:v>155.25</c:v>
                </c:pt>
                <c:pt idx="28">
                  <c:v>161</c:v>
                </c:pt>
                <c:pt idx="29">
                  <c:v>166.75</c:v>
                </c:pt>
                <c:pt idx="30">
                  <c:v>172.5</c:v>
                </c:pt>
                <c:pt idx="31">
                  <c:v>178.25</c:v>
                </c:pt>
                <c:pt idx="32">
                  <c:v>184</c:v>
                </c:pt>
                <c:pt idx="33">
                  <c:v>189.75</c:v>
                </c:pt>
                <c:pt idx="34">
                  <c:v>195.5</c:v>
                </c:pt>
                <c:pt idx="35">
                  <c:v>201.25</c:v>
                </c:pt>
                <c:pt idx="36">
                  <c:v>207</c:v>
                </c:pt>
              </c:numCache>
            </c:numRef>
          </c:xVal>
          <c:yVal>
            <c:numRef>
              <c:f>intake!$C$2:$C$38</c:f>
              <c:numCache>
                <c:formatCode>General</c:formatCode>
                <c:ptCount val="37"/>
                <c:pt idx="0">
                  <c:v>0</c:v>
                </c:pt>
                <c:pt idx="1">
                  <c:v>8.1640000000000011E-3</c:v>
                </c:pt>
                <c:pt idx="2">
                  <c:v>1.6328000000000002E-2</c:v>
                </c:pt>
                <c:pt idx="3">
                  <c:v>2.4492000000000003E-2</c:v>
                </c:pt>
                <c:pt idx="4">
                  <c:v>4.0820000000000009E-2</c:v>
                </c:pt>
                <c:pt idx="5">
                  <c:v>8.572200000000002E-2</c:v>
                </c:pt>
                <c:pt idx="6">
                  <c:v>0.18369000000000002</c:v>
                </c:pt>
                <c:pt idx="7">
                  <c:v>0.33880600000000005</c:v>
                </c:pt>
                <c:pt idx="8">
                  <c:v>0.51841400000000004</c:v>
                </c:pt>
                <c:pt idx="9">
                  <c:v>0.68985800000000008</c:v>
                </c:pt>
                <c:pt idx="10">
                  <c:v>0.84905600000000003</c:v>
                </c:pt>
                <c:pt idx="11">
                  <c:v>0.97968000000000011</c:v>
                </c:pt>
                <c:pt idx="12">
                  <c:v>1.0939760000000001</c:v>
                </c:pt>
                <c:pt idx="13">
                  <c:v>1.1796979999999999</c:v>
                </c:pt>
                <c:pt idx="14">
                  <c:v>1.2490920000000001</c:v>
                </c:pt>
                <c:pt idx="15">
                  <c:v>1.2899119999999999</c:v>
                </c:pt>
                <c:pt idx="16">
                  <c:v>1.3103220000000002</c:v>
                </c:pt>
                <c:pt idx="17">
                  <c:v>1.3021580000000001</c:v>
                </c:pt>
                <c:pt idx="18">
                  <c:v>1.273584</c:v>
                </c:pt>
                <c:pt idx="19">
                  <c:v>1.220518</c:v>
                </c:pt>
                <c:pt idx="20">
                  <c:v>1.1429600000000002</c:v>
                </c:pt>
                <c:pt idx="21">
                  <c:v>0.97151600000000005</c:v>
                </c:pt>
                <c:pt idx="22">
                  <c:v>0.84089199999999997</c:v>
                </c:pt>
                <c:pt idx="23">
                  <c:v>0.68985800000000008</c:v>
                </c:pt>
                <c:pt idx="24">
                  <c:v>0.53066000000000002</c:v>
                </c:pt>
                <c:pt idx="25">
                  <c:v>0.36738000000000004</c:v>
                </c:pt>
                <c:pt idx="26">
                  <c:v>0.21634600000000001</c:v>
                </c:pt>
                <c:pt idx="27">
                  <c:v>0.15919800000000001</c:v>
                </c:pt>
                <c:pt idx="28">
                  <c:v>8.9804000000000009E-2</c:v>
                </c:pt>
                <c:pt idx="29">
                  <c:v>5.7148000000000011E-2</c:v>
                </c:pt>
                <c:pt idx="30">
                  <c:v>4.4902000000000004E-2</c:v>
                </c:pt>
                <c:pt idx="31">
                  <c:v>3.6738E-2</c:v>
                </c:pt>
                <c:pt idx="32">
                  <c:v>2.8574000000000006E-2</c:v>
                </c:pt>
                <c:pt idx="33">
                  <c:v>2.0410000000000005E-2</c:v>
                </c:pt>
                <c:pt idx="34">
                  <c:v>1.2246000000000002E-2</c:v>
                </c:pt>
                <c:pt idx="35">
                  <c:v>4.0820000000000006E-3</c:v>
                </c:pt>
                <c:pt idx="36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intake!$C$1</c:f>
              <c:strCache>
                <c:ptCount val="1"/>
                <c:pt idx="0">
                  <c:v>valve opening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4938897884050602E-2"/>
                  <c:y val="-0.608996315364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intake!$A$2:$A$38</c:f>
              <c:numCache>
                <c:formatCode>General</c:formatCode>
                <c:ptCount val="37"/>
                <c:pt idx="0">
                  <c:v>0</c:v>
                </c:pt>
                <c:pt idx="1">
                  <c:v>5.75</c:v>
                </c:pt>
                <c:pt idx="2">
                  <c:v>11.5</c:v>
                </c:pt>
                <c:pt idx="3">
                  <c:v>17.25</c:v>
                </c:pt>
                <c:pt idx="4">
                  <c:v>23</c:v>
                </c:pt>
                <c:pt idx="5">
                  <c:v>28.75</c:v>
                </c:pt>
                <c:pt idx="6">
                  <c:v>34.5</c:v>
                </c:pt>
                <c:pt idx="7">
                  <c:v>40.25</c:v>
                </c:pt>
                <c:pt idx="8">
                  <c:v>46</c:v>
                </c:pt>
                <c:pt idx="9">
                  <c:v>51.75</c:v>
                </c:pt>
                <c:pt idx="10">
                  <c:v>57.5</c:v>
                </c:pt>
                <c:pt idx="11">
                  <c:v>63.25</c:v>
                </c:pt>
                <c:pt idx="12">
                  <c:v>69</c:v>
                </c:pt>
                <c:pt idx="13">
                  <c:v>74.75</c:v>
                </c:pt>
                <c:pt idx="14">
                  <c:v>80.5</c:v>
                </c:pt>
                <c:pt idx="15">
                  <c:v>86.25</c:v>
                </c:pt>
                <c:pt idx="16">
                  <c:v>92</c:v>
                </c:pt>
                <c:pt idx="17">
                  <c:v>97.75</c:v>
                </c:pt>
                <c:pt idx="18">
                  <c:v>103.5</c:v>
                </c:pt>
                <c:pt idx="19">
                  <c:v>109.25</c:v>
                </c:pt>
                <c:pt idx="20">
                  <c:v>115</c:v>
                </c:pt>
                <c:pt idx="21">
                  <c:v>120.75</c:v>
                </c:pt>
                <c:pt idx="22">
                  <c:v>126.5</c:v>
                </c:pt>
                <c:pt idx="23">
                  <c:v>132.25</c:v>
                </c:pt>
                <c:pt idx="24">
                  <c:v>138</c:v>
                </c:pt>
                <c:pt idx="25">
                  <c:v>143.75</c:v>
                </c:pt>
                <c:pt idx="26">
                  <c:v>149.5</c:v>
                </c:pt>
                <c:pt idx="27">
                  <c:v>155.25</c:v>
                </c:pt>
                <c:pt idx="28">
                  <c:v>161</c:v>
                </c:pt>
                <c:pt idx="29">
                  <c:v>166.75</c:v>
                </c:pt>
                <c:pt idx="30">
                  <c:v>172.5</c:v>
                </c:pt>
                <c:pt idx="31">
                  <c:v>178.25</c:v>
                </c:pt>
                <c:pt idx="32">
                  <c:v>184</c:v>
                </c:pt>
                <c:pt idx="33">
                  <c:v>189.75</c:v>
                </c:pt>
                <c:pt idx="34">
                  <c:v>195.5</c:v>
                </c:pt>
                <c:pt idx="35">
                  <c:v>201.25</c:v>
                </c:pt>
                <c:pt idx="36">
                  <c:v>207</c:v>
                </c:pt>
              </c:numCache>
            </c:numRef>
          </c:xVal>
          <c:yVal>
            <c:numRef>
              <c:f>intake!$C$2:$C$38</c:f>
              <c:numCache>
                <c:formatCode>General</c:formatCode>
                <c:ptCount val="37"/>
                <c:pt idx="0">
                  <c:v>0</c:v>
                </c:pt>
                <c:pt idx="1">
                  <c:v>8.1640000000000011E-3</c:v>
                </c:pt>
                <c:pt idx="2">
                  <c:v>1.6328000000000002E-2</c:v>
                </c:pt>
                <c:pt idx="3">
                  <c:v>2.4492000000000003E-2</c:v>
                </c:pt>
                <c:pt idx="4">
                  <c:v>4.0820000000000009E-2</c:v>
                </c:pt>
                <c:pt idx="5">
                  <c:v>8.572200000000002E-2</c:v>
                </c:pt>
                <c:pt idx="6">
                  <c:v>0.18369000000000002</c:v>
                </c:pt>
                <c:pt idx="7">
                  <c:v>0.33880600000000005</c:v>
                </c:pt>
                <c:pt idx="8">
                  <c:v>0.51841400000000004</c:v>
                </c:pt>
                <c:pt idx="9">
                  <c:v>0.68985800000000008</c:v>
                </c:pt>
                <c:pt idx="10">
                  <c:v>0.84905600000000003</c:v>
                </c:pt>
                <c:pt idx="11">
                  <c:v>0.97968000000000011</c:v>
                </c:pt>
                <c:pt idx="12">
                  <c:v>1.0939760000000001</c:v>
                </c:pt>
                <c:pt idx="13">
                  <c:v>1.1796979999999999</c:v>
                </c:pt>
                <c:pt idx="14">
                  <c:v>1.2490920000000001</c:v>
                </c:pt>
                <c:pt idx="15">
                  <c:v>1.2899119999999999</c:v>
                </c:pt>
                <c:pt idx="16">
                  <c:v>1.3103220000000002</c:v>
                </c:pt>
                <c:pt idx="17">
                  <c:v>1.3021580000000001</c:v>
                </c:pt>
                <c:pt idx="18">
                  <c:v>1.273584</c:v>
                </c:pt>
                <c:pt idx="19">
                  <c:v>1.220518</c:v>
                </c:pt>
                <c:pt idx="20">
                  <c:v>1.1429600000000002</c:v>
                </c:pt>
                <c:pt idx="21">
                  <c:v>0.97151600000000005</c:v>
                </c:pt>
                <c:pt idx="22">
                  <c:v>0.84089199999999997</c:v>
                </c:pt>
                <c:pt idx="23">
                  <c:v>0.68985800000000008</c:v>
                </c:pt>
                <c:pt idx="24">
                  <c:v>0.53066000000000002</c:v>
                </c:pt>
                <c:pt idx="25">
                  <c:v>0.36738000000000004</c:v>
                </c:pt>
                <c:pt idx="26">
                  <c:v>0.21634600000000001</c:v>
                </c:pt>
                <c:pt idx="27">
                  <c:v>0.15919800000000001</c:v>
                </c:pt>
                <c:pt idx="28">
                  <c:v>8.9804000000000009E-2</c:v>
                </c:pt>
                <c:pt idx="29">
                  <c:v>5.7148000000000011E-2</c:v>
                </c:pt>
                <c:pt idx="30">
                  <c:v>4.4902000000000004E-2</c:v>
                </c:pt>
                <c:pt idx="31">
                  <c:v>3.6738E-2</c:v>
                </c:pt>
                <c:pt idx="32">
                  <c:v>2.8574000000000006E-2</c:v>
                </c:pt>
                <c:pt idx="33">
                  <c:v>2.0410000000000005E-2</c:v>
                </c:pt>
                <c:pt idx="34">
                  <c:v>1.2246000000000002E-2</c:v>
                </c:pt>
                <c:pt idx="35">
                  <c:v>4.0820000000000006E-3</c:v>
                </c:pt>
                <c:pt idx="3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15392"/>
        <c:axId val="102418584"/>
      </c:scatterChart>
      <c:valAx>
        <c:axId val="3543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Crankshift</a:t>
                </a:r>
                <a:r>
                  <a:rPr lang="en-US" altLang="zh-CN" baseline="0"/>
                  <a:t> timing angle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8584"/>
        <c:crosses val="autoZero"/>
        <c:crossBetween val="midCat"/>
      </c:valAx>
      <c:valAx>
        <c:axId val="10241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Valve</a:t>
                </a:r>
                <a:r>
                  <a:rPr lang="en-US" altLang="zh-CN" baseline="0"/>
                  <a:t> opening area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56372165754496E-2"/>
              <c:y val="0.43466156874621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Exhasut</a:t>
            </a:r>
            <a:r>
              <a:rPr lang="en-US" altLang="zh-CN" baseline="0"/>
              <a:t> valve lift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exhaust!$A$1</c:f>
              <c:strCache>
                <c:ptCount val="1"/>
                <c:pt idx="0">
                  <c:v>Crankshift timing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exhaust!$A$2:$A$36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exhaust!$B$2:$B$36</c:f>
              <c:numCache>
                <c:formatCode>General</c:formatCode>
                <c:ptCount val="3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2.5999999999999999E-2</c:v>
                </c:pt>
                <c:pt idx="6">
                  <c:v>5.6000000000000001E-2</c:v>
                </c:pt>
                <c:pt idx="7">
                  <c:v>9.7000000000000003E-2</c:v>
                </c:pt>
                <c:pt idx="8">
                  <c:v>0.13600000000000001</c:v>
                </c:pt>
                <c:pt idx="9">
                  <c:v>0.17499999999999999</c:v>
                </c:pt>
                <c:pt idx="10">
                  <c:v>0.20799999999999999</c:v>
                </c:pt>
                <c:pt idx="11">
                  <c:v>0.23400000000000001</c:v>
                </c:pt>
                <c:pt idx="12">
                  <c:v>0.26100000000000001</c:v>
                </c:pt>
                <c:pt idx="13">
                  <c:v>0.28100000000000003</c:v>
                </c:pt>
                <c:pt idx="14">
                  <c:v>0.29299999999999998</c:v>
                </c:pt>
                <c:pt idx="15">
                  <c:v>0.3</c:v>
                </c:pt>
                <c:pt idx="16">
                  <c:v>0.30199999999999999</c:v>
                </c:pt>
                <c:pt idx="17">
                  <c:v>0.29699999999999999</c:v>
                </c:pt>
                <c:pt idx="18">
                  <c:v>0.28699999999999998</c:v>
                </c:pt>
                <c:pt idx="19">
                  <c:v>0.27100000000000002</c:v>
                </c:pt>
                <c:pt idx="20">
                  <c:v>0.248</c:v>
                </c:pt>
                <c:pt idx="21">
                  <c:v>0.222</c:v>
                </c:pt>
                <c:pt idx="22">
                  <c:v>0.17100000000000001</c:v>
                </c:pt>
                <c:pt idx="23">
                  <c:v>0.13200000000000001</c:v>
                </c:pt>
                <c:pt idx="24">
                  <c:v>0.09</c:v>
                </c:pt>
                <c:pt idx="25">
                  <c:v>5.7000000000000002E-2</c:v>
                </c:pt>
                <c:pt idx="26">
                  <c:v>0.04</c:v>
                </c:pt>
                <c:pt idx="27">
                  <c:v>2.1999999999999999E-2</c:v>
                </c:pt>
                <c:pt idx="28">
                  <c:v>1.4E-2</c:v>
                </c:pt>
                <c:pt idx="29">
                  <c:v>0.01</c:v>
                </c:pt>
                <c:pt idx="30">
                  <c:v>8.9999999999999993E-3</c:v>
                </c:pt>
                <c:pt idx="31">
                  <c:v>7.0000000000000001E-3</c:v>
                </c:pt>
                <c:pt idx="32">
                  <c:v>4.0000000000000001E-3</c:v>
                </c:pt>
                <c:pt idx="33">
                  <c:v>2E-3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exhaust!$B$1</c:f>
              <c:strCache>
                <c:ptCount val="1"/>
                <c:pt idx="0">
                  <c:v>Exhaust valve lift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exhaust!$A$2:$A$36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exhaust!$B$2:$B$36</c:f>
              <c:numCache>
                <c:formatCode>General</c:formatCode>
                <c:ptCount val="3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2.5999999999999999E-2</c:v>
                </c:pt>
                <c:pt idx="6">
                  <c:v>5.6000000000000001E-2</c:v>
                </c:pt>
                <c:pt idx="7">
                  <c:v>9.7000000000000003E-2</c:v>
                </c:pt>
                <c:pt idx="8">
                  <c:v>0.13600000000000001</c:v>
                </c:pt>
                <c:pt idx="9">
                  <c:v>0.17499999999999999</c:v>
                </c:pt>
                <c:pt idx="10">
                  <c:v>0.20799999999999999</c:v>
                </c:pt>
                <c:pt idx="11">
                  <c:v>0.23400000000000001</c:v>
                </c:pt>
                <c:pt idx="12">
                  <c:v>0.26100000000000001</c:v>
                </c:pt>
                <c:pt idx="13">
                  <c:v>0.28100000000000003</c:v>
                </c:pt>
                <c:pt idx="14">
                  <c:v>0.29299999999999998</c:v>
                </c:pt>
                <c:pt idx="15">
                  <c:v>0.3</c:v>
                </c:pt>
                <c:pt idx="16">
                  <c:v>0.30199999999999999</c:v>
                </c:pt>
                <c:pt idx="17">
                  <c:v>0.29699999999999999</c:v>
                </c:pt>
                <c:pt idx="18">
                  <c:v>0.28699999999999998</c:v>
                </c:pt>
                <c:pt idx="19">
                  <c:v>0.27100000000000002</c:v>
                </c:pt>
                <c:pt idx="20">
                  <c:v>0.248</c:v>
                </c:pt>
                <c:pt idx="21">
                  <c:v>0.222</c:v>
                </c:pt>
                <c:pt idx="22">
                  <c:v>0.17100000000000001</c:v>
                </c:pt>
                <c:pt idx="23">
                  <c:v>0.13200000000000001</c:v>
                </c:pt>
                <c:pt idx="24">
                  <c:v>0.09</c:v>
                </c:pt>
                <c:pt idx="25">
                  <c:v>5.7000000000000002E-2</c:v>
                </c:pt>
                <c:pt idx="26">
                  <c:v>0.04</c:v>
                </c:pt>
                <c:pt idx="27">
                  <c:v>2.1999999999999999E-2</c:v>
                </c:pt>
                <c:pt idx="28">
                  <c:v>1.4E-2</c:v>
                </c:pt>
                <c:pt idx="29">
                  <c:v>0.01</c:v>
                </c:pt>
                <c:pt idx="30">
                  <c:v>8.9999999999999993E-3</c:v>
                </c:pt>
                <c:pt idx="31">
                  <c:v>7.0000000000000001E-3</c:v>
                </c:pt>
                <c:pt idx="32">
                  <c:v>4.0000000000000001E-3</c:v>
                </c:pt>
                <c:pt idx="33">
                  <c:v>2E-3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84584"/>
        <c:axId val="102808888"/>
      </c:lineChart>
      <c:catAx>
        <c:axId val="35428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Crankshift</a:t>
                </a:r>
                <a:r>
                  <a:rPr lang="en-US" altLang="zh-CN" baseline="0"/>
                  <a:t> timing angle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8888"/>
        <c:crosses val="autoZero"/>
        <c:auto val="1"/>
        <c:lblAlgn val="ctr"/>
        <c:lblOffset val="100"/>
        <c:noMultiLvlLbl val="0"/>
      </c:catAx>
      <c:valAx>
        <c:axId val="1028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valve</a:t>
                </a:r>
                <a:r>
                  <a:rPr lang="en-US" altLang="zh-CN" baseline="0"/>
                  <a:t> lift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Exhaust</a:t>
            </a:r>
            <a:r>
              <a:rPr lang="en-US" altLang="zh-CN" baseline="0"/>
              <a:t> valve opening area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exhaust!$A$1</c:f>
              <c:strCache>
                <c:ptCount val="1"/>
                <c:pt idx="0">
                  <c:v>Crankshift timing 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exhaust!$A$2:$A$36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exhaust!$C$2:$C$36</c:f>
              <c:numCache>
                <c:formatCode>General</c:formatCode>
                <c:ptCount val="35"/>
                <c:pt idx="0">
                  <c:v>0</c:v>
                </c:pt>
                <c:pt idx="1">
                  <c:v>6.9080000000000009E-3</c:v>
                </c:pt>
                <c:pt idx="2">
                  <c:v>1.3816000000000002E-2</c:v>
                </c:pt>
                <c:pt idx="3">
                  <c:v>2.0724000000000003E-2</c:v>
                </c:pt>
                <c:pt idx="4">
                  <c:v>3.7994000000000007E-2</c:v>
                </c:pt>
                <c:pt idx="5">
                  <c:v>8.9804000000000009E-2</c:v>
                </c:pt>
                <c:pt idx="6">
                  <c:v>0.19342400000000004</c:v>
                </c:pt>
                <c:pt idx="7">
                  <c:v>0.33503800000000006</c:v>
                </c:pt>
                <c:pt idx="8">
                  <c:v>0.46974400000000005</c:v>
                </c:pt>
                <c:pt idx="9">
                  <c:v>0.60445000000000004</c:v>
                </c:pt>
                <c:pt idx="10">
                  <c:v>0.71843200000000007</c:v>
                </c:pt>
                <c:pt idx="11">
                  <c:v>0.80823600000000018</c:v>
                </c:pt>
                <c:pt idx="12">
                  <c:v>0.90149400000000013</c:v>
                </c:pt>
                <c:pt idx="13">
                  <c:v>0.97057400000000027</c:v>
                </c:pt>
                <c:pt idx="14">
                  <c:v>1.012022</c:v>
                </c:pt>
                <c:pt idx="15">
                  <c:v>1.0362</c:v>
                </c:pt>
                <c:pt idx="16">
                  <c:v>1.0431080000000001</c:v>
                </c:pt>
                <c:pt idx="17">
                  <c:v>1.025838</c:v>
                </c:pt>
                <c:pt idx="18">
                  <c:v>0.99129800000000001</c:v>
                </c:pt>
                <c:pt idx="19">
                  <c:v>0.93603400000000025</c:v>
                </c:pt>
                <c:pt idx="20">
                  <c:v>0.85659200000000013</c:v>
                </c:pt>
                <c:pt idx="21">
                  <c:v>0.76678800000000014</c:v>
                </c:pt>
                <c:pt idx="22">
                  <c:v>0.5906340000000001</c:v>
                </c:pt>
                <c:pt idx="23">
                  <c:v>0.45592800000000006</c:v>
                </c:pt>
                <c:pt idx="24">
                  <c:v>0.31086000000000003</c:v>
                </c:pt>
                <c:pt idx="25">
                  <c:v>0.19687800000000003</c:v>
                </c:pt>
                <c:pt idx="26">
                  <c:v>0.13816000000000003</c:v>
                </c:pt>
                <c:pt idx="27">
                  <c:v>7.5988000000000014E-2</c:v>
                </c:pt>
                <c:pt idx="28">
                  <c:v>4.835600000000001E-2</c:v>
                </c:pt>
                <c:pt idx="29">
                  <c:v>3.4540000000000008E-2</c:v>
                </c:pt>
                <c:pt idx="30">
                  <c:v>3.1086000000000003E-2</c:v>
                </c:pt>
                <c:pt idx="31">
                  <c:v>2.4178000000000005E-2</c:v>
                </c:pt>
                <c:pt idx="32">
                  <c:v>1.3816000000000002E-2</c:v>
                </c:pt>
                <c:pt idx="33">
                  <c:v>6.9080000000000009E-3</c:v>
                </c:pt>
                <c:pt idx="3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exhaust!$C$1</c:f>
              <c:strCache>
                <c:ptCount val="1"/>
                <c:pt idx="0">
                  <c:v>valve opening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8.3741330894788798E-3"/>
                  <c:y val="-0.62945710733526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exhaust!$A$2:$A$36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exhaust!$C$2:$C$36</c:f>
              <c:numCache>
                <c:formatCode>General</c:formatCode>
                <c:ptCount val="35"/>
                <c:pt idx="0">
                  <c:v>0</c:v>
                </c:pt>
                <c:pt idx="1">
                  <c:v>6.9080000000000009E-3</c:v>
                </c:pt>
                <c:pt idx="2">
                  <c:v>1.3816000000000002E-2</c:v>
                </c:pt>
                <c:pt idx="3">
                  <c:v>2.0724000000000003E-2</c:v>
                </c:pt>
                <c:pt idx="4">
                  <c:v>3.7994000000000007E-2</c:v>
                </c:pt>
                <c:pt idx="5">
                  <c:v>8.9804000000000009E-2</c:v>
                </c:pt>
                <c:pt idx="6">
                  <c:v>0.19342400000000004</c:v>
                </c:pt>
                <c:pt idx="7">
                  <c:v>0.33503800000000006</c:v>
                </c:pt>
                <c:pt idx="8">
                  <c:v>0.46974400000000005</c:v>
                </c:pt>
                <c:pt idx="9">
                  <c:v>0.60445000000000004</c:v>
                </c:pt>
                <c:pt idx="10">
                  <c:v>0.71843200000000007</c:v>
                </c:pt>
                <c:pt idx="11">
                  <c:v>0.80823600000000018</c:v>
                </c:pt>
                <c:pt idx="12">
                  <c:v>0.90149400000000013</c:v>
                </c:pt>
                <c:pt idx="13">
                  <c:v>0.97057400000000027</c:v>
                </c:pt>
                <c:pt idx="14">
                  <c:v>1.012022</c:v>
                </c:pt>
                <c:pt idx="15">
                  <c:v>1.0362</c:v>
                </c:pt>
                <c:pt idx="16">
                  <c:v>1.0431080000000001</c:v>
                </c:pt>
                <c:pt idx="17">
                  <c:v>1.025838</c:v>
                </c:pt>
                <c:pt idx="18">
                  <c:v>0.99129800000000001</c:v>
                </c:pt>
                <c:pt idx="19">
                  <c:v>0.93603400000000025</c:v>
                </c:pt>
                <c:pt idx="20">
                  <c:v>0.85659200000000013</c:v>
                </c:pt>
                <c:pt idx="21">
                  <c:v>0.76678800000000014</c:v>
                </c:pt>
                <c:pt idx="22">
                  <c:v>0.5906340000000001</c:v>
                </c:pt>
                <c:pt idx="23">
                  <c:v>0.45592800000000006</c:v>
                </c:pt>
                <c:pt idx="24">
                  <c:v>0.31086000000000003</c:v>
                </c:pt>
                <c:pt idx="25">
                  <c:v>0.19687800000000003</c:v>
                </c:pt>
                <c:pt idx="26">
                  <c:v>0.13816000000000003</c:v>
                </c:pt>
                <c:pt idx="27">
                  <c:v>7.5988000000000014E-2</c:v>
                </c:pt>
                <c:pt idx="28">
                  <c:v>4.835600000000001E-2</c:v>
                </c:pt>
                <c:pt idx="29">
                  <c:v>3.4540000000000008E-2</c:v>
                </c:pt>
                <c:pt idx="30">
                  <c:v>3.1086000000000003E-2</c:v>
                </c:pt>
                <c:pt idx="31">
                  <c:v>2.4178000000000005E-2</c:v>
                </c:pt>
                <c:pt idx="32">
                  <c:v>1.3816000000000002E-2</c:v>
                </c:pt>
                <c:pt idx="33">
                  <c:v>6.9080000000000009E-3</c:v>
                </c:pt>
                <c:pt idx="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8544"/>
        <c:axId val="443555000"/>
      </c:scatterChart>
      <c:valAx>
        <c:axId val="3542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Crank</a:t>
                </a:r>
                <a:r>
                  <a:rPr lang="en-US" altLang="zh-CN" baseline="0"/>
                  <a:t>shift timing angle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000"/>
        <c:crosses val="autoZero"/>
        <c:crossBetween val="midCat"/>
      </c:valAx>
      <c:valAx>
        <c:axId val="4435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Valve</a:t>
                </a:r>
                <a:r>
                  <a:rPr lang="en-US" altLang="zh-CN" baseline="0"/>
                  <a:t> opening area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3</xdr:row>
      <xdr:rowOff>127000</xdr:rowOff>
    </xdr:from>
    <xdr:to>
      <xdr:col>14</xdr:col>
      <xdr:colOff>228600</xdr:colOff>
      <xdr:row>24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26</xdr:row>
      <xdr:rowOff>12700</xdr:rowOff>
    </xdr:from>
    <xdr:to>
      <xdr:col>14</xdr:col>
      <xdr:colOff>114300</xdr:colOff>
      <xdr:row>45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10</xdr:row>
      <xdr:rowOff>152400</xdr:rowOff>
    </xdr:from>
    <xdr:to>
      <xdr:col>12</xdr:col>
      <xdr:colOff>38100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31</xdr:row>
      <xdr:rowOff>101600</xdr:rowOff>
    </xdr:from>
    <xdr:to>
      <xdr:col>13</xdr:col>
      <xdr:colOff>673100</xdr:colOff>
      <xdr:row>53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2" sqref="A2:A38"/>
    </sheetView>
  </sheetViews>
  <sheetFormatPr defaultColWidth="11" defaultRowHeight="14.25"/>
  <cols>
    <col min="1" max="1" width="20.375" bestFit="1" customWidth="1"/>
    <col min="2" max="2" width="14.875" bestFit="1" customWidth="1"/>
    <col min="3" max="3" width="17.625" bestFit="1" customWidth="1"/>
  </cols>
  <sheetData>
    <row r="1" spans="1:7" ht="19.5">
      <c r="A1" s="1" t="s">
        <v>0</v>
      </c>
      <c r="B1" t="s">
        <v>2</v>
      </c>
      <c r="C1" t="s">
        <v>4</v>
      </c>
      <c r="D1" t="s">
        <v>8</v>
      </c>
    </row>
    <row r="2" spans="1:7">
      <c r="A2">
        <v>0</v>
      </c>
      <c r="B2">
        <v>0</v>
      </c>
      <c r="C2">
        <f>B2*3.14*1.3</f>
        <v>0</v>
      </c>
      <c r="D2">
        <f>(-0.00000008/7)*C2^7 +( 0.000009/6)*C2^6 - (0.0003/5)*C2^5 + (0.0039/4)*C2^4 - (0.0094/3)*C2^3 - (0.0069/2)*C2^2</f>
        <v>0</v>
      </c>
      <c r="F2" t="s">
        <v>6</v>
      </c>
      <c r="G2">
        <f>-2*D18</f>
        <v>2.0645433659205362E-2</v>
      </c>
    </row>
    <row r="3" spans="1:7">
      <c r="A3">
        <v>5.75</v>
      </c>
      <c r="B3">
        <v>2E-3</v>
      </c>
      <c r="C3">
        <f t="shared" ref="C3:C38" si="0">B3*3.14*1.3</f>
        <v>8.1640000000000011E-3</v>
      </c>
      <c r="D3">
        <f t="shared" ref="D3:D38" si="1">(-0.00000008/7)*C3^7 +( 0.000009/6)*C3^6 - (0.0003/5)*C3^5 + (0.0039/4)*C3^4 - (0.0094/3)*C3^3 - (0.0069/2)*C3^2</f>
        <v>-2.316462275590281E-7</v>
      </c>
    </row>
    <row r="4" spans="1:7">
      <c r="A4">
        <v>11.5</v>
      </c>
      <c r="B4">
        <v>4.0000000000000001E-3</v>
      </c>
      <c r="C4">
        <f t="shared" si="0"/>
        <v>1.6328000000000002E-2</v>
      </c>
      <c r="D4">
        <f t="shared" si="1"/>
        <v>-9.3335285760512597E-7</v>
      </c>
    </row>
    <row r="5" spans="1:7">
      <c r="A5">
        <v>17.25</v>
      </c>
      <c r="B5">
        <v>6.0000000000000001E-3</v>
      </c>
      <c r="C5">
        <f t="shared" si="0"/>
        <v>2.4492000000000003E-2</v>
      </c>
      <c r="D5">
        <f t="shared" si="1"/>
        <v>-2.1151940829029672E-6</v>
      </c>
    </row>
    <row r="6" spans="1:7">
      <c r="A6">
        <v>23</v>
      </c>
      <c r="B6">
        <v>0.01</v>
      </c>
      <c r="C6">
        <f t="shared" si="0"/>
        <v>4.0820000000000009E-2</v>
      </c>
      <c r="D6">
        <f t="shared" si="1"/>
        <v>-5.9590602044124037E-6</v>
      </c>
    </row>
    <row r="7" spans="1:7">
      <c r="A7">
        <v>28.75</v>
      </c>
      <c r="B7">
        <v>2.1000000000000001E-2</v>
      </c>
      <c r="C7">
        <f t="shared" si="0"/>
        <v>8.572200000000002E-2</v>
      </c>
      <c r="D7">
        <f t="shared" si="1"/>
        <v>-2.727284218680701E-5</v>
      </c>
    </row>
    <row r="8" spans="1:7">
      <c r="A8">
        <v>34.5</v>
      </c>
      <c r="B8">
        <v>4.4999999999999998E-2</v>
      </c>
      <c r="C8">
        <f t="shared" si="0"/>
        <v>0.18369000000000002</v>
      </c>
      <c r="D8">
        <f t="shared" si="1"/>
        <v>-1.3473300783740184E-4</v>
      </c>
    </row>
    <row r="9" spans="1:7">
      <c r="A9">
        <v>40.25</v>
      </c>
      <c r="B9">
        <v>8.3000000000000004E-2</v>
      </c>
      <c r="C9">
        <f t="shared" si="0"/>
        <v>0.33880600000000005</v>
      </c>
      <c r="D9">
        <f t="shared" si="1"/>
        <v>-5.0530181211633999E-4</v>
      </c>
    </row>
    <row r="10" spans="1:7">
      <c r="A10">
        <v>46</v>
      </c>
      <c r="B10">
        <v>0.127</v>
      </c>
      <c r="C10">
        <f t="shared" si="0"/>
        <v>0.51841400000000004</v>
      </c>
      <c r="D10">
        <f t="shared" si="1"/>
        <v>-1.2955460294619301E-3</v>
      </c>
    </row>
    <row r="11" spans="1:7">
      <c r="A11">
        <v>51.75</v>
      </c>
      <c r="B11">
        <v>0.16900000000000001</v>
      </c>
      <c r="C11">
        <f t="shared" si="0"/>
        <v>0.68985800000000008</v>
      </c>
      <c r="D11">
        <f t="shared" si="1"/>
        <v>-2.458952990638418E-3</v>
      </c>
    </row>
    <row r="12" spans="1:7">
      <c r="A12">
        <v>57.5</v>
      </c>
      <c r="B12">
        <v>0.20799999999999999</v>
      </c>
      <c r="C12">
        <f t="shared" si="0"/>
        <v>0.84905600000000003</v>
      </c>
      <c r="D12">
        <f t="shared" si="1"/>
        <v>-3.9241633793567999E-3</v>
      </c>
    </row>
    <row r="13" spans="1:7">
      <c r="A13">
        <v>63.25</v>
      </c>
      <c r="B13">
        <v>0.24</v>
      </c>
      <c r="C13">
        <f t="shared" si="0"/>
        <v>0.97968000000000011</v>
      </c>
      <c r="D13">
        <f t="shared" si="1"/>
        <v>-5.4120924110242965E-3</v>
      </c>
    </row>
    <row r="14" spans="1:7">
      <c r="A14">
        <v>69</v>
      </c>
      <c r="B14">
        <v>0.26800000000000002</v>
      </c>
      <c r="C14">
        <f t="shared" si="0"/>
        <v>1.0939760000000001</v>
      </c>
      <c r="D14">
        <f t="shared" si="1"/>
        <v>-6.9262075332529489E-3</v>
      </c>
    </row>
    <row r="15" spans="1:7">
      <c r="A15">
        <v>74.75</v>
      </c>
      <c r="B15">
        <v>0.28899999999999998</v>
      </c>
      <c r="C15">
        <f t="shared" si="0"/>
        <v>1.1796979999999999</v>
      </c>
      <c r="D15">
        <f t="shared" si="1"/>
        <v>-8.1902458599203958E-3</v>
      </c>
    </row>
    <row r="16" spans="1:7">
      <c r="A16">
        <v>80.5</v>
      </c>
      <c r="B16">
        <v>0.30599999999999999</v>
      </c>
      <c r="C16">
        <f t="shared" si="0"/>
        <v>1.2490920000000001</v>
      </c>
      <c r="D16">
        <f t="shared" si="1"/>
        <v>-9.2925976883608957E-3</v>
      </c>
    </row>
    <row r="17" spans="1:4">
      <c r="A17">
        <v>86.25</v>
      </c>
      <c r="B17">
        <v>0.316</v>
      </c>
      <c r="C17">
        <f t="shared" si="0"/>
        <v>1.2899119999999999</v>
      </c>
      <c r="D17">
        <f t="shared" si="1"/>
        <v>-9.9734396048298431E-3</v>
      </c>
    </row>
    <row r="18" spans="1:4">
      <c r="A18">
        <v>92</v>
      </c>
      <c r="B18">
        <v>0.32100000000000001</v>
      </c>
      <c r="C18">
        <f t="shared" si="0"/>
        <v>1.3103220000000002</v>
      </c>
      <c r="D18">
        <f t="shared" si="1"/>
        <v>-1.0322716829602681E-2</v>
      </c>
    </row>
    <row r="19" spans="1:4">
      <c r="A19">
        <v>97.75</v>
      </c>
      <c r="B19">
        <v>0.31900000000000001</v>
      </c>
      <c r="C19">
        <f t="shared" si="0"/>
        <v>1.3021580000000001</v>
      </c>
      <c r="D19">
        <f t="shared" si="1"/>
        <v>-1.0182302516245193E-2</v>
      </c>
    </row>
    <row r="20" spans="1:4">
      <c r="A20">
        <v>103.5</v>
      </c>
      <c r="B20">
        <v>0.312</v>
      </c>
      <c r="C20">
        <f t="shared" si="0"/>
        <v>1.273584</v>
      </c>
      <c r="D20">
        <f t="shared" si="1"/>
        <v>-9.6982550338556642E-3</v>
      </c>
    </row>
    <row r="21" spans="1:4">
      <c r="A21">
        <v>109.25</v>
      </c>
      <c r="B21">
        <v>0.29899999999999999</v>
      </c>
      <c r="C21">
        <f t="shared" si="0"/>
        <v>1.220518</v>
      </c>
      <c r="D21">
        <f t="shared" si="1"/>
        <v>-8.8302215886683164E-3</v>
      </c>
    </row>
    <row r="22" spans="1:4">
      <c r="A22">
        <v>115</v>
      </c>
      <c r="B22">
        <v>0.28000000000000003</v>
      </c>
      <c r="C22">
        <f t="shared" si="0"/>
        <v>1.1429600000000002</v>
      </c>
      <c r="D22">
        <f t="shared" si="1"/>
        <v>-7.6351705170414818E-3</v>
      </c>
    </row>
    <row r="23" spans="1:4">
      <c r="A23">
        <v>120.75</v>
      </c>
      <c r="B23">
        <v>0.23799999999999999</v>
      </c>
      <c r="C23">
        <f t="shared" si="0"/>
        <v>0.97151600000000005</v>
      </c>
      <c r="D23">
        <f t="shared" si="1"/>
        <v>-5.3115042254532636E-3</v>
      </c>
    </row>
    <row r="24" spans="1:4">
      <c r="A24">
        <v>126.5</v>
      </c>
      <c r="B24">
        <v>0.20599999999999999</v>
      </c>
      <c r="C24">
        <f t="shared" si="0"/>
        <v>0.84089199999999997</v>
      </c>
      <c r="D24">
        <f t="shared" si="1"/>
        <v>-3.8397641298042427E-3</v>
      </c>
    </row>
    <row r="25" spans="1:4">
      <c r="A25">
        <v>132.25</v>
      </c>
      <c r="B25">
        <v>0.16900000000000001</v>
      </c>
      <c r="C25">
        <f t="shared" si="0"/>
        <v>0.68985800000000008</v>
      </c>
      <c r="D25">
        <f t="shared" si="1"/>
        <v>-2.458952990638418E-3</v>
      </c>
    </row>
    <row r="26" spans="1:4">
      <c r="A26">
        <v>138</v>
      </c>
      <c r="B26">
        <v>0.13</v>
      </c>
      <c r="C26">
        <f t="shared" si="0"/>
        <v>0.53066000000000002</v>
      </c>
      <c r="D26">
        <f t="shared" si="1"/>
        <v>-1.3649216233702851E-3</v>
      </c>
    </row>
    <row r="27" spans="1:4">
      <c r="A27">
        <v>143.75</v>
      </c>
      <c r="B27">
        <v>0.09</v>
      </c>
      <c r="C27">
        <f t="shared" si="0"/>
        <v>0.36738000000000004</v>
      </c>
      <c r="D27">
        <f t="shared" si="1"/>
        <v>-6.0364169376153978E-4</v>
      </c>
    </row>
    <row r="28" spans="1:4">
      <c r="A28">
        <v>149.5</v>
      </c>
      <c r="B28">
        <v>5.2999999999999999E-2</v>
      </c>
      <c r="C28">
        <f t="shared" si="0"/>
        <v>0.21634600000000001</v>
      </c>
      <c r="D28">
        <f t="shared" si="1"/>
        <v>-1.9110034928295088E-4</v>
      </c>
    </row>
    <row r="29" spans="1:4">
      <c r="A29">
        <v>155.25</v>
      </c>
      <c r="B29">
        <v>3.9E-2</v>
      </c>
      <c r="C29">
        <f t="shared" si="0"/>
        <v>0.15919800000000001</v>
      </c>
      <c r="D29">
        <f t="shared" si="1"/>
        <v>-9.9458767294129691E-5</v>
      </c>
    </row>
    <row r="30" spans="1:4">
      <c r="A30">
        <v>161</v>
      </c>
      <c r="B30">
        <v>2.1999999999999999E-2</v>
      </c>
      <c r="C30">
        <f t="shared" si="0"/>
        <v>8.9804000000000009E-2</v>
      </c>
      <c r="D30">
        <f t="shared" si="1"/>
        <v>-3.0029660918077878E-5</v>
      </c>
    </row>
    <row r="31" spans="1:4">
      <c r="A31">
        <v>166.75</v>
      </c>
      <c r="B31">
        <v>1.4E-2</v>
      </c>
      <c r="C31">
        <f t="shared" si="0"/>
        <v>5.7148000000000011E-2</v>
      </c>
      <c r="D31">
        <f t="shared" si="1"/>
        <v>-1.1841774232924919E-5</v>
      </c>
    </row>
    <row r="32" spans="1:4">
      <c r="A32">
        <v>172.5</v>
      </c>
      <c r="B32">
        <v>1.0999999999999999E-2</v>
      </c>
      <c r="C32">
        <f t="shared" si="0"/>
        <v>4.4902000000000004E-2</v>
      </c>
      <c r="D32">
        <f t="shared" si="1"/>
        <v>-7.2355653077001467E-6</v>
      </c>
    </row>
    <row r="33" spans="1:4">
      <c r="A33">
        <v>178.25</v>
      </c>
      <c r="B33">
        <v>8.9999999999999993E-3</v>
      </c>
      <c r="C33">
        <f t="shared" si="0"/>
        <v>3.6738E-2</v>
      </c>
      <c r="D33">
        <f t="shared" si="1"/>
        <v>-4.8099911147825647E-6</v>
      </c>
    </row>
    <row r="34" spans="1:4">
      <c r="A34">
        <v>184</v>
      </c>
      <c r="B34">
        <v>7.0000000000000001E-3</v>
      </c>
      <c r="C34">
        <f t="shared" si="0"/>
        <v>2.8574000000000006E-2</v>
      </c>
      <c r="D34">
        <f t="shared" si="1"/>
        <v>-2.8892850654555821E-6</v>
      </c>
    </row>
    <row r="35" spans="1:4">
      <c r="A35">
        <v>189.75</v>
      </c>
      <c r="B35">
        <v>5.0000000000000001E-3</v>
      </c>
      <c r="C35">
        <f t="shared" si="0"/>
        <v>2.0410000000000005E-2</v>
      </c>
      <c r="D35">
        <f t="shared" si="1"/>
        <v>-1.4636310520569228E-6</v>
      </c>
    </row>
    <row r="36" spans="1:4">
      <c r="A36">
        <v>195.5</v>
      </c>
      <c r="B36">
        <v>3.0000000000000001E-3</v>
      </c>
      <c r="C36">
        <f t="shared" si="0"/>
        <v>1.2246000000000002E-2</v>
      </c>
      <c r="D36">
        <f t="shared" si="1"/>
        <v>-5.2310992804759619E-7</v>
      </c>
    </row>
    <row r="37" spans="1:4">
      <c r="A37">
        <v>201.25</v>
      </c>
      <c r="B37">
        <v>1E-3</v>
      </c>
      <c r="C37">
        <f t="shared" si="0"/>
        <v>4.0820000000000006E-3</v>
      </c>
      <c r="D37">
        <f t="shared" si="1"/>
        <v>-5.7699247846135465E-8</v>
      </c>
    </row>
    <row r="38" spans="1:4">
      <c r="A38">
        <v>207</v>
      </c>
      <c r="B38">
        <v>0</v>
      </c>
      <c r="C38">
        <f t="shared" si="0"/>
        <v>0</v>
      </c>
      <c r="D38">
        <f t="shared" si="1"/>
        <v>0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H4" sqref="H4"/>
    </sheetView>
  </sheetViews>
  <sheetFormatPr defaultColWidth="11" defaultRowHeight="14.25"/>
  <cols>
    <col min="1" max="1" width="20.375" bestFit="1" customWidth="1"/>
    <col min="2" max="2" width="16.125" bestFit="1" customWidth="1"/>
    <col min="3" max="3" width="17.625" bestFit="1" customWidth="1"/>
    <col min="4" max="4" width="12.875" bestFit="1" customWidth="1"/>
  </cols>
  <sheetData>
    <row r="1" spans="1:7" ht="19.5">
      <c r="A1" s="1" t="s">
        <v>0</v>
      </c>
      <c r="B1" t="s">
        <v>1</v>
      </c>
      <c r="C1" s="2" t="s">
        <v>3</v>
      </c>
      <c r="D1" t="s">
        <v>7</v>
      </c>
    </row>
    <row r="2" spans="1:7">
      <c r="A2">
        <v>1</v>
      </c>
      <c r="B2">
        <v>0</v>
      </c>
      <c r="C2">
        <f>B2*3.14*1.1</f>
        <v>0</v>
      </c>
      <c r="D2">
        <f>(-0.00000008/7)*C2^7 + (0.000008/6)*C2^6- (0.0003/5)*C2^5 + (0.0037/4)*C2^4 -( 0.0104/3)*C2^3 + 0.013*C2^2</f>
        <v>0</v>
      </c>
    </row>
    <row r="3" spans="1:7">
      <c r="A3">
        <v>2</v>
      </c>
      <c r="B3">
        <v>2E-3</v>
      </c>
      <c r="C3">
        <f t="shared" ref="C3:C36" si="0">B3*3.14*1.1</f>
        <v>6.9080000000000009E-3</v>
      </c>
      <c r="D3">
        <f t="shared" ref="D3:D36" si="1">(-0.00000008/7)*C3^7 + (0.000008/6)*C3^6- (0.0003/5)*C3^5 + (0.0037/4)*C3^4 -( 0.0104/3)*C3^3 + 0.013*C3^2</f>
        <v>6.1922534055934165E-7</v>
      </c>
      <c r="F3" t="s">
        <v>5</v>
      </c>
      <c r="G3">
        <f>2*D18</f>
        <v>2.2466180971026151E-2</v>
      </c>
    </row>
    <row r="4" spans="1:7">
      <c r="A4">
        <v>3</v>
      </c>
      <c r="B4">
        <v>4.0000000000000001E-3</v>
      </c>
      <c r="C4">
        <f t="shared" si="0"/>
        <v>1.3816000000000002E-2</v>
      </c>
      <c r="D4">
        <f t="shared" si="1"/>
        <v>2.4723554254257927E-6</v>
      </c>
    </row>
    <row r="5" spans="1:7">
      <c r="A5">
        <v>4</v>
      </c>
      <c r="B5">
        <v>6.0000000000000001E-3</v>
      </c>
      <c r="C5">
        <f t="shared" si="0"/>
        <v>2.0724000000000003E-2</v>
      </c>
      <c r="D5">
        <f t="shared" si="1"/>
        <v>5.5526091635997479E-6</v>
      </c>
    </row>
    <row r="6" spans="1:7">
      <c r="A6">
        <v>5</v>
      </c>
      <c r="B6">
        <v>1.0999999999999999E-2</v>
      </c>
      <c r="C6">
        <f t="shared" si="0"/>
        <v>3.7994000000000007E-2</v>
      </c>
      <c r="D6">
        <f t="shared" si="1"/>
        <v>1.8577862412621753E-5</v>
      </c>
    </row>
    <row r="7" spans="1:7">
      <c r="A7">
        <v>6</v>
      </c>
      <c r="B7">
        <v>2.5999999999999999E-2</v>
      </c>
      <c r="C7">
        <f t="shared" si="0"/>
        <v>8.9804000000000009E-2</v>
      </c>
      <c r="D7">
        <f t="shared" si="1"/>
        <v>1.0239094706635415E-4</v>
      </c>
    </row>
    <row r="8" spans="1:7">
      <c r="A8">
        <v>7</v>
      </c>
      <c r="B8">
        <v>5.6000000000000001E-2</v>
      </c>
      <c r="C8">
        <f t="shared" si="0"/>
        <v>0.19342400000000004</v>
      </c>
      <c r="D8">
        <f t="shared" si="1"/>
        <v>4.6255885766469188E-4</v>
      </c>
    </row>
    <row r="9" spans="1:7">
      <c r="A9">
        <v>8</v>
      </c>
      <c r="B9">
        <v>9.7000000000000003E-2</v>
      </c>
      <c r="C9">
        <f t="shared" si="0"/>
        <v>0.33503800000000006</v>
      </c>
      <c r="D9">
        <f t="shared" si="1"/>
        <v>1.3402847510749797E-3</v>
      </c>
    </row>
    <row r="10" spans="1:7">
      <c r="A10">
        <v>9</v>
      </c>
      <c r="B10">
        <v>0.13600000000000001</v>
      </c>
      <c r="C10">
        <f t="shared" si="0"/>
        <v>0.46974400000000005</v>
      </c>
      <c r="D10">
        <f t="shared" si="1"/>
        <v>2.5529213321094143E-3</v>
      </c>
    </row>
    <row r="11" spans="1:7">
      <c r="A11">
        <v>10</v>
      </c>
      <c r="B11">
        <v>0.17499999999999999</v>
      </c>
      <c r="C11">
        <f t="shared" si="0"/>
        <v>0.60445000000000004</v>
      </c>
      <c r="D11">
        <f t="shared" si="1"/>
        <v>4.102792450475139E-3</v>
      </c>
    </row>
    <row r="12" spans="1:7">
      <c r="A12">
        <v>11</v>
      </c>
      <c r="B12">
        <v>0.20799999999999999</v>
      </c>
      <c r="C12">
        <f t="shared" si="0"/>
        <v>0.71843200000000007</v>
      </c>
      <c r="D12">
        <f t="shared" si="1"/>
        <v>5.6595112222077148E-3</v>
      </c>
    </row>
    <row r="13" spans="1:7">
      <c r="A13">
        <v>12</v>
      </c>
      <c r="B13">
        <v>0.23400000000000001</v>
      </c>
      <c r="C13">
        <f t="shared" si="0"/>
        <v>0.80823600000000018</v>
      </c>
      <c r="D13">
        <f t="shared" si="1"/>
        <v>7.0362722515627477E-3</v>
      </c>
    </row>
    <row r="14" spans="1:7">
      <c r="A14">
        <v>13</v>
      </c>
      <c r="B14">
        <v>0.26100000000000001</v>
      </c>
      <c r="C14">
        <f t="shared" si="0"/>
        <v>0.90149400000000013</v>
      </c>
      <c r="D14">
        <f t="shared" si="1"/>
        <v>8.601100271348066E-3</v>
      </c>
    </row>
    <row r="15" spans="1:7">
      <c r="A15">
        <v>14</v>
      </c>
      <c r="B15">
        <v>0.28100000000000003</v>
      </c>
      <c r="C15">
        <f t="shared" si="0"/>
        <v>0.97057400000000027</v>
      </c>
      <c r="D15">
        <f t="shared" si="1"/>
        <v>9.846891917424232E-3</v>
      </c>
    </row>
    <row r="16" spans="1:7">
      <c r="A16">
        <v>15</v>
      </c>
      <c r="B16">
        <v>0.29299999999999998</v>
      </c>
      <c r="C16">
        <f t="shared" si="0"/>
        <v>1.012022</v>
      </c>
      <c r="D16">
        <f t="shared" si="1"/>
        <v>1.0629261920271587E-2</v>
      </c>
    </row>
    <row r="17" spans="1:4">
      <c r="A17">
        <v>16</v>
      </c>
      <c r="B17">
        <v>0.3</v>
      </c>
      <c r="C17">
        <f t="shared" si="0"/>
        <v>1.0362</v>
      </c>
      <c r="D17">
        <f t="shared" si="1"/>
        <v>1.1097646614215568E-2</v>
      </c>
    </row>
    <row r="18" spans="1:4">
      <c r="A18">
        <v>17</v>
      </c>
      <c r="B18">
        <v>0.30199999999999999</v>
      </c>
      <c r="C18">
        <f t="shared" si="0"/>
        <v>1.0431080000000001</v>
      </c>
      <c r="D18">
        <f t="shared" si="1"/>
        <v>1.1233090485513075E-2</v>
      </c>
    </row>
    <row r="19" spans="1:4">
      <c r="A19">
        <v>18</v>
      </c>
      <c r="B19">
        <v>0.29699999999999999</v>
      </c>
      <c r="C19">
        <f t="shared" si="0"/>
        <v>1.025838</v>
      </c>
      <c r="D19">
        <f t="shared" si="1"/>
        <v>1.0895829878778008E-2</v>
      </c>
    </row>
    <row r="20" spans="1:4">
      <c r="A20">
        <v>19</v>
      </c>
      <c r="B20">
        <v>0.28699999999999998</v>
      </c>
      <c r="C20">
        <f t="shared" si="0"/>
        <v>0.99129800000000001</v>
      </c>
      <c r="D20">
        <f t="shared" si="1"/>
        <v>1.0234821764855512E-2</v>
      </c>
    </row>
    <row r="21" spans="1:4">
      <c r="A21">
        <v>20</v>
      </c>
      <c r="B21">
        <v>0.27100000000000002</v>
      </c>
      <c r="C21">
        <f t="shared" si="0"/>
        <v>0.93603400000000025</v>
      </c>
      <c r="D21">
        <f t="shared" si="1"/>
        <v>9.214867368827177E-3</v>
      </c>
    </row>
    <row r="22" spans="1:4">
      <c r="A22">
        <v>21</v>
      </c>
      <c r="B22">
        <v>0.248</v>
      </c>
      <c r="C22">
        <f t="shared" si="0"/>
        <v>0.85659200000000013</v>
      </c>
      <c r="D22">
        <f t="shared" si="1"/>
        <v>7.8307257896076139E-3</v>
      </c>
    </row>
    <row r="23" spans="1:4">
      <c r="A23">
        <v>22</v>
      </c>
      <c r="B23">
        <v>0.222</v>
      </c>
      <c r="C23">
        <f t="shared" si="0"/>
        <v>0.76678800000000014</v>
      </c>
      <c r="D23">
        <f t="shared" si="1"/>
        <v>6.38474366025689E-3</v>
      </c>
    </row>
    <row r="24" spans="1:4">
      <c r="A24">
        <v>23</v>
      </c>
      <c r="B24">
        <v>0.17100000000000001</v>
      </c>
      <c r="C24">
        <f t="shared" si="0"/>
        <v>0.5906340000000001</v>
      </c>
      <c r="D24">
        <f t="shared" si="1"/>
        <v>3.9290643722079402E-3</v>
      </c>
    </row>
    <row r="25" spans="1:4">
      <c r="A25">
        <v>24</v>
      </c>
      <c r="B25">
        <v>0.13200000000000001</v>
      </c>
      <c r="C25">
        <f t="shared" si="0"/>
        <v>0.45592800000000006</v>
      </c>
      <c r="D25">
        <f t="shared" si="1"/>
        <v>2.4125640955596868E-3</v>
      </c>
    </row>
    <row r="26" spans="1:4">
      <c r="A26">
        <v>25</v>
      </c>
      <c r="B26">
        <v>0.09</v>
      </c>
      <c r="C26">
        <f t="shared" si="0"/>
        <v>0.31086000000000003</v>
      </c>
      <c r="D26">
        <f t="shared" si="1"/>
        <v>1.1605686315887406E-3</v>
      </c>
    </row>
    <row r="27" spans="1:4">
      <c r="A27">
        <v>26</v>
      </c>
      <c r="B27">
        <v>5.7000000000000002E-2</v>
      </c>
      <c r="C27">
        <f t="shared" si="0"/>
        <v>0.19687800000000003</v>
      </c>
      <c r="D27">
        <f t="shared" si="1"/>
        <v>4.7880962032297199E-4</v>
      </c>
    </row>
    <row r="28" spans="1:4">
      <c r="A28">
        <v>27</v>
      </c>
      <c r="B28">
        <v>0.04</v>
      </c>
      <c r="C28">
        <f t="shared" si="0"/>
        <v>0.13816000000000003</v>
      </c>
      <c r="D28">
        <f t="shared" si="1"/>
        <v>2.3933805801929877E-4</v>
      </c>
    </row>
    <row r="29" spans="1:4">
      <c r="A29">
        <v>28</v>
      </c>
      <c r="B29">
        <v>2.1999999999999999E-2</v>
      </c>
      <c r="C29">
        <f t="shared" si="0"/>
        <v>7.5988000000000014E-2</v>
      </c>
      <c r="D29">
        <f t="shared" si="1"/>
        <v>7.3573915908269118E-5</v>
      </c>
    </row>
    <row r="30" spans="1:4">
      <c r="A30">
        <v>29</v>
      </c>
      <c r="B30">
        <v>1.4E-2</v>
      </c>
      <c r="C30">
        <f t="shared" si="0"/>
        <v>4.835600000000001E-2</v>
      </c>
      <c r="D30">
        <f t="shared" si="1"/>
        <v>3.0010997953979039E-5</v>
      </c>
    </row>
    <row r="31" spans="1:4">
      <c r="A31">
        <v>30</v>
      </c>
      <c r="B31">
        <v>0.01</v>
      </c>
      <c r="C31">
        <f t="shared" si="0"/>
        <v>3.4540000000000008E-2</v>
      </c>
      <c r="D31">
        <f t="shared" si="1"/>
        <v>1.5367614765289768E-5</v>
      </c>
    </row>
    <row r="32" spans="1:4">
      <c r="A32">
        <v>31</v>
      </c>
      <c r="B32">
        <v>8.9999999999999993E-3</v>
      </c>
      <c r="C32">
        <f t="shared" si="0"/>
        <v>3.1086000000000003E-2</v>
      </c>
      <c r="D32">
        <f t="shared" si="1"/>
        <v>1.2459136811693465E-5</v>
      </c>
    </row>
    <row r="33" spans="1:4">
      <c r="A33">
        <v>32</v>
      </c>
      <c r="B33">
        <v>7.0000000000000001E-3</v>
      </c>
      <c r="C33">
        <f t="shared" si="0"/>
        <v>2.4178000000000005E-2</v>
      </c>
      <c r="D33">
        <f t="shared" si="1"/>
        <v>7.5508020765252774E-6</v>
      </c>
    </row>
    <row r="34" spans="1:4">
      <c r="A34">
        <v>33</v>
      </c>
      <c r="B34">
        <v>4.0000000000000001E-3</v>
      </c>
      <c r="C34">
        <f t="shared" si="0"/>
        <v>1.3816000000000002E-2</v>
      </c>
      <c r="D34">
        <f t="shared" si="1"/>
        <v>2.4723554254257927E-6</v>
      </c>
    </row>
    <row r="35" spans="1:4">
      <c r="A35">
        <v>34</v>
      </c>
      <c r="B35">
        <v>2E-3</v>
      </c>
      <c r="C35">
        <f t="shared" si="0"/>
        <v>6.9080000000000009E-3</v>
      </c>
      <c r="D35">
        <f t="shared" si="1"/>
        <v>6.1922534055934165E-7</v>
      </c>
    </row>
    <row r="36" spans="1:4">
      <c r="A36">
        <v>35</v>
      </c>
      <c r="B36">
        <v>0</v>
      </c>
      <c r="C36">
        <f t="shared" si="0"/>
        <v>0</v>
      </c>
      <c r="D36">
        <f t="shared" si="1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intake</vt:lpstr>
      <vt:lpstr>exhaust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loveSONG769</cp:lastModifiedBy>
  <dcterms:created xsi:type="dcterms:W3CDTF">2016-03-26T03:04:22Z</dcterms:created>
  <dcterms:modified xsi:type="dcterms:W3CDTF">2023-11-10T01:01:49Z</dcterms:modified>
</cp:coreProperties>
</file>