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/>
  </bookViews>
  <sheets>
    <sheet name="계산서 보고" sheetId="26" r:id="rId1"/>
    <sheet name="보고용 (19'02월))" sheetId="36" r:id="rId2"/>
    <sheet name="보고용 (19'01월))" sheetId="34" r:id="rId3"/>
    <sheet name="보고용 (18'12월)" sheetId="33" r:id="rId4"/>
    <sheet name="보고용(17'12월)" sheetId="2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4" i="36" l="1"/>
  <c r="O14" i="36"/>
  <c r="N14" i="36"/>
  <c r="F14" i="36"/>
  <c r="V66" i="36" l="1"/>
  <c r="U66" i="36"/>
  <c r="K66" i="36"/>
  <c r="J66" i="36"/>
  <c r="Z65" i="36"/>
  <c r="N65" i="36"/>
  <c r="O65" i="36" s="1"/>
  <c r="F65" i="36"/>
  <c r="Z64" i="36"/>
  <c r="N64" i="36"/>
  <c r="O64" i="36" s="1"/>
  <c r="F64" i="36"/>
  <c r="Z63" i="36"/>
  <c r="N63" i="36"/>
  <c r="O63" i="36" s="1"/>
  <c r="Z62" i="36"/>
  <c r="F62" i="36"/>
  <c r="Z61" i="36"/>
  <c r="F61" i="36"/>
  <c r="Z60" i="36"/>
  <c r="F60" i="36"/>
  <c r="Z59" i="36"/>
  <c r="F59" i="36"/>
  <c r="Z58" i="36"/>
  <c r="F58" i="36"/>
  <c r="Z57" i="36"/>
  <c r="N57" i="36"/>
  <c r="O57" i="36" s="1"/>
  <c r="F57" i="36"/>
  <c r="Z56" i="36"/>
  <c r="N56" i="36"/>
  <c r="O56" i="36" s="1"/>
  <c r="F56" i="36"/>
  <c r="Z55" i="36"/>
  <c r="N55" i="36"/>
  <c r="O55" i="36" s="1"/>
  <c r="F55" i="36"/>
  <c r="Z54" i="36"/>
  <c r="N54" i="36"/>
  <c r="O54" i="36" s="1"/>
  <c r="F54" i="36"/>
  <c r="Z53" i="36"/>
  <c r="F53" i="36"/>
  <c r="Z52" i="36"/>
  <c r="F52" i="36"/>
  <c r="Z51" i="36"/>
  <c r="F51" i="36"/>
  <c r="Z50" i="36"/>
  <c r="F50" i="36"/>
  <c r="Z49" i="36"/>
  <c r="F49" i="36"/>
  <c r="Z48" i="36"/>
  <c r="F48" i="36"/>
  <c r="Y47" i="36"/>
  <c r="F47" i="36"/>
  <c r="Y46" i="36"/>
  <c r="Z46" i="36" s="1"/>
  <c r="N46" i="36"/>
  <c r="O46" i="36" s="1"/>
  <c r="F46" i="36"/>
  <c r="Z45" i="36"/>
  <c r="N45" i="36"/>
  <c r="O45" i="36" s="1"/>
  <c r="F45" i="36"/>
  <c r="Z44" i="36"/>
  <c r="F44" i="36"/>
  <c r="Z43" i="36"/>
  <c r="F43" i="36"/>
  <c r="Z40" i="36"/>
  <c r="N40" i="36"/>
  <c r="O40" i="36" s="1"/>
  <c r="F40" i="36"/>
  <c r="Z39" i="36"/>
  <c r="F39" i="36"/>
  <c r="Z38" i="36"/>
  <c r="N38" i="36"/>
  <c r="O38" i="36" s="1"/>
  <c r="F38" i="36"/>
  <c r="Z37" i="36"/>
  <c r="F37" i="36"/>
  <c r="Z36" i="36"/>
  <c r="Y36" i="36"/>
  <c r="N36" i="36"/>
  <c r="O36" i="36" s="1"/>
  <c r="F36" i="36"/>
  <c r="Z35" i="36"/>
  <c r="N35" i="36"/>
  <c r="O35" i="36" s="1"/>
  <c r="F35" i="36"/>
  <c r="Y34" i="36"/>
  <c r="Z34" i="36" s="1"/>
  <c r="F34" i="36"/>
  <c r="Z33" i="36"/>
  <c r="Y33" i="36"/>
  <c r="F33" i="36"/>
  <c r="Y32" i="36"/>
  <c r="Z32" i="36" s="1"/>
  <c r="F32" i="36"/>
  <c r="Y31" i="36"/>
  <c r="Z31" i="36" s="1"/>
  <c r="F31" i="36"/>
  <c r="Z29" i="36"/>
  <c r="N29" i="36"/>
  <c r="O29" i="36" s="1"/>
  <c r="F29" i="36"/>
  <c r="Z28" i="36"/>
  <c r="N28" i="36"/>
  <c r="O28" i="36" s="1"/>
  <c r="Z27" i="36"/>
  <c r="N27" i="36"/>
  <c r="O27" i="36" s="1"/>
  <c r="Z26" i="36"/>
  <c r="O26" i="36"/>
  <c r="N26" i="36"/>
  <c r="F26" i="36"/>
  <c r="N25" i="36"/>
  <c r="O25" i="36" s="1"/>
  <c r="Z24" i="36"/>
  <c r="N24" i="36"/>
  <c r="O24" i="36" s="1"/>
  <c r="F24" i="36"/>
  <c r="Z23" i="36"/>
  <c r="N23" i="36"/>
  <c r="O23" i="36" s="1"/>
  <c r="F23" i="36"/>
  <c r="Z22" i="36"/>
  <c r="N22" i="36"/>
  <c r="O22" i="36" s="1"/>
  <c r="F22" i="36"/>
  <c r="Z21" i="36"/>
  <c r="N21" i="36"/>
  <c r="O21" i="36" s="1"/>
  <c r="F21" i="36"/>
  <c r="Z20" i="36"/>
  <c r="N20" i="36"/>
  <c r="O20" i="36" s="1"/>
  <c r="F20" i="36"/>
  <c r="Z19" i="36"/>
  <c r="N19" i="36"/>
  <c r="O19" i="36" s="1"/>
  <c r="F19" i="36"/>
  <c r="Z18" i="36"/>
  <c r="N18" i="36"/>
  <c r="O18" i="36" s="1"/>
  <c r="F18" i="36"/>
  <c r="Z17" i="36"/>
  <c r="Z16" i="36"/>
  <c r="F16" i="36"/>
  <c r="Z15" i="36"/>
  <c r="Y15" i="36"/>
  <c r="N15" i="36"/>
  <c r="O15" i="36" s="1"/>
  <c r="F15" i="36"/>
  <c r="Y13" i="36"/>
  <c r="N13" i="36"/>
  <c r="O13" i="36" s="1"/>
  <c r="F13" i="36"/>
  <c r="Y12" i="36"/>
  <c r="N12" i="36"/>
  <c r="O12" i="36" s="1"/>
  <c r="F12" i="36"/>
  <c r="Y11" i="36"/>
  <c r="N11" i="36"/>
  <c r="O11" i="36" s="1"/>
  <c r="F11" i="36"/>
  <c r="Y10" i="36"/>
  <c r="N10" i="36"/>
  <c r="O10" i="36" s="1"/>
  <c r="F10" i="36"/>
  <c r="Z9" i="36"/>
  <c r="F9" i="36"/>
  <c r="Z8" i="36"/>
  <c r="F8" i="36"/>
  <c r="Z7" i="36"/>
  <c r="F7" i="36"/>
  <c r="Z6" i="36"/>
  <c r="O6" i="36"/>
  <c r="N6" i="36"/>
  <c r="F6" i="36"/>
  <c r="Y5" i="36"/>
  <c r="Z5" i="36" s="1"/>
  <c r="O5" i="36"/>
  <c r="N5" i="36"/>
  <c r="F5" i="36"/>
  <c r="F7" i="34"/>
  <c r="N16" i="26"/>
  <c r="F58" i="26"/>
  <c r="F59" i="26"/>
  <c r="F66" i="36" l="1"/>
  <c r="O66" i="36"/>
  <c r="Z66" i="36"/>
  <c r="N28" i="34"/>
  <c r="O28" i="34" s="1"/>
  <c r="N12" i="34" l="1"/>
  <c r="O12" i="34" s="1"/>
  <c r="N25" i="34"/>
  <c r="O25" i="34" s="1"/>
  <c r="V66" i="34" l="1"/>
  <c r="U66" i="34"/>
  <c r="K66" i="34"/>
  <c r="J66" i="34"/>
  <c r="Z65" i="34"/>
  <c r="N65" i="34"/>
  <c r="O65" i="34" s="1"/>
  <c r="F65" i="34"/>
  <c r="Z64" i="34"/>
  <c r="N64" i="34"/>
  <c r="O64" i="34" s="1"/>
  <c r="F64" i="34"/>
  <c r="Z63" i="34"/>
  <c r="N63" i="34"/>
  <c r="O63" i="34" s="1"/>
  <c r="Z62" i="34"/>
  <c r="F62" i="34"/>
  <c r="Z61" i="34"/>
  <c r="F61" i="34"/>
  <c r="Z60" i="34"/>
  <c r="F60" i="34"/>
  <c r="Z59" i="34"/>
  <c r="F59" i="34"/>
  <c r="Z58" i="34"/>
  <c r="F58" i="34"/>
  <c r="Z57" i="34"/>
  <c r="N57" i="34"/>
  <c r="O57" i="34" s="1"/>
  <c r="F57" i="34"/>
  <c r="Z56" i="34"/>
  <c r="N56" i="34"/>
  <c r="O56" i="34" s="1"/>
  <c r="F56" i="34"/>
  <c r="Z55" i="34"/>
  <c r="N55" i="34"/>
  <c r="O55" i="34" s="1"/>
  <c r="F55" i="34"/>
  <c r="Z54" i="34"/>
  <c r="N54" i="34"/>
  <c r="O54" i="34" s="1"/>
  <c r="F54" i="34"/>
  <c r="Z53" i="34"/>
  <c r="F53" i="34"/>
  <c r="Z52" i="34"/>
  <c r="F52" i="34"/>
  <c r="Z51" i="34"/>
  <c r="F51" i="34"/>
  <c r="Z50" i="34"/>
  <c r="F50" i="34"/>
  <c r="Z49" i="34"/>
  <c r="F49" i="34"/>
  <c r="Z48" i="34"/>
  <c r="F48" i="34"/>
  <c r="Y47" i="34"/>
  <c r="F47" i="34"/>
  <c r="Y46" i="34"/>
  <c r="Z46" i="34" s="1"/>
  <c r="N46" i="34"/>
  <c r="O46" i="34" s="1"/>
  <c r="F46" i="34"/>
  <c r="Z45" i="34"/>
  <c r="N45" i="34"/>
  <c r="O45" i="34" s="1"/>
  <c r="F45" i="34"/>
  <c r="Z44" i="34"/>
  <c r="F44" i="34"/>
  <c r="Z43" i="34"/>
  <c r="F43" i="34"/>
  <c r="Z40" i="34"/>
  <c r="N40" i="34"/>
  <c r="O40" i="34" s="1"/>
  <c r="F40" i="34"/>
  <c r="Z39" i="34"/>
  <c r="F39" i="34"/>
  <c r="Z38" i="34"/>
  <c r="N38" i="34"/>
  <c r="O38" i="34" s="1"/>
  <c r="F38" i="34"/>
  <c r="Z37" i="34"/>
  <c r="F37" i="34"/>
  <c r="Y36" i="34"/>
  <c r="Z36" i="34" s="1"/>
  <c r="N36" i="34"/>
  <c r="O36" i="34" s="1"/>
  <c r="F36" i="34"/>
  <c r="Z35" i="34"/>
  <c r="N35" i="34"/>
  <c r="O35" i="34" s="1"/>
  <c r="F35" i="34"/>
  <c r="Y34" i="34"/>
  <c r="Z34" i="34" s="1"/>
  <c r="F34" i="34"/>
  <c r="Y33" i="34"/>
  <c r="Z33" i="34" s="1"/>
  <c r="F33" i="34"/>
  <c r="Y32" i="34"/>
  <c r="Z32" i="34" s="1"/>
  <c r="F32" i="34"/>
  <c r="Y31" i="34"/>
  <c r="Z31" i="34" s="1"/>
  <c r="F31" i="34"/>
  <c r="Z29" i="34"/>
  <c r="N29" i="34"/>
  <c r="O29" i="34" s="1"/>
  <c r="F29" i="34"/>
  <c r="Z28" i="34"/>
  <c r="Z27" i="34"/>
  <c r="N27" i="34"/>
  <c r="O27" i="34" s="1"/>
  <c r="Z26" i="34"/>
  <c r="N26" i="34"/>
  <c r="O26" i="34" s="1"/>
  <c r="F26" i="34"/>
  <c r="Z24" i="34"/>
  <c r="N24" i="34"/>
  <c r="O24" i="34" s="1"/>
  <c r="F24" i="34"/>
  <c r="Z23" i="34"/>
  <c r="N23" i="34"/>
  <c r="O23" i="34" s="1"/>
  <c r="F23" i="34"/>
  <c r="Z22" i="34"/>
  <c r="N22" i="34"/>
  <c r="O22" i="34" s="1"/>
  <c r="F22" i="34"/>
  <c r="Z21" i="34"/>
  <c r="N21" i="34"/>
  <c r="O21" i="34" s="1"/>
  <c r="F21" i="34"/>
  <c r="Z20" i="34"/>
  <c r="N20" i="34"/>
  <c r="O20" i="34" s="1"/>
  <c r="F20" i="34"/>
  <c r="Z19" i="34"/>
  <c r="N19" i="34"/>
  <c r="O19" i="34" s="1"/>
  <c r="F19" i="34"/>
  <c r="Z18" i="34"/>
  <c r="N18" i="34"/>
  <c r="O18" i="34" s="1"/>
  <c r="F18" i="34"/>
  <c r="Z17" i="34"/>
  <c r="Z16" i="34"/>
  <c r="F16" i="34"/>
  <c r="Y15" i="34"/>
  <c r="Z15" i="34" s="1"/>
  <c r="N15" i="34"/>
  <c r="O15" i="34" s="1"/>
  <c r="F15" i="34"/>
  <c r="Y13" i="34"/>
  <c r="N13" i="34"/>
  <c r="O13" i="34" s="1"/>
  <c r="F13" i="34"/>
  <c r="Y12" i="34"/>
  <c r="F12" i="34"/>
  <c r="Y11" i="34"/>
  <c r="N11" i="34"/>
  <c r="O11" i="34" s="1"/>
  <c r="F11" i="34"/>
  <c r="Y10" i="34"/>
  <c r="N10" i="34"/>
  <c r="O10" i="34" s="1"/>
  <c r="F10" i="34"/>
  <c r="Z9" i="34"/>
  <c r="F9" i="34"/>
  <c r="Z8" i="34"/>
  <c r="F8" i="34"/>
  <c r="Z7" i="34"/>
  <c r="Z6" i="34"/>
  <c r="N6" i="34"/>
  <c r="O6" i="34" s="1"/>
  <c r="F6" i="34"/>
  <c r="Y5" i="34"/>
  <c r="Z5" i="34" s="1"/>
  <c r="N5" i="34"/>
  <c r="O5" i="34" s="1"/>
  <c r="F5" i="34"/>
  <c r="F66" i="34" l="1"/>
  <c r="O66" i="34"/>
  <c r="Z66" i="34"/>
  <c r="J64" i="33"/>
  <c r="Y11" i="33" l="1"/>
  <c r="O14" i="33" l="1"/>
  <c r="V64" i="33" l="1"/>
  <c r="U64" i="33"/>
  <c r="K64" i="33"/>
  <c r="Z63" i="33"/>
  <c r="N63" i="33"/>
  <c r="O63" i="33" s="1"/>
  <c r="F63" i="33"/>
  <c r="Z62" i="33"/>
  <c r="N62" i="33"/>
  <c r="O62" i="33" s="1"/>
  <c r="F62" i="33"/>
  <c r="Z61" i="33"/>
  <c r="N61" i="33"/>
  <c r="O61" i="33" s="1"/>
  <c r="Z60" i="33"/>
  <c r="F60" i="33"/>
  <c r="Z59" i="33"/>
  <c r="F59" i="33"/>
  <c r="Z58" i="33"/>
  <c r="F58" i="33"/>
  <c r="Z57" i="33"/>
  <c r="F57" i="33"/>
  <c r="Z56" i="33"/>
  <c r="F56" i="33"/>
  <c r="Z55" i="33"/>
  <c r="N55" i="33"/>
  <c r="O55" i="33" s="1"/>
  <c r="F55" i="33"/>
  <c r="Z54" i="33"/>
  <c r="O54" i="33"/>
  <c r="N54" i="33"/>
  <c r="F54" i="33"/>
  <c r="Z53" i="33"/>
  <c r="N53" i="33"/>
  <c r="O53" i="33" s="1"/>
  <c r="F53" i="33"/>
  <c r="Z52" i="33"/>
  <c r="O52" i="33"/>
  <c r="N52" i="33"/>
  <c r="F52" i="33"/>
  <c r="Z51" i="33"/>
  <c r="F51" i="33"/>
  <c r="Z50" i="33"/>
  <c r="F50" i="33"/>
  <c r="Z49" i="33"/>
  <c r="F49" i="33"/>
  <c r="Z48" i="33"/>
  <c r="F48" i="33"/>
  <c r="Z47" i="33"/>
  <c r="F47" i="33"/>
  <c r="Z46" i="33"/>
  <c r="F46" i="33"/>
  <c r="Y45" i="33"/>
  <c r="F45" i="33"/>
  <c r="Y44" i="33"/>
  <c r="Z44" i="33" s="1"/>
  <c r="N44" i="33"/>
  <c r="O44" i="33" s="1"/>
  <c r="F44" i="33"/>
  <c r="Z43" i="33"/>
  <c r="N43" i="33"/>
  <c r="O43" i="33" s="1"/>
  <c r="F43" i="33"/>
  <c r="Z42" i="33"/>
  <c r="F42" i="33"/>
  <c r="Z41" i="33"/>
  <c r="F41" i="33"/>
  <c r="Z39" i="33"/>
  <c r="N39" i="33"/>
  <c r="O39" i="33" s="1"/>
  <c r="F39" i="33"/>
  <c r="Z38" i="33"/>
  <c r="F38" i="33"/>
  <c r="Z37" i="33"/>
  <c r="N37" i="33"/>
  <c r="O37" i="33" s="1"/>
  <c r="F37" i="33"/>
  <c r="Z36" i="33"/>
  <c r="F36" i="33"/>
  <c r="Y35" i="33"/>
  <c r="Z35" i="33" s="1"/>
  <c r="N35" i="33"/>
  <c r="O35" i="33" s="1"/>
  <c r="F35" i="33"/>
  <c r="Z34" i="33"/>
  <c r="O34" i="33"/>
  <c r="N34" i="33"/>
  <c r="F34" i="33"/>
  <c r="Y33" i="33"/>
  <c r="Z33" i="33" s="1"/>
  <c r="F33" i="33"/>
  <c r="Z32" i="33"/>
  <c r="Y32" i="33"/>
  <c r="F32" i="33"/>
  <c r="Y31" i="33"/>
  <c r="Z31" i="33" s="1"/>
  <c r="F31" i="33"/>
  <c r="Y30" i="33"/>
  <c r="Z30" i="33" s="1"/>
  <c r="F30" i="33"/>
  <c r="Z28" i="33"/>
  <c r="O28" i="33"/>
  <c r="N28" i="33"/>
  <c r="F28" i="33"/>
  <c r="Z27" i="33"/>
  <c r="N27" i="33"/>
  <c r="O27" i="33" s="1"/>
  <c r="F27" i="33"/>
  <c r="Z26" i="33"/>
  <c r="O26" i="33"/>
  <c r="N26" i="33"/>
  <c r="F26" i="33"/>
  <c r="Z25" i="33"/>
  <c r="N25" i="33"/>
  <c r="O25" i="33" s="1"/>
  <c r="F25" i="33"/>
  <c r="Z24" i="33"/>
  <c r="O24" i="33"/>
  <c r="N24" i="33"/>
  <c r="F24" i="33"/>
  <c r="Z23" i="33"/>
  <c r="N23" i="33"/>
  <c r="O23" i="33" s="1"/>
  <c r="F23" i="33"/>
  <c r="Z22" i="33"/>
  <c r="O22" i="33"/>
  <c r="N22" i="33"/>
  <c r="F22" i="33"/>
  <c r="Z21" i="33"/>
  <c r="N21" i="33"/>
  <c r="O21" i="33" s="1"/>
  <c r="F21" i="33"/>
  <c r="Z20" i="33"/>
  <c r="O20" i="33"/>
  <c r="N20" i="33"/>
  <c r="F20" i="33"/>
  <c r="Z19" i="33"/>
  <c r="N19" i="33"/>
  <c r="O19" i="33" s="1"/>
  <c r="F19" i="33"/>
  <c r="Z18" i="33"/>
  <c r="O18" i="33"/>
  <c r="N18" i="33"/>
  <c r="F18" i="33"/>
  <c r="Z17" i="33"/>
  <c r="N17" i="33"/>
  <c r="O17" i="33" s="1"/>
  <c r="F17" i="33"/>
  <c r="Z16" i="33"/>
  <c r="Z15" i="33"/>
  <c r="F15" i="33"/>
  <c r="Y14" i="33"/>
  <c r="Z14" i="33" s="1"/>
  <c r="N14" i="33"/>
  <c r="F14" i="33"/>
  <c r="Z13" i="33"/>
  <c r="Y13" i="33"/>
  <c r="O13" i="33"/>
  <c r="N13" i="33"/>
  <c r="F13" i="33"/>
  <c r="Y12" i="33"/>
  <c r="N12" i="33"/>
  <c r="O12" i="33" s="1"/>
  <c r="F12" i="33"/>
  <c r="O11" i="33"/>
  <c r="N11" i="33"/>
  <c r="F11" i="33"/>
  <c r="Y10" i="33"/>
  <c r="N10" i="33"/>
  <c r="O10" i="33" s="1"/>
  <c r="F10" i="33"/>
  <c r="Y9" i="33"/>
  <c r="O9" i="33"/>
  <c r="N9" i="33"/>
  <c r="F9" i="33"/>
  <c r="Z8" i="33"/>
  <c r="F8" i="33"/>
  <c r="Z7" i="33"/>
  <c r="F7" i="33"/>
  <c r="F64" i="33" s="1"/>
  <c r="Z6" i="33"/>
  <c r="F6" i="33"/>
  <c r="Z5" i="33"/>
  <c r="N5" i="33"/>
  <c r="O5" i="33" s="1"/>
  <c r="F5" i="33"/>
  <c r="Y4" i="33"/>
  <c r="Z4" i="33" s="1"/>
  <c r="N4" i="33"/>
  <c r="O4" i="33" s="1"/>
  <c r="F4" i="33"/>
  <c r="O64" i="33" l="1"/>
  <c r="Z64" i="33"/>
  <c r="F32" i="26"/>
  <c r="N32" i="26"/>
  <c r="F62" i="26" l="1"/>
  <c r="F20" i="26"/>
  <c r="N43" i="26" l="1"/>
  <c r="F43" i="26"/>
  <c r="N38" i="26" l="1"/>
  <c r="F38" i="26"/>
  <c r="N25" i="26"/>
  <c r="F25" i="26"/>
  <c r="F12" i="26"/>
  <c r="N12" i="26"/>
  <c r="F15" i="26"/>
  <c r="F16" i="26"/>
  <c r="J74" i="26"/>
  <c r="N73" i="26"/>
  <c r="F73" i="26"/>
  <c r="N72" i="26"/>
  <c r="F72" i="26"/>
  <c r="N71" i="26"/>
  <c r="F71" i="26"/>
  <c r="F70" i="26"/>
  <c r="F69" i="26"/>
  <c r="F68" i="26"/>
  <c r="F67" i="26"/>
  <c r="F66" i="26"/>
  <c r="N65" i="26"/>
  <c r="F65" i="26"/>
  <c r="N64" i="26"/>
  <c r="F64" i="26"/>
  <c r="N63" i="26"/>
  <c r="F63" i="26"/>
  <c r="N62" i="26"/>
  <c r="F61" i="26"/>
  <c r="F60" i="26"/>
  <c r="F57" i="26"/>
  <c r="F56" i="26"/>
  <c r="F55" i="26"/>
  <c r="N54" i="26"/>
  <c r="F54" i="26"/>
  <c r="N53" i="26"/>
  <c r="F53" i="26"/>
  <c r="F52" i="26"/>
  <c r="F51" i="26"/>
  <c r="N49" i="26"/>
  <c r="F49" i="26"/>
  <c r="F48" i="26"/>
  <c r="N47" i="26"/>
  <c r="F47" i="26"/>
  <c r="F46" i="26"/>
  <c r="N45" i="26"/>
  <c r="F45" i="26"/>
  <c r="N44" i="26"/>
  <c r="F44" i="26"/>
  <c r="F42" i="26"/>
  <c r="F41" i="26"/>
  <c r="F40" i="26"/>
  <c r="F39" i="26"/>
  <c r="N36" i="26"/>
  <c r="F36" i="26"/>
  <c r="N35" i="26"/>
  <c r="F35" i="26"/>
  <c r="N30" i="26"/>
  <c r="F30" i="26"/>
  <c r="N29" i="26"/>
  <c r="F29" i="26"/>
  <c r="N28" i="26"/>
  <c r="F28" i="26"/>
  <c r="N27" i="26"/>
  <c r="F27" i="26"/>
  <c r="N26" i="26"/>
  <c r="F26" i="26"/>
  <c r="N24" i="26"/>
  <c r="F24" i="26"/>
  <c r="N23" i="26"/>
  <c r="F23" i="26"/>
  <c r="N22" i="26"/>
  <c r="F22" i="26"/>
  <c r="F19" i="26"/>
  <c r="N18" i="26"/>
  <c r="F18" i="26"/>
  <c r="N11" i="26"/>
  <c r="F11" i="26"/>
  <c r="N10" i="26"/>
  <c r="F10" i="26"/>
  <c r="F8" i="26"/>
  <c r="F7" i="26"/>
  <c r="F6" i="26"/>
  <c r="N5" i="26"/>
  <c r="F5" i="26"/>
  <c r="N4" i="26"/>
  <c r="F4" i="26"/>
  <c r="F74" i="26" l="1"/>
  <c r="O14" i="24" l="1"/>
  <c r="V63" i="24"/>
  <c r="U63" i="24"/>
  <c r="K63" i="24"/>
  <c r="J63" i="24"/>
  <c r="Z5" i="24" l="1"/>
  <c r="Z6" i="24"/>
  <c r="Z7" i="24"/>
  <c r="Z8" i="24"/>
  <c r="Z15" i="24"/>
  <c r="Z16" i="24"/>
  <c r="Z17" i="24"/>
  <c r="Z18" i="24"/>
  <c r="Z19" i="24"/>
  <c r="Z20" i="24"/>
  <c r="Z21" i="24"/>
  <c r="Z22" i="24"/>
  <c r="Z23" i="24"/>
  <c r="Z24" i="24"/>
  <c r="Z25" i="24"/>
  <c r="Z26" i="24"/>
  <c r="Z27" i="24"/>
  <c r="Z28" i="24"/>
  <c r="Z33" i="24"/>
  <c r="Z35" i="24"/>
  <c r="Z36" i="24"/>
  <c r="Z37" i="24"/>
  <c r="Z38" i="24"/>
  <c r="Z40" i="24"/>
  <c r="Z41" i="24"/>
  <c r="Z42" i="24"/>
  <c r="Z45" i="24"/>
  <c r="Z46" i="24"/>
  <c r="Z47" i="24"/>
  <c r="Z48" i="24"/>
  <c r="Z49" i="24"/>
  <c r="Z50" i="24"/>
  <c r="Z51" i="24"/>
  <c r="Z52" i="24"/>
  <c r="Z53" i="24"/>
  <c r="Z54" i="24"/>
  <c r="Z55" i="24"/>
  <c r="Z56" i="24"/>
  <c r="Z57" i="24"/>
  <c r="Z58" i="24"/>
  <c r="Z59" i="24"/>
  <c r="Z60" i="24"/>
  <c r="Z61" i="24"/>
  <c r="Z62" i="24"/>
  <c r="N62" i="24" l="1"/>
  <c r="O62" i="24" s="1"/>
  <c r="F62" i="24"/>
  <c r="N61" i="24"/>
  <c r="O61" i="24" s="1"/>
  <c r="F61" i="24"/>
  <c r="N60" i="24"/>
  <c r="O60" i="24" s="1"/>
  <c r="F60" i="24"/>
  <c r="F59" i="24"/>
  <c r="F58" i="24"/>
  <c r="F57" i="24"/>
  <c r="F56" i="24"/>
  <c r="F55" i="24"/>
  <c r="N54" i="24"/>
  <c r="O54" i="24" s="1"/>
  <c r="F54" i="24"/>
  <c r="N53" i="24"/>
  <c r="O53" i="24" s="1"/>
  <c r="F53" i="24"/>
  <c r="N52" i="24"/>
  <c r="O52" i="24" s="1"/>
  <c r="F52" i="24"/>
  <c r="N51" i="24"/>
  <c r="O51" i="24" s="1"/>
  <c r="F51" i="24"/>
  <c r="F50" i="24"/>
  <c r="F49" i="24"/>
  <c r="F48" i="24"/>
  <c r="F47" i="24"/>
  <c r="F46" i="24"/>
  <c r="F45" i="24"/>
  <c r="Y44" i="24"/>
  <c r="Z44" i="24" s="1"/>
  <c r="F44" i="24"/>
  <c r="Y43" i="24"/>
  <c r="Z43" i="24" s="1"/>
  <c r="N43" i="24"/>
  <c r="O43" i="24" s="1"/>
  <c r="F43" i="24"/>
  <c r="N42" i="24"/>
  <c r="O42" i="24" s="1"/>
  <c r="F42" i="24"/>
  <c r="F41" i="24"/>
  <c r="F40" i="24"/>
  <c r="N38" i="24"/>
  <c r="O38" i="24" s="1"/>
  <c r="F38" i="24"/>
  <c r="F37" i="24"/>
  <c r="N36" i="24"/>
  <c r="O36" i="24" s="1"/>
  <c r="F36" i="24"/>
  <c r="F35" i="24"/>
  <c r="Y34" i="24"/>
  <c r="Z34" i="24" s="1"/>
  <c r="N34" i="24"/>
  <c r="O34" i="24" s="1"/>
  <c r="F34" i="24"/>
  <c r="N33" i="24"/>
  <c r="O33" i="24" s="1"/>
  <c r="F33" i="24"/>
  <c r="Y32" i="24"/>
  <c r="Z32" i="24" s="1"/>
  <c r="F32" i="24"/>
  <c r="Y31" i="24"/>
  <c r="Z31" i="24" s="1"/>
  <c r="F31" i="24"/>
  <c r="Y30" i="24"/>
  <c r="Z30" i="24" s="1"/>
  <c r="F30" i="24"/>
  <c r="Y29" i="24"/>
  <c r="Z29" i="24" s="1"/>
  <c r="F29" i="24"/>
  <c r="N28" i="24"/>
  <c r="O28" i="24" s="1"/>
  <c r="F28" i="24"/>
  <c r="N27" i="24"/>
  <c r="O27" i="24" s="1"/>
  <c r="F27" i="24"/>
  <c r="N26" i="24"/>
  <c r="O26" i="24" s="1"/>
  <c r="F26" i="24"/>
  <c r="N25" i="24"/>
  <c r="O25" i="24" s="1"/>
  <c r="F25" i="24"/>
  <c r="N24" i="24"/>
  <c r="O24" i="24" s="1"/>
  <c r="F24" i="24"/>
  <c r="N23" i="24"/>
  <c r="O23" i="24" s="1"/>
  <c r="F23" i="24"/>
  <c r="N22" i="24"/>
  <c r="O22" i="24" s="1"/>
  <c r="F22" i="24"/>
  <c r="N21" i="24"/>
  <c r="O21" i="24" s="1"/>
  <c r="F21" i="24"/>
  <c r="N20" i="24"/>
  <c r="O20" i="24" s="1"/>
  <c r="F20" i="24"/>
  <c r="N19" i="24"/>
  <c r="O19" i="24" s="1"/>
  <c r="F19" i="24"/>
  <c r="N18" i="24"/>
  <c r="O18" i="24" s="1"/>
  <c r="F18" i="24"/>
  <c r="N17" i="24"/>
  <c r="O17" i="24" s="1"/>
  <c r="F17" i="24"/>
  <c r="F15" i="24"/>
  <c r="Y14" i="24"/>
  <c r="Z14" i="24" s="1"/>
  <c r="N14" i="24"/>
  <c r="F14" i="24"/>
  <c r="Y13" i="24"/>
  <c r="Z13" i="24" s="1"/>
  <c r="N13" i="24"/>
  <c r="O13" i="24" s="1"/>
  <c r="F13" i="24"/>
  <c r="Y12" i="24"/>
  <c r="Z12" i="24" s="1"/>
  <c r="N12" i="24"/>
  <c r="O12" i="24" s="1"/>
  <c r="F12" i="24"/>
  <c r="Y11" i="24"/>
  <c r="Z11" i="24" s="1"/>
  <c r="N11" i="24"/>
  <c r="O11" i="24" s="1"/>
  <c r="F11" i="24"/>
  <c r="Y10" i="24"/>
  <c r="Z10" i="24" s="1"/>
  <c r="N10" i="24"/>
  <c r="O10" i="24" s="1"/>
  <c r="F10" i="24"/>
  <c r="Y9" i="24"/>
  <c r="Z9" i="24" s="1"/>
  <c r="N9" i="24"/>
  <c r="O9" i="24" s="1"/>
  <c r="F9" i="24"/>
  <c r="F8" i="24"/>
  <c r="F7" i="24"/>
  <c r="F6" i="24"/>
  <c r="N5" i="24"/>
  <c r="O5" i="24" s="1"/>
  <c r="F5" i="24"/>
  <c r="Y4" i="24"/>
  <c r="Z4" i="24" s="1"/>
  <c r="N4" i="24"/>
  <c r="O4" i="24" s="1"/>
  <c r="F4" i="24"/>
  <c r="O63" i="24" l="1"/>
  <c r="Z63" i="24"/>
  <c r="G63" i="24"/>
</calcChain>
</file>

<file path=xl/comments1.xml><?xml version="1.0" encoding="utf-8"?>
<comments xmlns="http://schemas.openxmlformats.org/spreadsheetml/2006/main">
  <authors>
    <author>Hana</author>
  </authors>
  <commentList>
    <comment ref="H31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H32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H40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안하기때문에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받은다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<sst xmlns="http://schemas.openxmlformats.org/spreadsheetml/2006/main" count="1509" uniqueCount="255">
  <si>
    <t>조합</t>
    <phoneticPr fontId="2" type="noConversion"/>
  </si>
  <si>
    <t>회원사</t>
    <phoneticPr fontId="2" type="noConversion"/>
  </si>
  <si>
    <t>홈페이지</t>
    <phoneticPr fontId="2" type="noConversion"/>
  </si>
  <si>
    <t>RJ_001</t>
  </si>
  <si>
    <t>서울경인</t>
    <phoneticPr fontId="2" type="noConversion"/>
  </si>
  <si>
    <t>RJ_004</t>
  </si>
  <si>
    <t>RJ_019</t>
  </si>
  <si>
    <t>대전세종</t>
    <phoneticPr fontId="2" type="noConversion"/>
  </si>
  <si>
    <t>RJ_005</t>
  </si>
  <si>
    <t>영남</t>
    <phoneticPr fontId="2" type="noConversion"/>
  </si>
  <si>
    <t>RJ_006</t>
  </si>
  <si>
    <t>경상남도</t>
    <phoneticPr fontId="2" type="noConversion"/>
  </si>
  <si>
    <t>RJ_007</t>
  </si>
  <si>
    <t>전라북도</t>
    <phoneticPr fontId="2" type="noConversion"/>
  </si>
  <si>
    <t>RJ_008</t>
  </si>
  <si>
    <t>광주전남</t>
    <phoneticPr fontId="2" type="noConversion"/>
  </si>
  <si>
    <t>RJ_108</t>
    <phoneticPr fontId="2" type="noConversion"/>
  </si>
  <si>
    <t>전남남부</t>
    <phoneticPr fontId="2" type="noConversion"/>
  </si>
  <si>
    <t>RJ_013</t>
  </si>
  <si>
    <t>전남동부</t>
    <phoneticPr fontId="2" type="noConversion"/>
  </si>
  <si>
    <t>RJ_009</t>
    <phoneticPr fontId="2" type="noConversion"/>
  </si>
  <si>
    <t>울산</t>
    <phoneticPr fontId="2" type="noConversion"/>
  </si>
  <si>
    <t>RJ_010</t>
  </si>
  <si>
    <t>대구공업</t>
    <phoneticPr fontId="2" type="noConversion"/>
  </si>
  <si>
    <t>RJ_011</t>
  </si>
  <si>
    <t>대경사업</t>
    <phoneticPr fontId="2" type="noConversion"/>
  </si>
  <si>
    <t>RJ_012</t>
  </si>
  <si>
    <t>부산</t>
    <phoneticPr fontId="2" type="noConversion"/>
  </si>
  <si>
    <t>RJ_014</t>
  </si>
  <si>
    <t>경인</t>
    <phoneticPr fontId="2" type="noConversion"/>
  </si>
  <si>
    <t>RJ_015</t>
  </si>
  <si>
    <t>경기서북부</t>
    <phoneticPr fontId="2" type="noConversion"/>
  </si>
  <si>
    <t>RJ_016</t>
  </si>
  <si>
    <t>경기중부</t>
    <phoneticPr fontId="2" type="noConversion"/>
  </si>
  <si>
    <t>RJ_017</t>
  </si>
  <si>
    <t>경기남부</t>
    <phoneticPr fontId="2" type="noConversion"/>
  </si>
  <si>
    <t>AJ_004</t>
  </si>
  <si>
    <t>AJ_005</t>
  </si>
  <si>
    <t>AJ_006</t>
  </si>
  <si>
    <t>AJ_008</t>
  </si>
  <si>
    <t>AJ_015</t>
  </si>
  <si>
    <t>프로그램</t>
    <phoneticPr fontId="2" type="noConversion"/>
  </si>
  <si>
    <t>비    고</t>
    <phoneticPr fontId="2" type="noConversion"/>
  </si>
  <si>
    <t>조합구분</t>
    <phoneticPr fontId="2" type="noConversion"/>
  </si>
  <si>
    <t>계산서</t>
    <phoneticPr fontId="2" type="noConversion"/>
  </si>
  <si>
    <t xml:space="preserve"> └ 계산서 미리발행 후, 사용료는 월별(6,875,000)로 나눠서 받는다</t>
    <phoneticPr fontId="2" type="noConversion"/>
  </si>
  <si>
    <t>조달서버</t>
    <phoneticPr fontId="2" type="noConversion"/>
  </si>
  <si>
    <t>X</t>
  </si>
  <si>
    <t>X</t>
    <phoneticPr fontId="2" type="noConversion"/>
  </si>
  <si>
    <t>시작일자</t>
    <phoneticPr fontId="2" type="noConversion"/>
  </si>
  <si>
    <t>북부</t>
    <phoneticPr fontId="2" type="noConversion"/>
  </si>
  <si>
    <t>중부</t>
  </si>
  <si>
    <t>남울산</t>
    <phoneticPr fontId="2" type="noConversion"/>
  </si>
  <si>
    <t>부산 동부</t>
    <phoneticPr fontId="2" type="noConversion"/>
  </si>
  <si>
    <t>전남 남서부</t>
    <phoneticPr fontId="2" type="noConversion"/>
  </si>
  <si>
    <t>광주전남 중부</t>
    <phoneticPr fontId="2" type="noConversion"/>
  </si>
  <si>
    <t>경남</t>
    <phoneticPr fontId="2" type="noConversion"/>
  </si>
  <si>
    <t>경남 중부</t>
    <phoneticPr fontId="2" type="noConversion"/>
  </si>
  <si>
    <t>대전 남부</t>
    <phoneticPr fontId="2" type="noConversion"/>
  </si>
  <si>
    <t>충남 중서부</t>
    <phoneticPr fontId="2" type="noConversion"/>
  </si>
  <si>
    <t>강원 남부</t>
    <phoneticPr fontId="2" type="noConversion"/>
  </si>
  <si>
    <t>강원 북부</t>
    <phoneticPr fontId="2" type="noConversion"/>
  </si>
  <si>
    <t>강원 동부</t>
    <phoneticPr fontId="2" type="noConversion"/>
  </si>
  <si>
    <t>전북 북서</t>
    <phoneticPr fontId="2" type="noConversion"/>
  </si>
  <si>
    <t>전북 서남</t>
    <phoneticPr fontId="2" type="noConversion"/>
  </si>
  <si>
    <t>전남 동남부</t>
    <phoneticPr fontId="2" type="noConversion"/>
  </si>
  <si>
    <t>RJ_002</t>
    <phoneticPr fontId="2" type="noConversion"/>
  </si>
  <si>
    <t>충북</t>
  </si>
  <si>
    <t>충북 동부</t>
  </si>
  <si>
    <t>충북 서부</t>
  </si>
  <si>
    <t>대전세종충남</t>
  </si>
  <si>
    <t>서북부</t>
  </si>
  <si>
    <t>동부</t>
  </si>
  <si>
    <t>대구경북</t>
  </si>
  <si>
    <t>경북 동부</t>
  </si>
  <si>
    <t>경북 북부</t>
  </si>
  <si>
    <t>대경</t>
  </si>
  <si>
    <t>부산울산경남</t>
  </si>
  <si>
    <t>계산서일자 10일</t>
  </si>
  <si>
    <t>부경</t>
  </si>
  <si>
    <t>경남 중서부</t>
  </si>
  <si>
    <t>광주전남</t>
  </si>
  <si>
    <t>전남 제일</t>
  </si>
  <si>
    <t>전남</t>
  </si>
  <si>
    <t>전남 동서</t>
  </si>
  <si>
    <t>영남</t>
  </si>
  <si>
    <t>남서부</t>
    <phoneticPr fontId="2" type="noConversion"/>
  </si>
  <si>
    <t>담당자</t>
    <phoneticPr fontId="2" type="noConversion"/>
  </si>
  <si>
    <t>김기영</t>
    <phoneticPr fontId="2" type="noConversion"/>
  </si>
  <si>
    <t>문병길</t>
    <phoneticPr fontId="2" type="noConversion"/>
  </si>
  <si>
    <t>이유선</t>
    <phoneticPr fontId="2" type="noConversion"/>
  </si>
  <si>
    <t>이문현</t>
    <phoneticPr fontId="2" type="noConversion"/>
  </si>
  <si>
    <t>박혜선</t>
    <phoneticPr fontId="2" type="noConversion"/>
  </si>
  <si>
    <t>김정욱</t>
    <phoneticPr fontId="2" type="noConversion"/>
  </si>
  <si>
    <t>김현주</t>
    <phoneticPr fontId="2" type="noConversion"/>
  </si>
  <si>
    <t>김은미</t>
    <phoneticPr fontId="2" type="noConversion"/>
  </si>
  <si>
    <t>신명화</t>
    <phoneticPr fontId="2" type="noConversion"/>
  </si>
  <si>
    <t>여직원</t>
    <phoneticPr fontId="2" type="noConversion"/>
  </si>
  <si>
    <t>김성희</t>
    <phoneticPr fontId="2" type="noConversion"/>
  </si>
  <si>
    <t>유경희</t>
    <phoneticPr fontId="2" type="noConversion"/>
  </si>
  <si>
    <t>안지숙</t>
    <phoneticPr fontId="2" type="noConversion"/>
  </si>
  <si>
    <t>김미영</t>
    <phoneticPr fontId="2" type="noConversion"/>
  </si>
  <si>
    <t>프로그램</t>
    <phoneticPr fontId="2" type="noConversion"/>
  </si>
  <si>
    <t>새성도(RM_244),삼승(RM_2E1) ==&gt; 사급계산서 매년 1월에 발행(60,000)VAT별도 2017년도 부터 사용않함, 2018년도 발행하지 말것</t>
    <phoneticPr fontId="2" type="noConversion"/>
  </si>
  <si>
    <t>삼봉(RM_225),삼양(RM_299),</t>
  </si>
  <si>
    <t>비고</t>
    <phoneticPr fontId="2" type="noConversion"/>
  </si>
  <si>
    <t>분기말 20일</t>
    <phoneticPr fontId="2" type="noConversion"/>
  </si>
  <si>
    <t>기존 10만원 / 2017-03-01부터 8만원 → 특이 케이스</t>
  </si>
  <si>
    <t>분기초 1일</t>
    <phoneticPr fontId="2" type="noConversion"/>
  </si>
  <si>
    <t xml:space="preserve"> └ 사급사용하는 회원사는 월 5천원 끊어야함 (년 6만원)</t>
    <phoneticPr fontId="2" type="noConversion"/>
  </si>
  <si>
    <t>년말에 다음년도 사용료 미리 납입</t>
    <phoneticPr fontId="2" type="noConversion"/>
  </si>
  <si>
    <t>업체수 상관없이</t>
    <phoneticPr fontId="2" type="noConversion"/>
  </si>
  <si>
    <t>기존 업체수 상관없이 30만원 / 2017-04-01부터 30,000 * 12업체</t>
    <phoneticPr fontId="2" type="noConversion"/>
  </si>
  <si>
    <t>미리입금해준다. 일찍 협의해야함</t>
    <phoneticPr fontId="2" type="noConversion"/>
  </si>
  <si>
    <r>
      <t>조합에서 공제없이 회원사가 직접 입금해준다</t>
    </r>
    <r>
      <rPr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</si>
  <si>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r>
      <t>프로그램 30,000원 계산서 5,000원 /</t>
    </r>
    <r>
      <rPr>
        <b/>
        <sz val="11"/>
        <rFont val="맑은 고딕"/>
        <family val="3"/>
        <charset val="129"/>
        <scheme val="minor"/>
      </rPr>
      <t xml:space="preserve">조합 월별 , 회원사 분기초 1일 나눠서 끊음 </t>
    </r>
    <r>
      <rPr>
        <b/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</si>
  <si>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r>
      <t xml:space="preserve">개별 업체로 발행 </t>
    </r>
    <r>
      <rPr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</si>
  <si>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계산서
(12월발행)</t>
    <phoneticPr fontId="2" type="noConversion"/>
  </si>
  <si>
    <t>조달연계
서버료</t>
    <phoneticPr fontId="2" type="noConversion"/>
  </si>
  <si>
    <t>서버
임대료</t>
    <phoneticPr fontId="2" type="noConversion"/>
  </si>
  <si>
    <t>개별</t>
    <phoneticPr fontId="2" type="noConversion"/>
  </si>
  <si>
    <t>조달서버
인증서</t>
    <phoneticPr fontId="2" type="noConversion"/>
  </si>
  <si>
    <r>
      <t>RM_904, RM_905, RM_907, RM_906(</t>
    </r>
    <r>
      <rPr>
        <b/>
        <sz val="11"/>
        <color rgb="FFFF0000"/>
        <rFont val="맑은 고딕"/>
        <family val="3"/>
        <charset val="129"/>
        <scheme val="minor"/>
      </rPr>
      <t>3월</t>
    </r>
    <r>
      <rPr>
        <b/>
        <sz val="11"/>
        <rFont val="맑은 고딕"/>
        <family val="3"/>
        <charset val="129"/>
        <scheme val="minor"/>
      </rPr>
      <t>)/ RM_911(</t>
    </r>
    <r>
      <rPr>
        <b/>
        <sz val="11"/>
        <color rgb="FFFF0000"/>
        <rFont val="맑은 고딕"/>
        <family val="3"/>
        <charset val="129"/>
        <scheme val="minor"/>
      </rPr>
      <t>4월</t>
    </r>
    <r>
      <rPr>
        <b/>
        <sz val="11"/>
        <rFont val="맑은 고딕"/>
        <family val="3"/>
        <charset val="129"/>
        <scheme val="minor"/>
      </rPr>
      <t>)1년계약 40만원_</t>
    </r>
    <r>
      <rPr>
        <b/>
        <sz val="11"/>
        <color rgb="FFFF0000"/>
        <rFont val="맑은 고딕"/>
        <family val="3"/>
        <charset val="129"/>
        <scheme val="minor"/>
      </rPr>
      <t>선발행</t>
    </r>
    <phoneticPr fontId="2" type="noConversion"/>
  </si>
  <si>
    <t>제일</t>
    <phoneticPr fontId="2" type="noConversion"/>
  </si>
  <si>
    <r>
      <t>프로그램 30,000원 계산서 10,000원 /</t>
    </r>
    <r>
      <rPr>
        <b/>
        <sz val="11"/>
        <rFont val="맑은 고딕"/>
        <family val="3"/>
        <charset val="129"/>
        <scheme val="minor"/>
      </rPr>
      <t xml:space="preserve">조합 월별 , 회원사 분기초 1일 나눠서 끊음 </t>
    </r>
    <r>
      <rPr>
        <b/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</si>
  <si>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서부</t>
    <phoneticPr fontId="2" type="noConversion"/>
  </si>
  <si>
    <t>부울경</t>
    <phoneticPr fontId="2" type="noConversion"/>
  </si>
  <si>
    <t>RM_648 매년 1월에 사급계산서 발행</t>
    <phoneticPr fontId="2" type="noConversion"/>
  </si>
  <si>
    <t>황상걸 차장</t>
    <phoneticPr fontId="2" type="noConversion"/>
  </si>
  <si>
    <t>사용료
합계</t>
  </si>
  <si>
    <t>사용료
합계</t>
    <phoneticPr fontId="2" type="noConversion"/>
  </si>
  <si>
    <t>매달 20일(1년계약 제외)</t>
    <phoneticPr fontId="2" type="noConversion"/>
  </si>
  <si>
    <t>전회</t>
    <phoneticPr fontId="2" type="noConversion"/>
  </si>
  <si>
    <t>금회</t>
    <phoneticPr fontId="2" type="noConversion"/>
  </si>
  <si>
    <t>강원도</t>
  </si>
  <si>
    <t>대전충</t>
  </si>
  <si>
    <t>경북</t>
  </si>
  <si>
    <t>경상남도</t>
    <phoneticPr fontId="2" type="noConversion"/>
  </si>
  <si>
    <t>RJ_002</t>
    <phoneticPr fontId="2" type="noConversion"/>
  </si>
  <si>
    <t>RJ_102</t>
    <phoneticPr fontId="2" type="noConversion"/>
  </si>
  <si>
    <t>RJ_202</t>
    <phoneticPr fontId="2" type="noConversion"/>
  </si>
  <si>
    <t>RJ_302</t>
    <phoneticPr fontId="2" type="noConversion"/>
  </si>
  <si>
    <t>RJ_304</t>
    <phoneticPr fontId="2" type="noConversion"/>
  </si>
  <si>
    <t>RJ_404</t>
    <phoneticPr fontId="2" type="noConversion"/>
  </si>
  <si>
    <t>RJ_119</t>
    <phoneticPr fontId="2" type="noConversion"/>
  </si>
  <si>
    <t>RJ_105</t>
    <phoneticPr fontId="2" type="noConversion"/>
  </si>
  <si>
    <t>RJ_205</t>
    <phoneticPr fontId="2" type="noConversion"/>
  </si>
  <si>
    <t>RJ_106</t>
    <phoneticPr fontId="2" type="noConversion"/>
  </si>
  <si>
    <t>RJ_206</t>
    <phoneticPr fontId="2" type="noConversion"/>
  </si>
  <si>
    <t>RJ_107</t>
    <phoneticPr fontId="2" type="noConversion"/>
  </si>
  <si>
    <t>RJ_207</t>
    <phoneticPr fontId="2" type="noConversion"/>
  </si>
  <si>
    <t>RJ_208</t>
    <phoneticPr fontId="2" type="noConversion"/>
  </si>
  <si>
    <t>RJ_118</t>
    <phoneticPr fontId="2" type="noConversion"/>
  </si>
  <si>
    <t>RJ_113</t>
    <phoneticPr fontId="2" type="noConversion"/>
  </si>
  <si>
    <t>RJ_109</t>
    <phoneticPr fontId="2" type="noConversion"/>
  </si>
  <si>
    <t>RJ_112</t>
    <phoneticPr fontId="2" type="noConversion"/>
  </si>
  <si>
    <t>AJ_003</t>
    <phoneticPr fontId="2" type="noConversion"/>
  </si>
  <si>
    <t>AJ_103</t>
    <phoneticPr fontId="2" type="noConversion"/>
  </si>
  <si>
    <t>AJ_203</t>
    <phoneticPr fontId="2" type="noConversion"/>
  </si>
  <si>
    <t>AJ_303</t>
    <phoneticPr fontId="2" type="noConversion"/>
  </si>
  <si>
    <t>AJ_104</t>
    <phoneticPr fontId="2" type="noConversion"/>
  </si>
  <si>
    <t>AJ_204</t>
    <phoneticPr fontId="2" type="noConversion"/>
  </si>
  <si>
    <t>AJ_304</t>
    <phoneticPr fontId="2" type="noConversion"/>
  </si>
  <si>
    <t>AJ_404</t>
    <phoneticPr fontId="2" type="noConversion"/>
  </si>
  <si>
    <t>AJ_504</t>
    <phoneticPr fontId="2" type="noConversion"/>
  </si>
  <si>
    <t>AJ_105</t>
    <phoneticPr fontId="2" type="noConversion"/>
  </si>
  <si>
    <t>AJ_205</t>
    <phoneticPr fontId="2" type="noConversion"/>
  </si>
  <si>
    <t>AJ_305</t>
    <phoneticPr fontId="2" type="noConversion"/>
  </si>
  <si>
    <t>AJ_108</t>
    <phoneticPr fontId="2" type="noConversion"/>
  </si>
  <si>
    <t>AJ_106</t>
    <phoneticPr fontId="2" type="noConversion"/>
  </si>
  <si>
    <t>AJ_206</t>
    <phoneticPr fontId="2" type="noConversion"/>
  </si>
  <si>
    <t>AJ_306</t>
    <phoneticPr fontId="2" type="noConversion"/>
  </si>
  <si>
    <t>AJ_208</t>
    <phoneticPr fontId="2" type="noConversion"/>
  </si>
  <si>
    <t>AJ_308</t>
    <phoneticPr fontId="2" type="noConversion"/>
  </si>
  <si>
    <t>-</t>
    <phoneticPr fontId="2" type="noConversion"/>
  </si>
  <si>
    <t>RJ_304</t>
    <phoneticPr fontId="2" type="noConversion"/>
  </si>
  <si>
    <t>매달 10일</t>
    <phoneticPr fontId="2" type="noConversion"/>
  </si>
  <si>
    <t>1년계약 업체(5)</t>
    <phoneticPr fontId="2" type="noConversion"/>
  </si>
  <si>
    <r>
      <t xml:space="preserve">매달 20일 </t>
    </r>
    <r>
      <rPr>
        <b/>
        <sz val="9"/>
        <color rgb="FFFF0000"/>
        <rFont val="맑은 고딕"/>
        <family val="3"/>
        <charset val="129"/>
        <scheme val="minor"/>
      </rPr>
      <t>(대구사업조합 소속: RM_529)</t>
    </r>
    <phoneticPr fontId="2" type="noConversion"/>
  </si>
  <si>
    <t>2017년 12월 조합 사용 현황</t>
    <phoneticPr fontId="2" type="noConversion"/>
  </si>
  <si>
    <t>합  계</t>
    <phoneticPr fontId="2" type="noConversion"/>
  </si>
  <si>
    <t>-</t>
    <phoneticPr fontId="2" type="noConversion"/>
  </si>
  <si>
    <t>대전세종충청</t>
    <phoneticPr fontId="2" type="noConversion"/>
  </si>
  <si>
    <r>
      <t xml:space="preserve"> (기존 영업 회원사 X, 신규 O) → </t>
    </r>
    <r>
      <rPr>
        <b/>
        <sz val="9"/>
        <color rgb="FFFF0000"/>
        <rFont val="맑은 고딕"/>
        <family val="3"/>
        <charset val="129"/>
        <scheme val="minor"/>
      </rPr>
      <t>특이 케이스</t>
    </r>
    <phoneticPr fontId="2" type="noConversion"/>
  </si>
  <si>
    <r>
      <t xml:space="preserve"> (기존 영업 회원사 X, 신규 O) → </t>
    </r>
    <r>
      <rPr>
        <b/>
        <sz val="9"/>
        <color rgb="FFFF0000"/>
        <rFont val="맑은 고딕"/>
        <family val="3"/>
        <charset val="129"/>
        <scheme val="minor"/>
      </rPr>
      <t>특이 케이스</t>
    </r>
    <phoneticPr fontId="2" type="noConversion"/>
  </si>
  <si>
    <r>
      <t>매달 20일</t>
    </r>
    <r>
      <rPr>
        <b/>
        <sz val="9"/>
        <color rgb="FFFF0000"/>
        <rFont val="맑은 고딕"/>
        <family val="3"/>
        <charset val="129"/>
        <scheme val="minor"/>
      </rPr>
      <t xml:space="preserve"> RM_170, RM_186, RM_191, RM_193 </t>
    </r>
    <phoneticPr fontId="2" type="noConversion"/>
  </si>
  <si>
    <t>회원사 [ 조합에서 공제 ]</t>
    <phoneticPr fontId="2" type="noConversion"/>
  </si>
  <si>
    <t>회원사 [ 개별 발행 ]</t>
    <phoneticPr fontId="2" type="noConversion"/>
  </si>
  <si>
    <t>년말 선발행</t>
    <phoneticPr fontId="2" type="noConversion"/>
  </si>
  <si>
    <t>분기초 20일</t>
    <phoneticPr fontId="2" type="noConversion"/>
  </si>
  <si>
    <t>분기초 20일</t>
    <phoneticPr fontId="2" type="noConversion"/>
  </si>
  <si>
    <t>대전 서남부</t>
    <phoneticPr fontId="2" type="noConversion"/>
  </si>
  <si>
    <t>강원도[X]</t>
    <phoneticPr fontId="2" type="noConversion"/>
  </si>
  <si>
    <t>경북[X]</t>
    <phoneticPr fontId="2" type="noConversion"/>
  </si>
  <si>
    <t>경상남도[X]</t>
    <phoneticPr fontId="2" type="noConversion"/>
  </si>
  <si>
    <t>충북[X]</t>
    <phoneticPr fontId="2" type="noConversion"/>
  </si>
  <si>
    <t>대전세종충남[X]</t>
    <phoneticPr fontId="2" type="noConversion"/>
  </si>
  <si>
    <t>중부[X]</t>
    <phoneticPr fontId="2" type="noConversion"/>
  </si>
  <si>
    <t>서북부[X]</t>
    <phoneticPr fontId="2" type="noConversion"/>
  </si>
  <si>
    <t>대구경북[X]</t>
    <phoneticPr fontId="2" type="noConversion"/>
  </si>
  <si>
    <t>부산울산경남[X]</t>
    <phoneticPr fontId="2" type="noConversion"/>
  </si>
  <si>
    <t>광주전남[X]</t>
    <phoneticPr fontId="2" type="noConversion"/>
  </si>
  <si>
    <t>전남 동서[X]</t>
    <phoneticPr fontId="2" type="noConversion"/>
  </si>
  <si>
    <t>RJ_001</t>
    <phoneticPr fontId="2" type="noConversion"/>
  </si>
  <si>
    <t>2019년부터 사업조합 홈페이지 10만원</t>
    <phoneticPr fontId="2" type="noConversion"/>
  </si>
  <si>
    <t>경상남도</t>
    <phoneticPr fontId="2" type="noConversion"/>
  </si>
  <si>
    <t>2019년부터 사업조합 홈페이지 10만원(장이사)</t>
    <phoneticPr fontId="2" type="noConversion"/>
  </si>
  <si>
    <t xml:space="preserve">분기초 1일 </t>
    <phoneticPr fontId="2" type="noConversion"/>
  </si>
  <si>
    <r>
      <t xml:space="preserve">매달 20일 </t>
    </r>
    <r>
      <rPr>
        <b/>
        <sz val="8"/>
        <color rgb="FFFF0000"/>
        <rFont val="맑은 고딕"/>
        <family val="3"/>
        <charset val="129"/>
        <scheme val="minor"/>
      </rPr>
      <t>(대구사업조합 소속: RM_529)</t>
    </r>
    <phoneticPr fontId="2" type="noConversion"/>
  </si>
  <si>
    <r>
      <t xml:space="preserve"> (기존 영업 회원사 X, 신규 O) → </t>
    </r>
    <r>
      <rPr>
        <b/>
        <sz val="8"/>
        <color rgb="FFFF0000"/>
        <rFont val="맑은 고딕"/>
        <family val="3"/>
        <charset val="129"/>
        <scheme val="minor"/>
      </rPr>
      <t>특이 케이스</t>
    </r>
    <phoneticPr fontId="2" type="noConversion"/>
  </si>
  <si>
    <t>2019년부터 홈페이지 
광주10 / 중부10</t>
    <phoneticPr fontId="2" type="noConversion"/>
  </si>
  <si>
    <t>2019년부터 홈페이지 
세종10 / 븍부10</t>
    <phoneticPr fontId="2" type="noConversion"/>
  </si>
  <si>
    <r>
      <t>매달 20일</t>
    </r>
    <r>
      <rPr>
        <b/>
        <sz val="8"/>
        <color rgb="FFFF0000"/>
        <rFont val="맑은 고딕"/>
        <family val="3"/>
        <charset val="129"/>
        <scheme val="minor"/>
      </rPr>
      <t xml:space="preserve"> RM_170, RM_186, RM_191, RM_193 </t>
    </r>
    <phoneticPr fontId="2" type="noConversion"/>
  </si>
  <si>
    <t>전남동남부</t>
    <phoneticPr fontId="2" type="noConversion"/>
  </si>
  <si>
    <t>계산서 포함</t>
    <phoneticPr fontId="2" type="noConversion"/>
  </si>
  <si>
    <t>계산서(관,사 포함)</t>
    <phoneticPr fontId="2" type="noConversion"/>
  </si>
  <si>
    <r>
      <t xml:space="preserve">홈페이지 </t>
    </r>
    <r>
      <rPr>
        <b/>
        <sz val="8"/>
        <color rgb="FFFF0000"/>
        <rFont val="맑은 고딕"/>
        <family val="3"/>
        <charset val="129"/>
        <scheme val="minor"/>
      </rPr>
      <t>2018-07</t>
    </r>
    <r>
      <rPr>
        <sz val="8"/>
        <color rgb="FFFF0000"/>
        <rFont val="맑은 고딕"/>
        <family val="3"/>
        <charset val="129"/>
        <scheme val="minor"/>
      </rPr>
      <t>부터
유지보수 X (10만원)</t>
    </r>
    <phoneticPr fontId="2" type="noConversion"/>
  </si>
  <si>
    <t>개별업체</t>
    <phoneticPr fontId="2" type="noConversion"/>
  </si>
  <si>
    <t>2018년 12월 조합 사용 현황</t>
    <phoneticPr fontId="2" type="noConversion"/>
  </si>
  <si>
    <t>-</t>
    <phoneticPr fontId="2" type="noConversion"/>
  </si>
  <si>
    <t xml:space="preserve">매달 20일(1년계약 8개사 제외) </t>
    <phoneticPr fontId="2" type="noConversion"/>
  </si>
  <si>
    <t>2019년 01월 조합 사용 현황</t>
    <phoneticPr fontId="2" type="noConversion"/>
  </si>
  <si>
    <t>북부</t>
    <phoneticPr fontId="2" type="noConversion"/>
  </si>
  <si>
    <t>RJ_119</t>
    <phoneticPr fontId="2" type="noConversion"/>
  </si>
  <si>
    <t>중부</t>
    <phoneticPr fontId="2" type="noConversion"/>
  </si>
  <si>
    <t>RJ_308</t>
    <phoneticPr fontId="2" type="noConversion"/>
  </si>
  <si>
    <t>전남남부[X]</t>
    <phoneticPr fontId="2" type="noConversion"/>
  </si>
  <si>
    <t>전남동부[X]</t>
    <phoneticPr fontId="2" type="noConversion"/>
  </si>
  <si>
    <t>RJ_308</t>
    <phoneticPr fontId="2" type="noConversion"/>
  </si>
  <si>
    <t>2019년 02월 조합 사용 현황</t>
    <phoneticPr fontId="2" type="noConversion"/>
  </si>
  <si>
    <t>동남부</t>
    <phoneticPr fontId="2" type="noConversion"/>
  </si>
  <si>
    <t>서남북부</t>
    <phoneticPr fontId="2" type="noConversion"/>
  </si>
  <si>
    <t>동부</t>
    <phoneticPr fontId="2" type="noConversion"/>
  </si>
  <si>
    <t>서부</t>
    <phoneticPr fontId="2" type="noConversion"/>
  </si>
  <si>
    <t>북부</t>
    <phoneticPr fontId="2" type="noConversion"/>
  </si>
  <si>
    <t>남부</t>
    <phoneticPr fontId="2" type="noConversion"/>
  </si>
  <si>
    <t>동부</t>
    <phoneticPr fontId="2" type="noConversion"/>
  </si>
  <si>
    <t>레미콘 조합</t>
    <phoneticPr fontId="2" type="noConversion"/>
  </si>
  <si>
    <t>아스콘 조합</t>
    <phoneticPr fontId="2" type="noConversion"/>
  </si>
  <si>
    <t>공동수급체 [6]</t>
    <phoneticPr fontId="2" type="noConversion"/>
  </si>
  <si>
    <t>공동수급체 [3]</t>
    <phoneticPr fontId="2" type="noConversion"/>
  </si>
  <si>
    <t>공동수급체 [1]</t>
    <phoneticPr fontId="2" type="noConversion"/>
  </si>
  <si>
    <t>공동수급체 [2]</t>
    <phoneticPr fontId="2" type="noConversion"/>
  </si>
  <si>
    <t>충남 중서부</t>
  </si>
  <si>
    <t>서남북부</t>
  </si>
  <si>
    <t>제일</t>
  </si>
  <si>
    <t>남서부</t>
    <phoneticPr fontId="2" type="noConversion"/>
  </si>
  <si>
    <t>동남부</t>
    <phoneticPr fontId="2" type="noConversion"/>
  </si>
  <si>
    <t>개별업체</t>
  </si>
  <si>
    <t>동부</t>
    <phoneticPr fontId="2" type="noConversion"/>
  </si>
  <si>
    <t>동부</t>
    <phoneticPr fontId="2" type="noConversion"/>
  </si>
  <si>
    <t>서부</t>
    <phoneticPr fontId="2" type="noConversion"/>
  </si>
  <si>
    <t>동부[X]</t>
    <phoneticPr fontId="2" type="noConversion"/>
  </si>
  <si>
    <t>북부</t>
    <phoneticPr fontId="2" type="noConversion"/>
  </si>
  <si>
    <t>4월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</si>
</sst>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\ &quot;개&quot;\ &quot;조&quot;&quot;합&quot;"/>
  </numFmts>
  <fonts count="2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theme="0" tint="-0.1499984740745262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524">
    <xf numFmtId="0" fontId="0" fillId="0" borderId="0" xfId="0">
      <alignment vertical="center"/>
    </xf>
    <xf numFmtId="0" fontId="9" fillId="0" borderId="0" xfId="0" applyFont="1" applyFill="1" applyBorder="1">
      <alignment vertical="center"/>
    </xf>
    <xf numFmtId="41" fontId="6" fillId="0" borderId="6" xfId="1" applyFont="1" applyFill="1" applyBorder="1">
      <alignment vertical="center"/>
    </xf>
    <xf numFmtId="41" fontId="6" fillId="0" borderId="6" xfId="1" applyFont="1" applyFill="1" applyBorder="1" applyAlignment="1">
      <alignment vertical="center"/>
    </xf>
    <xf numFmtId="41" fontId="5" fillId="0" borderId="6" xfId="1" applyFont="1" applyFill="1" applyBorder="1" applyAlignment="1">
      <alignment vertical="center"/>
    </xf>
    <xf numFmtId="41" fontId="6" fillId="0" borderId="8" xfId="1" applyFont="1" applyFill="1" applyBorder="1" applyAlignment="1">
      <alignment vertical="center"/>
    </xf>
    <xf numFmtId="41" fontId="6" fillId="0" borderId="10" xfId="1" applyFont="1" applyFill="1" applyBorder="1" applyAlignment="1">
      <alignment vertical="center"/>
    </xf>
    <xf numFmtId="41" fontId="6" fillId="0" borderId="13" xfId="1" applyFont="1" applyFill="1" applyBorder="1" applyAlignment="1">
      <alignment vertical="center"/>
    </xf>
    <xf numFmtId="41" fontId="5" fillId="0" borderId="10" xfId="1" applyFont="1" applyFill="1" applyBorder="1" applyAlignment="1">
      <alignment vertical="center"/>
    </xf>
    <xf numFmtId="41" fontId="5" fillId="0" borderId="13" xfId="1" applyFont="1" applyFill="1" applyBorder="1" applyAlignment="1">
      <alignment vertical="center"/>
    </xf>
    <xf numFmtId="41" fontId="5" fillId="0" borderId="8" xfId="1" applyFont="1" applyFill="1" applyBorder="1" applyAlignment="1">
      <alignment vertical="center"/>
    </xf>
    <xf numFmtId="41" fontId="5" fillId="0" borderId="7" xfId="1" applyFont="1" applyFill="1" applyBorder="1" applyAlignment="1">
      <alignment vertical="center"/>
    </xf>
    <xf numFmtId="41" fontId="6" fillId="0" borderId="0" xfId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41" fontId="6" fillId="0" borderId="0" xfId="1" applyFont="1" applyFill="1" applyBorder="1">
      <alignment vertical="center"/>
    </xf>
    <xf numFmtId="0" fontId="6" fillId="0" borderId="0" xfId="0" applyFont="1" applyFill="1" applyBorder="1">
      <alignment vertical="center"/>
    </xf>
    <xf numFmtId="14" fontId="6" fillId="0" borderId="0" xfId="0" applyNumberFormat="1" applyFont="1" applyFill="1" applyBorder="1">
      <alignment vertical="center"/>
    </xf>
    <xf numFmtId="0" fontId="5" fillId="0" borderId="0" xfId="0" applyFont="1" applyFill="1" applyBorder="1" applyAlignment="1">
      <alignment vertical="center"/>
    </xf>
    <xf numFmtId="41" fontId="5" fillId="3" borderId="6" xfId="1" applyFont="1" applyFill="1" applyBorder="1" applyAlignment="1">
      <alignment vertical="center"/>
    </xf>
    <xf numFmtId="41" fontId="5" fillId="3" borderId="6" xfId="1" applyFont="1" applyFill="1" applyBorder="1">
      <alignment vertical="center"/>
    </xf>
    <xf numFmtId="41" fontId="5" fillId="3" borderId="7" xfId="1" applyFont="1" applyFill="1" applyBorder="1" applyAlignment="1">
      <alignment vertical="center"/>
    </xf>
    <xf numFmtId="41" fontId="6" fillId="0" borderId="7" xfId="1" applyFont="1" applyFill="1" applyBorder="1">
      <alignment vertical="center"/>
    </xf>
    <xf numFmtId="41" fontId="5" fillId="3" borderId="7" xfId="1" applyFont="1" applyFill="1" applyBorder="1">
      <alignment vertical="center"/>
    </xf>
    <xf numFmtId="41" fontId="5" fillId="3" borderId="8" xfId="1" applyFont="1" applyFill="1" applyBorder="1" applyAlignment="1">
      <alignment vertical="center"/>
    </xf>
    <xf numFmtId="41" fontId="5" fillId="3" borderId="8" xfId="1" applyFont="1" applyFill="1" applyBorder="1">
      <alignment vertical="center"/>
    </xf>
    <xf numFmtId="41" fontId="6" fillId="0" borderId="8" xfId="1" applyFont="1" applyFill="1" applyBorder="1">
      <alignment vertical="center"/>
    </xf>
    <xf numFmtId="41" fontId="6" fillId="0" borderId="27" xfId="1" applyFont="1" applyFill="1" applyBorder="1">
      <alignment vertical="center"/>
    </xf>
    <xf numFmtId="41" fontId="5" fillId="0" borderId="27" xfId="1" applyFont="1" applyFill="1" applyBorder="1" applyAlignment="1">
      <alignment vertical="center"/>
    </xf>
    <xf numFmtId="41" fontId="5" fillId="3" borderId="27" xfId="1" applyFont="1" applyFill="1" applyBorder="1">
      <alignment vertical="center"/>
    </xf>
    <xf numFmtId="41" fontId="6" fillId="0" borderId="27" xfId="1" applyFont="1" applyFill="1" applyBorder="1" applyAlignment="1">
      <alignment vertical="center"/>
    </xf>
    <xf numFmtId="41" fontId="9" fillId="0" borderId="27" xfId="1" applyFont="1" applyFill="1" applyBorder="1" applyAlignment="1">
      <alignment horizontal="center" vertical="center"/>
    </xf>
    <xf numFmtId="41" fontId="6" fillId="0" borderId="29" xfId="1" applyFont="1" applyFill="1" applyBorder="1" applyAlignment="1">
      <alignment vertical="center"/>
    </xf>
    <xf numFmtId="41" fontId="5" fillId="0" borderId="29" xfId="1" applyFont="1" applyFill="1" applyBorder="1" applyAlignment="1">
      <alignment vertical="center"/>
    </xf>
    <xf numFmtId="41" fontId="5" fillId="3" borderId="29" xfId="1" applyFont="1" applyFill="1" applyBorder="1" applyAlignment="1">
      <alignment vertical="center"/>
    </xf>
    <xf numFmtId="41" fontId="5" fillId="3" borderId="10" xfId="1" applyFont="1" applyFill="1" applyBorder="1" applyAlignment="1">
      <alignment vertical="center"/>
    </xf>
    <xf numFmtId="41" fontId="9" fillId="0" borderId="10" xfId="1" applyFont="1" applyFill="1" applyBorder="1" applyAlignment="1">
      <alignment horizontal="center" vertical="center"/>
    </xf>
    <xf numFmtId="41" fontId="5" fillId="3" borderId="13" xfId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1" fontId="6" fillId="0" borderId="10" xfId="1" applyFont="1" applyFill="1" applyBorder="1">
      <alignment vertical="center"/>
    </xf>
    <xf numFmtId="41" fontId="6" fillId="0" borderId="13" xfId="1" applyFont="1" applyFill="1" applyBorder="1">
      <alignment vertical="center"/>
    </xf>
    <xf numFmtId="41" fontId="9" fillId="0" borderId="29" xfId="1" applyFont="1" applyFill="1" applyBorder="1" applyAlignment="1">
      <alignment horizontal="center" vertical="center"/>
    </xf>
    <xf numFmtId="41" fontId="6" fillId="0" borderId="29" xfId="1" applyFont="1" applyFill="1" applyBorder="1">
      <alignment vertical="center"/>
    </xf>
    <xf numFmtId="41" fontId="6" fillId="0" borderId="15" xfId="1" applyFont="1" applyFill="1" applyBorder="1">
      <alignment vertical="center"/>
    </xf>
    <xf numFmtId="41" fontId="6" fillId="0" borderId="12" xfId="1" applyFont="1" applyFill="1" applyBorder="1">
      <alignment vertical="center"/>
    </xf>
    <xf numFmtId="41" fontId="6" fillId="0" borderId="33" xfId="1" applyFont="1" applyFill="1" applyBorder="1" applyAlignment="1">
      <alignment vertical="center"/>
    </xf>
    <xf numFmtId="41" fontId="6" fillId="0" borderId="15" xfId="1" applyFont="1" applyFill="1" applyBorder="1" applyAlignment="1">
      <alignment vertical="center"/>
    </xf>
    <xf numFmtId="41" fontId="7" fillId="5" borderId="13" xfId="1" applyFont="1" applyFill="1" applyBorder="1" applyAlignment="1">
      <alignment horizontal="center" vertical="center" wrapText="1"/>
    </xf>
    <xf numFmtId="41" fontId="7" fillId="4" borderId="13" xfId="1" applyFont="1" applyFill="1" applyBorder="1" applyAlignment="1">
      <alignment horizontal="center" vertical="center" wrapText="1"/>
    </xf>
    <xf numFmtId="41" fontId="7" fillId="4" borderId="13" xfId="1" applyFont="1" applyFill="1" applyBorder="1" applyAlignment="1">
      <alignment vertical="center"/>
    </xf>
    <xf numFmtId="41" fontId="11" fillId="0" borderId="29" xfId="1" applyFont="1" applyFill="1" applyBorder="1" applyAlignment="1">
      <alignment vertical="center"/>
    </xf>
    <xf numFmtId="41" fontId="11" fillId="0" borderId="10" xfId="1" applyFont="1" applyFill="1" applyBorder="1" applyAlignment="1">
      <alignment vertical="center"/>
    </xf>
    <xf numFmtId="41" fontId="11" fillId="0" borderId="6" xfId="1" applyFont="1" applyFill="1" applyBorder="1" applyAlignment="1">
      <alignment vertical="center"/>
    </xf>
    <xf numFmtId="41" fontId="11" fillId="0" borderId="13" xfId="1" applyFont="1" applyFill="1" applyBorder="1" applyAlignment="1">
      <alignment vertical="center"/>
    </xf>
    <xf numFmtId="41" fontId="11" fillId="0" borderId="8" xfId="1" applyFont="1" applyFill="1" applyBorder="1" applyAlignment="1">
      <alignment vertical="center"/>
    </xf>
    <xf numFmtId="41" fontId="11" fillId="0" borderId="6" xfId="1" applyFont="1" applyFill="1" applyBorder="1">
      <alignment vertical="center"/>
    </xf>
    <xf numFmtId="41" fontId="11" fillId="0" borderId="7" xfId="1" applyFont="1" applyFill="1" applyBorder="1">
      <alignment vertical="center"/>
    </xf>
    <xf numFmtId="41" fontId="11" fillId="0" borderId="10" xfId="1" applyFont="1" applyFill="1" applyBorder="1">
      <alignment vertical="center"/>
    </xf>
    <xf numFmtId="41" fontId="11" fillId="0" borderId="13" xfId="1" applyFont="1" applyFill="1" applyBorder="1">
      <alignment vertical="center"/>
    </xf>
    <xf numFmtId="41" fontId="11" fillId="0" borderId="8" xfId="1" applyFont="1" applyFill="1" applyBorder="1" applyAlignment="1">
      <alignment vertical="center" wrapText="1"/>
    </xf>
    <xf numFmtId="41" fontId="11" fillId="0" borderId="10" xfId="1" applyFont="1" applyFill="1" applyBorder="1" applyAlignment="1">
      <alignment vertical="center" wrapText="1"/>
    </xf>
    <xf numFmtId="41" fontId="11" fillId="0" borderId="13" xfId="1" applyFont="1" applyFill="1" applyBorder="1" applyAlignment="1">
      <alignment vertical="center" wrapText="1"/>
    </xf>
    <xf numFmtId="41" fontId="11" fillId="0" borderId="7" xfId="1" applyFont="1" applyFill="1" applyBorder="1" applyAlignment="1">
      <alignment vertical="center" wrapText="1"/>
    </xf>
    <xf numFmtId="41" fontId="11" fillId="0" borderId="7" xfId="1" applyFont="1" applyFill="1" applyBorder="1" applyAlignment="1">
      <alignment vertical="center"/>
    </xf>
    <xf numFmtId="41" fontId="11" fillId="0" borderId="27" xfId="1" applyFont="1" applyFill="1" applyBorder="1">
      <alignment vertical="center"/>
    </xf>
    <xf numFmtId="41" fontId="11" fillId="0" borderId="29" xfId="1" applyFont="1" applyFill="1" applyBorder="1">
      <alignment vertical="center"/>
    </xf>
    <xf numFmtId="41" fontId="11" fillId="0" borderId="8" xfId="1" applyFont="1" applyFill="1" applyBorder="1">
      <alignment vertical="center"/>
    </xf>
    <xf numFmtId="41" fontId="6" fillId="0" borderId="7" xfId="1" applyFont="1" applyFill="1" applyBorder="1" applyAlignment="1">
      <alignment vertical="center"/>
    </xf>
    <xf numFmtId="41" fontId="5" fillId="0" borderId="15" xfId="1" applyFont="1" applyFill="1" applyBorder="1">
      <alignment vertical="center"/>
    </xf>
    <xf numFmtId="41" fontId="5" fillId="0" borderId="9" xfId="1" applyFont="1" applyFill="1" applyBorder="1">
      <alignment vertical="center"/>
    </xf>
    <xf numFmtId="41" fontId="5" fillId="0" borderId="12" xfId="1" applyFont="1" applyFill="1" applyBorder="1">
      <alignment vertical="center"/>
    </xf>
    <xf numFmtId="0" fontId="0" fillId="0" borderId="0" xfId="0" applyFill="1" applyBorder="1">
      <alignment vertical="center"/>
    </xf>
    <xf numFmtId="41" fontId="5" fillId="0" borderId="6" xfId="1" applyFont="1" applyFill="1" applyBorder="1" applyAlignment="1">
      <alignment vertical="center" wrapText="1"/>
    </xf>
    <xf numFmtId="41" fontId="5" fillId="0" borderId="25" xfId="1" applyFont="1" applyFill="1" applyBorder="1" applyAlignment="1">
      <alignment vertical="center"/>
    </xf>
    <xf numFmtId="41" fontId="5" fillId="0" borderId="8" xfId="1" applyFont="1" applyFill="1" applyBorder="1" applyAlignment="1">
      <alignment vertical="center" wrapText="1"/>
    </xf>
    <xf numFmtId="41" fontId="5" fillId="0" borderId="6" xfId="1" applyFont="1" applyFill="1" applyBorder="1">
      <alignment vertical="center"/>
    </xf>
    <xf numFmtId="41" fontId="5" fillId="0" borderId="25" xfId="1" applyFont="1" applyFill="1" applyBorder="1">
      <alignment vertical="center"/>
    </xf>
    <xf numFmtId="41" fontId="5" fillId="0" borderId="13" xfId="1" applyFont="1" applyFill="1" applyBorder="1">
      <alignment vertical="center"/>
    </xf>
    <xf numFmtId="41" fontId="5" fillId="0" borderId="24" xfId="1" applyFont="1" applyFill="1" applyBorder="1">
      <alignment vertical="center"/>
    </xf>
    <xf numFmtId="0" fontId="1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41" fontId="10" fillId="4" borderId="13" xfId="1" applyFont="1" applyFill="1" applyBorder="1" applyAlignment="1">
      <alignment horizontal="center" vertical="center"/>
    </xf>
    <xf numFmtId="41" fontId="10" fillId="4" borderId="13" xfId="1" applyFont="1" applyFill="1" applyBorder="1" applyAlignment="1">
      <alignment horizontal="center" vertical="center" wrapText="1"/>
    </xf>
    <xf numFmtId="0" fontId="6" fillId="0" borderId="16" xfId="0" applyNumberFormat="1" applyFont="1" applyFill="1" applyBorder="1" applyAlignment="1">
      <alignment horizontal="left" vertical="center" indent="1"/>
    </xf>
    <xf numFmtId="0" fontId="6" fillId="0" borderId="16" xfId="0" applyNumberFormat="1" applyFont="1" applyFill="1" applyBorder="1">
      <alignment vertical="center"/>
    </xf>
    <xf numFmtId="0" fontId="6" fillId="0" borderId="14" xfId="0" applyNumberFormat="1" applyFont="1" applyFill="1" applyBorder="1">
      <alignment vertical="center"/>
    </xf>
    <xf numFmtId="0" fontId="5" fillId="0" borderId="33" xfId="0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41" fontId="9" fillId="0" borderId="6" xfId="1" applyFont="1" applyFill="1" applyBorder="1" applyAlignment="1">
      <alignment horizontal="center" vertical="center"/>
    </xf>
    <xf numFmtId="0" fontId="6" fillId="0" borderId="16" xfId="0" applyNumberFormat="1" applyFont="1" applyFill="1" applyBorder="1" applyAlignment="1">
      <alignment vertical="center"/>
    </xf>
    <xf numFmtId="0" fontId="6" fillId="0" borderId="16" xfId="0" applyNumberFormat="1" applyFont="1" applyFill="1" applyBorder="1" applyAlignment="1">
      <alignment horizontal="left" vertical="center"/>
    </xf>
    <xf numFmtId="41" fontId="0" fillId="0" borderId="0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>
      <alignment vertical="center"/>
    </xf>
    <xf numFmtId="41" fontId="11" fillId="0" borderId="25" xfId="1" applyFont="1" applyFill="1" applyBorder="1" applyAlignment="1">
      <alignment vertical="center" wrapText="1"/>
    </xf>
    <xf numFmtId="41" fontId="11" fillId="0" borderId="25" xfId="1" applyFont="1" applyFill="1" applyBorder="1">
      <alignment vertical="center"/>
    </xf>
    <xf numFmtId="41" fontId="11" fillId="0" borderId="24" xfId="1" applyFont="1" applyFill="1" applyBorder="1">
      <alignment vertical="center"/>
    </xf>
    <xf numFmtId="41" fontId="11" fillId="0" borderId="26" xfId="1" applyFont="1" applyFill="1" applyBorder="1" applyAlignment="1">
      <alignment vertical="center" wrapText="1"/>
    </xf>
    <xf numFmtId="41" fontId="7" fillId="4" borderId="13" xfId="1" applyFont="1" applyFill="1" applyBorder="1" applyAlignment="1">
      <alignment horizontal="center" vertical="center"/>
    </xf>
    <xf numFmtId="41" fontId="13" fillId="0" borderId="8" xfId="1" applyFont="1" applyFill="1" applyBorder="1" applyAlignment="1">
      <alignment vertical="center"/>
    </xf>
    <xf numFmtId="41" fontId="13" fillId="0" borderId="6" xfId="1" applyFont="1" applyFill="1" applyBorder="1" applyAlignment="1">
      <alignment vertical="center"/>
    </xf>
    <xf numFmtId="41" fontId="13" fillId="0" borderId="13" xfId="1" applyFont="1" applyFill="1" applyBorder="1" applyAlignment="1">
      <alignment vertical="center"/>
    </xf>
    <xf numFmtId="0" fontId="5" fillId="0" borderId="35" xfId="0" applyFont="1" applyFill="1" applyBorder="1" applyAlignment="1">
      <alignment horizontal="center" vertical="center"/>
    </xf>
    <xf numFmtId="0" fontId="6" fillId="0" borderId="36" xfId="0" applyNumberFormat="1" applyFont="1" applyFill="1" applyBorder="1" applyAlignment="1">
      <alignment horizontal="left" vertical="center" indent="1"/>
    </xf>
    <xf numFmtId="41" fontId="11" fillId="0" borderId="22" xfId="1" applyFont="1" applyFill="1" applyBorder="1" applyAlignment="1">
      <alignment vertical="center" wrapText="1"/>
    </xf>
    <xf numFmtId="41" fontId="5" fillId="0" borderId="7" xfId="1" applyFont="1" applyFill="1" applyBorder="1" applyAlignment="1">
      <alignment vertical="center" wrapText="1"/>
    </xf>
    <xf numFmtId="41" fontId="6" fillId="0" borderId="35" xfId="1" applyFont="1" applyFill="1" applyBorder="1" applyAlignment="1">
      <alignment vertical="center"/>
    </xf>
    <xf numFmtId="41" fontId="13" fillId="0" borderId="7" xfId="1" applyFont="1" applyFill="1" applyBorder="1" applyAlignment="1">
      <alignment vertical="center"/>
    </xf>
    <xf numFmtId="0" fontId="6" fillId="0" borderId="34" xfId="0" applyNumberFormat="1" applyFont="1" applyFill="1" applyBorder="1" applyAlignment="1">
      <alignment horizontal="left" vertical="center" indent="1"/>
    </xf>
    <xf numFmtId="41" fontId="11" fillId="0" borderId="26" xfId="1" applyFont="1" applyFill="1" applyBorder="1">
      <alignment vertical="center"/>
    </xf>
    <xf numFmtId="41" fontId="6" fillId="0" borderId="33" xfId="1" applyFont="1" applyFill="1" applyBorder="1">
      <alignment vertical="center"/>
    </xf>
    <xf numFmtId="0" fontId="5" fillId="0" borderId="9" xfId="0" applyFont="1" applyFill="1" applyBorder="1" applyAlignment="1">
      <alignment horizontal="center" vertical="center"/>
    </xf>
    <xf numFmtId="0" fontId="6" fillId="0" borderId="11" xfId="0" applyNumberFormat="1" applyFont="1" applyFill="1" applyBorder="1" applyAlignment="1">
      <alignment vertical="center"/>
    </xf>
    <xf numFmtId="41" fontId="11" fillId="0" borderId="23" xfId="1" applyFont="1" applyFill="1" applyBorder="1" applyAlignment="1">
      <alignment vertical="center" wrapText="1"/>
    </xf>
    <xf numFmtId="41" fontId="5" fillId="0" borderId="10" xfId="1" applyFont="1" applyFill="1" applyBorder="1" applyAlignment="1">
      <alignment vertical="center" wrapText="1"/>
    </xf>
    <xf numFmtId="41" fontId="6" fillId="0" borderId="9" xfId="1" applyFont="1" applyFill="1" applyBorder="1" applyAlignment="1">
      <alignment vertical="center"/>
    </xf>
    <xf numFmtId="41" fontId="13" fillId="0" borderId="10" xfId="1" applyFont="1" applyFill="1" applyBorder="1" applyAlignment="1">
      <alignment vertical="center"/>
    </xf>
    <xf numFmtId="0" fontId="6" fillId="0" borderId="14" xfId="0" applyNumberFormat="1" applyFont="1" applyFill="1" applyBorder="1" applyAlignment="1">
      <alignment horizontal="left" vertical="center"/>
    </xf>
    <xf numFmtId="41" fontId="5" fillId="0" borderId="13" xfId="1" applyFont="1" applyFill="1" applyBorder="1" applyAlignment="1">
      <alignment vertical="center" wrapText="1"/>
    </xf>
    <xf numFmtId="0" fontId="5" fillId="0" borderId="28" xfId="0" applyFont="1" applyFill="1" applyBorder="1" applyAlignment="1">
      <alignment horizontal="center" vertical="center"/>
    </xf>
    <xf numFmtId="0" fontId="6" fillId="0" borderId="32" xfId="0" applyNumberFormat="1" applyFont="1" applyFill="1" applyBorder="1" applyAlignment="1">
      <alignment vertical="center"/>
    </xf>
    <xf numFmtId="41" fontId="11" fillId="0" borderId="30" xfId="1" applyFont="1" applyFill="1" applyBorder="1" applyAlignment="1">
      <alignment vertical="center" wrapText="1"/>
    </xf>
    <xf numFmtId="41" fontId="5" fillId="0" borderId="29" xfId="1" applyFont="1" applyFill="1" applyBorder="1" applyAlignment="1">
      <alignment vertical="center" wrapText="1"/>
    </xf>
    <xf numFmtId="41" fontId="13" fillId="0" borderId="29" xfId="1" applyFont="1" applyFill="1" applyBorder="1" applyAlignment="1">
      <alignment vertical="center"/>
    </xf>
    <xf numFmtId="41" fontId="11" fillId="0" borderId="22" xfId="1" applyFont="1" applyFill="1" applyBorder="1">
      <alignment vertical="center"/>
    </xf>
    <xf numFmtId="41" fontId="6" fillId="0" borderId="35" xfId="1" applyFont="1" applyFill="1" applyBorder="1">
      <alignment vertical="center"/>
    </xf>
    <xf numFmtId="41" fontId="5" fillId="0" borderId="7" xfId="1" applyFont="1" applyFill="1" applyBorder="1">
      <alignment vertical="center"/>
    </xf>
    <xf numFmtId="0" fontId="6" fillId="0" borderId="36" xfId="0" applyNumberFormat="1" applyFont="1" applyFill="1" applyBorder="1" applyAlignment="1">
      <alignment vertical="center"/>
    </xf>
    <xf numFmtId="0" fontId="6" fillId="0" borderId="36" xfId="0" applyNumberFormat="1" applyFont="1" applyFill="1" applyBorder="1">
      <alignment vertical="center"/>
    </xf>
    <xf numFmtId="41" fontId="5" fillId="0" borderId="8" xfId="1" applyFont="1" applyFill="1" applyBorder="1">
      <alignment vertical="center"/>
    </xf>
    <xf numFmtId="41" fontId="5" fillId="0" borderId="8" xfId="1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0" fontId="6" fillId="0" borderId="38" xfId="0" applyNumberFormat="1" applyFont="1" applyFill="1" applyBorder="1" applyAlignment="1">
      <alignment vertical="center"/>
    </xf>
    <xf numFmtId="41" fontId="11" fillId="0" borderId="31" xfId="1" applyFont="1" applyFill="1" applyBorder="1">
      <alignment vertical="center"/>
    </xf>
    <xf numFmtId="41" fontId="5" fillId="0" borderId="27" xfId="1" applyFont="1" applyFill="1" applyBorder="1">
      <alignment vertical="center"/>
    </xf>
    <xf numFmtId="41" fontId="6" fillId="0" borderId="37" xfId="1" applyFont="1" applyFill="1" applyBorder="1">
      <alignment vertical="center"/>
    </xf>
    <xf numFmtId="41" fontId="13" fillId="0" borderId="27" xfId="1" applyFont="1" applyFill="1" applyBorder="1" applyAlignment="1">
      <alignment vertical="center"/>
    </xf>
    <xf numFmtId="41" fontId="5" fillId="3" borderId="27" xfId="1" applyFont="1" applyFill="1" applyBorder="1" applyAlignment="1">
      <alignment vertical="center"/>
    </xf>
    <xf numFmtId="0" fontId="6" fillId="0" borderId="34" xfId="0" applyNumberFormat="1" applyFont="1" applyFill="1" applyBorder="1">
      <alignment vertical="center"/>
    </xf>
    <xf numFmtId="41" fontId="11" fillId="0" borderId="29" xfId="1" applyFont="1" applyFill="1" applyBorder="1" applyAlignment="1">
      <alignment vertical="center" wrapText="1"/>
    </xf>
    <xf numFmtId="41" fontId="5" fillId="0" borderId="29" xfId="1" applyFont="1" applyFill="1" applyBorder="1">
      <alignment vertical="center"/>
    </xf>
    <xf numFmtId="41" fontId="6" fillId="0" borderId="28" xfId="1" applyFont="1" applyFill="1" applyBorder="1">
      <alignment vertical="center"/>
    </xf>
    <xf numFmtId="41" fontId="11" fillId="0" borderId="30" xfId="1" applyFont="1" applyFill="1" applyBorder="1" applyAlignment="1">
      <alignment vertical="center"/>
    </xf>
    <xf numFmtId="41" fontId="5" fillId="0" borderId="29" xfId="1" applyFont="1" applyFill="1" applyBorder="1" applyAlignment="1">
      <alignment horizontal="center" vertical="center"/>
    </xf>
    <xf numFmtId="41" fontId="6" fillId="0" borderId="28" xfId="1" applyFont="1" applyFill="1" applyBorder="1" applyAlignment="1">
      <alignment vertical="center"/>
    </xf>
    <xf numFmtId="41" fontId="11" fillId="0" borderId="30" xfId="1" applyFont="1" applyFill="1" applyBorder="1">
      <alignment vertical="center"/>
    </xf>
    <xf numFmtId="0" fontId="6" fillId="0" borderId="11" xfId="0" applyNumberFormat="1" applyFont="1" applyFill="1" applyBorder="1">
      <alignment vertical="center"/>
    </xf>
    <xf numFmtId="41" fontId="11" fillId="0" borderId="23" xfId="1" applyFont="1" applyFill="1" applyBorder="1">
      <alignment vertical="center"/>
    </xf>
    <xf numFmtId="41" fontId="5" fillId="0" borderId="10" xfId="1" applyFont="1" applyFill="1" applyBorder="1">
      <alignment vertical="center"/>
    </xf>
    <xf numFmtId="41" fontId="6" fillId="0" borderId="9" xfId="1" applyFont="1" applyFill="1" applyBorder="1">
      <alignment vertical="center"/>
    </xf>
    <xf numFmtId="41" fontId="5" fillId="0" borderId="22" xfId="1" applyFont="1" applyFill="1" applyBorder="1">
      <alignment vertical="center"/>
    </xf>
    <xf numFmtId="41" fontId="5" fillId="0" borderId="26" xfId="1" applyFont="1" applyFill="1" applyBorder="1">
      <alignment vertical="center"/>
    </xf>
    <xf numFmtId="41" fontId="10" fillId="7" borderId="24" xfId="1" applyFont="1" applyFill="1" applyBorder="1" applyAlignment="1">
      <alignment horizontal="center" vertical="center" wrapText="1"/>
    </xf>
    <xf numFmtId="41" fontId="10" fillId="7" borderId="13" xfId="1" applyFont="1" applyFill="1" applyBorder="1" applyAlignment="1">
      <alignment horizontal="center" vertical="center" wrapText="1"/>
    </xf>
    <xf numFmtId="41" fontId="7" fillId="7" borderId="13" xfId="1" applyFont="1" applyFill="1" applyBorder="1" applyAlignment="1">
      <alignment horizontal="center" vertical="center" wrapText="1"/>
    </xf>
    <xf numFmtId="41" fontId="14" fillId="7" borderId="13" xfId="1" applyFont="1" applyFill="1" applyBorder="1" applyAlignment="1">
      <alignment horizontal="center" vertical="center" wrapText="1"/>
    </xf>
    <xf numFmtId="41" fontId="14" fillId="7" borderId="19" xfId="1" applyFont="1" applyFill="1" applyBorder="1" applyAlignment="1">
      <alignment horizontal="center" vertical="center" wrapText="1"/>
    </xf>
    <xf numFmtId="41" fontId="6" fillId="6" borderId="28" xfId="1" applyFont="1" applyFill="1" applyBorder="1" applyAlignment="1">
      <alignment vertical="center"/>
    </xf>
    <xf numFmtId="41" fontId="5" fillId="6" borderId="29" xfId="1" applyFont="1" applyFill="1" applyBorder="1" applyAlignment="1">
      <alignment vertical="center"/>
    </xf>
    <xf numFmtId="41" fontId="6" fillId="6" borderId="15" xfId="1" applyFont="1" applyFill="1" applyBorder="1">
      <alignment vertical="center"/>
    </xf>
    <xf numFmtId="41" fontId="5" fillId="6" borderId="6" xfId="1" applyFont="1" applyFill="1" applyBorder="1">
      <alignment vertical="center"/>
    </xf>
    <xf numFmtId="41" fontId="6" fillId="6" borderId="28" xfId="1" applyFont="1" applyFill="1" applyBorder="1">
      <alignment vertical="center"/>
    </xf>
    <xf numFmtId="41" fontId="6" fillId="6" borderId="9" xfId="1" applyFont="1" applyFill="1" applyBorder="1">
      <alignment vertical="center"/>
    </xf>
    <xf numFmtId="41" fontId="5" fillId="6" borderId="10" xfId="1" applyFont="1" applyFill="1" applyBorder="1">
      <alignment vertical="center"/>
    </xf>
    <xf numFmtId="0" fontId="5" fillId="0" borderId="4" xfId="0" applyFont="1" applyFill="1" applyBorder="1" applyAlignment="1">
      <alignment vertical="center"/>
    </xf>
    <xf numFmtId="41" fontId="5" fillId="0" borderId="39" xfId="1" applyFont="1" applyFill="1" applyBorder="1" applyAlignment="1">
      <alignment vertical="center"/>
    </xf>
    <xf numFmtId="41" fontId="5" fillId="0" borderId="21" xfId="1" applyFont="1" applyFill="1" applyBorder="1" applyAlignment="1">
      <alignment vertical="center"/>
    </xf>
    <xf numFmtId="41" fontId="5" fillId="0" borderId="20" xfId="1" applyFont="1" applyFill="1" applyBorder="1" applyAlignment="1">
      <alignment vertical="center"/>
    </xf>
    <xf numFmtId="41" fontId="5" fillId="0" borderId="17" xfId="1" applyFont="1" applyFill="1" applyBorder="1" applyAlignment="1">
      <alignment vertical="center"/>
    </xf>
    <xf numFmtId="41" fontId="5" fillId="0" borderId="18" xfId="1" applyFont="1" applyFill="1" applyBorder="1" applyAlignment="1">
      <alignment vertical="center"/>
    </xf>
    <xf numFmtId="41" fontId="5" fillId="0" borderId="19" xfId="1" applyFont="1" applyFill="1" applyBorder="1">
      <alignment vertical="center"/>
    </xf>
    <xf numFmtId="41" fontId="5" fillId="0" borderId="21" xfId="1" applyFont="1" applyFill="1" applyBorder="1">
      <alignment vertical="center"/>
    </xf>
    <xf numFmtId="41" fontId="5" fillId="0" borderId="20" xfId="1" applyFont="1" applyFill="1" applyBorder="1">
      <alignment vertical="center"/>
    </xf>
    <xf numFmtId="41" fontId="5" fillId="0" borderId="17" xfId="1" applyFont="1" applyFill="1" applyBorder="1">
      <alignment vertical="center"/>
    </xf>
    <xf numFmtId="41" fontId="5" fillId="0" borderId="18" xfId="1" applyFont="1" applyFill="1" applyBorder="1" applyAlignment="1">
      <alignment vertical="center" wrapText="1"/>
    </xf>
    <xf numFmtId="41" fontId="5" fillId="0" borderId="39" xfId="1" applyFont="1" applyFill="1" applyBorder="1">
      <alignment vertical="center"/>
    </xf>
    <xf numFmtId="41" fontId="5" fillId="0" borderId="40" xfId="1" applyFont="1" applyFill="1" applyBorder="1">
      <alignment vertical="center"/>
    </xf>
    <xf numFmtId="41" fontId="5" fillId="0" borderId="18" xfId="1" applyFont="1" applyFill="1" applyBorder="1">
      <alignment vertical="center"/>
    </xf>
    <xf numFmtId="41" fontId="11" fillId="0" borderId="11" xfId="1" applyFont="1" applyFill="1" applyBorder="1" applyAlignment="1">
      <alignment vertical="center"/>
    </xf>
    <xf numFmtId="41" fontId="11" fillId="0" borderId="36" xfId="1" applyFont="1" applyFill="1" applyBorder="1" applyAlignment="1">
      <alignment vertical="center"/>
    </xf>
    <xf numFmtId="41" fontId="11" fillId="0" borderId="32" xfId="1" applyFont="1" applyFill="1" applyBorder="1" applyAlignment="1">
      <alignment vertical="center"/>
    </xf>
    <xf numFmtId="41" fontId="11" fillId="0" borderId="34" xfId="1" applyFont="1" applyFill="1" applyBorder="1" applyAlignment="1">
      <alignment vertical="center"/>
    </xf>
    <xf numFmtId="41" fontId="11" fillId="0" borderId="16" xfId="1" applyFont="1" applyFill="1" applyBorder="1" applyAlignment="1">
      <alignment vertical="center"/>
    </xf>
    <xf numFmtId="41" fontId="11" fillId="0" borderId="14" xfId="1" applyFont="1" applyFill="1" applyBorder="1" applyAlignment="1">
      <alignment vertical="center"/>
    </xf>
    <xf numFmtId="41" fontId="11" fillId="0" borderId="38" xfId="1" applyFont="1" applyFill="1" applyBorder="1" applyAlignment="1">
      <alignment vertical="center"/>
    </xf>
    <xf numFmtId="0" fontId="16" fillId="0" borderId="34" xfId="0" applyFont="1" applyFill="1" applyBorder="1" applyAlignment="1">
      <alignment vertical="center"/>
    </xf>
    <xf numFmtId="0" fontId="16" fillId="0" borderId="16" xfId="0" applyFont="1" applyFill="1" applyBorder="1" applyAlignment="1">
      <alignment vertical="center"/>
    </xf>
    <xf numFmtId="0" fontId="16" fillId="0" borderId="16" xfId="0" applyFont="1" applyFill="1" applyBorder="1">
      <alignment vertical="center"/>
    </xf>
    <xf numFmtId="0" fontId="16" fillId="0" borderId="36" xfId="0" applyFont="1" applyFill="1" applyBorder="1">
      <alignment vertical="center"/>
    </xf>
    <xf numFmtId="0" fontId="17" fillId="0" borderId="5" xfId="0" applyFont="1" applyFill="1" applyBorder="1" applyAlignment="1">
      <alignment vertical="center"/>
    </xf>
    <xf numFmtId="0" fontId="16" fillId="0" borderId="34" xfId="0" applyFont="1" applyFill="1" applyBorder="1">
      <alignment vertical="center"/>
    </xf>
    <xf numFmtId="0" fontId="16" fillId="0" borderId="14" xfId="0" applyFont="1" applyFill="1" applyBorder="1">
      <alignment vertical="center"/>
    </xf>
    <xf numFmtId="0" fontId="18" fillId="0" borderId="0" xfId="0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0" fontId="20" fillId="0" borderId="4" xfId="0" applyFont="1" applyFill="1" applyBorder="1" applyAlignment="1">
      <alignment vertical="center"/>
    </xf>
    <xf numFmtId="41" fontId="7" fillId="5" borderId="13" xfId="1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41" fontId="7" fillId="4" borderId="14" xfId="1" applyFont="1" applyFill="1" applyBorder="1" applyAlignment="1">
      <alignment horizontal="center" vertical="center"/>
    </xf>
    <xf numFmtId="41" fontId="5" fillId="3" borderId="42" xfId="1" applyFont="1" applyFill="1" applyBorder="1" applyAlignment="1">
      <alignment vertical="center"/>
    </xf>
    <xf numFmtId="0" fontId="5" fillId="0" borderId="45" xfId="0" applyFont="1" applyFill="1" applyBorder="1" applyAlignment="1">
      <alignment horizontal="center" vertical="center"/>
    </xf>
    <xf numFmtId="0" fontId="6" fillId="0" borderId="46" xfId="0" applyNumberFormat="1" applyFont="1" applyFill="1" applyBorder="1" applyAlignment="1">
      <alignment vertical="center"/>
    </xf>
    <xf numFmtId="41" fontId="11" fillId="0" borderId="47" xfId="1" applyFont="1" applyFill="1" applyBorder="1" applyAlignment="1">
      <alignment vertical="center" wrapText="1"/>
    </xf>
    <xf numFmtId="41" fontId="11" fillId="0" borderId="48" xfId="1" applyFont="1" applyFill="1" applyBorder="1" applyAlignment="1">
      <alignment vertical="center"/>
    </xf>
    <xf numFmtId="41" fontId="5" fillId="0" borderId="48" xfId="1" applyFont="1" applyFill="1" applyBorder="1" applyAlignment="1">
      <alignment vertical="center"/>
    </xf>
    <xf numFmtId="41" fontId="5" fillId="0" borderId="48" xfId="1" applyFont="1" applyFill="1" applyBorder="1" applyAlignment="1">
      <alignment vertical="center" wrapText="1"/>
    </xf>
    <xf numFmtId="41" fontId="5" fillId="0" borderId="49" xfId="1" applyFont="1" applyFill="1" applyBorder="1" applyAlignment="1">
      <alignment vertical="center"/>
    </xf>
    <xf numFmtId="41" fontId="6" fillId="6" borderId="45" xfId="1" applyFont="1" applyFill="1" applyBorder="1" applyAlignment="1">
      <alignment vertical="center"/>
    </xf>
    <xf numFmtId="41" fontId="5" fillId="6" borderId="48" xfId="1" applyFont="1" applyFill="1" applyBorder="1" applyAlignment="1">
      <alignment vertical="center"/>
    </xf>
    <xf numFmtId="41" fontId="13" fillId="0" borderId="48" xfId="1" applyFont="1" applyFill="1" applyBorder="1" applyAlignment="1">
      <alignment vertical="center"/>
    </xf>
    <xf numFmtId="41" fontId="5" fillId="3" borderId="48" xfId="1" applyFont="1" applyFill="1" applyBorder="1" applyAlignment="1">
      <alignment vertical="center"/>
    </xf>
    <xf numFmtId="41" fontId="6" fillId="0" borderId="48" xfId="1" applyFont="1" applyFill="1" applyBorder="1" applyAlignment="1">
      <alignment vertical="center"/>
    </xf>
    <xf numFmtId="41" fontId="16" fillId="0" borderId="46" xfId="1" applyFont="1" applyFill="1" applyBorder="1" applyAlignment="1">
      <alignment vertical="center"/>
    </xf>
    <xf numFmtId="41" fontId="6" fillId="6" borderId="37" xfId="1" applyFont="1" applyFill="1" applyBorder="1" applyAlignment="1">
      <alignment vertical="center"/>
    </xf>
    <xf numFmtId="41" fontId="5" fillId="6" borderId="31" xfId="1" applyFont="1" applyFill="1" applyBorder="1" applyAlignment="1">
      <alignment vertical="center"/>
    </xf>
    <xf numFmtId="0" fontId="16" fillId="0" borderId="38" xfId="0" applyFont="1" applyFill="1" applyBorder="1" applyAlignment="1">
      <alignment vertical="center"/>
    </xf>
    <xf numFmtId="41" fontId="5" fillId="0" borderId="27" xfId="1" applyFont="1" applyFill="1" applyBorder="1" applyAlignment="1">
      <alignment vertical="center" wrapText="1"/>
    </xf>
    <xf numFmtId="0" fontId="6" fillId="0" borderId="36" xfId="0" applyNumberFormat="1" applyFont="1" applyFill="1" applyBorder="1" applyAlignment="1">
      <alignment horizontal="left" vertical="center"/>
    </xf>
    <xf numFmtId="41" fontId="11" fillId="0" borderId="31" xfId="1" applyFont="1" applyFill="1" applyBorder="1" applyAlignment="1">
      <alignment vertical="center" wrapText="1"/>
    </xf>
    <xf numFmtId="41" fontId="11" fillId="0" borderId="27" xfId="1" applyFont="1" applyFill="1" applyBorder="1" applyAlignment="1">
      <alignment vertical="center" wrapText="1"/>
    </xf>
    <xf numFmtId="41" fontId="11" fillId="0" borderId="31" xfId="1" applyFont="1" applyFill="1" applyBorder="1" applyAlignment="1">
      <alignment vertical="center"/>
    </xf>
    <xf numFmtId="41" fontId="11" fillId="0" borderId="27" xfId="1" applyFont="1" applyFill="1" applyBorder="1" applyAlignment="1">
      <alignment vertical="center"/>
    </xf>
    <xf numFmtId="41" fontId="5" fillId="0" borderId="27" xfId="1" applyFont="1" applyFill="1" applyBorder="1" applyAlignment="1">
      <alignment horizontal="center" vertical="center"/>
    </xf>
    <xf numFmtId="41" fontId="5" fillId="0" borderId="40" xfId="1" applyFont="1" applyFill="1" applyBorder="1" applyAlignment="1">
      <alignment vertical="center"/>
    </xf>
    <xf numFmtId="41" fontId="6" fillId="0" borderId="37" xfId="1" applyFont="1" applyFill="1" applyBorder="1" applyAlignment="1">
      <alignment vertical="center"/>
    </xf>
    <xf numFmtId="41" fontId="5" fillId="0" borderId="22" xfId="1" applyFont="1" applyFill="1" applyBorder="1" applyAlignment="1">
      <alignment vertical="center"/>
    </xf>
    <xf numFmtId="0" fontId="17" fillId="0" borderId="36" xfId="0" applyFont="1" applyFill="1" applyBorder="1" applyAlignment="1">
      <alignment vertical="center"/>
    </xf>
    <xf numFmtId="41" fontId="11" fillId="0" borderId="47" xfId="1" applyFont="1" applyFill="1" applyBorder="1">
      <alignment vertical="center"/>
    </xf>
    <xf numFmtId="41" fontId="11" fillId="0" borderId="48" xfId="1" applyFont="1" applyFill="1" applyBorder="1">
      <alignment vertical="center"/>
    </xf>
    <xf numFmtId="41" fontId="5" fillId="0" borderId="48" xfId="1" applyFont="1" applyFill="1" applyBorder="1">
      <alignment vertical="center"/>
    </xf>
    <xf numFmtId="41" fontId="5" fillId="0" borderId="49" xfId="1" applyFont="1" applyFill="1" applyBorder="1">
      <alignment vertical="center"/>
    </xf>
    <xf numFmtId="41" fontId="6" fillId="0" borderId="45" xfId="1" applyFont="1" applyFill="1" applyBorder="1">
      <alignment vertical="center"/>
    </xf>
    <xf numFmtId="41" fontId="5" fillId="0" borderId="26" xfId="1" applyFont="1" applyFill="1" applyBorder="1" applyAlignment="1">
      <alignment vertical="center"/>
    </xf>
    <xf numFmtId="41" fontId="5" fillId="0" borderId="40" xfId="1" applyFont="1" applyFill="1" applyBorder="1" applyAlignment="1">
      <alignment vertical="center" wrapText="1"/>
    </xf>
    <xf numFmtId="41" fontId="6" fillId="6" borderId="37" xfId="1" applyFont="1" applyFill="1" applyBorder="1">
      <alignment vertical="center"/>
    </xf>
    <xf numFmtId="41" fontId="5" fillId="6" borderId="27" xfId="1" applyFont="1" applyFill="1" applyBorder="1" applyAlignment="1">
      <alignment vertical="center"/>
    </xf>
    <xf numFmtId="41" fontId="5" fillId="0" borderId="31" xfId="1" applyFont="1" applyFill="1" applyBorder="1">
      <alignment vertical="center"/>
    </xf>
    <xf numFmtId="0" fontId="16" fillId="0" borderId="38" xfId="0" applyFont="1" applyFill="1" applyBorder="1">
      <alignment vertical="center"/>
    </xf>
    <xf numFmtId="0" fontId="19" fillId="2" borderId="42" xfId="0" applyFont="1" applyFill="1" applyBorder="1">
      <alignment vertical="center"/>
    </xf>
    <xf numFmtId="0" fontId="3" fillId="2" borderId="53" xfId="0" applyFont="1" applyFill="1" applyBorder="1">
      <alignment vertical="center"/>
    </xf>
    <xf numFmtId="41" fontId="3" fillId="2" borderId="42" xfId="0" applyNumberFormat="1" applyFont="1" applyFill="1" applyBorder="1">
      <alignment vertical="center"/>
    </xf>
    <xf numFmtId="0" fontId="3" fillId="2" borderId="42" xfId="0" applyFont="1" applyFill="1" applyBorder="1">
      <alignment vertical="center"/>
    </xf>
    <xf numFmtId="0" fontId="3" fillId="2" borderId="52" xfId="0" applyFont="1" applyFill="1" applyBorder="1">
      <alignment vertical="center"/>
    </xf>
    <xf numFmtId="41" fontId="6" fillId="0" borderId="4" xfId="1" applyFont="1" applyFill="1" applyBorder="1" applyAlignment="1">
      <alignment vertical="center"/>
    </xf>
    <xf numFmtId="41" fontId="5" fillId="0" borderId="30" xfId="1" applyFont="1" applyFill="1" applyBorder="1" applyAlignment="1">
      <alignment vertical="center"/>
    </xf>
    <xf numFmtId="0" fontId="16" fillId="0" borderId="32" xfId="0" applyFont="1" applyFill="1" applyBorder="1" applyAlignment="1">
      <alignment vertical="center"/>
    </xf>
    <xf numFmtId="41" fontId="5" fillId="0" borderId="30" xfId="1" applyFont="1" applyFill="1" applyBorder="1">
      <alignment vertical="center"/>
    </xf>
    <xf numFmtId="41" fontId="6" fillId="0" borderId="1" xfId="1" applyFont="1" applyFill="1" applyBorder="1" applyAlignment="1">
      <alignment vertical="center"/>
    </xf>
    <xf numFmtId="41" fontId="5" fillId="0" borderId="23" xfId="1" applyFont="1" applyFill="1" applyBorder="1" applyAlignment="1">
      <alignment vertical="center"/>
    </xf>
    <xf numFmtId="0" fontId="16" fillId="0" borderId="11" xfId="0" applyFont="1" applyFill="1" applyBorder="1" applyAlignment="1">
      <alignment vertical="center"/>
    </xf>
    <xf numFmtId="41" fontId="11" fillId="0" borderId="24" xfId="1" applyFont="1" applyFill="1" applyBorder="1" applyAlignment="1">
      <alignment vertical="center" wrapText="1"/>
    </xf>
    <xf numFmtId="41" fontId="5" fillId="0" borderId="19" xfId="1" applyFont="1" applyFill="1" applyBorder="1" applyAlignment="1">
      <alignment vertical="center"/>
    </xf>
    <xf numFmtId="41" fontId="6" fillId="0" borderId="12" xfId="1" applyFont="1" applyFill="1" applyBorder="1" applyAlignment="1">
      <alignment vertical="center"/>
    </xf>
    <xf numFmtId="41" fontId="6" fillId="0" borderId="2" xfId="1" applyFont="1" applyFill="1" applyBorder="1" applyAlignment="1">
      <alignment vertical="center"/>
    </xf>
    <xf numFmtId="41" fontId="5" fillId="0" borderId="24" xfId="1" applyFont="1" applyFill="1" applyBorder="1" applyAlignment="1">
      <alignment vertical="center"/>
    </xf>
    <xf numFmtId="0" fontId="16" fillId="0" borderId="14" xfId="0" applyFont="1" applyFill="1" applyBorder="1" applyAlignment="1">
      <alignment vertical="center"/>
    </xf>
    <xf numFmtId="41" fontId="5" fillId="0" borderId="39" xfId="1" applyFont="1" applyFill="1" applyBorder="1" applyAlignment="1">
      <alignment vertical="center" wrapText="1"/>
    </xf>
    <xf numFmtId="41" fontId="5" fillId="6" borderId="29" xfId="1" applyFont="1" applyFill="1" applyBorder="1">
      <alignment vertical="center"/>
    </xf>
    <xf numFmtId="0" fontId="16" fillId="0" borderId="32" xfId="0" applyFont="1" applyFill="1" applyBorder="1">
      <alignment vertical="center"/>
    </xf>
    <xf numFmtId="41" fontId="6" fillId="0" borderId="1" xfId="1" applyFont="1" applyFill="1" applyBorder="1">
      <alignment vertical="center"/>
    </xf>
    <xf numFmtId="41" fontId="5" fillId="0" borderId="23" xfId="1" applyFont="1" applyFill="1" applyBorder="1">
      <alignment vertical="center"/>
    </xf>
    <xf numFmtId="0" fontId="16" fillId="0" borderId="11" xfId="0" applyFont="1" applyFill="1" applyBorder="1">
      <alignment vertical="center"/>
    </xf>
    <xf numFmtId="41" fontId="6" fillId="0" borderId="2" xfId="1" applyFont="1" applyFill="1" applyBorder="1">
      <alignment vertical="center"/>
    </xf>
    <xf numFmtId="0" fontId="6" fillId="0" borderId="32" xfId="0" applyNumberFormat="1" applyFont="1" applyFill="1" applyBorder="1">
      <alignment vertical="center"/>
    </xf>
    <xf numFmtId="41" fontId="6" fillId="0" borderId="4" xfId="1" applyFont="1" applyFill="1" applyBorder="1">
      <alignment vertical="center"/>
    </xf>
    <xf numFmtId="41" fontId="13" fillId="0" borderId="48" xfId="1" applyFont="1" applyFill="1" applyBorder="1" applyAlignment="1">
      <alignment horizontal="center" vertical="center"/>
    </xf>
    <xf numFmtId="0" fontId="19" fillId="9" borderId="42" xfId="0" applyFont="1" applyFill="1" applyBorder="1">
      <alignment vertical="center"/>
    </xf>
    <xf numFmtId="0" fontId="19" fillId="9" borderId="51" xfId="0" applyFont="1" applyFill="1" applyBorder="1">
      <alignment vertical="center"/>
    </xf>
    <xf numFmtId="41" fontId="4" fillId="2" borderId="42" xfId="0" applyNumberFormat="1" applyFont="1" applyFill="1" applyBorder="1">
      <alignment vertical="center"/>
    </xf>
    <xf numFmtId="176" fontId="5" fillId="9" borderId="50" xfId="1" applyNumberFormat="1" applyFont="1" applyFill="1" applyBorder="1" applyAlignment="1">
      <alignment vertical="center"/>
    </xf>
    <xf numFmtId="41" fontId="7" fillId="4" borderId="12" xfId="1" applyFont="1" applyFill="1" applyBorder="1" applyAlignment="1">
      <alignment horizontal="center" vertical="center"/>
    </xf>
    <xf numFmtId="41" fontId="7" fillId="5" borderId="12" xfId="1" applyFont="1" applyFill="1" applyBorder="1" applyAlignment="1">
      <alignment horizontal="center" vertical="center"/>
    </xf>
    <xf numFmtId="0" fontId="20" fillId="0" borderId="46" xfId="0" applyNumberFormat="1" applyFont="1" applyFill="1" applyBorder="1" applyAlignment="1">
      <alignment vertical="center"/>
    </xf>
    <xf numFmtId="0" fontId="20" fillId="0" borderId="32" xfId="0" applyNumberFormat="1" applyFont="1" applyFill="1" applyBorder="1" applyAlignment="1">
      <alignment vertical="center"/>
    </xf>
    <xf numFmtId="0" fontId="20" fillId="0" borderId="34" xfId="0" applyNumberFormat="1" applyFont="1" applyFill="1" applyBorder="1" applyAlignment="1">
      <alignment horizontal="left" vertical="center" indent="1"/>
    </xf>
    <xf numFmtId="0" fontId="20" fillId="0" borderId="16" xfId="0" applyNumberFormat="1" applyFont="1" applyFill="1" applyBorder="1" applyAlignment="1">
      <alignment horizontal="left" vertical="center" indent="1"/>
    </xf>
    <xf numFmtId="0" fontId="20" fillId="0" borderId="36" xfId="0" applyNumberFormat="1" applyFont="1" applyFill="1" applyBorder="1" applyAlignment="1">
      <alignment horizontal="left" vertical="center" indent="1"/>
    </xf>
    <xf numFmtId="0" fontId="20" fillId="0" borderId="11" xfId="0" applyNumberFormat="1" applyFont="1" applyFill="1" applyBorder="1" applyAlignment="1">
      <alignment vertical="center"/>
    </xf>
    <xf numFmtId="0" fontId="20" fillId="0" borderId="14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horizontal="left" vertical="center" indent="1"/>
    </xf>
    <xf numFmtId="0" fontId="20" fillId="0" borderId="16" xfId="0" applyNumberFormat="1" applyFont="1" applyFill="1" applyBorder="1" applyAlignment="1">
      <alignment horizontal="left" vertical="center"/>
    </xf>
    <xf numFmtId="0" fontId="20" fillId="0" borderId="36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vertical="center"/>
    </xf>
    <xf numFmtId="0" fontId="20" fillId="0" borderId="11" xfId="0" applyNumberFormat="1" applyFont="1" applyFill="1" applyBorder="1">
      <alignment vertical="center"/>
    </xf>
    <xf numFmtId="0" fontId="20" fillId="0" borderId="16" xfId="0" applyNumberFormat="1" applyFont="1" applyFill="1" applyBorder="1">
      <alignment vertical="center"/>
    </xf>
    <xf numFmtId="0" fontId="20" fillId="0" borderId="36" xfId="0" applyNumberFormat="1" applyFont="1" applyFill="1" applyBorder="1">
      <alignment vertical="center"/>
    </xf>
    <xf numFmtId="0" fontId="20" fillId="0" borderId="14" xfId="0" applyNumberFormat="1" applyFont="1" applyFill="1" applyBorder="1">
      <alignment vertical="center"/>
    </xf>
    <xf numFmtId="0" fontId="20" fillId="0" borderId="34" xfId="0" applyNumberFormat="1" applyFont="1" applyFill="1" applyBorder="1">
      <alignment vertical="center"/>
    </xf>
    <xf numFmtId="0" fontId="20" fillId="0" borderId="32" xfId="0" applyNumberFormat="1" applyFont="1" applyFill="1" applyBorder="1">
      <alignment vertical="center"/>
    </xf>
    <xf numFmtId="0" fontId="11" fillId="0" borderId="11" xfId="1" applyNumberFormat="1" applyFont="1" applyFill="1" applyBorder="1" applyAlignment="1">
      <alignment horizontal="left" vertical="center"/>
    </xf>
    <xf numFmtId="0" fontId="11" fillId="0" borderId="14" xfId="1" applyNumberFormat="1" applyFont="1" applyFill="1" applyBorder="1" applyAlignment="1">
      <alignment horizontal="left" vertical="center"/>
    </xf>
    <xf numFmtId="0" fontId="11" fillId="0" borderId="38" xfId="1" applyNumberFormat="1" applyFont="1" applyFill="1" applyBorder="1" applyAlignment="1">
      <alignment horizontal="left" vertical="center"/>
    </xf>
    <xf numFmtId="0" fontId="11" fillId="0" borderId="16" xfId="1" applyNumberFormat="1" applyFont="1" applyFill="1" applyBorder="1" applyAlignment="1">
      <alignment horizontal="left" vertical="center"/>
    </xf>
    <xf numFmtId="0" fontId="11" fillId="0" borderId="36" xfId="1" applyNumberFormat="1" applyFont="1" applyFill="1" applyBorder="1" applyAlignment="1">
      <alignment horizontal="left" vertical="center"/>
    </xf>
    <xf numFmtId="0" fontId="11" fillId="0" borderId="32" xfId="1" applyNumberFormat="1" applyFont="1" applyFill="1" applyBorder="1" applyAlignment="1">
      <alignment horizontal="left" vertical="center"/>
    </xf>
    <xf numFmtId="0" fontId="11" fillId="0" borderId="46" xfId="1" applyNumberFormat="1" applyFont="1" applyFill="1" applyBorder="1" applyAlignment="1">
      <alignment horizontal="left" vertical="center"/>
    </xf>
    <xf numFmtId="0" fontId="11" fillId="0" borderId="34" xfId="1" applyNumberFormat="1" applyFont="1" applyFill="1" applyBorder="1" applyAlignment="1">
      <alignment horizontal="left" vertical="center"/>
    </xf>
    <xf numFmtId="0" fontId="16" fillId="0" borderId="34" xfId="1" applyNumberFormat="1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0" fontId="11" fillId="0" borderId="45" xfId="0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0" fontId="11" fillId="0" borderId="33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35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41" fontId="5" fillId="0" borderId="47" xfId="1" applyFont="1" applyFill="1" applyBorder="1">
      <alignment vertical="center"/>
    </xf>
    <xf numFmtId="41" fontId="6" fillId="0" borderId="48" xfId="1" applyFont="1" applyFill="1" applyBorder="1">
      <alignment vertical="center"/>
    </xf>
    <xf numFmtId="0" fontId="16" fillId="0" borderId="46" xfId="0" applyFont="1" applyFill="1" applyBorder="1">
      <alignment vertical="center"/>
    </xf>
    <xf numFmtId="0" fontId="11" fillId="0" borderId="3" xfId="0" applyFont="1" applyFill="1" applyBorder="1" applyAlignment="1">
      <alignment vertical="center"/>
    </xf>
    <xf numFmtId="0" fontId="15" fillId="0" borderId="4" xfId="0" applyNumberFormat="1" applyFont="1" applyFill="1" applyBorder="1" applyAlignment="1">
      <alignment horizontal="left" vertical="center"/>
    </xf>
    <xf numFmtId="41" fontId="11" fillId="0" borderId="23" xfId="1" applyFont="1" applyFill="1" applyBorder="1" applyAlignment="1">
      <alignment vertical="center"/>
    </xf>
    <xf numFmtId="0" fontId="3" fillId="2" borderId="5" xfId="0" applyFont="1" applyFill="1" applyBorder="1">
      <alignment vertical="center"/>
    </xf>
    <xf numFmtId="41" fontId="4" fillId="8" borderId="28" xfId="0" applyNumberFormat="1" applyFont="1" applyFill="1" applyBorder="1">
      <alignment vertical="center"/>
    </xf>
    <xf numFmtId="41" fontId="3" fillId="8" borderId="29" xfId="0" applyNumberFormat="1" applyFont="1" applyFill="1" applyBorder="1">
      <alignment vertical="center"/>
    </xf>
    <xf numFmtId="0" fontId="19" fillId="8" borderId="29" xfId="0" applyFont="1" applyFill="1" applyBorder="1">
      <alignment vertical="center"/>
    </xf>
    <xf numFmtId="0" fontId="3" fillId="8" borderId="29" xfId="0" applyFont="1" applyFill="1" applyBorder="1">
      <alignment vertical="center"/>
    </xf>
    <xf numFmtId="0" fontId="3" fillId="8" borderId="32" xfId="0" applyFont="1" applyFill="1" applyBorder="1">
      <alignment vertical="center"/>
    </xf>
    <xf numFmtId="41" fontId="6" fillId="6" borderId="12" xfId="1" applyFont="1" applyFill="1" applyBorder="1" applyAlignment="1">
      <alignment vertical="center"/>
    </xf>
    <xf numFmtId="41" fontId="5" fillId="6" borderId="13" xfId="1" applyFont="1" applyFill="1" applyBorder="1" applyAlignment="1">
      <alignment vertical="center"/>
    </xf>
    <xf numFmtId="41" fontId="6" fillId="0" borderId="45" xfId="1" applyFont="1" applyFill="1" applyBorder="1" applyAlignment="1">
      <alignment vertical="center"/>
    </xf>
    <xf numFmtId="41" fontId="15" fillId="0" borderId="23" xfId="1" applyFont="1" applyFill="1" applyBorder="1" applyAlignment="1">
      <alignment vertical="center" wrapText="1"/>
    </xf>
    <xf numFmtId="41" fontId="15" fillId="0" borderId="10" xfId="1" applyFont="1" applyFill="1" applyBorder="1" applyAlignment="1">
      <alignment vertical="center"/>
    </xf>
    <xf numFmtId="41" fontId="20" fillId="0" borderId="10" xfId="1" applyFont="1" applyFill="1" applyBorder="1" applyAlignment="1">
      <alignment vertical="center"/>
    </xf>
    <xf numFmtId="0" fontId="15" fillId="0" borderId="15" xfId="0" applyFont="1" applyFill="1" applyBorder="1" applyAlignment="1">
      <alignment horizontal="center" vertical="center"/>
    </xf>
    <xf numFmtId="41" fontId="15" fillId="0" borderId="25" xfId="1" applyFont="1" applyFill="1" applyBorder="1">
      <alignment vertical="center"/>
    </xf>
    <xf numFmtId="41" fontId="15" fillId="0" borderId="6" xfId="1" applyFont="1" applyFill="1" applyBorder="1">
      <alignment vertical="center"/>
    </xf>
    <xf numFmtId="41" fontId="20" fillId="0" borderId="6" xfId="1" applyFont="1" applyFill="1" applyBorder="1" applyAlignment="1">
      <alignment vertical="center"/>
    </xf>
    <xf numFmtId="0" fontId="15" fillId="0" borderId="12" xfId="0" applyFont="1" applyFill="1" applyBorder="1" applyAlignment="1">
      <alignment horizontal="center" vertical="center"/>
    </xf>
    <xf numFmtId="41" fontId="15" fillId="0" borderId="24" xfId="1" applyFont="1" applyFill="1" applyBorder="1">
      <alignment vertical="center"/>
    </xf>
    <xf numFmtId="41" fontId="15" fillId="0" borderId="13" xfId="1" applyFont="1" applyFill="1" applyBorder="1">
      <alignment vertical="center"/>
    </xf>
    <xf numFmtId="41" fontId="20" fillId="0" borderId="13" xfId="1" applyFont="1" applyFill="1" applyBorder="1" applyAlignment="1">
      <alignment vertical="center"/>
    </xf>
    <xf numFmtId="41" fontId="11" fillId="0" borderId="6" xfId="1" applyFont="1" applyFill="1" applyBorder="1" applyAlignment="1">
      <alignment vertical="center" wrapText="1"/>
    </xf>
    <xf numFmtId="41" fontId="5" fillId="0" borderId="20" xfId="1" applyFont="1" applyFill="1" applyBorder="1" applyAlignment="1">
      <alignment vertical="center" wrapText="1"/>
    </xf>
    <xf numFmtId="41" fontId="11" fillId="0" borderId="25" xfId="1" applyFont="1" applyFill="1" applyBorder="1" applyAlignment="1">
      <alignment vertical="center"/>
    </xf>
    <xf numFmtId="41" fontId="21" fillId="0" borderId="48" xfId="1" applyFont="1" applyFill="1" applyBorder="1" applyAlignment="1">
      <alignment vertical="center"/>
    </xf>
    <xf numFmtId="41" fontId="21" fillId="0" borderId="48" xfId="1" applyFont="1" applyFill="1" applyBorder="1" applyAlignment="1">
      <alignment vertical="center" wrapText="1"/>
    </xf>
    <xf numFmtId="41" fontId="21" fillId="0" borderId="10" xfId="1" applyFont="1" applyFill="1" applyBorder="1" applyAlignment="1">
      <alignment vertical="center"/>
    </xf>
    <xf numFmtId="41" fontId="21" fillId="0" borderId="10" xfId="1" applyFont="1" applyFill="1" applyBorder="1" applyAlignment="1">
      <alignment vertical="center" wrapText="1"/>
    </xf>
    <xf numFmtId="41" fontId="21" fillId="0" borderId="6" xfId="1" applyFont="1" applyFill="1" applyBorder="1" applyAlignment="1">
      <alignment vertical="center"/>
    </xf>
    <xf numFmtId="41" fontId="21" fillId="0" borderId="6" xfId="1" applyFont="1" applyFill="1" applyBorder="1" applyAlignment="1">
      <alignment vertical="center" wrapText="1"/>
    </xf>
    <xf numFmtId="41" fontId="21" fillId="0" borderId="13" xfId="1" applyFont="1" applyFill="1" applyBorder="1" applyAlignment="1">
      <alignment vertical="center"/>
    </xf>
    <xf numFmtId="41" fontId="21" fillId="0" borderId="13" xfId="1" applyFont="1" applyFill="1" applyBorder="1" applyAlignment="1">
      <alignment vertical="center" wrapText="1"/>
    </xf>
    <xf numFmtId="41" fontId="21" fillId="0" borderId="6" xfId="1" applyFont="1" applyFill="1" applyBorder="1">
      <alignment vertical="center"/>
    </xf>
    <xf numFmtId="41" fontId="21" fillId="0" borderId="13" xfId="1" applyFont="1" applyFill="1" applyBorder="1">
      <alignment vertical="center"/>
    </xf>
    <xf numFmtId="41" fontId="21" fillId="0" borderId="7" xfId="1" applyFont="1" applyFill="1" applyBorder="1" applyAlignment="1">
      <alignment vertical="center"/>
    </xf>
    <xf numFmtId="41" fontId="21" fillId="0" borderId="7" xfId="1" applyFont="1" applyFill="1" applyBorder="1">
      <alignment vertical="center"/>
    </xf>
    <xf numFmtId="41" fontId="21" fillId="0" borderId="10" xfId="1" applyFont="1" applyFill="1" applyBorder="1">
      <alignment vertical="center"/>
    </xf>
    <xf numFmtId="41" fontId="21" fillId="0" borderId="10" xfId="1" applyFont="1" applyFill="1" applyBorder="1" applyAlignment="1">
      <alignment horizontal="center" vertical="center"/>
    </xf>
    <xf numFmtId="41" fontId="21" fillId="0" borderId="6" xfId="1" applyFont="1" applyFill="1" applyBorder="1" applyAlignment="1">
      <alignment horizontal="center" vertical="center"/>
    </xf>
    <xf numFmtId="41" fontId="21" fillId="0" borderId="29" xfId="1" applyFont="1" applyFill="1" applyBorder="1" applyAlignment="1">
      <alignment vertical="center"/>
    </xf>
    <xf numFmtId="41" fontId="21" fillId="0" borderId="27" xfId="1" applyFont="1" applyFill="1" applyBorder="1" applyAlignment="1">
      <alignment vertical="center"/>
    </xf>
    <xf numFmtId="41" fontId="21" fillId="0" borderId="27" xfId="1" applyFont="1" applyFill="1" applyBorder="1">
      <alignment vertical="center"/>
    </xf>
    <xf numFmtId="41" fontId="21" fillId="0" borderId="48" xfId="1" applyFont="1" applyFill="1" applyBorder="1">
      <alignment vertical="center"/>
    </xf>
    <xf numFmtId="41" fontId="21" fillId="0" borderId="29" xfId="1" applyFont="1" applyFill="1" applyBorder="1">
      <alignment vertical="center"/>
    </xf>
    <xf numFmtId="0" fontId="21" fillId="0" borderId="4" xfId="0" applyFont="1" applyFill="1" applyBorder="1" applyAlignment="1">
      <alignment vertical="center"/>
    </xf>
    <xf numFmtId="41" fontId="21" fillId="0" borderId="8" xfId="1" applyFont="1" applyFill="1" applyBorder="1" applyAlignment="1">
      <alignment vertical="center"/>
    </xf>
    <xf numFmtId="41" fontId="21" fillId="0" borderId="8" xfId="1" applyFont="1" applyFill="1" applyBorder="1">
      <alignment vertical="center"/>
    </xf>
    <xf numFmtId="41" fontId="6" fillId="0" borderId="54" xfId="1" applyFont="1" applyFill="1" applyBorder="1" applyAlignment="1">
      <alignment vertical="center"/>
    </xf>
    <xf numFmtId="41" fontId="6" fillId="0" borderId="55" xfId="1" applyFont="1" applyFill="1" applyBorder="1" applyAlignment="1">
      <alignment vertical="center"/>
    </xf>
    <xf numFmtId="41" fontId="6" fillId="0" borderId="56" xfId="1" applyFont="1" applyFill="1" applyBorder="1" applyAlignment="1">
      <alignment vertical="center"/>
    </xf>
    <xf numFmtId="0" fontId="6" fillId="0" borderId="14" xfId="0" applyNumberFormat="1" applyFont="1" applyFill="1" applyBorder="1" applyAlignment="1">
      <alignment horizontal="left" vertical="center" indent="1"/>
    </xf>
    <xf numFmtId="41" fontId="6" fillId="0" borderId="41" xfId="1" applyFont="1" applyFill="1" applyBorder="1" applyAlignment="1">
      <alignment vertical="center"/>
    </xf>
    <xf numFmtId="41" fontId="6" fillId="0" borderId="57" xfId="1" applyFont="1" applyFill="1" applyBorder="1" applyAlignment="1">
      <alignment vertical="center"/>
    </xf>
    <xf numFmtId="41" fontId="5" fillId="0" borderId="31" xfId="1" applyFont="1" applyFill="1" applyBorder="1" applyAlignment="1">
      <alignment vertical="center"/>
    </xf>
    <xf numFmtId="0" fontId="3" fillId="2" borderId="2" xfId="0" applyFont="1" applyFill="1" applyBorder="1">
      <alignment vertical="center"/>
    </xf>
    <xf numFmtId="14" fontId="6" fillId="0" borderId="54" xfId="0" applyNumberFormat="1" applyFont="1" applyFill="1" applyBorder="1" applyAlignment="1">
      <alignment horizontal="center" vertical="center"/>
    </xf>
    <xf numFmtId="14" fontId="6" fillId="0" borderId="54" xfId="0" applyNumberFormat="1" applyFont="1" applyFill="1" applyBorder="1" applyAlignment="1">
      <alignment vertical="center"/>
    </xf>
    <xf numFmtId="0" fontId="0" fillId="0" borderId="54" xfId="0" applyFill="1" applyBorder="1">
      <alignment vertical="center"/>
    </xf>
    <xf numFmtId="0" fontId="6" fillId="0" borderId="54" xfId="0" applyFont="1" applyFill="1" applyBorder="1" applyAlignment="1">
      <alignment vertical="center"/>
    </xf>
    <xf numFmtId="14" fontId="6" fillId="0" borderId="55" xfId="0" applyNumberFormat="1" applyFont="1" applyFill="1" applyBorder="1" applyAlignment="1">
      <alignment horizontal="center" vertical="center"/>
    </xf>
    <xf numFmtId="14" fontId="6" fillId="0" borderId="55" xfId="0" applyNumberFormat="1" applyFont="1" applyFill="1" applyBorder="1" applyAlignment="1">
      <alignment vertical="center"/>
    </xf>
    <xf numFmtId="0" fontId="0" fillId="0" borderId="55" xfId="0" applyFill="1" applyBorder="1">
      <alignment vertical="center"/>
    </xf>
    <xf numFmtId="0" fontId="6" fillId="0" borderId="55" xfId="0" applyFont="1" applyFill="1" applyBorder="1" applyAlignment="1">
      <alignment vertical="center"/>
    </xf>
    <xf numFmtId="0" fontId="6" fillId="0" borderId="57" xfId="0" applyFont="1" applyFill="1" applyBorder="1" applyAlignment="1">
      <alignment horizontal="center" vertical="center"/>
    </xf>
    <xf numFmtId="0" fontId="6" fillId="0" borderId="57" xfId="0" applyFont="1" applyFill="1" applyBorder="1">
      <alignment vertical="center"/>
    </xf>
    <xf numFmtId="0" fontId="0" fillId="0" borderId="57" xfId="0" applyFill="1" applyBorder="1">
      <alignment vertical="center"/>
    </xf>
    <xf numFmtId="0" fontId="20" fillId="0" borderId="11" xfId="0" applyNumberFormat="1" applyFont="1" applyFill="1" applyBorder="1" applyAlignment="1">
      <alignment horizontal="left" vertical="center"/>
    </xf>
    <xf numFmtId="0" fontId="20" fillId="0" borderId="34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horizontal="left" vertical="center"/>
    </xf>
    <xf numFmtId="0" fontId="9" fillId="10" borderId="0" xfId="0" applyFont="1" applyFill="1" applyBorder="1" applyAlignment="1">
      <alignment vertical="center"/>
    </xf>
    <xf numFmtId="41" fontId="6" fillId="10" borderId="15" xfId="1" applyFont="1" applyFill="1" applyBorder="1" applyAlignment="1">
      <alignment vertical="center"/>
    </xf>
    <xf numFmtId="41" fontId="5" fillId="10" borderId="6" xfId="1" applyFont="1" applyFill="1" applyBorder="1" applyAlignment="1">
      <alignment vertical="center"/>
    </xf>
    <xf numFmtId="41" fontId="6" fillId="10" borderId="15" xfId="1" applyFont="1" applyFill="1" applyBorder="1">
      <alignment vertical="center"/>
    </xf>
    <xf numFmtId="41" fontId="5" fillId="10" borderId="6" xfId="1" applyFont="1" applyFill="1" applyBorder="1">
      <alignment vertical="center"/>
    </xf>
    <xf numFmtId="41" fontId="22" fillId="0" borderId="29" xfId="1" applyFont="1" applyFill="1" applyBorder="1" applyAlignment="1">
      <alignment horizontal="center" vertical="center"/>
    </xf>
    <xf numFmtId="41" fontId="22" fillId="0" borderId="6" xfId="1" applyFont="1" applyFill="1" applyBorder="1" applyAlignment="1">
      <alignment horizontal="center" vertical="center"/>
    </xf>
    <xf numFmtId="41" fontId="13" fillId="0" borderId="6" xfId="1" applyFont="1" applyFill="1" applyBorder="1">
      <alignment vertical="center"/>
    </xf>
    <xf numFmtId="41" fontId="13" fillId="0" borderId="13" xfId="1" applyFont="1" applyFill="1" applyBorder="1">
      <alignment vertical="center"/>
    </xf>
    <xf numFmtId="41" fontId="13" fillId="0" borderId="29" xfId="1" applyFont="1" applyFill="1" applyBorder="1">
      <alignment vertical="center"/>
    </xf>
    <xf numFmtId="41" fontId="13" fillId="0" borderId="8" xfId="1" applyFont="1" applyFill="1" applyBorder="1">
      <alignment vertical="center"/>
    </xf>
    <xf numFmtId="41" fontId="22" fillId="0" borderId="10" xfId="1" applyFont="1" applyFill="1" applyBorder="1" applyAlignment="1">
      <alignment horizontal="center" vertical="center"/>
    </xf>
    <xf numFmtId="41" fontId="13" fillId="0" borderId="7" xfId="1" applyFont="1" applyFill="1" applyBorder="1">
      <alignment vertical="center"/>
    </xf>
    <xf numFmtId="41" fontId="22" fillId="0" borderId="27" xfId="1" applyFont="1" applyFill="1" applyBorder="1" applyAlignment="1">
      <alignment horizontal="center" vertical="center"/>
    </xf>
    <xf numFmtId="41" fontId="13" fillId="0" borderId="10" xfId="1" applyFont="1" applyFill="1" applyBorder="1">
      <alignment vertical="center"/>
    </xf>
    <xf numFmtId="41" fontId="13" fillId="0" borderId="27" xfId="1" applyFont="1" applyFill="1" applyBorder="1">
      <alignment vertical="center"/>
    </xf>
    <xf numFmtId="41" fontId="13" fillId="0" borderId="48" xfId="1" applyFont="1" applyFill="1" applyBorder="1">
      <alignment vertical="center"/>
    </xf>
    <xf numFmtId="41" fontId="14" fillId="5" borderId="13" xfId="1" applyFont="1" applyFill="1" applyBorder="1" applyAlignment="1">
      <alignment horizontal="center" vertical="center" wrapText="1"/>
    </xf>
    <xf numFmtId="41" fontId="14" fillId="4" borderId="13" xfId="1" applyFont="1" applyFill="1" applyBorder="1" applyAlignment="1">
      <alignment horizontal="center" vertical="center" wrapText="1"/>
    </xf>
    <xf numFmtId="41" fontId="14" fillId="5" borderId="13" xfId="1" applyFont="1" applyFill="1" applyBorder="1" applyAlignment="1">
      <alignment horizontal="center" vertical="center"/>
    </xf>
    <xf numFmtId="0" fontId="23" fillId="0" borderId="32" xfId="1" applyNumberFormat="1" applyFont="1" applyFill="1" applyBorder="1" applyAlignment="1">
      <alignment horizontal="left" vertical="center" wrapText="1"/>
    </xf>
    <xf numFmtId="41" fontId="6" fillId="10" borderId="37" xfId="1" applyFont="1" applyFill="1" applyBorder="1">
      <alignment vertical="center"/>
    </xf>
    <xf numFmtId="0" fontId="24" fillId="0" borderId="38" xfId="0" applyFont="1" applyFill="1" applyBorder="1" applyAlignment="1">
      <alignment vertical="center"/>
    </xf>
    <xf numFmtId="0" fontId="24" fillId="0" borderId="32" xfId="0" applyFont="1" applyFill="1" applyBorder="1" applyAlignment="1">
      <alignment vertical="center"/>
    </xf>
    <xf numFmtId="0" fontId="24" fillId="0" borderId="34" xfId="0" applyFont="1" applyFill="1" applyBorder="1">
      <alignment vertical="center"/>
    </xf>
    <xf numFmtId="0" fontId="24" fillId="0" borderId="16" xfId="0" applyFont="1" applyFill="1" applyBorder="1">
      <alignment vertical="center"/>
    </xf>
    <xf numFmtId="0" fontId="24" fillId="0" borderId="16" xfId="0" applyFont="1" applyFill="1" applyBorder="1" applyAlignment="1">
      <alignment vertical="center"/>
    </xf>
    <xf numFmtId="0" fontId="24" fillId="0" borderId="14" xfId="0" applyFont="1" applyFill="1" applyBorder="1">
      <alignment vertical="center"/>
    </xf>
    <xf numFmtId="0" fontId="24" fillId="0" borderId="11" xfId="0" applyFont="1" applyFill="1" applyBorder="1" applyAlignment="1">
      <alignment vertical="center"/>
    </xf>
    <xf numFmtId="0" fontId="24" fillId="0" borderId="36" xfId="0" applyFont="1" applyFill="1" applyBorder="1">
      <alignment vertical="center"/>
    </xf>
    <xf numFmtId="0" fontId="24" fillId="0" borderId="34" xfId="0" applyFont="1" applyFill="1" applyBorder="1" applyAlignment="1">
      <alignment vertical="center"/>
    </xf>
    <xf numFmtId="0" fontId="24" fillId="0" borderId="32" xfId="0" applyFont="1" applyFill="1" applyBorder="1">
      <alignment vertical="center"/>
    </xf>
    <xf numFmtId="0" fontId="23" fillId="0" borderId="36" xfId="0" applyFont="1" applyFill="1" applyBorder="1" applyAlignment="1">
      <alignment vertical="center"/>
    </xf>
    <xf numFmtId="0" fontId="24" fillId="0" borderId="38" xfId="0" applyFont="1" applyFill="1" applyBorder="1">
      <alignment vertical="center"/>
    </xf>
    <xf numFmtId="0" fontId="24" fillId="0" borderId="11" xfId="0" applyFont="1" applyFill="1" applyBorder="1">
      <alignment vertical="center"/>
    </xf>
    <xf numFmtId="0" fontId="25" fillId="8" borderId="32" xfId="0" applyFont="1" applyFill="1" applyBorder="1">
      <alignment vertical="center"/>
    </xf>
    <xf numFmtId="41" fontId="3" fillId="2" borderId="28" xfId="0" applyNumberFormat="1" applyFont="1" applyFill="1" applyBorder="1">
      <alignment vertical="center"/>
    </xf>
    <xf numFmtId="41" fontId="3" fillId="2" borderId="29" xfId="0" applyNumberFormat="1" applyFont="1" applyFill="1" applyBorder="1">
      <alignment vertical="center"/>
    </xf>
    <xf numFmtId="0" fontId="19" fillId="2" borderId="29" xfId="0" applyFont="1" applyFill="1" applyBorder="1">
      <alignment vertical="center"/>
    </xf>
    <xf numFmtId="0" fontId="3" fillId="2" borderId="29" xfId="0" applyFont="1" applyFill="1" applyBorder="1">
      <alignment vertical="center"/>
    </xf>
    <xf numFmtId="0" fontId="3" fillId="2" borderId="32" xfId="0" applyFont="1" applyFill="1" applyBorder="1">
      <alignment vertical="center"/>
    </xf>
    <xf numFmtId="41" fontId="6" fillId="10" borderId="9" xfId="1" applyFont="1" applyFill="1" applyBorder="1">
      <alignment vertical="center"/>
    </xf>
    <xf numFmtId="41" fontId="5" fillId="10" borderId="10" xfId="1" applyFont="1" applyFill="1" applyBorder="1">
      <alignment vertical="center"/>
    </xf>
    <xf numFmtId="41" fontId="6" fillId="10" borderId="12" xfId="1" applyFont="1" applyFill="1" applyBorder="1">
      <alignment vertical="center"/>
    </xf>
    <xf numFmtId="41" fontId="5" fillId="10" borderId="13" xfId="1" applyFont="1" applyFill="1" applyBorder="1">
      <alignment vertical="center"/>
    </xf>
    <xf numFmtId="41" fontId="6" fillId="10" borderId="9" xfId="1" applyFont="1" applyFill="1" applyBorder="1" applyAlignment="1">
      <alignment vertical="center"/>
    </xf>
    <xf numFmtId="41" fontId="5" fillId="10" borderId="10" xfId="1" applyFont="1" applyFill="1" applyBorder="1" applyAlignment="1">
      <alignment vertical="center"/>
    </xf>
    <xf numFmtId="0" fontId="24" fillId="0" borderId="11" xfId="1" applyNumberFormat="1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15" fillId="0" borderId="2" xfId="0" applyNumberFormat="1" applyFont="1" applyFill="1" applyBorder="1" applyAlignment="1">
      <alignment horizontal="left" vertical="center"/>
    </xf>
    <xf numFmtId="0" fontId="23" fillId="0" borderId="2" xfId="0" applyFont="1" applyFill="1" applyBorder="1" applyAlignment="1">
      <alignment vertical="center"/>
    </xf>
    <xf numFmtId="41" fontId="5" fillId="0" borderId="17" xfId="1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41" fontId="5" fillId="0" borderId="6" xfId="1" applyFont="1" applyFill="1" applyBorder="1" applyAlignment="1">
      <alignment horizontal="center" vertical="center"/>
    </xf>
    <xf numFmtId="41" fontId="5" fillId="0" borderId="13" xfId="1" applyFont="1" applyFill="1" applyBorder="1" applyAlignment="1">
      <alignment horizontal="center" vertical="center"/>
    </xf>
    <xf numFmtId="41" fontId="5" fillId="0" borderId="10" xfId="1" applyFont="1" applyFill="1" applyBorder="1" applyAlignment="1">
      <alignment horizontal="center" vertical="center" wrapText="1"/>
    </xf>
    <xf numFmtId="41" fontId="5" fillId="0" borderId="6" xfId="1" applyFont="1" applyFill="1" applyBorder="1" applyAlignment="1">
      <alignment horizontal="center" vertical="center" wrapText="1"/>
    </xf>
    <xf numFmtId="41" fontId="5" fillId="0" borderId="7" xfId="1" applyFont="1" applyFill="1" applyBorder="1" applyAlignment="1">
      <alignment horizontal="center" vertical="center"/>
    </xf>
    <xf numFmtId="41" fontId="6" fillId="10" borderId="27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23" fillId="0" borderId="11" xfId="1" applyNumberFormat="1" applyFont="1" applyFill="1" applyBorder="1" applyAlignment="1">
      <alignment horizontal="left" vertical="center" wrapText="1"/>
    </xf>
    <xf numFmtId="41" fontId="5" fillId="10" borderId="13" xfId="1" applyFont="1" applyFill="1" applyBorder="1" applyAlignment="1">
      <alignment vertical="center"/>
    </xf>
    <xf numFmtId="0" fontId="20" fillId="0" borderId="34" xfId="0" applyNumberFormat="1" applyFont="1" applyFill="1" applyBorder="1" applyAlignment="1">
      <alignment vertical="center"/>
    </xf>
    <xf numFmtId="41" fontId="11" fillId="0" borderId="26" xfId="1" applyFont="1" applyFill="1" applyBorder="1" applyAlignment="1">
      <alignment vertical="center"/>
    </xf>
    <xf numFmtId="41" fontId="22" fillId="0" borderId="8" xfId="1" applyFont="1" applyFill="1" applyBorder="1" applyAlignment="1">
      <alignment horizontal="center" vertical="center"/>
    </xf>
    <xf numFmtId="0" fontId="23" fillId="0" borderId="16" xfId="1" applyNumberFormat="1" applyFont="1" applyFill="1" applyBorder="1" applyAlignment="1">
      <alignment horizontal="left" vertical="center" wrapText="1"/>
    </xf>
    <xf numFmtId="0" fontId="20" fillId="0" borderId="14" xfId="0" applyNumberFormat="1" applyFont="1" applyFill="1" applyBorder="1" applyAlignment="1">
      <alignment horizontal="left" vertical="center" indent="1"/>
    </xf>
    <xf numFmtId="41" fontId="5" fillId="0" borderId="19" xfId="1" applyFont="1" applyFill="1" applyBorder="1" applyAlignment="1">
      <alignment vertical="center" wrapText="1"/>
    </xf>
    <xf numFmtId="0" fontId="24" fillId="0" borderId="14" xfId="0" applyFont="1" applyFill="1" applyBorder="1" applyAlignment="1">
      <alignment vertical="center"/>
    </xf>
    <xf numFmtId="41" fontId="6" fillId="10" borderId="33" xfId="1" applyFont="1" applyFill="1" applyBorder="1" applyAlignment="1">
      <alignment vertical="center"/>
    </xf>
    <xf numFmtId="41" fontId="5" fillId="10" borderId="8" xfId="1" applyFont="1" applyFill="1" applyBorder="1" applyAlignment="1">
      <alignment vertical="center"/>
    </xf>
    <xf numFmtId="41" fontId="6" fillId="10" borderId="12" xfId="1" applyFont="1" applyFill="1" applyBorder="1" applyAlignment="1">
      <alignment vertical="center"/>
    </xf>
    <xf numFmtId="41" fontId="5" fillId="10" borderId="9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41" fontId="6" fillId="10" borderId="33" xfId="1" applyFont="1" applyFill="1" applyBorder="1">
      <alignment vertical="center"/>
    </xf>
    <xf numFmtId="41" fontId="5" fillId="10" borderId="8" xfId="1" applyFont="1" applyFill="1" applyBorder="1">
      <alignment vertical="center"/>
    </xf>
    <xf numFmtId="41" fontId="5" fillId="10" borderId="48" xfId="1" applyFont="1" applyFill="1" applyBorder="1" applyAlignment="1">
      <alignment vertical="center"/>
    </xf>
    <xf numFmtId="14" fontId="6" fillId="0" borderId="57" xfId="0" applyNumberFormat="1" applyFont="1" applyFill="1" applyBorder="1" applyAlignment="1">
      <alignment horizontal="center" vertical="center"/>
    </xf>
    <xf numFmtId="41" fontId="6" fillId="10" borderId="45" xfId="1" applyFont="1" applyFill="1" applyBorder="1" applyAlignment="1">
      <alignment vertical="center"/>
    </xf>
    <xf numFmtId="41" fontId="11" fillId="0" borderId="46" xfId="1" applyFont="1" applyFill="1" applyBorder="1" applyAlignment="1">
      <alignment vertical="center"/>
    </xf>
    <xf numFmtId="41" fontId="5" fillId="0" borderId="47" xfId="1" applyFont="1" applyFill="1" applyBorder="1" applyAlignment="1">
      <alignment vertical="center"/>
    </xf>
    <xf numFmtId="41" fontId="22" fillId="0" borderId="48" xfId="1" applyFont="1" applyFill="1" applyBorder="1" applyAlignment="1">
      <alignment horizontal="center" vertical="center"/>
    </xf>
    <xf numFmtId="0" fontId="24" fillId="0" borderId="46" xfId="0" applyFont="1" applyFill="1" applyBorder="1" applyAlignment="1">
      <alignment vertical="center"/>
    </xf>
    <xf numFmtId="41" fontId="11" fillId="0" borderId="47" xfId="1" applyFont="1" applyFill="1" applyBorder="1" applyAlignment="1">
      <alignment vertical="center"/>
    </xf>
    <xf numFmtId="41" fontId="5" fillId="0" borderId="48" xfId="1" applyFont="1" applyFill="1" applyBorder="1" applyAlignment="1">
      <alignment horizontal="center" vertical="center"/>
    </xf>
    <xf numFmtId="0" fontId="24" fillId="0" borderId="36" xfId="0" applyFont="1" applyFill="1" applyBorder="1" applyAlignment="1">
      <alignment vertical="center"/>
    </xf>
    <xf numFmtId="41" fontId="11" fillId="0" borderId="22" xfId="1" applyFont="1" applyFill="1" applyBorder="1" applyAlignment="1">
      <alignment vertical="center"/>
    </xf>
    <xf numFmtId="0" fontId="19" fillId="0" borderId="0" xfId="0" applyFont="1" applyFill="1" applyBorder="1" applyAlignment="1">
      <alignment horizontal="left" vertical="center"/>
    </xf>
    <xf numFmtId="0" fontId="19" fillId="0" borderId="0" xfId="0" applyNumberFormat="1" applyFont="1" applyFill="1" applyBorder="1">
      <alignment vertical="center"/>
    </xf>
    <xf numFmtId="0" fontId="19" fillId="0" borderId="0" xfId="0" applyFont="1" applyFill="1" applyBorder="1">
      <alignment vertical="center"/>
    </xf>
    <xf numFmtId="0" fontId="11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5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vertical="center"/>
    </xf>
    <xf numFmtId="41" fontId="5" fillId="0" borderId="42" xfId="1" applyFont="1" applyFill="1" applyBorder="1" applyAlignment="1">
      <alignment vertical="center"/>
    </xf>
    <xf numFmtId="41" fontId="5" fillId="10" borderId="24" xfId="1" applyFont="1" applyFill="1" applyBorder="1">
      <alignment vertical="center"/>
    </xf>
    <xf numFmtId="41" fontId="5" fillId="10" borderId="7" xfId="1" applyFont="1" applyFill="1" applyBorder="1" applyAlignment="1">
      <alignment vertical="center"/>
    </xf>
    <xf numFmtId="0" fontId="23" fillId="0" borderId="14" xfId="0" applyFont="1" applyFill="1" applyBorder="1" applyAlignment="1">
      <alignment vertical="center"/>
    </xf>
    <xf numFmtId="0" fontId="11" fillId="0" borderId="43" xfId="0" applyFont="1" applyFill="1" applyBorder="1" applyAlignment="1">
      <alignment horizontal="center" vertical="center"/>
    </xf>
    <xf numFmtId="0" fontId="11" fillId="0" borderId="58" xfId="0" applyFont="1" applyFill="1" applyBorder="1" applyAlignment="1">
      <alignment horizontal="center" vertical="center"/>
    </xf>
    <xf numFmtId="0" fontId="11" fillId="0" borderId="59" xfId="0" applyFont="1" applyFill="1" applyBorder="1" applyAlignment="1">
      <alignment horizontal="center" vertical="center"/>
    </xf>
    <xf numFmtId="0" fontId="20" fillId="0" borderId="60" xfId="0" applyNumberFormat="1" applyFont="1" applyFill="1" applyBorder="1" applyAlignment="1">
      <alignment vertical="center"/>
    </xf>
    <xf numFmtId="0" fontId="20" fillId="0" borderId="61" xfId="0" applyNumberFormat="1" applyFont="1" applyFill="1" applyBorder="1" applyAlignment="1">
      <alignment horizontal="left" vertical="center"/>
    </xf>
    <xf numFmtId="0" fontId="20" fillId="0" borderId="62" xfId="0" applyNumberFormat="1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left" vertical="center"/>
    </xf>
    <xf numFmtId="41" fontId="7" fillId="4" borderId="43" xfId="1" applyFont="1" applyFill="1" applyBorder="1" applyAlignment="1">
      <alignment horizontal="center" vertical="center"/>
    </xf>
    <xf numFmtId="41" fontId="7" fillId="4" borderId="41" xfId="1" applyFont="1" applyFill="1" applyBorder="1" applyAlignment="1">
      <alignment horizontal="center" vertical="center"/>
    </xf>
    <xf numFmtId="41" fontId="7" fillId="4" borderId="23" xfId="1" applyFont="1" applyFill="1" applyBorder="1" applyAlignment="1">
      <alignment horizontal="center" vertical="center"/>
    </xf>
    <xf numFmtId="41" fontId="3" fillId="9" borderId="3" xfId="0" applyNumberFormat="1" applyFont="1" applyFill="1" applyBorder="1" applyAlignment="1">
      <alignment horizontal="center" vertical="center"/>
    </xf>
    <xf numFmtId="41" fontId="3" fillId="9" borderId="4" xfId="0" applyNumberFormat="1" applyFont="1" applyFill="1" applyBorder="1" applyAlignment="1">
      <alignment horizontal="center" vertical="center"/>
    </xf>
    <xf numFmtId="41" fontId="3" fillId="9" borderId="5" xfId="0" applyNumberFormat="1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41" fontId="7" fillId="7" borderId="23" xfId="1" applyFont="1" applyFill="1" applyBorder="1" applyAlignment="1">
      <alignment horizontal="center" vertical="center"/>
    </xf>
    <xf numFmtId="41" fontId="7" fillId="7" borderId="10" xfId="1" applyFont="1" applyFill="1" applyBorder="1" applyAlignment="1">
      <alignment horizontal="center" vertical="center"/>
    </xf>
    <xf numFmtId="41" fontId="7" fillId="7" borderId="18" xfId="1" applyFont="1" applyFill="1" applyBorder="1" applyAlignment="1">
      <alignment horizontal="center" vertical="center"/>
    </xf>
    <xf numFmtId="0" fontId="3" fillId="9" borderId="50" xfId="0" applyFont="1" applyFill="1" applyBorder="1" applyAlignment="1">
      <alignment horizontal="center" vertical="center"/>
    </xf>
    <xf numFmtId="0" fontId="3" fillId="9" borderId="4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41" fontId="7" fillId="4" borderId="9" xfId="1" applyFont="1" applyFill="1" applyBorder="1" applyAlignment="1">
      <alignment horizontal="center" vertical="center"/>
    </xf>
    <xf numFmtId="41" fontId="7" fillId="4" borderId="10" xfId="1" applyFont="1" applyFill="1" applyBorder="1" applyAlignment="1">
      <alignment horizontal="center" vertical="center"/>
    </xf>
    <xf numFmtId="41" fontId="7" fillId="4" borderId="11" xfId="1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5" borderId="43" xfId="0" applyFont="1" applyFill="1" applyBorder="1" applyAlignment="1">
      <alignment horizontal="center" vertical="center"/>
    </xf>
    <xf numFmtId="0" fontId="7" fillId="5" borderId="41" xfId="0" applyFont="1" applyFill="1" applyBorder="1" applyAlignment="1">
      <alignment horizontal="center" vertical="center"/>
    </xf>
    <xf numFmtId="0" fontId="7" fillId="5" borderId="44" xfId="0" applyFont="1" applyFill="1" applyBorder="1" applyAlignment="1">
      <alignment horizontal="center" vertical="center"/>
    </xf>
    <xf numFmtId="41" fontId="3" fillId="9" borderId="42" xfId="0" applyNumberFormat="1" applyFont="1" applyFill="1" applyBorder="1" applyAlignment="1">
      <alignment horizontal="center" vertical="center"/>
    </xf>
    <xf numFmtId="41" fontId="3" fillId="9" borderId="52" xfId="0" applyNumberFormat="1" applyFont="1" applyFill="1" applyBorder="1" applyAlignment="1">
      <alignment horizontal="center" vertical="center"/>
    </xf>
  </cellXfs>
  <cellStyles count="3">
    <cellStyle name="쉼표 [0]" xfId="1" builtinId="6"/>
    <cellStyle name="쉼표 [0] 2" xfId="2"/>
    <cellStyle name="표준" xfId="0" builtinId="0"/>
  </cellStyles>
  <dxfs count="0"/>
  <tableStyles count="0" defaultTableStyle="TableStyleMedium2" defaultPivotStyle="PivotStyleLight16"/>
  <colors>
    <mruColors>
      <color rgb="FFDCC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N74"/>
  <sheetViews>
    <sheetView tabSelected="1" workbookViewId="0">
      <selection activeCell="N4" sqref="N4"/>
    </sheetView>
  </sheetViews>
  <sheetFormatPr defaultRowHeight="16.5"/>
  <cols>
    <col min="1" max="1" width="6.25" style="304" bestFit="1" customWidth="1"/>
    <col min="2" max="2" width="14.125" style="200" bestFit="1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5" style="73" customWidth="1"/>
    <col min="7" max="7" width="15" style="82" customWidth="1"/>
    <col min="8" max="9" width="10.5" style="82" hidden="1" customWidth="1"/>
    <col min="10" max="10" width="8.5" style="83" customWidth="1"/>
    <col min="11" max="11" width="8.5" style="82" customWidth="1"/>
    <col min="12" max="12" width="8.75" style="81" hidden="1" customWidth="1"/>
    <col min="13" max="13" width="7.5" style="81" hidden="1" customWidth="1"/>
    <col min="14" max="14" width="9.875" style="83" customWidth="1"/>
  </cols>
  <sheetData>
    <row r="1" spans="1:14" ht="32.25" thickBot="1">
      <c r="A1" s="493" t="s">
        <v>254</v>
      </c>
      <c r="B1" s="493"/>
      <c r="G1" s="73"/>
      <c r="N1" s="199"/>
    </row>
    <row r="2" spans="1:14">
      <c r="A2" s="500" t="s">
        <v>43</v>
      </c>
      <c r="B2" s="501"/>
      <c r="C2" s="504" t="s">
        <v>0</v>
      </c>
      <c r="D2" s="505"/>
      <c r="E2" s="505"/>
      <c r="F2" s="505"/>
      <c r="G2" s="505"/>
      <c r="H2" s="505"/>
      <c r="I2" s="506"/>
      <c r="J2" s="494"/>
      <c r="K2" s="495"/>
      <c r="L2" s="495"/>
      <c r="M2" s="495"/>
      <c r="N2" s="496"/>
    </row>
    <row r="3" spans="1:14" ht="33.75" thickBot="1">
      <c r="A3" s="502"/>
      <c r="B3" s="503"/>
      <c r="C3" s="159" t="s">
        <v>41</v>
      </c>
      <c r="D3" s="160" t="s">
        <v>118</v>
      </c>
      <c r="E3" s="160" t="s">
        <v>119</v>
      </c>
      <c r="F3" s="161" t="s">
        <v>130</v>
      </c>
      <c r="G3" s="161" t="s">
        <v>2</v>
      </c>
      <c r="H3" s="162" t="s">
        <v>117</v>
      </c>
      <c r="I3" s="163" t="s">
        <v>121</v>
      </c>
      <c r="J3" s="276" t="s">
        <v>132</v>
      </c>
      <c r="K3" s="105" t="s">
        <v>133</v>
      </c>
      <c r="L3" s="84" t="s">
        <v>41</v>
      </c>
      <c r="M3" s="85" t="s">
        <v>44</v>
      </c>
      <c r="N3" s="50" t="s">
        <v>129</v>
      </c>
    </row>
    <row r="4" spans="1:14" ht="17.25" thickBot="1">
      <c r="A4" s="305" t="s">
        <v>3</v>
      </c>
      <c r="B4" s="278" t="s">
        <v>4</v>
      </c>
      <c r="C4" s="208">
        <v>300000</v>
      </c>
      <c r="D4" s="209"/>
      <c r="E4" s="209"/>
      <c r="F4" s="342">
        <f>SUM(C4:E4)</f>
        <v>300000</v>
      </c>
      <c r="G4" s="343">
        <v>100000</v>
      </c>
      <c r="H4" s="210"/>
      <c r="I4" s="212"/>
      <c r="J4" s="327">
        <v>67</v>
      </c>
      <c r="K4" s="210"/>
      <c r="L4" s="209">
        <v>30000</v>
      </c>
      <c r="M4" s="209">
        <v>10000</v>
      </c>
      <c r="N4" s="215">
        <f>SUM(L4:M4)</f>
        <v>40000</v>
      </c>
    </row>
    <row r="5" spans="1:14">
      <c r="A5" s="310" t="s">
        <v>138</v>
      </c>
      <c r="B5" s="384" t="s">
        <v>192</v>
      </c>
      <c r="C5" s="120">
        <v>400000</v>
      </c>
      <c r="D5" s="53"/>
      <c r="E5" s="53"/>
      <c r="F5" s="344">
        <f t="shared" ref="F5:F73" si="0">SUM(C5:E5)</f>
        <v>400000</v>
      </c>
      <c r="G5" s="345">
        <v>100000</v>
      </c>
      <c r="H5" s="8"/>
      <c r="I5" s="176"/>
      <c r="J5" s="122">
        <v>130</v>
      </c>
      <c r="K5" s="8"/>
      <c r="L5" s="53">
        <v>30000</v>
      </c>
      <c r="M5" s="53">
        <v>5000</v>
      </c>
      <c r="N5" s="123">
        <f t="shared" ref="N5:N73" si="1">SUM(L5:M5)</f>
        <v>35000</v>
      </c>
    </row>
    <row r="6" spans="1:14">
      <c r="A6" s="308" t="s">
        <v>139</v>
      </c>
      <c r="B6" s="281" t="s">
        <v>235</v>
      </c>
      <c r="C6" s="101"/>
      <c r="D6" s="54"/>
      <c r="E6" s="54"/>
      <c r="F6" s="346">
        <f t="shared" si="0"/>
        <v>0</v>
      </c>
      <c r="G6" s="347"/>
      <c r="H6" s="4"/>
      <c r="I6" s="174"/>
      <c r="J6" s="48"/>
      <c r="K6" s="4"/>
      <c r="L6" s="54"/>
      <c r="M6" s="54"/>
      <c r="N6" s="107"/>
    </row>
    <row r="7" spans="1:14">
      <c r="A7" s="308" t="s">
        <v>140</v>
      </c>
      <c r="B7" s="281" t="s">
        <v>222</v>
      </c>
      <c r="C7" s="101"/>
      <c r="D7" s="54"/>
      <c r="E7" s="54"/>
      <c r="F7" s="346">
        <f t="shared" si="0"/>
        <v>0</v>
      </c>
      <c r="G7" s="347"/>
      <c r="H7" s="4"/>
      <c r="I7" s="174"/>
      <c r="J7" s="48"/>
      <c r="K7" s="4"/>
      <c r="L7" s="54"/>
      <c r="M7" s="54"/>
      <c r="N7" s="107"/>
    </row>
    <row r="8" spans="1:14">
      <c r="A8" s="308" t="s">
        <v>141</v>
      </c>
      <c r="B8" s="282" t="s">
        <v>236</v>
      </c>
      <c r="C8" s="101"/>
      <c r="D8" s="54"/>
      <c r="E8" s="54"/>
      <c r="F8" s="346">
        <f t="shared" si="0"/>
        <v>0</v>
      </c>
      <c r="G8" s="347"/>
      <c r="H8" s="4"/>
      <c r="I8" s="174"/>
      <c r="J8" s="48"/>
      <c r="K8" s="4"/>
      <c r="L8" s="54"/>
      <c r="M8" s="54"/>
      <c r="N8" s="107"/>
    </row>
    <row r="9" spans="1:14" ht="17.25" thickBot="1">
      <c r="A9" s="311"/>
      <c r="B9" s="284" t="s">
        <v>240</v>
      </c>
      <c r="C9" s="256"/>
      <c r="D9" s="55"/>
      <c r="E9" s="55"/>
      <c r="F9" s="348"/>
      <c r="G9" s="349"/>
      <c r="H9" s="9"/>
      <c r="I9" s="257"/>
      <c r="J9" s="258"/>
      <c r="K9" s="9"/>
      <c r="L9" s="55"/>
      <c r="M9" s="55"/>
      <c r="N9" s="108"/>
    </row>
    <row r="10" spans="1:14">
      <c r="A10" s="310" t="s">
        <v>5</v>
      </c>
      <c r="B10" s="283" t="s">
        <v>182</v>
      </c>
      <c r="C10" s="328">
        <v>400000</v>
      </c>
      <c r="D10" s="329"/>
      <c r="E10" s="329"/>
      <c r="F10" s="344">
        <f t="shared" si="0"/>
        <v>400000</v>
      </c>
      <c r="G10" s="345">
        <v>100000</v>
      </c>
      <c r="H10" s="8"/>
      <c r="I10" s="176"/>
      <c r="J10" s="122">
        <v>29</v>
      </c>
      <c r="K10" s="8"/>
      <c r="L10" s="329">
        <v>15000</v>
      </c>
      <c r="M10" s="329">
        <v>5000</v>
      </c>
      <c r="N10" s="330">
        <f t="shared" si="1"/>
        <v>20000</v>
      </c>
    </row>
    <row r="11" spans="1:14">
      <c r="A11" s="308" t="s">
        <v>175</v>
      </c>
      <c r="B11" s="281" t="s">
        <v>243</v>
      </c>
      <c r="C11" s="332"/>
      <c r="D11" s="333"/>
      <c r="E11" s="333"/>
      <c r="F11" s="346">
        <f t="shared" si="0"/>
        <v>0</v>
      </c>
      <c r="G11" s="347">
        <v>100000</v>
      </c>
      <c r="H11" s="77"/>
      <c r="I11" s="179"/>
      <c r="J11" s="45">
        <v>30</v>
      </c>
      <c r="K11" s="77"/>
      <c r="L11" s="333">
        <v>15000</v>
      </c>
      <c r="M11" s="333">
        <v>5000</v>
      </c>
      <c r="N11" s="334">
        <f t="shared" si="1"/>
        <v>20000</v>
      </c>
    </row>
    <row r="12" spans="1:14">
      <c r="A12" s="308" t="s">
        <v>143</v>
      </c>
      <c r="B12" s="281" t="s">
        <v>244</v>
      </c>
      <c r="C12" s="332"/>
      <c r="D12" s="333"/>
      <c r="E12" s="333"/>
      <c r="F12" s="346">
        <f t="shared" si="0"/>
        <v>0</v>
      </c>
      <c r="G12" s="347">
        <v>100000</v>
      </c>
      <c r="H12" s="77"/>
      <c r="I12" s="179"/>
      <c r="J12" s="45">
        <v>30</v>
      </c>
      <c r="K12" s="77"/>
      <c r="L12" s="333"/>
      <c r="M12" s="333"/>
      <c r="N12" s="334">
        <f t="shared" si="1"/>
        <v>0</v>
      </c>
    </row>
    <row r="13" spans="1:14">
      <c r="A13" s="331"/>
      <c r="B13" s="286" t="s">
        <v>239</v>
      </c>
      <c r="C13" s="332"/>
      <c r="D13" s="333"/>
      <c r="E13" s="333"/>
      <c r="F13" s="346"/>
      <c r="G13" s="347"/>
      <c r="H13" s="77"/>
      <c r="I13" s="179"/>
      <c r="J13" s="70"/>
      <c r="K13" s="77"/>
      <c r="L13" s="333"/>
      <c r="M13" s="333"/>
      <c r="N13" s="334"/>
    </row>
    <row r="14" spans="1:14" ht="17.25" thickBot="1">
      <c r="A14" s="335"/>
      <c r="B14" s="286" t="s">
        <v>248</v>
      </c>
      <c r="C14" s="336"/>
      <c r="D14" s="337"/>
      <c r="E14" s="337"/>
      <c r="F14" s="348"/>
      <c r="G14" s="349"/>
      <c r="H14" s="79"/>
      <c r="I14" s="177"/>
      <c r="J14" s="72"/>
      <c r="K14" s="79"/>
      <c r="L14" s="337"/>
      <c r="M14" s="337"/>
      <c r="N14" s="338"/>
    </row>
    <row r="15" spans="1:14" ht="17.25" thickBot="1">
      <c r="A15" s="310" t="s">
        <v>6</v>
      </c>
      <c r="B15" s="283" t="s">
        <v>70</v>
      </c>
      <c r="D15" s="59"/>
      <c r="E15" s="59"/>
      <c r="F15" s="344">
        <f t="shared" si="0"/>
        <v>0</v>
      </c>
      <c r="G15" s="344">
        <v>100000</v>
      </c>
      <c r="H15" s="155"/>
      <c r="I15" s="184"/>
      <c r="J15" s="156"/>
      <c r="K15" s="155"/>
      <c r="L15" s="234"/>
      <c r="M15" s="234"/>
      <c r="N15" s="215"/>
    </row>
    <row r="16" spans="1:14">
      <c r="A16" s="308" t="s">
        <v>144</v>
      </c>
      <c r="B16" s="281" t="s">
        <v>50</v>
      </c>
      <c r="C16" s="318">
        <v>400000</v>
      </c>
      <c r="D16" s="57"/>
      <c r="E16" s="57"/>
      <c r="F16" s="346">
        <f>SUM(C16:E16)</f>
        <v>400000</v>
      </c>
      <c r="G16" s="347">
        <v>100000</v>
      </c>
      <c r="H16" s="77"/>
      <c r="I16" s="179"/>
      <c r="J16" s="45">
        <v>15</v>
      </c>
      <c r="K16" s="77"/>
      <c r="L16" s="57">
        <v>15000</v>
      </c>
      <c r="M16" s="57">
        <v>5000</v>
      </c>
      <c r="N16" s="107">
        <f>SUM(L16:M16)</f>
        <v>20000</v>
      </c>
    </row>
    <row r="17" spans="1:14" ht="17.25" thickBot="1">
      <c r="A17" s="311"/>
      <c r="B17" s="284" t="s">
        <v>248</v>
      </c>
      <c r="C17" s="103"/>
      <c r="D17" s="60"/>
      <c r="E17" s="60"/>
      <c r="F17" s="348"/>
      <c r="G17" s="349"/>
      <c r="H17" s="79"/>
      <c r="I17" s="177"/>
      <c r="J17" s="46"/>
      <c r="K17" s="79"/>
      <c r="L17" s="103"/>
      <c r="M17" s="60"/>
      <c r="N17" s="108"/>
    </row>
    <row r="18" spans="1:14">
      <c r="A18" s="310" t="s">
        <v>8</v>
      </c>
      <c r="B18" s="384" t="s">
        <v>193</v>
      </c>
      <c r="C18" s="120">
        <v>200000</v>
      </c>
      <c r="D18" s="53"/>
      <c r="E18" s="53"/>
      <c r="F18" s="344">
        <f t="shared" si="0"/>
        <v>200000</v>
      </c>
      <c r="G18" s="344">
        <v>100000</v>
      </c>
      <c r="H18" s="8"/>
      <c r="I18" s="176">
        <v>300000</v>
      </c>
      <c r="J18" s="122">
        <v>133</v>
      </c>
      <c r="K18" s="8"/>
      <c r="L18" s="318">
        <v>50000</v>
      </c>
      <c r="M18" s="53">
        <v>5000</v>
      </c>
      <c r="N18" s="123">
        <f t="shared" si="1"/>
        <v>55000</v>
      </c>
    </row>
    <row r="19" spans="1:14">
      <c r="A19" s="308" t="s">
        <v>145</v>
      </c>
      <c r="B19" s="281" t="s">
        <v>9</v>
      </c>
      <c r="C19" s="102">
        <v>100000</v>
      </c>
      <c r="D19" s="57"/>
      <c r="E19" s="57"/>
      <c r="F19" s="346">
        <f t="shared" si="0"/>
        <v>100000</v>
      </c>
      <c r="G19" s="350"/>
      <c r="H19" s="77"/>
      <c r="I19" s="179">
        <v>300000</v>
      </c>
      <c r="J19" s="45"/>
      <c r="K19" s="77"/>
      <c r="L19" s="102"/>
      <c r="M19" s="57"/>
      <c r="N19" s="107"/>
    </row>
    <row r="20" spans="1:14">
      <c r="A20" s="308" t="s">
        <v>146</v>
      </c>
      <c r="B20" s="281" t="s">
        <v>123</v>
      </c>
      <c r="C20" s="102">
        <v>100000</v>
      </c>
      <c r="D20" s="57"/>
      <c r="E20" s="57"/>
      <c r="F20" s="346">
        <f t="shared" si="0"/>
        <v>100000</v>
      </c>
      <c r="G20" s="350"/>
      <c r="H20" s="77"/>
      <c r="I20" s="179"/>
      <c r="J20" s="45"/>
      <c r="K20" s="77"/>
      <c r="L20" s="57"/>
      <c r="M20" s="57"/>
      <c r="N20" s="107"/>
    </row>
    <row r="21" spans="1:14" ht="17.25" thickBot="1">
      <c r="A21" s="311"/>
      <c r="B21" s="284" t="s">
        <v>217</v>
      </c>
      <c r="C21" s="103"/>
      <c r="D21" s="60"/>
      <c r="E21" s="60"/>
      <c r="F21" s="348"/>
      <c r="G21" s="351"/>
      <c r="H21" s="79"/>
      <c r="I21" s="177"/>
      <c r="J21" s="46"/>
      <c r="K21" s="79"/>
      <c r="L21" s="60"/>
      <c r="M21" s="60"/>
      <c r="N21" s="108"/>
    </row>
    <row r="22" spans="1:14">
      <c r="A22" s="310" t="s">
        <v>10</v>
      </c>
      <c r="B22" s="384" t="s">
        <v>194</v>
      </c>
      <c r="C22" s="120">
        <v>300000</v>
      </c>
      <c r="D22" s="53">
        <v>50000</v>
      </c>
      <c r="E22" s="53"/>
      <c r="F22" s="344">
        <f t="shared" si="0"/>
        <v>350000</v>
      </c>
      <c r="G22" s="345"/>
      <c r="H22" s="8"/>
      <c r="I22" s="176">
        <v>300000</v>
      </c>
      <c r="J22" s="122">
        <v>0</v>
      </c>
      <c r="K22" s="8"/>
      <c r="L22" s="53">
        <v>30000</v>
      </c>
      <c r="M22" s="53">
        <v>5000</v>
      </c>
      <c r="N22" s="123">
        <f t="shared" si="1"/>
        <v>35000</v>
      </c>
    </row>
    <row r="23" spans="1:14">
      <c r="A23" s="308" t="s">
        <v>147</v>
      </c>
      <c r="B23" s="281" t="s">
        <v>56</v>
      </c>
      <c r="C23" s="101"/>
      <c r="D23" s="54">
        <v>50000</v>
      </c>
      <c r="E23" s="54"/>
      <c r="F23" s="346">
        <f t="shared" si="0"/>
        <v>50000</v>
      </c>
      <c r="G23" s="347"/>
      <c r="H23" s="4"/>
      <c r="I23" s="174">
        <v>300000</v>
      </c>
      <c r="J23" s="48">
        <v>46</v>
      </c>
      <c r="K23" s="4"/>
      <c r="L23" s="54">
        <v>30000</v>
      </c>
      <c r="M23" s="54">
        <v>5000</v>
      </c>
      <c r="N23" s="107">
        <f t="shared" si="1"/>
        <v>35000</v>
      </c>
    </row>
    <row r="24" spans="1:14">
      <c r="A24" s="308" t="s">
        <v>148</v>
      </c>
      <c r="B24" s="281" t="s">
        <v>57</v>
      </c>
      <c r="C24" s="102"/>
      <c r="D24" s="57"/>
      <c r="E24" s="57"/>
      <c r="F24" s="346">
        <f t="shared" si="0"/>
        <v>0</v>
      </c>
      <c r="G24" s="350"/>
      <c r="H24" s="77"/>
      <c r="I24" s="179"/>
      <c r="J24" s="45">
        <v>52</v>
      </c>
      <c r="K24" s="77"/>
      <c r="L24" s="57"/>
      <c r="M24" s="57"/>
      <c r="N24" s="107">
        <f t="shared" si="1"/>
        <v>0</v>
      </c>
    </row>
    <row r="25" spans="1:14" ht="17.25" thickBot="1">
      <c r="A25" s="311"/>
      <c r="B25" s="284" t="s">
        <v>241</v>
      </c>
      <c r="C25" s="103"/>
      <c r="D25" s="60"/>
      <c r="E25" s="60"/>
      <c r="F25" s="348">
        <f t="shared" ref="F25" si="2">SUM(C25:E25)</f>
        <v>0</v>
      </c>
      <c r="G25" s="351"/>
      <c r="H25" s="79"/>
      <c r="I25" s="177"/>
      <c r="J25" s="46"/>
      <c r="K25" s="79"/>
      <c r="L25" s="60"/>
      <c r="M25" s="60"/>
      <c r="N25" s="108">
        <f t="shared" ref="N25" si="3">SUM(L25:M25)</f>
        <v>0</v>
      </c>
    </row>
    <row r="26" spans="1:14">
      <c r="A26" s="310" t="s">
        <v>12</v>
      </c>
      <c r="B26" s="283" t="s">
        <v>13</v>
      </c>
      <c r="C26" s="120">
        <v>200000</v>
      </c>
      <c r="D26" s="62"/>
      <c r="E26" s="62"/>
      <c r="F26" s="344">
        <f t="shared" si="0"/>
        <v>200000</v>
      </c>
      <c r="G26" s="345">
        <v>100000</v>
      </c>
      <c r="H26" s="121"/>
      <c r="I26" s="181"/>
      <c r="J26" s="122">
        <v>31</v>
      </c>
      <c r="K26" s="8"/>
      <c r="L26" s="53">
        <v>30000</v>
      </c>
      <c r="M26" s="53">
        <v>10000</v>
      </c>
      <c r="N26" s="123">
        <f t="shared" si="1"/>
        <v>40000</v>
      </c>
    </row>
    <row r="27" spans="1:14">
      <c r="A27" s="308" t="s">
        <v>149</v>
      </c>
      <c r="B27" s="286" t="s">
        <v>63</v>
      </c>
      <c r="C27" s="102">
        <v>150000</v>
      </c>
      <c r="D27" s="57"/>
      <c r="E27" s="57"/>
      <c r="F27" s="346">
        <f t="shared" si="0"/>
        <v>150000</v>
      </c>
      <c r="G27" s="350"/>
      <c r="H27" s="77"/>
      <c r="I27" s="179"/>
      <c r="J27" s="45">
        <v>18</v>
      </c>
      <c r="K27" s="77"/>
      <c r="L27" s="57">
        <v>30000</v>
      </c>
      <c r="M27" s="57">
        <v>10000</v>
      </c>
      <c r="N27" s="107">
        <f t="shared" si="1"/>
        <v>40000</v>
      </c>
    </row>
    <row r="28" spans="1:14" ht="17.25" thickBot="1">
      <c r="A28" s="309" t="s">
        <v>150</v>
      </c>
      <c r="B28" s="287" t="s">
        <v>64</v>
      </c>
      <c r="C28" s="131">
        <v>150000</v>
      </c>
      <c r="D28" s="58"/>
      <c r="E28" s="58"/>
      <c r="F28" s="352">
        <f t="shared" si="0"/>
        <v>150000</v>
      </c>
      <c r="G28" s="353">
        <v>100000</v>
      </c>
      <c r="H28" s="133"/>
      <c r="I28" s="180"/>
      <c r="J28" s="132">
        <v>18</v>
      </c>
      <c r="K28" s="133"/>
      <c r="L28" s="58">
        <v>30000</v>
      </c>
      <c r="M28" s="58">
        <v>10000</v>
      </c>
      <c r="N28" s="114">
        <f t="shared" si="1"/>
        <v>40000</v>
      </c>
    </row>
    <row r="29" spans="1:14">
      <c r="A29" s="310" t="s">
        <v>14</v>
      </c>
      <c r="B29" s="283" t="s">
        <v>201</v>
      </c>
      <c r="C29" s="120">
        <v>250000</v>
      </c>
      <c r="D29" s="62"/>
      <c r="E29" s="62"/>
      <c r="F29" s="344">
        <f t="shared" si="0"/>
        <v>250000</v>
      </c>
      <c r="G29" s="354">
        <v>100000</v>
      </c>
      <c r="H29" s="121"/>
      <c r="I29" s="181"/>
      <c r="J29" s="122"/>
      <c r="K29" s="8"/>
      <c r="L29" s="59">
        <v>30000</v>
      </c>
      <c r="M29" s="59">
        <v>10000</v>
      </c>
      <c r="N29" s="123">
        <f t="shared" si="1"/>
        <v>40000</v>
      </c>
    </row>
    <row r="30" spans="1:14">
      <c r="A30" s="308" t="s">
        <v>151</v>
      </c>
      <c r="B30" s="281" t="s">
        <v>51</v>
      </c>
      <c r="C30" s="101"/>
      <c r="D30" s="339"/>
      <c r="E30" s="339"/>
      <c r="F30" s="346">
        <f t="shared" si="0"/>
        <v>0</v>
      </c>
      <c r="G30" s="350">
        <v>100000</v>
      </c>
      <c r="H30" s="74"/>
      <c r="I30" s="340"/>
      <c r="J30" s="48">
        <v>18</v>
      </c>
      <c r="K30" s="4"/>
      <c r="L30" s="57"/>
      <c r="M30" s="57"/>
      <c r="N30" s="107">
        <f t="shared" si="1"/>
        <v>0</v>
      </c>
    </row>
    <row r="31" spans="1:14">
      <c r="A31" s="309" t="s">
        <v>228</v>
      </c>
      <c r="B31" s="281" t="s">
        <v>245</v>
      </c>
      <c r="C31" s="111"/>
      <c r="D31" s="64"/>
      <c r="E31" s="64"/>
      <c r="F31" s="352"/>
      <c r="G31" s="353"/>
      <c r="H31" s="112"/>
      <c r="I31" s="440"/>
      <c r="J31" s="113">
        <v>18</v>
      </c>
      <c r="K31" s="11"/>
      <c r="L31" s="58"/>
      <c r="M31" s="58"/>
      <c r="N31" s="114"/>
    </row>
    <row r="32" spans="1:14" ht="17.25" thickBot="1">
      <c r="A32" s="311"/>
      <c r="B32" s="284" t="s">
        <v>242</v>
      </c>
      <c r="C32" s="103"/>
      <c r="D32" s="60"/>
      <c r="E32" s="60"/>
      <c r="F32" s="348">
        <f t="shared" si="0"/>
        <v>0</v>
      </c>
      <c r="G32" s="351"/>
      <c r="H32" s="79"/>
      <c r="I32" s="177"/>
      <c r="J32" s="46"/>
      <c r="K32" s="79"/>
      <c r="L32" s="60"/>
      <c r="M32" s="60"/>
      <c r="N32" s="108">
        <f t="shared" si="1"/>
        <v>0</v>
      </c>
    </row>
    <row r="33" spans="1:14">
      <c r="A33" s="310" t="s">
        <v>16</v>
      </c>
      <c r="B33" s="283" t="s">
        <v>226</v>
      </c>
      <c r="C33" s="120">
        <v>250000</v>
      </c>
      <c r="D33" s="62"/>
      <c r="E33" s="62"/>
      <c r="F33" s="344"/>
      <c r="G33" s="354"/>
      <c r="H33" s="155"/>
      <c r="I33" s="184"/>
      <c r="J33" s="156"/>
      <c r="K33" s="155"/>
      <c r="L33" s="59"/>
      <c r="M33" s="59"/>
      <c r="N33" s="123"/>
    </row>
    <row r="34" spans="1:14" ht="17.25" thickBot="1">
      <c r="A34" s="311" t="s">
        <v>152</v>
      </c>
      <c r="B34" s="455" t="s">
        <v>246</v>
      </c>
      <c r="C34" s="256"/>
      <c r="D34" s="63"/>
      <c r="E34" s="63"/>
      <c r="F34" s="348">
        <v>250000</v>
      </c>
      <c r="G34" s="351">
        <v>100000</v>
      </c>
      <c r="H34" s="79"/>
      <c r="I34" s="177"/>
      <c r="J34" s="46">
        <v>37</v>
      </c>
      <c r="K34" s="79"/>
      <c r="L34" s="60">
        <v>30000</v>
      </c>
      <c r="M34" s="60">
        <v>10000</v>
      </c>
      <c r="N34" s="108">
        <v>40000</v>
      </c>
    </row>
    <row r="35" spans="1:14">
      <c r="A35" s="310" t="s">
        <v>18</v>
      </c>
      <c r="B35" s="283" t="s">
        <v>227</v>
      </c>
      <c r="C35" s="154">
        <v>250000</v>
      </c>
      <c r="D35" s="59"/>
      <c r="E35" s="59"/>
      <c r="F35" s="344">
        <f t="shared" si="0"/>
        <v>250000</v>
      </c>
      <c r="G35" s="354">
        <v>100000</v>
      </c>
      <c r="H35" s="155"/>
      <c r="I35" s="184">
        <v>300000</v>
      </c>
      <c r="J35" s="156">
        <v>34</v>
      </c>
      <c r="K35" s="155"/>
      <c r="L35" s="59">
        <v>30000</v>
      </c>
      <c r="M35" s="59">
        <v>10000</v>
      </c>
      <c r="N35" s="123">
        <f t="shared" si="1"/>
        <v>40000</v>
      </c>
    </row>
    <row r="36" spans="1:14">
      <c r="A36" s="308" t="s">
        <v>153</v>
      </c>
      <c r="B36" s="281" t="s">
        <v>247</v>
      </c>
      <c r="C36" s="102"/>
      <c r="D36" s="57"/>
      <c r="E36" s="57"/>
      <c r="F36" s="346">
        <f t="shared" si="0"/>
        <v>0</v>
      </c>
      <c r="G36" s="350">
        <v>100000</v>
      </c>
      <c r="H36" s="77"/>
      <c r="I36" s="179"/>
      <c r="J36" s="45"/>
      <c r="K36" s="77"/>
      <c r="L36" s="57"/>
      <c r="M36" s="57"/>
      <c r="N36" s="107">
        <f t="shared" si="1"/>
        <v>0</v>
      </c>
    </row>
    <row r="37" spans="1:14">
      <c r="A37" s="308"/>
      <c r="B37" s="286" t="s">
        <v>242</v>
      </c>
      <c r="C37" s="101"/>
      <c r="D37" s="339"/>
      <c r="E37" s="339"/>
      <c r="F37" s="346"/>
      <c r="G37" s="350"/>
      <c r="H37" s="74"/>
      <c r="I37" s="340"/>
      <c r="J37" s="48"/>
      <c r="K37" s="4"/>
      <c r="L37" s="57"/>
      <c r="M37" s="57"/>
      <c r="N37" s="107"/>
    </row>
    <row r="38" spans="1:14" ht="17.25" thickBot="1">
      <c r="A38" s="311"/>
      <c r="B38" s="284" t="s">
        <v>248</v>
      </c>
      <c r="C38" s="103"/>
      <c r="D38" s="60"/>
      <c r="E38" s="60"/>
      <c r="F38" s="348">
        <f t="shared" ref="F38" si="4">SUM(C38:E38)</f>
        <v>0</v>
      </c>
      <c r="G38" s="351"/>
      <c r="H38" s="79"/>
      <c r="I38" s="177"/>
      <c r="J38" s="46"/>
      <c r="K38" s="79"/>
      <c r="L38" s="60"/>
      <c r="M38" s="60"/>
      <c r="N38" s="108">
        <f t="shared" ref="N38" si="5">SUM(L38:M38)</f>
        <v>0</v>
      </c>
    </row>
    <row r="39" spans="1:14">
      <c r="A39" s="310" t="s">
        <v>20</v>
      </c>
      <c r="B39" s="283" t="s">
        <v>21</v>
      </c>
      <c r="C39" s="318">
        <v>200000</v>
      </c>
      <c r="D39" s="53"/>
      <c r="E39" s="53"/>
      <c r="F39" s="344">
        <f t="shared" si="0"/>
        <v>200000</v>
      </c>
      <c r="G39" s="355" t="s">
        <v>174</v>
      </c>
      <c r="H39" s="8"/>
      <c r="I39" s="176"/>
      <c r="J39" s="122">
        <v>13</v>
      </c>
      <c r="K39" s="8"/>
      <c r="L39" s="59"/>
      <c r="M39" s="59"/>
      <c r="N39" s="123">
        <v>40000</v>
      </c>
    </row>
    <row r="40" spans="1:14" ht="17.25" thickBot="1">
      <c r="A40" s="308" t="s">
        <v>154</v>
      </c>
      <c r="B40" s="281" t="s">
        <v>52</v>
      </c>
      <c r="C40" s="341"/>
      <c r="D40" s="54"/>
      <c r="E40" s="54"/>
      <c r="F40" s="346">
        <f t="shared" si="0"/>
        <v>0</v>
      </c>
      <c r="G40" s="356"/>
      <c r="H40" s="4"/>
      <c r="I40" s="174"/>
      <c r="J40" s="48"/>
      <c r="K40" s="4"/>
      <c r="L40" s="57"/>
      <c r="M40" s="57"/>
      <c r="N40" s="107"/>
    </row>
    <row r="41" spans="1:14" ht="17.25" thickBot="1">
      <c r="A41" s="306" t="s">
        <v>22</v>
      </c>
      <c r="B41" s="279" t="s">
        <v>23</v>
      </c>
      <c r="C41" s="149">
        <v>250000</v>
      </c>
      <c r="D41" s="52"/>
      <c r="E41" s="52">
        <v>50000</v>
      </c>
      <c r="F41" s="357">
        <f t="shared" si="0"/>
        <v>300000</v>
      </c>
      <c r="G41" s="357"/>
      <c r="H41" s="36">
        <v>100000</v>
      </c>
      <c r="I41" s="172"/>
      <c r="J41" s="151">
        <v>11</v>
      </c>
      <c r="K41" s="35"/>
      <c r="L41" s="52"/>
      <c r="M41" s="52"/>
      <c r="N41" s="130">
        <v>50000</v>
      </c>
    </row>
    <row r="42" spans="1:14">
      <c r="A42" s="312" t="s">
        <v>24</v>
      </c>
      <c r="B42" s="386" t="s">
        <v>25</v>
      </c>
      <c r="C42" s="140">
        <v>200000</v>
      </c>
      <c r="D42" s="66"/>
      <c r="E42" s="66"/>
      <c r="F42" s="358">
        <f t="shared" si="0"/>
        <v>200000</v>
      </c>
      <c r="G42" s="359"/>
      <c r="H42" s="31">
        <v>50000</v>
      </c>
      <c r="I42" s="183"/>
      <c r="J42" s="142">
        <v>7</v>
      </c>
      <c r="K42" s="30"/>
      <c r="L42" s="227"/>
      <c r="M42" s="227"/>
      <c r="N42" s="143">
        <v>50000</v>
      </c>
    </row>
    <row r="43" spans="1:14" ht="17.25" thickBot="1">
      <c r="A43" s="308"/>
      <c r="B43" s="286" t="s">
        <v>241</v>
      </c>
      <c r="C43" s="101"/>
      <c r="D43" s="339"/>
      <c r="E43" s="339"/>
      <c r="F43" s="346">
        <f t="shared" si="0"/>
        <v>0</v>
      </c>
      <c r="G43" s="350"/>
      <c r="H43" s="74"/>
      <c r="I43" s="340"/>
      <c r="J43" s="48"/>
      <c r="K43" s="4"/>
      <c r="L43" s="57"/>
      <c r="M43" s="57"/>
      <c r="N43" s="107">
        <f t="shared" ref="N43" si="6">SUM(L43:M43)</f>
        <v>0</v>
      </c>
    </row>
    <row r="44" spans="1:14">
      <c r="A44" s="310" t="s">
        <v>26</v>
      </c>
      <c r="B44" s="283" t="s">
        <v>27</v>
      </c>
      <c r="C44" s="154">
        <v>500000</v>
      </c>
      <c r="D44" s="59"/>
      <c r="E44" s="59"/>
      <c r="F44" s="344">
        <f t="shared" si="0"/>
        <v>500000</v>
      </c>
      <c r="G44" s="354"/>
      <c r="H44" s="155"/>
      <c r="I44" s="184"/>
      <c r="J44" s="156">
        <v>24</v>
      </c>
      <c r="K44" s="155"/>
      <c r="L44" s="59">
        <v>80000</v>
      </c>
      <c r="M44" s="59"/>
      <c r="N44" s="123">
        <f t="shared" si="1"/>
        <v>80000</v>
      </c>
    </row>
    <row r="45" spans="1:14" ht="17.25" thickBot="1">
      <c r="A45" s="311" t="s">
        <v>155</v>
      </c>
      <c r="B45" s="455" t="s">
        <v>249</v>
      </c>
      <c r="C45" s="103"/>
      <c r="D45" s="60"/>
      <c r="E45" s="60"/>
      <c r="F45" s="348">
        <f t="shared" si="0"/>
        <v>0</v>
      </c>
      <c r="G45" s="351"/>
      <c r="H45" s="79"/>
      <c r="I45" s="177"/>
      <c r="J45" s="46"/>
      <c r="K45" s="79"/>
      <c r="L45" s="60"/>
      <c r="M45" s="60"/>
      <c r="N45" s="108">
        <f t="shared" si="1"/>
        <v>0</v>
      </c>
    </row>
    <row r="46" spans="1:14" ht="17.25" thickBot="1">
      <c r="A46" s="305" t="s">
        <v>28</v>
      </c>
      <c r="B46" s="278" t="s">
        <v>29</v>
      </c>
      <c r="C46" s="233">
        <v>200000</v>
      </c>
      <c r="D46" s="234"/>
      <c r="E46" s="234"/>
      <c r="F46" s="342">
        <f t="shared" si="0"/>
        <v>200000</v>
      </c>
      <c r="G46" s="360">
        <v>50000</v>
      </c>
      <c r="H46" s="235"/>
      <c r="I46" s="236">
        <v>300000</v>
      </c>
      <c r="J46" s="237">
        <v>17</v>
      </c>
      <c r="K46" s="235"/>
      <c r="L46" s="234"/>
      <c r="M46" s="234"/>
      <c r="N46" s="271" t="s">
        <v>174</v>
      </c>
    </row>
    <row r="47" spans="1:14" ht="17.25" thickBot="1">
      <c r="A47" s="306" t="s">
        <v>30</v>
      </c>
      <c r="B47" s="279" t="s">
        <v>31</v>
      </c>
      <c r="C47" s="152">
        <v>200000</v>
      </c>
      <c r="D47" s="67"/>
      <c r="E47" s="67"/>
      <c r="F47" s="357">
        <f t="shared" si="0"/>
        <v>200000</v>
      </c>
      <c r="G47" s="361"/>
      <c r="H47" s="147"/>
      <c r="I47" s="182"/>
      <c r="J47" s="148">
        <v>7</v>
      </c>
      <c r="K47" s="147"/>
      <c r="L47" s="67">
        <v>30000</v>
      </c>
      <c r="M47" s="67">
        <v>5000</v>
      </c>
      <c r="N47" s="130">
        <f t="shared" si="1"/>
        <v>35000</v>
      </c>
    </row>
    <row r="48" spans="1:14" ht="17.25" thickBot="1">
      <c r="A48" s="312" t="s">
        <v>32</v>
      </c>
      <c r="B48" s="288" t="s">
        <v>33</v>
      </c>
      <c r="C48" s="140">
        <v>200000</v>
      </c>
      <c r="D48" s="66"/>
      <c r="E48" s="66"/>
      <c r="F48" s="358">
        <f t="shared" si="0"/>
        <v>200000</v>
      </c>
      <c r="G48" s="359"/>
      <c r="H48" s="141"/>
      <c r="I48" s="183"/>
      <c r="J48" s="142">
        <v>14</v>
      </c>
      <c r="K48" s="141"/>
      <c r="L48" s="66"/>
      <c r="M48" s="66"/>
      <c r="N48" s="271" t="s">
        <v>174</v>
      </c>
    </row>
    <row r="49" spans="1:14" ht="17.25" thickBot="1">
      <c r="A49" s="305" t="s">
        <v>34</v>
      </c>
      <c r="B49" s="278" t="s">
        <v>35</v>
      </c>
      <c r="C49" s="233">
        <v>200000</v>
      </c>
      <c r="D49" s="234"/>
      <c r="E49" s="234"/>
      <c r="F49" s="342">
        <f t="shared" si="0"/>
        <v>200000</v>
      </c>
      <c r="G49" s="360"/>
      <c r="H49" s="235"/>
      <c r="I49" s="236">
        <v>300000</v>
      </c>
      <c r="J49" s="237">
        <v>11</v>
      </c>
      <c r="K49" s="235"/>
      <c r="L49" s="234">
        <v>30000</v>
      </c>
      <c r="M49" s="234"/>
      <c r="N49" s="215">
        <f t="shared" si="1"/>
        <v>30000</v>
      </c>
    </row>
    <row r="50" spans="1:14" ht="17.25" thickBot="1">
      <c r="A50" s="316"/>
      <c r="B50" s="201"/>
      <c r="C50" s="171"/>
      <c r="D50" s="171"/>
      <c r="E50" s="171"/>
      <c r="F50" s="362"/>
      <c r="G50" s="362"/>
      <c r="H50" s="171"/>
      <c r="I50" s="171"/>
      <c r="J50" s="171"/>
      <c r="K50" s="171"/>
      <c r="L50" s="171"/>
      <c r="M50" s="171"/>
      <c r="N50" s="171"/>
    </row>
    <row r="51" spans="1:14">
      <c r="A51" s="307" t="s">
        <v>156</v>
      </c>
      <c r="B51" s="385" t="s">
        <v>195</v>
      </c>
      <c r="C51" s="116">
        <v>200000</v>
      </c>
      <c r="D51" s="68"/>
      <c r="E51" s="68">
        <v>50000</v>
      </c>
      <c r="F51" s="363">
        <f t="shared" si="0"/>
        <v>250000</v>
      </c>
      <c r="G51" s="364">
        <v>100000</v>
      </c>
      <c r="H51" s="27">
        <v>100000</v>
      </c>
      <c r="I51" s="178"/>
      <c r="J51" s="117"/>
      <c r="K51" s="136"/>
      <c r="L51" s="68"/>
      <c r="M51" s="68"/>
      <c r="N51" s="106"/>
    </row>
    <row r="52" spans="1:14">
      <c r="A52" s="308" t="s">
        <v>157</v>
      </c>
      <c r="B52" s="281" t="s">
        <v>51</v>
      </c>
      <c r="C52" s="102">
        <v>100000</v>
      </c>
      <c r="D52" s="57"/>
      <c r="E52" s="57"/>
      <c r="F52" s="346">
        <f t="shared" si="0"/>
        <v>100000</v>
      </c>
      <c r="G52" s="350"/>
      <c r="H52" s="77"/>
      <c r="I52" s="179"/>
      <c r="J52" s="45"/>
      <c r="K52" s="77"/>
      <c r="L52" s="57"/>
      <c r="M52" s="57"/>
      <c r="N52" s="107"/>
    </row>
    <row r="53" spans="1:14">
      <c r="A53" s="308" t="s">
        <v>158</v>
      </c>
      <c r="B53" s="281" t="s">
        <v>250</v>
      </c>
      <c r="C53" s="102"/>
      <c r="D53" s="57"/>
      <c r="E53" s="57"/>
      <c r="F53" s="346">
        <f t="shared" si="0"/>
        <v>0</v>
      </c>
      <c r="G53" s="350"/>
      <c r="H53" s="77"/>
      <c r="I53" s="179"/>
      <c r="J53" s="45"/>
      <c r="K53" s="77"/>
      <c r="L53" s="57"/>
      <c r="M53" s="57"/>
      <c r="N53" s="107">
        <f t="shared" si="1"/>
        <v>0</v>
      </c>
    </row>
    <row r="54" spans="1:14" ht="17.25" thickBot="1">
      <c r="A54" s="309" t="s">
        <v>159</v>
      </c>
      <c r="B54" s="282" t="s">
        <v>251</v>
      </c>
      <c r="C54" s="131"/>
      <c r="D54" s="58"/>
      <c r="E54" s="58"/>
      <c r="F54" s="352">
        <f t="shared" si="0"/>
        <v>0</v>
      </c>
      <c r="G54" s="353"/>
      <c r="H54" s="133"/>
      <c r="I54" s="180"/>
      <c r="J54" s="132"/>
      <c r="K54" s="133"/>
      <c r="L54" s="58"/>
      <c r="M54" s="58"/>
      <c r="N54" s="114">
        <f t="shared" si="1"/>
        <v>0</v>
      </c>
    </row>
    <row r="55" spans="1:14">
      <c r="A55" s="310" t="s">
        <v>36</v>
      </c>
      <c r="B55" s="384" t="s">
        <v>196</v>
      </c>
      <c r="C55" s="154"/>
      <c r="D55" s="59"/>
      <c r="E55" s="59"/>
      <c r="F55" s="344">
        <f t="shared" si="0"/>
        <v>0</v>
      </c>
      <c r="G55" s="354">
        <v>100000</v>
      </c>
      <c r="H55" s="155"/>
      <c r="I55" s="184"/>
      <c r="J55" s="156">
        <v>54</v>
      </c>
      <c r="K55" s="155"/>
      <c r="L55" s="59"/>
      <c r="M55" s="59"/>
      <c r="N55" s="123">
        <v>30000</v>
      </c>
    </row>
    <row r="56" spans="1:14">
      <c r="A56" s="308" t="s">
        <v>160</v>
      </c>
      <c r="B56" s="281" t="s">
        <v>198</v>
      </c>
      <c r="C56" s="102"/>
      <c r="D56" s="57"/>
      <c r="E56" s="57"/>
      <c r="F56" s="346">
        <f t="shared" si="0"/>
        <v>0</v>
      </c>
      <c r="G56" s="350"/>
      <c r="H56" s="77"/>
      <c r="I56" s="179"/>
      <c r="J56" s="45"/>
      <c r="K56" s="77"/>
      <c r="L56" s="57"/>
      <c r="M56" s="57"/>
      <c r="N56" s="107"/>
    </row>
    <row r="57" spans="1:14">
      <c r="A57" s="308" t="s">
        <v>161</v>
      </c>
      <c r="B57" s="281" t="s">
        <v>197</v>
      </c>
      <c r="C57" s="102"/>
      <c r="D57" s="57"/>
      <c r="E57" s="57"/>
      <c r="F57" s="346">
        <f t="shared" si="0"/>
        <v>0</v>
      </c>
      <c r="G57" s="350"/>
      <c r="H57" s="77"/>
      <c r="I57" s="179"/>
      <c r="J57" s="45"/>
      <c r="K57" s="77"/>
      <c r="L57" s="57"/>
      <c r="M57" s="57"/>
      <c r="N57" s="107"/>
    </row>
    <row r="58" spans="1:14">
      <c r="A58" s="308" t="s">
        <v>162</v>
      </c>
      <c r="B58" s="281" t="s">
        <v>72</v>
      </c>
      <c r="C58" s="102">
        <v>150000</v>
      </c>
      <c r="D58" s="57"/>
      <c r="E58" s="57"/>
      <c r="F58" s="346">
        <f t="shared" si="0"/>
        <v>150000</v>
      </c>
      <c r="G58" s="350"/>
      <c r="H58" s="77"/>
      <c r="I58" s="179"/>
      <c r="J58" s="45"/>
      <c r="K58" s="77"/>
      <c r="L58" s="57"/>
      <c r="M58" s="57"/>
      <c r="N58" s="107"/>
    </row>
    <row r="59" spans="1:14" ht="17.25" thickBot="1">
      <c r="A59" s="308" t="s">
        <v>163</v>
      </c>
      <c r="B59" s="281" t="s">
        <v>50</v>
      </c>
      <c r="C59" s="102">
        <v>150000</v>
      </c>
      <c r="D59" s="57"/>
      <c r="E59" s="57"/>
      <c r="F59" s="346">
        <f t="shared" si="0"/>
        <v>150000</v>
      </c>
      <c r="G59" s="350"/>
      <c r="H59" s="77"/>
      <c r="I59" s="179"/>
      <c r="J59" s="45"/>
      <c r="K59" s="77"/>
      <c r="L59" s="57"/>
      <c r="M59" s="57"/>
      <c r="N59" s="107"/>
    </row>
    <row r="60" spans="1:14" ht="17.25" thickBot="1">
      <c r="A60" s="311" t="s">
        <v>164</v>
      </c>
      <c r="B60" s="455" t="s">
        <v>125</v>
      </c>
      <c r="C60" s="154">
        <v>100000</v>
      </c>
      <c r="D60" s="60"/>
      <c r="E60" s="60"/>
      <c r="F60" s="348">
        <f t="shared" si="0"/>
        <v>100000</v>
      </c>
      <c r="G60" s="351"/>
      <c r="H60" s="79"/>
      <c r="I60" s="177"/>
      <c r="J60" s="46"/>
      <c r="K60" s="79"/>
      <c r="L60" s="60"/>
      <c r="M60" s="60"/>
      <c r="N60" s="108"/>
    </row>
    <row r="61" spans="1:14">
      <c r="A61" s="310" t="s">
        <v>37</v>
      </c>
      <c r="B61" s="384" t="s">
        <v>199</v>
      </c>
      <c r="C61" s="154">
        <v>200000</v>
      </c>
      <c r="D61" s="59"/>
      <c r="E61" s="59"/>
      <c r="F61" s="344">
        <f t="shared" si="0"/>
        <v>200000</v>
      </c>
      <c r="G61" s="354">
        <v>100000</v>
      </c>
      <c r="H61" s="155"/>
      <c r="I61" s="184"/>
      <c r="J61" s="156"/>
      <c r="K61" s="155"/>
      <c r="L61" s="59"/>
      <c r="M61" s="59"/>
      <c r="N61" s="123"/>
    </row>
    <row r="62" spans="1:14">
      <c r="A62" s="308" t="s">
        <v>165</v>
      </c>
      <c r="B62" s="281" t="s">
        <v>252</v>
      </c>
      <c r="C62" s="102">
        <v>0</v>
      </c>
      <c r="D62" s="57"/>
      <c r="E62" s="57"/>
      <c r="F62" s="346">
        <f t="shared" si="0"/>
        <v>0</v>
      </c>
      <c r="G62" s="350"/>
      <c r="H62" s="77"/>
      <c r="I62" s="179"/>
      <c r="J62" s="45">
        <v>0</v>
      </c>
      <c r="K62" s="77"/>
      <c r="L62" s="57">
        <v>30000</v>
      </c>
      <c r="M62" s="57">
        <v>5000</v>
      </c>
      <c r="N62" s="107">
        <f t="shared" si="1"/>
        <v>35000</v>
      </c>
    </row>
    <row r="63" spans="1:14">
      <c r="A63" s="308" t="s">
        <v>166</v>
      </c>
      <c r="B63" s="281" t="s">
        <v>253</v>
      </c>
      <c r="C63" s="102">
        <v>150000</v>
      </c>
      <c r="D63" s="57"/>
      <c r="E63" s="57"/>
      <c r="F63" s="346">
        <f t="shared" si="0"/>
        <v>150000</v>
      </c>
      <c r="G63" s="350"/>
      <c r="H63" s="77"/>
      <c r="I63" s="179"/>
      <c r="J63" s="45">
        <v>32</v>
      </c>
      <c r="K63" s="77"/>
      <c r="L63" s="57">
        <v>30000</v>
      </c>
      <c r="M63" s="57">
        <v>5000</v>
      </c>
      <c r="N63" s="107">
        <f t="shared" si="1"/>
        <v>35000</v>
      </c>
    </row>
    <row r="64" spans="1:14" ht="17.25" thickBot="1">
      <c r="A64" s="311" t="s">
        <v>167</v>
      </c>
      <c r="B64" s="455" t="s">
        <v>76</v>
      </c>
      <c r="C64" s="103">
        <v>150000</v>
      </c>
      <c r="D64" s="60"/>
      <c r="E64" s="60"/>
      <c r="F64" s="348">
        <f>SUM(C64:E64)</f>
        <v>150000</v>
      </c>
      <c r="G64" s="351"/>
      <c r="H64" s="79"/>
      <c r="I64" s="177"/>
      <c r="J64" s="46">
        <v>38</v>
      </c>
      <c r="K64" s="79"/>
      <c r="L64" s="60">
        <v>30000</v>
      </c>
      <c r="M64" s="60">
        <v>5000</v>
      </c>
      <c r="N64" s="108">
        <f t="shared" si="1"/>
        <v>35000</v>
      </c>
    </row>
    <row r="65" spans="1:14" ht="17.25" thickBot="1">
      <c r="A65" s="306" t="s">
        <v>40</v>
      </c>
      <c r="B65" s="294" t="s">
        <v>85</v>
      </c>
      <c r="C65" s="152">
        <v>200000</v>
      </c>
      <c r="D65" s="67"/>
      <c r="E65" s="67"/>
      <c r="F65" s="357">
        <f>SUM(C65:E65)</f>
        <v>200000</v>
      </c>
      <c r="G65" s="361"/>
      <c r="H65" s="147"/>
      <c r="I65" s="182"/>
      <c r="J65" s="148">
        <v>16</v>
      </c>
      <c r="K65" s="147"/>
      <c r="L65" s="67">
        <v>30000</v>
      </c>
      <c r="M65" s="67">
        <v>5000</v>
      </c>
      <c r="N65" s="130">
        <f>SUM(L65:M65)</f>
        <v>35000</v>
      </c>
    </row>
    <row r="66" spans="1:14">
      <c r="A66" s="307" t="s">
        <v>38</v>
      </c>
      <c r="B66" s="385" t="s">
        <v>200</v>
      </c>
      <c r="C66" s="116"/>
      <c r="D66" s="68"/>
      <c r="E66" s="68"/>
      <c r="F66" s="363">
        <f t="shared" si="0"/>
        <v>0</v>
      </c>
      <c r="G66" s="364">
        <v>100000</v>
      </c>
      <c r="H66" s="137"/>
      <c r="I66" s="178"/>
      <c r="J66" s="117"/>
      <c r="K66" s="136"/>
      <c r="L66" s="68"/>
      <c r="M66" s="68"/>
      <c r="N66" s="106"/>
    </row>
    <row r="67" spans="1:14">
      <c r="A67" s="308" t="s">
        <v>169</v>
      </c>
      <c r="B67" s="281" t="s">
        <v>126</v>
      </c>
      <c r="C67" s="102">
        <v>200000</v>
      </c>
      <c r="D67" s="57"/>
      <c r="E67" s="57"/>
      <c r="F67" s="346">
        <f t="shared" si="0"/>
        <v>200000</v>
      </c>
      <c r="G67" s="350"/>
      <c r="H67" s="77"/>
      <c r="I67" s="179"/>
      <c r="J67" s="45"/>
      <c r="K67" s="77"/>
      <c r="L67" s="57"/>
      <c r="M67" s="57"/>
      <c r="N67" s="107"/>
    </row>
    <row r="68" spans="1:14">
      <c r="A68" s="308" t="s">
        <v>170</v>
      </c>
      <c r="B68" s="281" t="s">
        <v>79</v>
      </c>
      <c r="C68" s="102">
        <v>200000</v>
      </c>
      <c r="D68" s="57"/>
      <c r="E68" s="57"/>
      <c r="F68" s="346">
        <f t="shared" si="0"/>
        <v>200000</v>
      </c>
      <c r="G68" s="350"/>
      <c r="H68" s="77"/>
      <c r="I68" s="179"/>
      <c r="J68" s="45"/>
      <c r="K68" s="77"/>
      <c r="L68" s="57"/>
      <c r="M68" s="57"/>
      <c r="N68" s="107"/>
    </row>
    <row r="69" spans="1:14" ht="17.25" thickBot="1">
      <c r="A69" s="309" t="s">
        <v>171</v>
      </c>
      <c r="B69" s="282" t="s">
        <v>80</v>
      </c>
      <c r="C69" s="131">
        <v>200000</v>
      </c>
      <c r="D69" s="58"/>
      <c r="E69" s="58"/>
      <c r="F69" s="352">
        <f t="shared" si="0"/>
        <v>200000</v>
      </c>
      <c r="G69" s="353"/>
      <c r="H69" s="133"/>
      <c r="I69" s="180"/>
      <c r="J69" s="132"/>
      <c r="K69" s="133"/>
      <c r="L69" s="58"/>
      <c r="M69" s="58"/>
      <c r="N69" s="114"/>
    </row>
    <row r="70" spans="1:14">
      <c r="A70" s="310" t="s">
        <v>39</v>
      </c>
      <c r="B70" s="384" t="s">
        <v>201</v>
      </c>
      <c r="C70" s="154">
        <v>50000</v>
      </c>
      <c r="D70" s="59"/>
      <c r="E70" s="59"/>
      <c r="F70" s="344">
        <f t="shared" si="0"/>
        <v>50000</v>
      </c>
      <c r="G70" s="354">
        <v>50000</v>
      </c>
      <c r="H70" s="155"/>
      <c r="I70" s="184"/>
      <c r="J70" s="156"/>
      <c r="K70" s="155"/>
      <c r="L70" s="59"/>
      <c r="M70" s="59"/>
      <c r="N70" s="123"/>
    </row>
    <row r="71" spans="1:14">
      <c r="A71" s="308" t="s">
        <v>168</v>
      </c>
      <c r="B71" s="281" t="s">
        <v>82</v>
      </c>
      <c r="C71" s="102">
        <v>150000</v>
      </c>
      <c r="D71" s="57"/>
      <c r="E71" s="57"/>
      <c r="F71" s="346">
        <f t="shared" si="0"/>
        <v>150000</v>
      </c>
      <c r="G71" s="350">
        <v>50000</v>
      </c>
      <c r="H71" s="77"/>
      <c r="I71" s="179"/>
      <c r="J71" s="45">
        <v>28</v>
      </c>
      <c r="K71" s="77"/>
      <c r="L71" s="57">
        <v>30000</v>
      </c>
      <c r="M71" s="57"/>
      <c r="N71" s="107">
        <f t="shared" si="1"/>
        <v>30000</v>
      </c>
    </row>
    <row r="72" spans="1:14">
      <c r="A72" s="308" t="s">
        <v>172</v>
      </c>
      <c r="B72" s="281" t="s">
        <v>83</v>
      </c>
      <c r="C72" s="102">
        <v>150000</v>
      </c>
      <c r="D72" s="57"/>
      <c r="E72" s="57"/>
      <c r="F72" s="346">
        <f t="shared" si="0"/>
        <v>150000</v>
      </c>
      <c r="G72" s="350">
        <v>50000</v>
      </c>
      <c r="H72" s="77"/>
      <c r="I72" s="179"/>
      <c r="J72" s="45">
        <v>30</v>
      </c>
      <c r="K72" s="77"/>
      <c r="L72" s="57">
        <v>30000</v>
      </c>
      <c r="M72" s="57"/>
      <c r="N72" s="107">
        <f t="shared" si="1"/>
        <v>30000</v>
      </c>
    </row>
    <row r="73" spans="1:14" ht="17.25" thickBot="1">
      <c r="A73" s="311" t="s">
        <v>173</v>
      </c>
      <c r="B73" s="455" t="s">
        <v>202</v>
      </c>
      <c r="C73" s="103">
        <v>150000</v>
      </c>
      <c r="D73" s="60"/>
      <c r="E73" s="60"/>
      <c r="F73" s="348">
        <f t="shared" si="0"/>
        <v>150000</v>
      </c>
      <c r="G73" s="351"/>
      <c r="H73" s="79"/>
      <c r="I73" s="177"/>
      <c r="J73" s="46">
        <v>0</v>
      </c>
      <c r="K73" s="79"/>
      <c r="L73" s="60">
        <v>30000</v>
      </c>
      <c r="M73" s="60"/>
      <c r="N73" s="108">
        <f t="shared" si="1"/>
        <v>30000</v>
      </c>
    </row>
    <row r="74" spans="1:14" ht="17.25" thickBot="1">
      <c r="A74" s="507" t="s">
        <v>180</v>
      </c>
      <c r="B74" s="508"/>
      <c r="C74" s="272"/>
      <c r="D74" s="272"/>
      <c r="E74" s="273"/>
      <c r="F74" s="497">
        <f>SUM(F4:H73)</f>
        <v>10450000</v>
      </c>
      <c r="G74" s="498"/>
      <c r="H74" s="499"/>
      <c r="I74" s="245"/>
      <c r="J74" s="274">
        <f>SUM(J4:J73)</f>
        <v>1008</v>
      </c>
      <c r="K74" s="246"/>
      <c r="L74" s="244"/>
      <c r="M74" s="244"/>
      <c r="N74" s="247"/>
    </row>
  </sheetData>
  <mergeCells count="6">
    <mergeCell ref="A1:B1"/>
    <mergeCell ref="J2:N2"/>
    <mergeCell ref="F74:H74"/>
    <mergeCell ref="A2:B3"/>
    <mergeCell ref="C2:I2"/>
    <mergeCell ref="A74:B74"/>
  </mergeCells>
  <phoneticPr fontId="2" type="noConversion"/>
  <pageMargins left="0.23622047244094491" right="0.23622047244094491" top="0.59055118110236227" bottom="0.31496062992125984" header="0" footer="0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6"/>
  <sheetViews>
    <sheetView zoomScaleNormal="100" workbookViewId="0">
      <pane xSplit="2" ySplit="4" topLeftCell="F5" activePane="bottomRight" state="frozen"/>
      <selection activeCell="G25" sqref="G25"/>
      <selection pane="topRight" activeCell="G25" sqref="G25"/>
      <selection pane="bottomLeft" activeCell="G25" sqref="G25"/>
      <selection pane="bottomRight" activeCell="F5" sqref="F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hidden="1" customWidth="1"/>
    <col min="17" max="17" width="14.625" style="73" customWidth="1"/>
    <col min="18" max="18" width="6.125" style="73" hidden="1" customWidth="1"/>
    <col min="19" max="19" width="6.25" style="99" hidden="1" customWidth="1"/>
    <col min="20" max="20" width="11.25" style="100" hidden="1" customWidth="1"/>
    <col min="21" max="21" width="5.75" style="83" customWidth="1"/>
    <col min="22" max="22" width="5.75" style="82" customWidth="1"/>
    <col min="23" max="24" width="6.75" style="83" hidden="1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>
      <c r="G1" s="73"/>
      <c r="N1" s="199" t="s">
        <v>229</v>
      </c>
      <c r="V1" s="199"/>
      <c r="Y1" s="73"/>
    </row>
    <row r="2" spans="1:35" s="478" customFormat="1" ht="12.75" thickBot="1">
      <c r="A2" s="476" t="s">
        <v>237</v>
      </c>
      <c r="B2" s="477"/>
      <c r="S2" s="304"/>
      <c r="T2" s="477"/>
    </row>
    <row r="3" spans="1:35" s="82" customFormat="1" ht="19.5" customHeight="1">
      <c r="A3" s="500" t="s">
        <v>43</v>
      </c>
      <c r="B3" s="501"/>
      <c r="C3" s="504" t="s">
        <v>0</v>
      </c>
      <c r="D3" s="505"/>
      <c r="E3" s="505"/>
      <c r="F3" s="505"/>
      <c r="G3" s="505"/>
      <c r="H3" s="505"/>
      <c r="I3" s="506"/>
      <c r="J3" s="512" t="s">
        <v>186</v>
      </c>
      <c r="K3" s="513"/>
      <c r="L3" s="513"/>
      <c r="M3" s="513"/>
      <c r="N3" s="513"/>
      <c r="O3" s="513"/>
      <c r="P3" s="513"/>
      <c r="Q3" s="514"/>
      <c r="R3" s="90"/>
      <c r="S3" s="515" t="s">
        <v>43</v>
      </c>
      <c r="T3" s="516"/>
      <c r="U3" s="519" t="s">
        <v>187</v>
      </c>
      <c r="V3" s="520"/>
      <c r="W3" s="520"/>
      <c r="X3" s="520"/>
      <c r="Y3" s="520"/>
      <c r="Z3" s="520"/>
      <c r="AA3" s="521"/>
      <c r="AB3" s="509" t="s">
        <v>49</v>
      </c>
      <c r="AC3" s="509"/>
      <c r="AD3" s="509"/>
      <c r="AE3" s="509"/>
      <c r="AG3" s="509" t="s">
        <v>42</v>
      </c>
    </row>
    <row r="4" spans="1:35" s="82" customFormat="1" ht="33.75" thickBot="1">
      <c r="A4" s="502"/>
      <c r="B4" s="503"/>
      <c r="C4" s="159" t="s">
        <v>41</v>
      </c>
      <c r="D4" s="160" t="s">
        <v>118</v>
      </c>
      <c r="E4" s="160" t="s">
        <v>119</v>
      </c>
      <c r="F4" s="161" t="s">
        <v>130</v>
      </c>
      <c r="G4" s="161" t="s">
        <v>2</v>
      </c>
      <c r="H4" s="162" t="s">
        <v>117</v>
      </c>
      <c r="I4" s="163" t="s">
        <v>121</v>
      </c>
      <c r="J4" s="276" t="s">
        <v>132</v>
      </c>
      <c r="K4" s="105" t="s">
        <v>133</v>
      </c>
      <c r="L4" s="84" t="s">
        <v>41</v>
      </c>
      <c r="M4" s="85" t="s">
        <v>44</v>
      </c>
      <c r="N4" s="405" t="s">
        <v>129</v>
      </c>
      <c r="O4" s="50" t="s">
        <v>44</v>
      </c>
      <c r="P4" s="51" t="s">
        <v>87</v>
      </c>
      <c r="Q4" s="204" t="s">
        <v>105</v>
      </c>
      <c r="R4" s="91"/>
      <c r="S4" s="517"/>
      <c r="T4" s="518"/>
      <c r="U4" s="277" t="s">
        <v>132</v>
      </c>
      <c r="V4" s="202" t="s">
        <v>133</v>
      </c>
      <c r="W4" s="406" t="s">
        <v>41</v>
      </c>
      <c r="X4" s="404" t="s">
        <v>44</v>
      </c>
      <c r="Y4" s="404" t="s">
        <v>130</v>
      </c>
      <c r="Z4" s="49" t="s">
        <v>44</v>
      </c>
      <c r="AA4" s="203" t="s">
        <v>42</v>
      </c>
      <c r="AB4" s="462" t="s">
        <v>41</v>
      </c>
      <c r="AC4" s="462" t="s">
        <v>2</v>
      </c>
      <c r="AD4" s="462" t="s">
        <v>1</v>
      </c>
      <c r="AE4" s="462" t="s">
        <v>46</v>
      </c>
      <c r="AG4" s="509"/>
    </row>
    <row r="5" spans="1:35" ht="18" customHeight="1" thickBot="1">
      <c r="A5" s="306" t="s">
        <v>203</v>
      </c>
      <c r="B5" s="278" t="s">
        <v>4</v>
      </c>
      <c r="C5" s="208">
        <v>300000</v>
      </c>
      <c r="D5" s="209"/>
      <c r="E5" s="209"/>
      <c r="F5" s="210">
        <f>SUM(C5:E5)</f>
        <v>300000</v>
      </c>
      <c r="G5" s="211">
        <v>100000</v>
      </c>
      <c r="H5" s="210"/>
      <c r="I5" s="212"/>
      <c r="J5" s="327">
        <v>68</v>
      </c>
      <c r="K5" s="210">
        <v>68</v>
      </c>
      <c r="L5" s="209">
        <v>30000</v>
      </c>
      <c r="M5" s="209">
        <v>10000</v>
      </c>
      <c r="N5" s="215">
        <f>SUM(L5:M5)</f>
        <v>40000</v>
      </c>
      <c r="O5" s="35">
        <f>K5*N5*3</f>
        <v>8160000</v>
      </c>
      <c r="P5" s="217" t="s">
        <v>88</v>
      </c>
      <c r="Q5" s="218" t="s">
        <v>106</v>
      </c>
      <c r="R5" s="12"/>
      <c r="S5" s="306" t="s">
        <v>203</v>
      </c>
      <c r="T5" s="278" t="s">
        <v>4</v>
      </c>
      <c r="U5" s="230">
        <v>0</v>
      </c>
      <c r="V5" s="371">
        <v>0</v>
      </c>
      <c r="W5" s="143">
        <v>50000</v>
      </c>
      <c r="X5" s="143"/>
      <c r="Y5" s="143">
        <f>SUM(W5:X5)</f>
        <v>50000</v>
      </c>
      <c r="Z5" s="30">
        <f>V5*Y5</f>
        <v>0</v>
      </c>
      <c r="AA5" s="409"/>
      <c r="AB5" s="14">
        <v>37641</v>
      </c>
      <c r="AC5" s="14">
        <v>37641</v>
      </c>
      <c r="AD5" s="14">
        <v>41353</v>
      </c>
      <c r="AE5" s="15">
        <v>40410</v>
      </c>
      <c r="AG5" s="409" t="s">
        <v>212</v>
      </c>
    </row>
    <row r="6" spans="1:35" ht="18" customHeight="1">
      <c r="A6" s="305" t="s">
        <v>66</v>
      </c>
      <c r="B6" s="278" t="s">
        <v>134</v>
      </c>
      <c r="C6" s="208">
        <v>400000</v>
      </c>
      <c r="D6" s="209"/>
      <c r="E6" s="209"/>
      <c r="F6" s="210">
        <f t="shared" ref="F6:F65" si="0">SUM(C6:E6)</f>
        <v>400000</v>
      </c>
      <c r="G6" s="211">
        <v>100000</v>
      </c>
      <c r="H6" s="210"/>
      <c r="I6" s="212"/>
      <c r="J6" s="327">
        <v>130</v>
      </c>
      <c r="K6" s="210">
        <v>130</v>
      </c>
      <c r="L6" s="209">
        <v>30000</v>
      </c>
      <c r="M6" s="209">
        <v>5000</v>
      </c>
      <c r="N6" s="215">
        <f t="shared" ref="N6:N65" si="1">SUM(L6:M6)</f>
        <v>35000</v>
      </c>
      <c r="O6" s="210">
        <f t="shared" ref="O6:O65" si="2">K6*N6</f>
        <v>4550000</v>
      </c>
      <c r="P6" s="217" t="s">
        <v>89</v>
      </c>
      <c r="Q6" s="468"/>
      <c r="R6" s="12"/>
      <c r="S6" s="305" t="s">
        <v>66</v>
      </c>
      <c r="T6" s="278" t="s">
        <v>134</v>
      </c>
      <c r="U6" s="327"/>
      <c r="V6" s="469"/>
      <c r="W6" s="215"/>
      <c r="X6" s="470" t="s">
        <v>120</v>
      </c>
      <c r="Y6" s="215"/>
      <c r="Z6" s="210">
        <f t="shared" ref="Z6:Z65" si="3">V6*Y6</f>
        <v>0</v>
      </c>
      <c r="AA6" s="471"/>
      <c r="AB6" s="14">
        <v>37641</v>
      </c>
      <c r="AC6" s="14">
        <v>37641</v>
      </c>
      <c r="AD6" s="14">
        <v>39255</v>
      </c>
      <c r="AE6" s="15">
        <v>41054</v>
      </c>
      <c r="AG6" s="13"/>
      <c r="AI6" s="97"/>
    </row>
    <row r="7" spans="1:35" ht="18" customHeight="1">
      <c r="A7" s="308" t="s">
        <v>139</v>
      </c>
      <c r="B7" s="281" t="s">
        <v>235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4"/>
      <c r="P7" s="3"/>
      <c r="Q7" s="189"/>
      <c r="R7" s="370"/>
      <c r="S7" s="308" t="s">
        <v>139</v>
      </c>
      <c r="T7" s="281" t="s">
        <v>235</v>
      </c>
      <c r="U7" s="48"/>
      <c r="V7" s="75"/>
      <c r="W7" s="107"/>
      <c r="X7" s="107"/>
      <c r="Y7" s="107"/>
      <c r="Z7" s="4">
        <f t="shared" si="3"/>
        <v>0</v>
      </c>
      <c r="AA7" s="412"/>
      <c r="AB7" s="16"/>
      <c r="AC7" s="16"/>
      <c r="AD7" s="16"/>
      <c r="AE7" s="15"/>
      <c r="AG7" s="13" t="s">
        <v>103</v>
      </c>
    </row>
    <row r="8" spans="1:35" ht="18" customHeight="1">
      <c r="A8" s="308" t="s">
        <v>140</v>
      </c>
      <c r="B8" s="281" t="s">
        <v>222</v>
      </c>
      <c r="C8" s="101"/>
      <c r="D8" s="54"/>
      <c r="E8" s="54"/>
      <c r="F8" s="4">
        <f t="shared" si="0"/>
        <v>0</v>
      </c>
      <c r="G8" s="74"/>
      <c r="H8" s="4"/>
      <c r="I8" s="174"/>
      <c r="J8" s="48"/>
      <c r="K8" s="4"/>
      <c r="L8" s="54"/>
      <c r="M8" s="54"/>
      <c r="N8" s="107"/>
      <c r="O8" s="4"/>
      <c r="P8" s="3"/>
      <c r="Q8" s="189"/>
      <c r="R8" s="12"/>
      <c r="S8" s="308" t="s">
        <v>140</v>
      </c>
      <c r="T8" s="281" t="s">
        <v>222</v>
      </c>
      <c r="U8" s="48"/>
      <c r="V8" s="75"/>
      <c r="W8" s="107"/>
      <c r="X8" s="107"/>
      <c r="Y8" s="107"/>
      <c r="Z8" s="10">
        <f t="shared" si="3"/>
        <v>0</v>
      </c>
      <c r="AA8" s="412"/>
      <c r="AB8" s="16"/>
      <c r="AC8" s="16"/>
      <c r="AD8" s="16"/>
      <c r="AE8" s="15">
        <v>41389</v>
      </c>
      <c r="AG8" s="13" t="s">
        <v>104</v>
      </c>
    </row>
    <row r="9" spans="1:35" ht="18" customHeight="1" thickBot="1">
      <c r="A9" s="309" t="s">
        <v>141</v>
      </c>
      <c r="B9" s="282" t="s">
        <v>236</v>
      </c>
      <c r="C9" s="111"/>
      <c r="D9" s="65"/>
      <c r="E9" s="65"/>
      <c r="F9" s="11">
        <f t="shared" si="0"/>
        <v>0</v>
      </c>
      <c r="G9" s="112"/>
      <c r="H9" s="11"/>
      <c r="I9" s="175"/>
      <c r="J9" s="113"/>
      <c r="K9" s="11"/>
      <c r="L9" s="65"/>
      <c r="M9" s="65"/>
      <c r="N9" s="114"/>
      <c r="O9" s="11"/>
      <c r="P9" s="69"/>
      <c r="Q9" s="186"/>
      <c r="R9" s="12"/>
      <c r="S9" s="309" t="s">
        <v>141</v>
      </c>
      <c r="T9" s="282" t="s">
        <v>236</v>
      </c>
      <c r="U9" s="113"/>
      <c r="V9" s="231"/>
      <c r="W9" s="114"/>
      <c r="X9" s="114"/>
      <c r="Y9" s="114"/>
      <c r="Z9" s="30">
        <f t="shared" si="3"/>
        <v>0</v>
      </c>
      <c r="AA9" s="474"/>
      <c r="AB9" s="16"/>
      <c r="AC9" s="16"/>
      <c r="AD9" s="16"/>
      <c r="AE9" s="15">
        <v>41480</v>
      </c>
      <c r="AG9" s="13"/>
    </row>
    <row r="10" spans="1:35" ht="18" customHeight="1">
      <c r="A10" s="310" t="s">
        <v>5</v>
      </c>
      <c r="B10" s="283" t="s">
        <v>182</v>
      </c>
      <c r="C10" s="120">
        <v>400000</v>
      </c>
      <c r="D10" s="53"/>
      <c r="E10" s="53"/>
      <c r="F10" s="8">
        <f t="shared" si="0"/>
        <v>400000</v>
      </c>
      <c r="G10" s="121">
        <v>100000</v>
      </c>
      <c r="H10" s="8"/>
      <c r="I10" s="176"/>
      <c r="J10" s="122">
        <v>29</v>
      </c>
      <c r="K10" s="8">
        <v>29</v>
      </c>
      <c r="L10" s="53">
        <v>15000</v>
      </c>
      <c r="M10" s="53">
        <v>5000</v>
      </c>
      <c r="N10" s="123">
        <f t="shared" si="1"/>
        <v>20000</v>
      </c>
      <c r="O10" s="8">
        <f t="shared" si="2"/>
        <v>580000</v>
      </c>
      <c r="P10" s="6" t="s">
        <v>90</v>
      </c>
      <c r="Q10" s="185"/>
      <c r="R10" s="12"/>
      <c r="S10" s="310" t="s">
        <v>5</v>
      </c>
      <c r="T10" s="283" t="s">
        <v>182</v>
      </c>
      <c r="U10" s="122">
        <v>29</v>
      </c>
      <c r="V10" s="8">
        <v>29</v>
      </c>
      <c r="W10" s="123">
        <v>15000</v>
      </c>
      <c r="X10" s="398" t="s">
        <v>120</v>
      </c>
      <c r="Y10" s="123">
        <f t="shared" ref="Y10:Y47" si="4">SUM(W10:X10)</f>
        <v>15000</v>
      </c>
      <c r="Z10" s="8">
        <v>0</v>
      </c>
      <c r="AA10" s="415" t="s">
        <v>108</v>
      </c>
      <c r="AB10" s="14">
        <v>37914</v>
      </c>
      <c r="AC10" s="14">
        <v>37914</v>
      </c>
      <c r="AD10" s="14">
        <v>39721</v>
      </c>
      <c r="AE10" s="15">
        <v>40471</v>
      </c>
      <c r="AG10" s="13" t="s">
        <v>115</v>
      </c>
    </row>
    <row r="11" spans="1:35" ht="18" customHeight="1">
      <c r="A11" s="308" t="s">
        <v>142</v>
      </c>
      <c r="B11" s="281" t="s">
        <v>59</v>
      </c>
      <c r="C11" s="102"/>
      <c r="D11" s="57"/>
      <c r="E11" s="57"/>
      <c r="F11" s="4">
        <f t="shared" si="0"/>
        <v>0</v>
      </c>
      <c r="G11" s="74">
        <v>100000</v>
      </c>
      <c r="H11" s="77"/>
      <c r="I11" s="179"/>
      <c r="J11" s="45">
        <v>30</v>
      </c>
      <c r="K11" s="77">
        <v>30</v>
      </c>
      <c r="L11" s="57">
        <v>15000</v>
      </c>
      <c r="M11" s="57">
        <v>5000</v>
      </c>
      <c r="N11" s="107">
        <f t="shared" si="1"/>
        <v>20000</v>
      </c>
      <c r="O11" s="4">
        <f t="shared" si="2"/>
        <v>600000</v>
      </c>
      <c r="P11" s="3"/>
      <c r="Q11" s="189"/>
      <c r="R11" s="12"/>
      <c r="S11" s="308" t="s">
        <v>142</v>
      </c>
      <c r="T11" s="281" t="s">
        <v>59</v>
      </c>
      <c r="U11" s="45">
        <v>30</v>
      </c>
      <c r="V11" s="77">
        <v>30</v>
      </c>
      <c r="W11" s="394">
        <v>15000</v>
      </c>
      <c r="X11" s="394"/>
      <c r="Y11" s="107">
        <f t="shared" si="4"/>
        <v>15000</v>
      </c>
      <c r="Z11" s="4">
        <v>0</v>
      </c>
      <c r="AA11" s="412"/>
      <c r="AB11" s="14">
        <v>42328</v>
      </c>
      <c r="AC11" s="14">
        <v>42480</v>
      </c>
      <c r="AD11" s="14">
        <v>42328</v>
      </c>
      <c r="AE11" s="19">
        <v>42328</v>
      </c>
      <c r="AG11" s="1" t="s">
        <v>109</v>
      </c>
    </row>
    <row r="12" spans="1:35" ht="18" customHeight="1" thickBot="1">
      <c r="A12" s="311" t="s">
        <v>143</v>
      </c>
      <c r="B12" s="455" t="s">
        <v>231</v>
      </c>
      <c r="C12" s="103"/>
      <c r="D12" s="60"/>
      <c r="E12" s="60"/>
      <c r="F12" s="9">
        <f t="shared" si="0"/>
        <v>0</v>
      </c>
      <c r="G12" s="125">
        <v>100000</v>
      </c>
      <c r="H12" s="79"/>
      <c r="I12" s="177"/>
      <c r="J12" s="46">
        <v>30</v>
      </c>
      <c r="K12" s="79">
        <v>30</v>
      </c>
      <c r="L12" s="60">
        <v>15000</v>
      </c>
      <c r="M12" s="60">
        <v>5000</v>
      </c>
      <c r="N12" s="108">
        <f t="shared" ref="N12" si="5">SUM(L12:M12)</f>
        <v>20000</v>
      </c>
      <c r="O12" s="9">
        <f t="shared" si="2"/>
        <v>600000</v>
      </c>
      <c r="P12" s="7"/>
      <c r="Q12" s="190"/>
      <c r="R12" s="12"/>
      <c r="S12" s="311" t="s">
        <v>143</v>
      </c>
      <c r="T12" s="455" t="s">
        <v>231</v>
      </c>
      <c r="U12" s="46">
        <v>30</v>
      </c>
      <c r="V12" s="79">
        <v>30</v>
      </c>
      <c r="W12" s="395">
        <v>15000</v>
      </c>
      <c r="X12" s="395"/>
      <c r="Y12" s="108">
        <f t="shared" si="4"/>
        <v>15000</v>
      </c>
      <c r="Z12" s="9">
        <v>0</v>
      </c>
      <c r="AA12" s="414"/>
      <c r="AB12" s="14"/>
      <c r="AC12" s="14"/>
      <c r="AD12" s="14"/>
      <c r="AE12" s="19"/>
      <c r="AG12" s="18"/>
    </row>
    <row r="13" spans="1:35" ht="22.5" customHeight="1">
      <c r="A13" s="310" t="s">
        <v>6</v>
      </c>
      <c r="B13" s="283" t="s">
        <v>70</v>
      </c>
      <c r="C13" s="318"/>
      <c r="D13" s="59"/>
      <c r="E13" s="59"/>
      <c r="F13" s="433">
        <f t="shared" si="0"/>
        <v>0</v>
      </c>
      <c r="G13" s="8">
        <v>100000</v>
      </c>
      <c r="H13" s="155"/>
      <c r="I13" s="184"/>
      <c r="J13" s="428">
        <v>15</v>
      </c>
      <c r="K13" s="429"/>
      <c r="L13" s="59">
        <v>15000</v>
      </c>
      <c r="M13" s="59">
        <v>5000</v>
      </c>
      <c r="N13" s="123">
        <f t="shared" si="1"/>
        <v>20000</v>
      </c>
      <c r="O13" s="8">
        <f t="shared" si="2"/>
        <v>0</v>
      </c>
      <c r="P13" s="6" t="s">
        <v>91</v>
      </c>
      <c r="Q13" s="449" t="s">
        <v>211</v>
      </c>
      <c r="R13" s="12"/>
      <c r="S13" s="310" t="s">
        <v>6</v>
      </c>
      <c r="T13" s="283" t="s">
        <v>70</v>
      </c>
      <c r="U13" s="428">
        <v>15</v>
      </c>
      <c r="V13" s="429"/>
      <c r="W13" s="401">
        <v>15000</v>
      </c>
      <c r="X13" s="401">
        <v>5000</v>
      </c>
      <c r="Y13" s="123">
        <f t="shared" si="4"/>
        <v>20000</v>
      </c>
      <c r="Z13" s="8">
        <v>0</v>
      </c>
      <c r="AA13" s="415" t="s">
        <v>207</v>
      </c>
      <c r="AB13" s="14">
        <v>42450</v>
      </c>
      <c r="AC13" s="14">
        <v>42450</v>
      </c>
      <c r="AD13" s="14">
        <v>42450</v>
      </c>
      <c r="AE13" s="19">
        <v>42236</v>
      </c>
      <c r="AG13" s="13" t="s">
        <v>124</v>
      </c>
    </row>
    <row r="14" spans="1:35" ht="17.25" thickBot="1">
      <c r="A14" s="311" t="s">
        <v>144</v>
      </c>
      <c r="B14" s="455" t="s">
        <v>222</v>
      </c>
      <c r="C14" s="103">
        <v>400000</v>
      </c>
      <c r="D14" s="60"/>
      <c r="E14" s="60"/>
      <c r="F14" s="450">
        <f>SUM(C14:E14)</f>
        <v>400000</v>
      </c>
      <c r="G14" s="9">
        <v>100000</v>
      </c>
      <c r="H14" s="79"/>
      <c r="I14" s="177"/>
      <c r="J14" s="430"/>
      <c r="K14" s="431">
        <v>15</v>
      </c>
      <c r="L14" s="103">
        <v>15000</v>
      </c>
      <c r="M14" s="60">
        <v>5000</v>
      </c>
      <c r="N14" s="108">
        <f t="shared" si="1"/>
        <v>20000</v>
      </c>
      <c r="O14" s="9">
        <f>K14*N14</f>
        <v>300000</v>
      </c>
      <c r="P14" s="7"/>
      <c r="Q14" s="190"/>
      <c r="R14" s="12"/>
      <c r="S14" s="311" t="s">
        <v>144</v>
      </c>
      <c r="T14" s="455" t="s">
        <v>222</v>
      </c>
      <c r="U14" s="430"/>
      <c r="V14" s="484">
        <v>15</v>
      </c>
      <c r="W14" s="395">
        <v>15000</v>
      </c>
      <c r="X14" s="395">
        <v>5000</v>
      </c>
      <c r="Y14" s="108">
        <f>SUM(W14:X14)</f>
        <v>20000</v>
      </c>
      <c r="Z14" s="9">
        <v>0</v>
      </c>
      <c r="AA14" s="414"/>
      <c r="AB14" s="14"/>
      <c r="AC14" s="14"/>
      <c r="AD14" s="14"/>
      <c r="AE14" s="19"/>
      <c r="AG14" s="18"/>
    </row>
    <row r="15" spans="1:35" ht="18" customHeight="1">
      <c r="A15" s="307" t="s">
        <v>8</v>
      </c>
      <c r="B15" s="451" t="s">
        <v>136</v>
      </c>
      <c r="C15" s="104">
        <v>200000</v>
      </c>
      <c r="D15" s="56"/>
      <c r="E15" s="56"/>
      <c r="F15" s="10">
        <f t="shared" si="0"/>
        <v>200000</v>
      </c>
      <c r="G15" s="76">
        <v>100000</v>
      </c>
      <c r="H15" s="10"/>
      <c r="I15" s="173">
        <v>300000</v>
      </c>
      <c r="J15" s="47">
        <v>133</v>
      </c>
      <c r="K15" s="10">
        <v>133</v>
      </c>
      <c r="L15" s="452">
        <v>50000</v>
      </c>
      <c r="M15" s="56">
        <v>5000</v>
      </c>
      <c r="N15" s="106">
        <f t="shared" si="1"/>
        <v>55000</v>
      </c>
      <c r="O15" s="10">
        <f>K15*N15</f>
        <v>7315000</v>
      </c>
      <c r="P15" s="5" t="s">
        <v>128</v>
      </c>
      <c r="Q15" s="302" t="s">
        <v>188</v>
      </c>
      <c r="R15" s="12"/>
      <c r="S15" s="307" t="s">
        <v>8</v>
      </c>
      <c r="T15" s="451" t="s">
        <v>136</v>
      </c>
      <c r="U15" s="47">
        <v>1</v>
      </c>
      <c r="V15" s="238">
        <v>1</v>
      </c>
      <c r="W15" s="106">
        <v>50000</v>
      </c>
      <c r="X15" s="453" t="s">
        <v>120</v>
      </c>
      <c r="Y15" s="106">
        <f t="shared" si="4"/>
        <v>50000</v>
      </c>
      <c r="Z15" s="10">
        <f t="shared" si="3"/>
        <v>50000</v>
      </c>
      <c r="AA15" s="417" t="s">
        <v>208</v>
      </c>
      <c r="AB15" s="14">
        <v>37641</v>
      </c>
      <c r="AC15" s="14">
        <v>37641</v>
      </c>
      <c r="AD15" s="14">
        <v>37705</v>
      </c>
      <c r="AE15" s="15">
        <v>41263</v>
      </c>
      <c r="AG15" s="13" t="s">
        <v>110</v>
      </c>
    </row>
    <row r="16" spans="1:35" ht="18" customHeight="1">
      <c r="A16" s="308" t="s">
        <v>145</v>
      </c>
      <c r="B16" s="281" t="s">
        <v>9</v>
      </c>
      <c r="C16" s="102">
        <v>100000</v>
      </c>
      <c r="D16" s="57"/>
      <c r="E16" s="57"/>
      <c r="F16" s="4">
        <f t="shared" si="0"/>
        <v>100000</v>
      </c>
      <c r="G16" s="442"/>
      <c r="H16" s="77"/>
      <c r="I16" s="179">
        <v>300000</v>
      </c>
      <c r="J16" s="45"/>
      <c r="K16" s="77"/>
      <c r="L16" s="102"/>
      <c r="M16" s="57"/>
      <c r="N16" s="107"/>
      <c r="O16" s="4"/>
      <c r="P16" s="3"/>
      <c r="Q16" s="298"/>
      <c r="R16" s="12"/>
      <c r="S16" s="308" t="s">
        <v>145</v>
      </c>
      <c r="T16" s="281" t="s">
        <v>9</v>
      </c>
      <c r="U16" s="45"/>
      <c r="V16" s="78"/>
      <c r="W16" s="394"/>
      <c r="X16" s="394"/>
      <c r="Y16" s="107"/>
      <c r="Z16" s="4">
        <f t="shared" si="3"/>
        <v>0</v>
      </c>
      <c r="AA16" s="412"/>
      <c r="AB16" s="14">
        <v>39588</v>
      </c>
      <c r="AC16" s="16"/>
      <c r="AD16" s="16"/>
      <c r="AE16" s="19">
        <v>41263</v>
      </c>
      <c r="AG16" s="18" t="s">
        <v>45</v>
      </c>
    </row>
    <row r="17" spans="1:33" ht="18" customHeight="1" thickBot="1">
      <c r="A17" s="311" t="s">
        <v>146</v>
      </c>
      <c r="B17" s="455" t="s">
        <v>123</v>
      </c>
      <c r="C17" s="103"/>
      <c r="D17" s="60"/>
      <c r="E17" s="60"/>
      <c r="F17" s="9">
        <v>100000</v>
      </c>
      <c r="G17" s="443"/>
      <c r="H17" s="79"/>
      <c r="I17" s="177"/>
      <c r="J17" s="46"/>
      <c r="K17" s="79"/>
      <c r="L17" s="60"/>
      <c r="M17" s="60"/>
      <c r="N17" s="108"/>
      <c r="O17" s="9"/>
      <c r="P17" s="7"/>
      <c r="Q17" s="296"/>
      <c r="R17" s="12"/>
      <c r="S17" s="311" t="s">
        <v>146</v>
      </c>
      <c r="T17" s="455" t="s">
        <v>123</v>
      </c>
      <c r="U17" s="46"/>
      <c r="V17" s="80"/>
      <c r="W17" s="395"/>
      <c r="X17" s="395"/>
      <c r="Y17" s="108"/>
      <c r="Z17" s="9">
        <f t="shared" si="3"/>
        <v>0</v>
      </c>
      <c r="AA17" s="414"/>
      <c r="AB17" s="14"/>
      <c r="AC17" s="16"/>
      <c r="AD17" s="16"/>
      <c r="AE17" s="19"/>
      <c r="AG17" s="18"/>
    </row>
    <row r="18" spans="1:33" s="375" customFormat="1" ht="22.5" customHeight="1">
      <c r="A18" s="310" t="s">
        <v>10</v>
      </c>
      <c r="B18" s="283" t="s">
        <v>11</v>
      </c>
      <c r="C18" s="120">
        <v>300000</v>
      </c>
      <c r="D18" s="53">
        <v>50000</v>
      </c>
      <c r="E18" s="53"/>
      <c r="F18" s="8">
        <f t="shared" si="0"/>
        <v>350000</v>
      </c>
      <c r="G18" s="444" t="s">
        <v>174</v>
      </c>
      <c r="H18" s="8"/>
      <c r="I18" s="176">
        <v>300000</v>
      </c>
      <c r="J18" s="122"/>
      <c r="K18" s="8"/>
      <c r="L18" s="53">
        <v>30000</v>
      </c>
      <c r="M18" s="53">
        <v>5000</v>
      </c>
      <c r="N18" s="123">
        <f t="shared" si="1"/>
        <v>35000</v>
      </c>
      <c r="O18" s="8">
        <f t="shared" si="2"/>
        <v>0</v>
      </c>
      <c r="P18" s="6" t="s">
        <v>92</v>
      </c>
      <c r="Q18" s="434" t="s">
        <v>216</v>
      </c>
      <c r="R18" s="12"/>
      <c r="S18" s="310" t="s">
        <v>10</v>
      </c>
      <c r="T18" s="283" t="s">
        <v>11</v>
      </c>
      <c r="U18" s="122"/>
      <c r="V18" s="254"/>
      <c r="W18" s="123"/>
      <c r="X18" s="398" t="s">
        <v>120</v>
      </c>
      <c r="Y18" s="123"/>
      <c r="Z18" s="8">
        <f t="shared" si="3"/>
        <v>0</v>
      </c>
      <c r="AA18" s="415"/>
      <c r="AB18" s="373">
        <v>37641</v>
      </c>
      <c r="AC18" s="373">
        <v>37641</v>
      </c>
      <c r="AD18" s="373">
        <v>39447</v>
      </c>
      <c r="AE18" s="374">
        <v>41263</v>
      </c>
      <c r="AG18" s="376" t="s">
        <v>127</v>
      </c>
    </row>
    <row r="19" spans="1:33" s="379" customFormat="1" ht="18" customHeight="1">
      <c r="A19" s="308" t="s">
        <v>147</v>
      </c>
      <c r="B19" s="281" t="s">
        <v>56</v>
      </c>
      <c r="C19" s="101"/>
      <c r="D19" s="54">
        <v>50000</v>
      </c>
      <c r="E19" s="54"/>
      <c r="F19" s="4">
        <f t="shared" si="0"/>
        <v>50000</v>
      </c>
      <c r="G19" s="445"/>
      <c r="H19" s="4"/>
      <c r="I19" s="174">
        <v>300000</v>
      </c>
      <c r="J19" s="48">
        <v>46</v>
      </c>
      <c r="K19" s="4">
        <v>46</v>
      </c>
      <c r="L19" s="54">
        <v>30000</v>
      </c>
      <c r="M19" s="54">
        <v>5000</v>
      </c>
      <c r="N19" s="107">
        <f t="shared" si="1"/>
        <v>35000</v>
      </c>
      <c r="O19" s="4">
        <f t="shared" si="2"/>
        <v>1610000</v>
      </c>
      <c r="P19" s="3"/>
      <c r="Q19" s="298"/>
      <c r="R19" s="12"/>
      <c r="S19" s="308" t="s">
        <v>147</v>
      </c>
      <c r="T19" s="281" t="s">
        <v>56</v>
      </c>
      <c r="U19" s="48"/>
      <c r="V19" s="75"/>
      <c r="W19" s="107"/>
      <c r="X19" s="107"/>
      <c r="Y19" s="107"/>
      <c r="Z19" s="4">
        <f t="shared" si="3"/>
        <v>0</v>
      </c>
      <c r="AA19" s="413"/>
      <c r="AB19" s="377"/>
      <c r="AC19" s="377"/>
      <c r="AD19" s="377"/>
      <c r="AE19" s="378"/>
      <c r="AG19" s="380"/>
    </row>
    <row r="20" spans="1:33" s="383" customFormat="1" ht="18" customHeight="1" thickBot="1">
      <c r="A20" s="309" t="s">
        <v>148</v>
      </c>
      <c r="B20" s="282" t="s">
        <v>57</v>
      </c>
      <c r="C20" s="131"/>
      <c r="D20" s="58"/>
      <c r="E20" s="58"/>
      <c r="F20" s="11">
        <f t="shared" si="0"/>
        <v>0</v>
      </c>
      <c r="G20" s="446"/>
      <c r="H20" s="133"/>
      <c r="I20" s="180"/>
      <c r="J20" s="132">
        <v>52</v>
      </c>
      <c r="K20" s="133">
        <v>52</v>
      </c>
      <c r="L20" s="54">
        <v>30000</v>
      </c>
      <c r="M20" s="54">
        <v>5000</v>
      </c>
      <c r="N20" s="107">
        <f t="shared" si="1"/>
        <v>35000</v>
      </c>
      <c r="O20" s="11">
        <f t="shared" si="2"/>
        <v>1820000</v>
      </c>
      <c r="P20" s="69"/>
      <c r="Q20" s="299"/>
      <c r="R20" s="12"/>
      <c r="S20" s="309" t="s">
        <v>148</v>
      </c>
      <c r="T20" s="282" t="s">
        <v>57</v>
      </c>
      <c r="U20" s="132"/>
      <c r="V20" s="157"/>
      <c r="W20" s="399"/>
      <c r="X20" s="399"/>
      <c r="Y20" s="114"/>
      <c r="Z20" s="11">
        <f t="shared" si="3"/>
        <v>0</v>
      </c>
      <c r="AA20" s="416"/>
      <c r="AB20" s="381"/>
      <c r="AC20" s="381"/>
      <c r="AD20" s="381"/>
      <c r="AE20" s="382"/>
      <c r="AG20" s="382"/>
    </row>
    <row r="21" spans="1:33" ht="18" customHeight="1">
      <c r="A21" s="310" t="s">
        <v>12</v>
      </c>
      <c r="B21" s="283" t="s">
        <v>13</v>
      </c>
      <c r="C21" s="120">
        <v>200000</v>
      </c>
      <c r="D21" s="62"/>
      <c r="E21" s="62"/>
      <c r="F21" s="8">
        <f t="shared" si="0"/>
        <v>200000</v>
      </c>
      <c r="G21" s="121">
        <v>100000</v>
      </c>
      <c r="H21" s="121"/>
      <c r="I21" s="181"/>
      <c r="J21" s="122">
        <v>31</v>
      </c>
      <c r="K21" s="8">
        <v>31</v>
      </c>
      <c r="L21" s="53">
        <v>30000</v>
      </c>
      <c r="M21" s="53">
        <v>10000</v>
      </c>
      <c r="N21" s="123">
        <f t="shared" si="1"/>
        <v>40000</v>
      </c>
      <c r="O21" s="8">
        <f t="shared" si="2"/>
        <v>1240000</v>
      </c>
      <c r="P21" s="6" t="s">
        <v>93</v>
      </c>
      <c r="Q21" s="295"/>
      <c r="R21" s="12"/>
      <c r="S21" s="487" t="s">
        <v>12</v>
      </c>
      <c r="T21" s="490" t="s">
        <v>13</v>
      </c>
      <c r="U21" s="122"/>
      <c r="V21" s="254"/>
      <c r="W21" s="123"/>
      <c r="X21" s="123"/>
      <c r="Y21" s="123"/>
      <c r="Z21" s="8">
        <f t="shared" si="3"/>
        <v>0</v>
      </c>
      <c r="AA21" s="415"/>
      <c r="AB21" s="14">
        <v>37641</v>
      </c>
      <c r="AC21" s="14">
        <v>38188</v>
      </c>
      <c r="AD21" s="14">
        <v>40421</v>
      </c>
      <c r="AE21" s="16" t="s">
        <v>48</v>
      </c>
      <c r="AG21" s="13"/>
    </row>
    <row r="22" spans="1:33" ht="18" customHeight="1">
      <c r="A22" s="308" t="s">
        <v>149</v>
      </c>
      <c r="B22" s="286" t="s">
        <v>63</v>
      </c>
      <c r="C22" s="102">
        <v>150000</v>
      </c>
      <c r="D22" s="57"/>
      <c r="E22" s="57"/>
      <c r="F22" s="4">
        <f t="shared" si="0"/>
        <v>150000</v>
      </c>
      <c r="G22" s="77"/>
      <c r="H22" s="77"/>
      <c r="I22" s="179"/>
      <c r="J22" s="45">
        <v>18</v>
      </c>
      <c r="K22" s="77">
        <v>18</v>
      </c>
      <c r="L22" s="57">
        <v>30000</v>
      </c>
      <c r="M22" s="57">
        <v>10000</v>
      </c>
      <c r="N22" s="107">
        <f t="shared" si="1"/>
        <v>40000</v>
      </c>
      <c r="O22" s="4">
        <f t="shared" si="2"/>
        <v>720000</v>
      </c>
      <c r="P22" s="3"/>
      <c r="Q22" s="298"/>
      <c r="R22" s="12"/>
      <c r="S22" s="488" t="s">
        <v>149</v>
      </c>
      <c r="T22" s="491" t="s">
        <v>63</v>
      </c>
      <c r="U22" s="45"/>
      <c r="V22" s="78"/>
      <c r="W22" s="394"/>
      <c r="X22" s="394"/>
      <c r="Y22" s="107"/>
      <c r="Z22" s="10">
        <f t="shared" si="3"/>
        <v>0</v>
      </c>
      <c r="AA22" s="412"/>
      <c r="AB22" s="14">
        <v>39559</v>
      </c>
      <c r="AC22" s="16"/>
      <c r="AD22" s="14">
        <v>40421</v>
      </c>
      <c r="AE22" s="18"/>
      <c r="AG22" s="18"/>
    </row>
    <row r="23" spans="1:33" ht="18" customHeight="1" thickBot="1">
      <c r="A23" s="309" t="s">
        <v>150</v>
      </c>
      <c r="B23" s="287" t="s">
        <v>64</v>
      </c>
      <c r="C23" s="131">
        <v>150000</v>
      </c>
      <c r="D23" s="58"/>
      <c r="E23" s="58"/>
      <c r="F23" s="11">
        <f t="shared" si="0"/>
        <v>150000</v>
      </c>
      <c r="G23" s="133">
        <v>100000</v>
      </c>
      <c r="H23" s="133"/>
      <c r="I23" s="180"/>
      <c r="J23" s="132">
        <v>18</v>
      </c>
      <c r="K23" s="133">
        <v>18</v>
      </c>
      <c r="L23" s="58">
        <v>30000</v>
      </c>
      <c r="M23" s="58">
        <v>10000</v>
      </c>
      <c r="N23" s="114">
        <f t="shared" si="1"/>
        <v>40000</v>
      </c>
      <c r="O23" s="11">
        <f t="shared" si="2"/>
        <v>720000</v>
      </c>
      <c r="P23" s="69"/>
      <c r="Q23" s="299"/>
      <c r="R23" s="12"/>
      <c r="S23" s="489" t="s">
        <v>150</v>
      </c>
      <c r="T23" s="492" t="s">
        <v>64</v>
      </c>
      <c r="U23" s="46"/>
      <c r="V23" s="80"/>
      <c r="W23" s="395"/>
      <c r="X23" s="395"/>
      <c r="Y23" s="108"/>
      <c r="Z23" s="483">
        <f t="shared" si="3"/>
        <v>0</v>
      </c>
      <c r="AA23" s="414"/>
      <c r="AB23" s="14">
        <v>39559</v>
      </c>
      <c r="AC23" s="14">
        <v>42541</v>
      </c>
      <c r="AD23" s="14">
        <v>40421</v>
      </c>
      <c r="AE23" s="18"/>
      <c r="AG23" s="18"/>
    </row>
    <row r="24" spans="1:33" ht="22.5" customHeight="1">
      <c r="A24" s="310" t="s">
        <v>14</v>
      </c>
      <c r="B24" s="283" t="s">
        <v>15</v>
      </c>
      <c r="C24" s="120">
        <v>250000</v>
      </c>
      <c r="D24" s="62"/>
      <c r="E24" s="62"/>
      <c r="F24" s="8">
        <f t="shared" si="0"/>
        <v>250000</v>
      </c>
      <c r="G24" s="155">
        <v>100000</v>
      </c>
      <c r="H24" s="121"/>
      <c r="I24" s="181"/>
      <c r="J24" s="122">
        <v>0</v>
      </c>
      <c r="K24" s="8">
        <v>0</v>
      </c>
      <c r="L24" s="59">
        <v>30000</v>
      </c>
      <c r="M24" s="59">
        <v>10000</v>
      </c>
      <c r="N24" s="215">
        <f t="shared" si="1"/>
        <v>40000</v>
      </c>
      <c r="O24" s="8">
        <f t="shared" si="2"/>
        <v>0</v>
      </c>
      <c r="P24" s="6" t="s">
        <v>94</v>
      </c>
      <c r="Q24" s="449" t="s">
        <v>210</v>
      </c>
      <c r="R24" s="12"/>
      <c r="S24" s="310" t="s">
        <v>14</v>
      </c>
      <c r="T24" s="283" t="s">
        <v>15</v>
      </c>
      <c r="U24" s="122"/>
      <c r="V24" s="254"/>
      <c r="W24" s="401"/>
      <c r="X24" s="401"/>
      <c r="Y24" s="123"/>
      <c r="Z24" s="8">
        <f t="shared" si="3"/>
        <v>0</v>
      </c>
      <c r="AA24" s="415"/>
      <c r="AB24" s="14">
        <v>37641</v>
      </c>
      <c r="AC24" s="14">
        <v>37641</v>
      </c>
      <c r="AD24" s="14">
        <v>39510</v>
      </c>
      <c r="AE24" s="15">
        <v>40410</v>
      </c>
      <c r="AG24" s="13"/>
    </row>
    <row r="25" spans="1:33" ht="16.5">
      <c r="A25" s="308" t="s">
        <v>151</v>
      </c>
      <c r="B25" s="281" t="s">
        <v>224</v>
      </c>
      <c r="C25" s="101"/>
      <c r="D25" s="339"/>
      <c r="E25" s="339"/>
      <c r="F25" s="4"/>
      <c r="G25" s="77">
        <v>100000</v>
      </c>
      <c r="H25" s="74"/>
      <c r="I25" s="340"/>
      <c r="J25" s="48">
        <v>18</v>
      </c>
      <c r="K25" s="4">
        <v>18</v>
      </c>
      <c r="L25" s="57">
        <v>30000</v>
      </c>
      <c r="M25" s="57">
        <v>10000</v>
      </c>
      <c r="N25" s="107">
        <f t="shared" si="1"/>
        <v>40000</v>
      </c>
      <c r="O25" s="4">
        <f t="shared" si="2"/>
        <v>720000</v>
      </c>
      <c r="P25" s="3"/>
      <c r="Q25" s="454"/>
      <c r="R25" s="12"/>
      <c r="S25" s="308" t="s">
        <v>151</v>
      </c>
      <c r="T25" s="281" t="s">
        <v>224</v>
      </c>
      <c r="U25" s="48"/>
      <c r="V25" s="75"/>
      <c r="W25" s="394"/>
      <c r="X25" s="394"/>
      <c r="Y25" s="107"/>
      <c r="Z25" s="4"/>
      <c r="AA25" s="413"/>
      <c r="AB25" s="14"/>
      <c r="AC25" s="14"/>
      <c r="AD25" s="14"/>
      <c r="AE25" s="15"/>
      <c r="AG25" s="13"/>
    </row>
    <row r="26" spans="1:33" ht="17.25" thickBot="1">
      <c r="A26" s="311" t="s">
        <v>225</v>
      </c>
      <c r="B26" s="455" t="s">
        <v>123</v>
      </c>
      <c r="C26" s="256"/>
      <c r="D26" s="63"/>
      <c r="E26" s="63"/>
      <c r="F26" s="9">
        <f t="shared" si="0"/>
        <v>0</v>
      </c>
      <c r="G26" s="79"/>
      <c r="H26" s="125"/>
      <c r="I26" s="456"/>
      <c r="J26" s="258">
        <v>18</v>
      </c>
      <c r="K26" s="9">
        <v>18</v>
      </c>
      <c r="L26" s="60">
        <v>30000</v>
      </c>
      <c r="M26" s="60">
        <v>10000</v>
      </c>
      <c r="N26" s="108">
        <f t="shared" si="1"/>
        <v>40000</v>
      </c>
      <c r="O26" s="4">
        <f t="shared" si="2"/>
        <v>720000</v>
      </c>
      <c r="P26" s="7"/>
      <c r="Q26" s="296"/>
      <c r="R26" s="12"/>
      <c r="S26" s="311" t="s">
        <v>225</v>
      </c>
      <c r="T26" s="455" t="s">
        <v>123</v>
      </c>
      <c r="U26" s="258"/>
      <c r="V26" s="260"/>
      <c r="W26" s="395"/>
      <c r="X26" s="395"/>
      <c r="Y26" s="108"/>
      <c r="Z26" s="9">
        <f t="shared" si="3"/>
        <v>0</v>
      </c>
      <c r="AA26" s="457"/>
      <c r="AB26" s="14"/>
      <c r="AC26" s="14"/>
      <c r="AD26" s="14"/>
      <c r="AE26" s="15"/>
      <c r="AG26" s="13"/>
    </row>
    <row r="27" spans="1:33" ht="18" customHeight="1">
      <c r="A27" s="307" t="s">
        <v>16</v>
      </c>
      <c r="B27" s="451" t="s">
        <v>17</v>
      </c>
      <c r="C27" s="104">
        <v>250000</v>
      </c>
      <c r="D27" s="61"/>
      <c r="E27" s="61"/>
      <c r="F27" s="10"/>
      <c r="G27" s="136"/>
      <c r="H27" s="136"/>
      <c r="I27" s="178"/>
      <c r="J27" s="117"/>
      <c r="K27" s="136"/>
      <c r="L27" s="68">
        <v>30000</v>
      </c>
      <c r="M27" s="68">
        <v>10000</v>
      </c>
      <c r="N27" s="106">
        <f t="shared" si="1"/>
        <v>40000</v>
      </c>
      <c r="O27" s="10">
        <f t="shared" si="2"/>
        <v>0</v>
      </c>
      <c r="P27" s="5" t="s">
        <v>95</v>
      </c>
      <c r="Q27" s="302"/>
      <c r="R27" s="12"/>
      <c r="S27" s="307" t="s">
        <v>16</v>
      </c>
      <c r="T27" s="451" t="s">
        <v>17</v>
      </c>
      <c r="U27" s="117"/>
      <c r="V27" s="158"/>
      <c r="W27" s="397"/>
      <c r="X27" s="397"/>
      <c r="Y27" s="106"/>
      <c r="Z27" s="10">
        <f t="shared" si="3"/>
        <v>0</v>
      </c>
      <c r="AA27" s="411"/>
      <c r="AB27" s="14">
        <v>40410</v>
      </c>
      <c r="AC27" s="16"/>
      <c r="AD27" s="14">
        <v>40683</v>
      </c>
      <c r="AE27" s="19">
        <v>40410</v>
      </c>
      <c r="AG27" s="18"/>
    </row>
    <row r="28" spans="1:33" ht="18" customHeight="1" thickBot="1">
      <c r="A28" s="311" t="s">
        <v>152</v>
      </c>
      <c r="B28" s="455" t="s">
        <v>86</v>
      </c>
      <c r="C28" s="256"/>
      <c r="D28" s="63"/>
      <c r="E28" s="63"/>
      <c r="F28" s="9">
        <v>250000</v>
      </c>
      <c r="G28" s="79">
        <v>100000</v>
      </c>
      <c r="H28" s="79"/>
      <c r="I28" s="177"/>
      <c r="J28" s="46">
        <v>37</v>
      </c>
      <c r="K28" s="79">
        <v>37</v>
      </c>
      <c r="L28" s="60">
        <v>30000</v>
      </c>
      <c r="M28" s="60">
        <v>10000</v>
      </c>
      <c r="N28" s="108">
        <f t="shared" ref="N28" si="6">SUM(L28:M28)</f>
        <v>40000</v>
      </c>
      <c r="O28" s="9">
        <f t="shared" si="2"/>
        <v>1480000</v>
      </c>
      <c r="P28" s="7"/>
      <c r="Q28" s="296"/>
      <c r="R28" s="12"/>
      <c r="S28" s="311" t="s">
        <v>152</v>
      </c>
      <c r="T28" s="455" t="s">
        <v>86</v>
      </c>
      <c r="U28" s="46"/>
      <c r="V28" s="80"/>
      <c r="W28" s="395"/>
      <c r="X28" s="395"/>
      <c r="Y28" s="108"/>
      <c r="Z28" s="9">
        <f t="shared" si="3"/>
        <v>0</v>
      </c>
      <c r="AA28" s="414"/>
      <c r="AB28" s="14"/>
      <c r="AC28" s="16"/>
      <c r="AD28" s="14"/>
      <c r="AE28" s="19"/>
      <c r="AG28" s="18"/>
    </row>
    <row r="29" spans="1:33" ht="18" customHeight="1">
      <c r="A29" s="310" t="s">
        <v>18</v>
      </c>
      <c r="B29" s="283" t="s">
        <v>19</v>
      </c>
      <c r="C29" s="154">
        <v>250000</v>
      </c>
      <c r="D29" s="59"/>
      <c r="E29" s="59"/>
      <c r="F29" s="8">
        <f t="shared" si="0"/>
        <v>250000</v>
      </c>
      <c r="G29" s="155">
        <v>100000</v>
      </c>
      <c r="H29" s="155"/>
      <c r="I29" s="184">
        <v>300000</v>
      </c>
      <c r="J29" s="71">
        <v>34</v>
      </c>
      <c r="K29" s="155">
        <v>34</v>
      </c>
      <c r="L29" s="59">
        <v>30000</v>
      </c>
      <c r="M29" s="59">
        <v>10000</v>
      </c>
      <c r="N29" s="123">
        <f t="shared" si="1"/>
        <v>40000</v>
      </c>
      <c r="O29" s="8">
        <f t="shared" si="2"/>
        <v>1360000</v>
      </c>
      <c r="P29" s="6" t="s">
        <v>96</v>
      </c>
      <c r="Q29" s="295"/>
      <c r="R29" s="12"/>
      <c r="S29" s="310" t="s">
        <v>18</v>
      </c>
      <c r="T29" s="283" t="s">
        <v>19</v>
      </c>
      <c r="U29" s="156"/>
      <c r="V29" s="266"/>
      <c r="W29" s="401"/>
      <c r="X29" s="401"/>
      <c r="Y29" s="123"/>
      <c r="Z29" s="8">
        <f t="shared" si="3"/>
        <v>0</v>
      </c>
      <c r="AA29" s="421"/>
      <c r="AB29" s="14">
        <v>37641</v>
      </c>
      <c r="AC29" s="14">
        <v>37641</v>
      </c>
      <c r="AD29" s="14">
        <v>40471</v>
      </c>
      <c r="AE29" s="19">
        <v>41263</v>
      </c>
      <c r="AG29" s="1" t="s">
        <v>113</v>
      </c>
    </row>
    <row r="30" spans="1:33" ht="18" customHeight="1" thickBot="1">
      <c r="A30" s="309" t="s">
        <v>153</v>
      </c>
      <c r="B30" s="282" t="s">
        <v>230</v>
      </c>
      <c r="C30" s="131"/>
      <c r="D30" s="58"/>
      <c r="E30" s="58"/>
      <c r="F30" s="11"/>
      <c r="G30" s="133">
        <v>100000</v>
      </c>
      <c r="H30" s="133"/>
      <c r="I30" s="180"/>
      <c r="J30" s="132"/>
      <c r="K30" s="133"/>
      <c r="L30" s="58"/>
      <c r="M30" s="58"/>
      <c r="N30" s="114"/>
      <c r="O30" s="11"/>
      <c r="P30" s="69"/>
      <c r="Q30" s="299"/>
      <c r="R30" s="12"/>
      <c r="S30" s="309" t="s">
        <v>153</v>
      </c>
      <c r="T30" s="282" t="s">
        <v>230</v>
      </c>
      <c r="U30" s="132"/>
      <c r="V30" s="157"/>
      <c r="W30" s="399"/>
      <c r="X30" s="399"/>
      <c r="Y30" s="114"/>
      <c r="Z30" s="11"/>
      <c r="AA30" s="416"/>
      <c r="AB30" s="14"/>
      <c r="AC30" s="14"/>
      <c r="AD30" s="14"/>
      <c r="AE30" s="19"/>
    </row>
    <row r="31" spans="1:33" ht="18" customHeight="1">
      <c r="A31" s="305" t="s">
        <v>20</v>
      </c>
      <c r="B31" s="278" t="s">
        <v>21</v>
      </c>
      <c r="C31" s="472">
        <v>200000</v>
      </c>
      <c r="D31" s="209"/>
      <c r="E31" s="209"/>
      <c r="F31" s="210">
        <f t="shared" si="0"/>
        <v>200000</v>
      </c>
      <c r="G31" s="473" t="s">
        <v>174</v>
      </c>
      <c r="H31" s="210"/>
      <c r="I31" s="212"/>
      <c r="J31" s="327">
        <v>13</v>
      </c>
      <c r="K31" s="210">
        <v>13</v>
      </c>
      <c r="L31" s="234"/>
      <c r="M31" s="234"/>
      <c r="N31" s="215">
        <v>40000</v>
      </c>
      <c r="O31" s="210"/>
      <c r="P31" s="217"/>
      <c r="Q31" s="301"/>
      <c r="R31" s="12"/>
      <c r="S31" s="305" t="s">
        <v>20</v>
      </c>
      <c r="T31" s="278" t="s">
        <v>21</v>
      </c>
      <c r="U31" s="327">
        <v>6</v>
      </c>
      <c r="V31" s="469">
        <v>6</v>
      </c>
      <c r="W31" s="403">
        <v>30000</v>
      </c>
      <c r="X31" s="403">
        <v>10000</v>
      </c>
      <c r="Y31" s="215">
        <f t="shared" si="4"/>
        <v>40000</v>
      </c>
      <c r="Z31" s="210">
        <f t="shared" si="3"/>
        <v>240000</v>
      </c>
      <c r="AA31" s="471" t="s">
        <v>220</v>
      </c>
      <c r="AB31" s="14">
        <v>40633</v>
      </c>
      <c r="AC31" s="16"/>
      <c r="AD31" s="16"/>
      <c r="AE31" s="15">
        <v>42450</v>
      </c>
      <c r="AG31" s="13" t="s">
        <v>116</v>
      </c>
    </row>
    <row r="32" spans="1:33" ht="18" customHeight="1" thickBot="1">
      <c r="A32" s="309" t="s">
        <v>154</v>
      </c>
      <c r="B32" s="282" t="s">
        <v>52</v>
      </c>
      <c r="C32" s="475"/>
      <c r="D32" s="65"/>
      <c r="E32" s="65"/>
      <c r="F32" s="11">
        <f t="shared" si="0"/>
        <v>0</v>
      </c>
      <c r="G32" s="446"/>
      <c r="H32" s="11"/>
      <c r="I32" s="175"/>
      <c r="J32" s="113"/>
      <c r="K32" s="11"/>
      <c r="L32" s="58"/>
      <c r="M32" s="58"/>
      <c r="N32" s="114"/>
      <c r="O32" s="11"/>
      <c r="P32" s="69"/>
      <c r="Q32" s="299"/>
      <c r="R32" s="370"/>
      <c r="S32" s="311" t="s">
        <v>154</v>
      </c>
      <c r="T32" s="455" t="s">
        <v>52</v>
      </c>
      <c r="U32" s="258"/>
      <c r="V32" s="260"/>
      <c r="W32" s="395"/>
      <c r="X32" s="395"/>
      <c r="Y32" s="108">
        <f t="shared" si="4"/>
        <v>0</v>
      </c>
      <c r="Z32" s="9">
        <f t="shared" si="3"/>
        <v>0</v>
      </c>
      <c r="AA32" s="486"/>
      <c r="AB32" s="14"/>
      <c r="AC32" s="16"/>
      <c r="AD32" s="16"/>
      <c r="AE32" s="15"/>
      <c r="AG32" s="20" t="s">
        <v>122</v>
      </c>
    </row>
    <row r="33" spans="1:33" ht="18" customHeight="1" thickBot="1">
      <c r="A33" s="306" t="s">
        <v>22</v>
      </c>
      <c r="B33" s="279" t="s">
        <v>23</v>
      </c>
      <c r="C33" s="149">
        <v>250000</v>
      </c>
      <c r="D33" s="52"/>
      <c r="E33" s="52">
        <v>50000</v>
      </c>
      <c r="F33" s="35">
        <f t="shared" si="0"/>
        <v>300000</v>
      </c>
      <c r="G33" s="35"/>
      <c r="H33" s="35">
        <v>100000</v>
      </c>
      <c r="I33" s="172"/>
      <c r="J33" s="151">
        <v>11</v>
      </c>
      <c r="K33" s="35">
        <v>11</v>
      </c>
      <c r="L33" s="52"/>
      <c r="M33" s="52"/>
      <c r="N33" s="130">
        <v>50000</v>
      </c>
      <c r="O33" s="35"/>
      <c r="P33" s="34"/>
      <c r="Q33" s="300" t="s">
        <v>177</v>
      </c>
      <c r="R33" s="12"/>
      <c r="S33" s="306" t="s">
        <v>22</v>
      </c>
      <c r="T33" s="279" t="s">
        <v>23</v>
      </c>
      <c r="U33" s="151"/>
      <c r="V33" s="250"/>
      <c r="W33" s="130">
        <v>50000</v>
      </c>
      <c r="X33" s="392" t="s">
        <v>120</v>
      </c>
      <c r="Y33" s="130">
        <f t="shared" si="4"/>
        <v>50000</v>
      </c>
      <c r="Z33" s="35">
        <f t="shared" si="3"/>
        <v>0</v>
      </c>
      <c r="AA33" s="410" t="s">
        <v>209</v>
      </c>
      <c r="AB33" s="14">
        <v>37641</v>
      </c>
      <c r="AC33" s="14">
        <v>37641</v>
      </c>
      <c r="AD33" s="16"/>
      <c r="AE33" s="16" t="s">
        <v>48</v>
      </c>
      <c r="AG33" s="13" t="s">
        <v>116</v>
      </c>
    </row>
    <row r="34" spans="1:33" ht="18" customHeight="1" thickBot="1">
      <c r="A34" s="312" t="s">
        <v>24</v>
      </c>
      <c r="B34" s="288" t="s">
        <v>25</v>
      </c>
      <c r="C34" s="140">
        <v>200000</v>
      </c>
      <c r="D34" s="66"/>
      <c r="E34" s="66"/>
      <c r="F34" s="30">
        <f t="shared" si="0"/>
        <v>200000</v>
      </c>
      <c r="G34" s="141"/>
      <c r="H34" s="141">
        <v>50000</v>
      </c>
      <c r="I34" s="183"/>
      <c r="J34" s="230">
        <v>7</v>
      </c>
      <c r="K34" s="30">
        <v>7</v>
      </c>
      <c r="L34" s="227"/>
      <c r="M34" s="227"/>
      <c r="N34" s="143">
        <v>50000</v>
      </c>
      <c r="O34" s="30"/>
      <c r="P34" s="32"/>
      <c r="Q34" s="297"/>
      <c r="R34" s="12"/>
      <c r="S34" s="312" t="s">
        <v>24</v>
      </c>
      <c r="T34" s="288" t="s">
        <v>25</v>
      </c>
      <c r="U34" s="142"/>
      <c r="V34" s="242"/>
      <c r="W34" s="143">
        <v>50000</v>
      </c>
      <c r="X34" s="400" t="s">
        <v>120</v>
      </c>
      <c r="Y34" s="143">
        <f>SUM(W34:X34)</f>
        <v>50000</v>
      </c>
      <c r="Z34" s="30">
        <f t="shared" si="3"/>
        <v>0</v>
      </c>
      <c r="AA34" s="409" t="s">
        <v>209</v>
      </c>
      <c r="AB34" s="14">
        <v>39953</v>
      </c>
      <c r="AC34" s="16"/>
      <c r="AD34" s="16"/>
      <c r="AE34" s="16" t="s">
        <v>48</v>
      </c>
      <c r="AG34" s="13" t="s">
        <v>116</v>
      </c>
    </row>
    <row r="35" spans="1:33" ht="18" customHeight="1">
      <c r="A35" s="310" t="s">
        <v>26</v>
      </c>
      <c r="B35" s="283" t="s">
        <v>27</v>
      </c>
      <c r="C35" s="154">
        <v>500000</v>
      </c>
      <c r="D35" s="59"/>
      <c r="E35" s="59"/>
      <c r="F35" s="8">
        <f t="shared" si="0"/>
        <v>500000</v>
      </c>
      <c r="G35" s="155"/>
      <c r="H35" s="155"/>
      <c r="I35" s="184"/>
      <c r="J35" s="156">
        <v>24</v>
      </c>
      <c r="K35" s="155">
        <v>24</v>
      </c>
      <c r="L35" s="59">
        <v>80000</v>
      </c>
      <c r="M35" s="59"/>
      <c r="N35" s="123">
        <f t="shared" si="1"/>
        <v>80000</v>
      </c>
      <c r="O35" s="8">
        <f t="shared" si="2"/>
        <v>1920000</v>
      </c>
      <c r="P35" s="6" t="s">
        <v>97</v>
      </c>
      <c r="Q35" s="295"/>
      <c r="R35" s="12"/>
      <c r="S35" s="310" t="s">
        <v>26</v>
      </c>
      <c r="T35" s="283" t="s">
        <v>27</v>
      </c>
      <c r="U35" s="156"/>
      <c r="V35" s="266"/>
      <c r="W35" s="401"/>
      <c r="X35" s="401"/>
      <c r="Y35" s="123"/>
      <c r="Z35" s="8">
        <f t="shared" si="3"/>
        <v>0</v>
      </c>
      <c r="AA35" s="415"/>
      <c r="AB35" s="14"/>
      <c r="AC35" s="14"/>
      <c r="AD35" s="14"/>
      <c r="AE35" s="19"/>
      <c r="AG35" s="13" t="s">
        <v>107</v>
      </c>
    </row>
    <row r="36" spans="1:33" ht="18" customHeight="1" thickBot="1">
      <c r="A36" s="309" t="s">
        <v>155</v>
      </c>
      <c r="B36" s="282" t="s">
        <v>236</v>
      </c>
      <c r="C36" s="131"/>
      <c r="D36" s="58"/>
      <c r="E36" s="58"/>
      <c r="F36" s="11">
        <f t="shared" si="0"/>
        <v>0</v>
      </c>
      <c r="G36" s="133"/>
      <c r="H36" s="133"/>
      <c r="I36" s="180"/>
      <c r="J36" s="132"/>
      <c r="K36" s="133"/>
      <c r="L36" s="60">
        <v>80000</v>
      </c>
      <c r="M36" s="58"/>
      <c r="N36" s="108">
        <f t="shared" si="1"/>
        <v>80000</v>
      </c>
      <c r="O36" s="11">
        <f t="shared" si="2"/>
        <v>0</v>
      </c>
      <c r="P36" s="69"/>
      <c r="Q36" s="299"/>
      <c r="R36" s="12"/>
      <c r="S36" s="309" t="s">
        <v>155</v>
      </c>
      <c r="T36" s="282" t="s">
        <v>53</v>
      </c>
      <c r="U36" s="132"/>
      <c r="V36" s="157"/>
      <c r="W36" s="399"/>
      <c r="X36" s="399"/>
      <c r="Y36" s="114">
        <f t="shared" si="4"/>
        <v>0</v>
      </c>
      <c r="Z36" s="11">
        <f t="shared" si="3"/>
        <v>0</v>
      </c>
      <c r="AA36" s="474"/>
      <c r="AB36" s="14"/>
      <c r="AC36" s="14"/>
      <c r="AD36" s="14"/>
      <c r="AE36" s="19"/>
      <c r="AG36" s="13"/>
    </row>
    <row r="37" spans="1:33" ht="18" customHeight="1" thickBot="1">
      <c r="A37" s="305" t="s">
        <v>28</v>
      </c>
      <c r="B37" s="278" t="s">
        <v>29</v>
      </c>
      <c r="C37" s="233">
        <v>200000</v>
      </c>
      <c r="D37" s="234"/>
      <c r="E37" s="234"/>
      <c r="F37" s="210">
        <f t="shared" si="0"/>
        <v>200000</v>
      </c>
      <c r="G37" s="235">
        <v>50000</v>
      </c>
      <c r="H37" s="235"/>
      <c r="I37" s="236">
        <v>300000</v>
      </c>
      <c r="J37" s="237">
        <v>17</v>
      </c>
      <c r="K37" s="235">
        <v>17</v>
      </c>
      <c r="L37" s="234"/>
      <c r="M37" s="234"/>
      <c r="N37" s="271" t="s">
        <v>174</v>
      </c>
      <c r="O37" s="210">
        <v>420000</v>
      </c>
      <c r="P37" s="217" t="s">
        <v>98</v>
      </c>
      <c r="Q37" s="301" t="s">
        <v>111</v>
      </c>
      <c r="R37" s="12"/>
      <c r="S37" s="306" t="s">
        <v>28</v>
      </c>
      <c r="T37" s="279" t="s">
        <v>29</v>
      </c>
      <c r="U37" s="148"/>
      <c r="V37" s="252"/>
      <c r="W37" s="396"/>
      <c r="X37" s="396"/>
      <c r="Y37" s="130"/>
      <c r="Z37" s="35">
        <f t="shared" si="3"/>
        <v>0</v>
      </c>
      <c r="AA37" s="418"/>
      <c r="AB37" s="14">
        <v>39559</v>
      </c>
      <c r="AC37" s="14">
        <v>39588</v>
      </c>
      <c r="AD37" s="14">
        <v>41263</v>
      </c>
      <c r="AE37" s="19">
        <v>41263</v>
      </c>
      <c r="AG37" s="18"/>
    </row>
    <row r="38" spans="1:33" ht="18" customHeight="1" thickBot="1">
      <c r="A38" s="306" t="s">
        <v>30</v>
      </c>
      <c r="B38" s="279" t="s">
        <v>31</v>
      </c>
      <c r="C38" s="152">
        <v>200000</v>
      </c>
      <c r="D38" s="67"/>
      <c r="E38" s="67"/>
      <c r="F38" s="35">
        <f t="shared" si="0"/>
        <v>200000</v>
      </c>
      <c r="G38" s="147"/>
      <c r="H38" s="147"/>
      <c r="I38" s="182"/>
      <c r="J38" s="148">
        <v>7</v>
      </c>
      <c r="K38" s="147">
        <v>7</v>
      </c>
      <c r="L38" s="67">
        <v>30000</v>
      </c>
      <c r="M38" s="67">
        <v>5000</v>
      </c>
      <c r="N38" s="130">
        <f t="shared" si="1"/>
        <v>35000</v>
      </c>
      <c r="O38" s="35">
        <f t="shared" si="2"/>
        <v>245000</v>
      </c>
      <c r="P38" s="34" t="s">
        <v>97</v>
      </c>
      <c r="Q38" s="300"/>
      <c r="R38" s="12"/>
      <c r="S38" s="306" t="s">
        <v>30</v>
      </c>
      <c r="T38" s="279" t="s">
        <v>31</v>
      </c>
      <c r="U38" s="148"/>
      <c r="V38" s="252"/>
      <c r="W38" s="396"/>
      <c r="X38" s="396"/>
      <c r="Y38" s="130"/>
      <c r="Z38" s="35">
        <f t="shared" si="3"/>
        <v>0</v>
      </c>
      <c r="AA38" s="418"/>
      <c r="AB38" s="14">
        <v>39892</v>
      </c>
      <c r="AC38" s="16"/>
      <c r="AD38" s="14">
        <v>41325</v>
      </c>
      <c r="AE38" s="19">
        <v>41325</v>
      </c>
      <c r="AG38" s="1" t="s">
        <v>113</v>
      </c>
    </row>
    <row r="39" spans="1:33" ht="18" customHeight="1" thickBot="1">
      <c r="A39" s="312" t="s">
        <v>32</v>
      </c>
      <c r="B39" s="288" t="s">
        <v>33</v>
      </c>
      <c r="C39" s="140">
        <v>200000</v>
      </c>
      <c r="D39" s="66"/>
      <c r="E39" s="66"/>
      <c r="F39" s="30">
        <f t="shared" si="0"/>
        <v>200000</v>
      </c>
      <c r="G39" s="141"/>
      <c r="H39" s="141"/>
      <c r="I39" s="183"/>
      <c r="J39" s="142">
        <v>14</v>
      </c>
      <c r="K39" s="141">
        <v>14</v>
      </c>
      <c r="L39" s="66"/>
      <c r="M39" s="66"/>
      <c r="N39" s="271" t="s">
        <v>174</v>
      </c>
      <c r="O39" s="30">
        <v>300000</v>
      </c>
      <c r="P39" s="32" t="s">
        <v>97</v>
      </c>
      <c r="Q39" s="297" t="s">
        <v>111</v>
      </c>
      <c r="R39" s="12"/>
      <c r="S39" s="312" t="s">
        <v>32</v>
      </c>
      <c r="T39" s="288" t="s">
        <v>33</v>
      </c>
      <c r="U39" s="142"/>
      <c r="V39" s="242"/>
      <c r="W39" s="402"/>
      <c r="X39" s="402"/>
      <c r="Y39" s="143"/>
      <c r="Z39" s="30">
        <f t="shared" si="3"/>
        <v>0</v>
      </c>
      <c r="AA39" s="420"/>
      <c r="AB39" s="14">
        <v>39559</v>
      </c>
      <c r="AC39" s="16"/>
      <c r="AD39" s="14">
        <v>42755</v>
      </c>
      <c r="AE39" s="19">
        <v>42755</v>
      </c>
      <c r="AG39" s="18"/>
    </row>
    <row r="40" spans="1:33" ht="18" customHeight="1" thickBot="1">
      <c r="A40" s="306" t="s">
        <v>34</v>
      </c>
      <c r="B40" s="279" t="s">
        <v>35</v>
      </c>
      <c r="C40" s="152">
        <v>200000</v>
      </c>
      <c r="D40" s="67"/>
      <c r="E40" s="67"/>
      <c r="F40" s="35">
        <f t="shared" si="0"/>
        <v>200000</v>
      </c>
      <c r="G40" s="147"/>
      <c r="H40" s="147"/>
      <c r="I40" s="182">
        <v>300000</v>
      </c>
      <c r="J40" s="148">
        <v>11</v>
      </c>
      <c r="K40" s="147">
        <v>11</v>
      </c>
      <c r="L40" s="67">
        <v>30000</v>
      </c>
      <c r="M40" s="67"/>
      <c r="N40" s="130">
        <f t="shared" si="1"/>
        <v>30000</v>
      </c>
      <c r="O40" s="35">
        <f t="shared" si="2"/>
        <v>330000</v>
      </c>
      <c r="P40" s="34" t="s">
        <v>99</v>
      </c>
      <c r="Q40" s="300"/>
      <c r="R40" s="12"/>
      <c r="S40" s="306" t="s">
        <v>34</v>
      </c>
      <c r="T40" s="279" t="s">
        <v>35</v>
      </c>
      <c r="U40" s="148"/>
      <c r="V40" s="252"/>
      <c r="W40" s="396"/>
      <c r="X40" s="396"/>
      <c r="Y40" s="130"/>
      <c r="Z40" s="35">
        <f t="shared" si="3"/>
        <v>0</v>
      </c>
      <c r="AA40" s="418"/>
      <c r="AB40" s="14">
        <v>39559</v>
      </c>
      <c r="AC40" s="16"/>
      <c r="AD40" s="14">
        <v>40106</v>
      </c>
      <c r="AE40" s="19">
        <v>41263</v>
      </c>
      <c r="AG40" s="18" t="s">
        <v>112</v>
      </c>
    </row>
    <row r="41" spans="1:33" ht="30" customHeight="1">
      <c r="A41" s="479"/>
      <c r="B41" s="480"/>
      <c r="C41" s="20"/>
      <c r="D41" s="20"/>
      <c r="E41" s="20"/>
      <c r="F41" s="20"/>
      <c r="G41" s="20"/>
      <c r="H41" s="20"/>
      <c r="I41" s="20"/>
      <c r="J41" s="13"/>
      <c r="K41" s="20"/>
      <c r="L41" s="20"/>
      <c r="M41" s="20"/>
      <c r="N41" s="20"/>
      <c r="O41" s="20"/>
      <c r="P41" s="20"/>
      <c r="Q41" s="481"/>
      <c r="R41" s="12"/>
      <c r="S41" s="479"/>
      <c r="T41" s="480"/>
      <c r="U41" s="20"/>
      <c r="V41" s="20"/>
      <c r="W41" s="480"/>
      <c r="X41" s="480"/>
      <c r="Y41" s="480"/>
      <c r="Z41" s="20"/>
      <c r="AA41" s="482"/>
      <c r="AB41" s="14"/>
      <c r="AC41" s="16"/>
      <c r="AD41" s="14"/>
      <c r="AE41" s="19"/>
      <c r="AG41" s="18"/>
    </row>
    <row r="42" spans="1:33" s="478" customFormat="1" ht="12.75" thickBot="1">
      <c r="A42" s="476" t="s">
        <v>238</v>
      </c>
      <c r="B42" s="477"/>
      <c r="S42" s="304"/>
      <c r="T42" s="477"/>
    </row>
    <row r="43" spans="1:33" ht="18" customHeight="1">
      <c r="A43" s="310" t="s">
        <v>156</v>
      </c>
      <c r="B43" s="289" t="s">
        <v>67</v>
      </c>
      <c r="C43" s="154">
        <v>200000</v>
      </c>
      <c r="D43" s="59"/>
      <c r="E43" s="59">
        <v>50000</v>
      </c>
      <c r="F43" s="8">
        <f t="shared" si="0"/>
        <v>250000</v>
      </c>
      <c r="G43" s="155">
        <v>100000</v>
      </c>
      <c r="H43" s="155">
        <v>100000</v>
      </c>
      <c r="I43" s="184"/>
      <c r="J43" s="156"/>
      <c r="K43" s="155"/>
      <c r="L43" s="59"/>
      <c r="M43" s="59"/>
      <c r="N43" s="123"/>
      <c r="O43" s="8"/>
      <c r="P43" s="41"/>
      <c r="Q43" s="295"/>
      <c r="R43" s="17"/>
      <c r="S43" s="310" t="s">
        <v>156</v>
      </c>
      <c r="T43" s="289" t="s">
        <v>67</v>
      </c>
      <c r="U43" s="156"/>
      <c r="V43" s="266"/>
      <c r="W43" s="401"/>
      <c r="X43" s="401"/>
      <c r="Y43" s="123"/>
      <c r="Z43" s="8">
        <f t="shared" si="3"/>
        <v>0</v>
      </c>
      <c r="AA43" s="421"/>
      <c r="AB43" s="14">
        <v>38311</v>
      </c>
      <c r="AC43" s="14">
        <v>38311</v>
      </c>
      <c r="AD43" s="16"/>
      <c r="AE43" s="16" t="s">
        <v>47</v>
      </c>
      <c r="AG43" s="18"/>
    </row>
    <row r="44" spans="1:33" ht="18" customHeight="1">
      <c r="A44" s="309" t="s">
        <v>157</v>
      </c>
      <c r="B44" s="282" t="s">
        <v>51</v>
      </c>
      <c r="C44" s="131">
        <v>100000</v>
      </c>
      <c r="D44" s="58"/>
      <c r="E44" s="58"/>
      <c r="F44" s="11">
        <f t="shared" si="0"/>
        <v>100000</v>
      </c>
      <c r="G44" s="133"/>
      <c r="H44" s="133"/>
      <c r="I44" s="180"/>
      <c r="J44" s="132"/>
      <c r="K44" s="133"/>
      <c r="L44" s="58"/>
      <c r="M44" s="58"/>
      <c r="N44" s="114"/>
      <c r="O44" s="11"/>
      <c r="P44" s="24"/>
      <c r="Q44" s="299"/>
      <c r="R44" s="17"/>
      <c r="S44" s="309" t="s">
        <v>157</v>
      </c>
      <c r="T44" s="282" t="s">
        <v>51</v>
      </c>
      <c r="U44" s="132"/>
      <c r="V44" s="157"/>
      <c r="W44" s="399"/>
      <c r="X44" s="399"/>
      <c r="Y44" s="114"/>
      <c r="Z44" s="30">
        <f t="shared" si="3"/>
        <v>0</v>
      </c>
      <c r="AA44" s="416"/>
      <c r="AB44" s="14">
        <v>39588</v>
      </c>
      <c r="AC44" s="16"/>
      <c r="AD44" s="16"/>
      <c r="AE44" s="16"/>
      <c r="AG44" s="18"/>
    </row>
    <row r="45" spans="1:33" ht="18" customHeight="1">
      <c r="A45" s="308" t="s">
        <v>158</v>
      </c>
      <c r="B45" s="281" t="s">
        <v>232</v>
      </c>
      <c r="C45" s="102"/>
      <c r="D45" s="57"/>
      <c r="E45" s="57"/>
      <c r="F45" s="4">
        <f t="shared" si="0"/>
        <v>0</v>
      </c>
      <c r="G45" s="77"/>
      <c r="H45" s="77"/>
      <c r="I45" s="179"/>
      <c r="J45" s="45"/>
      <c r="K45" s="77"/>
      <c r="L45" s="57"/>
      <c r="M45" s="57"/>
      <c r="N45" s="107">
        <f t="shared" si="1"/>
        <v>0</v>
      </c>
      <c r="O45" s="4">
        <f t="shared" si="2"/>
        <v>0</v>
      </c>
      <c r="P45" s="2"/>
      <c r="Q45" s="298"/>
      <c r="R45" s="17"/>
      <c r="S45" s="308" t="s">
        <v>158</v>
      </c>
      <c r="T45" s="281" t="s">
        <v>232</v>
      </c>
      <c r="U45" s="45"/>
      <c r="V45" s="78"/>
      <c r="W45" s="394"/>
      <c r="X45" s="394"/>
      <c r="Y45" s="107"/>
      <c r="Z45" s="4">
        <f t="shared" si="3"/>
        <v>0</v>
      </c>
      <c r="AA45" s="412"/>
      <c r="AB45" s="16"/>
      <c r="AC45" s="16"/>
      <c r="AD45" s="16"/>
      <c r="AE45" s="16"/>
      <c r="AG45" s="18"/>
    </row>
    <row r="46" spans="1:33" ht="18" customHeight="1" thickBot="1">
      <c r="A46" s="309" t="s">
        <v>159</v>
      </c>
      <c r="B46" s="282" t="s">
        <v>233</v>
      </c>
      <c r="C46" s="131"/>
      <c r="D46" s="58"/>
      <c r="E46" s="58"/>
      <c r="F46" s="11">
        <f t="shared" si="0"/>
        <v>0</v>
      </c>
      <c r="G46" s="133"/>
      <c r="H46" s="133"/>
      <c r="I46" s="180"/>
      <c r="J46" s="132"/>
      <c r="K46" s="133"/>
      <c r="L46" s="58"/>
      <c r="M46" s="58"/>
      <c r="N46" s="114">
        <f t="shared" si="1"/>
        <v>0</v>
      </c>
      <c r="O46" s="11">
        <f t="shared" si="2"/>
        <v>0</v>
      </c>
      <c r="P46" s="24"/>
      <c r="Q46" s="299"/>
      <c r="R46" s="17"/>
      <c r="S46" s="309" t="s">
        <v>159</v>
      </c>
      <c r="T46" s="282" t="s">
        <v>233</v>
      </c>
      <c r="U46" s="132"/>
      <c r="V46" s="157"/>
      <c r="W46" s="399"/>
      <c r="X46" s="399"/>
      <c r="Y46" s="114">
        <f t="shared" si="4"/>
        <v>0</v>
      </c>
      <c r="Z46" s="30">
        <f t="shared" si="3"/>
        <v>0</v>
      </c>
      <c r="AA46" s="416"/>
      <c r="AB46" s="16"/>
      <c r="AC46" s="16"/>
      <c r="AD46" s="16"/>
      <c r="AE46" s="16"/>
      <c r="AG46" s="18"/>
    </row>
    <row r="47" spans="1:33" ht="18" customHeight="1">
      <c r="A47" s="310" t="s">
        <v>36</v>
      </c>
      <c r="B47" s="289" t="s">
        <v>70</v>
      </c>
      <c r="C47" s="154"/>
      <c r="D47" s="59"/>
      <c r="E47" s="59"/>
      <c r="F47" s="433">
        <f t="shared" si="0"/>
        <v>0</v>
      </c>
      <c r="G47" s="155">
        <v>100000</v>
      </c>
      <c r="H47" s="155"/>
      <c r="I47" s="184"/>
      <c r="J47" s="428">
        <v>55</v>
      </c>
      <c r="K47" s="429">
        <v>54</v>
      </c>
      <c r="L47" s="59"/>
      <c r="M47" s="59"/>
      <c r="N47" s="123">
        <v>30000</v>
      </c>
      <c r="O47" s="8"/>
      <c r="P47" s="41"/>
      <c r="Q47" s="295"/>
      <c r="R47" s="17"/>
      <c r="S47" s="310" t="s">
        <v>36</v>
      </c>
      <c r="T47" s="289" t="s">
        <v>70</v>
      </c>
      <c r="U47" s="428">
        <v>55</v>
      </c>
      <c r="V47" s="429">
        <v>54</v>
      </c>
      <c r="W47" s="401">
        <v>30000</v>
      </c>
      <c r="X47" s="401"/>
      <c r="Y47" s="123">
        <f t="shared" si="4"/>
        <v>30000</v>
      </c>
      <c r="Z47" s="8">
        <v>0</v>
      </c>
      <c r="AA47" s="421" t="s">
        <v>189</v>
      </c>
      <c r="AB47" s="14">
        <v>42205</v>
      </c>
      <c r="AC47" s="14">
        <v>42205</v>
      </c>
      <c r="AD47" s="16"/>
      <c r="AE47" s="14">
        <v>42205</v>
      </c>
      <c r="AG47" s="18" t="s">
        <v>114</v>
      </c>
    </row>
    <row r="48" spans="1:33" ht="18" customHeight="1">
      <c r="A48" s="308" t="s">
        <v>160</v>
      </c>
      <c r="B48" s="281" t="s">
        <v>71</v>
      </c>
      <c r="C48" s="102"/>
      <c r="D48" s="57"/>
      <c r="E48" s="57"/>
      <c r="F48" s="389">
        <f t="shared" si="0"/>
        <v>0</v>
      </c>
      <c r="G48" s="77"/>
      <c r="H48" s="77"/>
      <c r="I48" s="179"/>
      <c r="J48" s="45"/>
      <c r="K48" s="77"/>
      <c r="L48" s="57"/>
      <c r="M48" s="57"/>
      <c r="N48" s="107"/>
      <c r="O48" s="4"/>
      <c r="P48" s="2"/>
      <c r="Q48" s="298"/>
      <c r="R48" s="17"/>
      <c r="S48" s="308" t="s">
        <v>160</v>
      </c>
      <c r="T48" s="281" t="s">
        <v>71</v>
      </c>
      <c r="U48" s="45"/>
      <c r="V48" s="78"/>
      <c r="W48" s="394"/>
      <c r="X48" s="394"/>
      <c r="Y48" s="107"/>
      <c r="Z48" s="10">
        <f t="shared" si="3"/>
        <v>0</v>
      </c>
      <c r="AA48" s="412"/>
      <c r="AB48" s="14">
        <v>42205</v>
      </c>
      <c r="AC48" s="16"/>
      <c r="AD48" s="16"/>
      <c r="AE48" s="14">
        <v>42205</v>
      </c>
      <c r="AG48" s="18"/>
    </row>
    <row r="49" spans="1:33" ht="18" customHeight="1">
      <c r="A49" s="309" t="s">
        <v>161</v>
      </c>
      <c r="B49" s="282" t="s">
        <v>51</v>
      </c>
      <c r="C49" s="131"/>
      <c r="D49" s="58"/>
      <c r="E49" s="58"/>
      <c r="F49" s="485">
        <f t="shared" si="0"/>
        <v>0</v>
      </c>
      <c r="G49" s="133"/>
      <c r="H49" s="133"/>
      <c r="I49" s="180"/>
      <c r="J49" s="132"/>
      <c r="K49" s="133"/>
      <c r="L49" s="58"/>
      <c r="M49" s="58"/>
      <c r="N49" s="114"/>
      <c r="O49" s="11"/>
      <c r="P49" s="24"/>
      <c r="Q49" s="299"/>
      <c r="R49" s="17"/>
      <c r="S49" s="309" t="s">
        <v>161</v>
      </c>
      <c r="T49" s="282" t="s">
        <v>51</v>
      </c>
      <c r="U49" s="132"/>
      <c r="V49" s="157"/>
      <c r="W49" s="399"/>
      <c r="X49" s="399"/>
      <c r="Y49" s="114"/>
      <c r="Z49" s="30">
        <f t="shared" si="3"/>
        <v>0</v>
      </c>
      <c r="AA49" s="416"/>
      <c r="AB49" s="14">
        <v>42205</v>
      </c>
      <c r="AC49" s="16"/>
      <c r="AD49" s="16"/>
      <c r="AE49" s="14">
        <v>42205</v>
      </c>
      <c r="AG49" s="18"/>
    </row>
    <row r="50" spans="1:33" s="383" customFormat="1" ht="18" customHeight="1">
      <c r="A50" s="308" t="s">
        <v>162</v>
      </c>
      <c r="B50" s="281" t="s">
        <v>72</v>
      </c>
      <c r="C50" s="102">
        <v>150000</v>
      </c>
      <c r="D50" s="57"/>
      <c r="E50" s="57"/>
      <c r="F50" s="389">
        <f t="shared" si="0"/>
        <v>150000</v>
      </c>
      <c r="G50" s="77"/>
      <c r="H50" s="77"/>
      <c r="I50" s="179"/>
      <c r="J50" s="45"/>
      <c r="K50" s="77"/>
      <c r="L50" s="57"/>
      <c r="M50" s="57"/>
      <c r="N50" s="107"/>
      <c r="O50" s="4"/>
      <c r="P50" s="2"/>
      <c r="Q50" s="298"/>
      <c r="R50" s="17"/>
      <c r="S50" s="308" t="s">
        <v>162</v>
      </c>
      <c r="T50" s="281" t="s">
        <v>72</v>
      </c>
      <c r="U50" s="45"/>
      <c r="V50" s="78"/>
      <c r="W50" s="394"/>
      <c r="X50" s="394"/>
      <c r="Y50" s="107"/>
      <c r="Z50" s="4">
        <f t="shared" si="3"/>
        <v>0</v>
      </c>
      <c r="AA50" s="412"/>
      <c r="AB50" s="466"/>
      <c r="AC50" s="381"/>
      <c r="AD50" s="381"/>
      <c r="AE50" s="466"/>
      <c r="AG50" s="382"/>
    </row>
    <row r="51" spans="1:33" ht="18" customHeight="1">
      <c r="A51" s="308" t="s">
        <v>163</v>
      </c>
      <c r="B51" s="281" t="s">
        <v>50</v>
      </c>
      <c r="C51" s="102">
        <v>150000</v>
      </c>
      <c r="D51" s="57"/>
      <c r="E51" s="57"/>
      <c r="F51" s="389">
        <f t="shared" si="0"/>
        <v>150000</v>
      </c>
      <c r="G51" s="77"/>
      <c r="H51" s="77"/>
      <c r="I51" s="179"/>
      <c r="J51" s="45"/>
      <c r="K51" s="77"/>
      <c r="L51" s="57"/>
      <c r="M51" s="57"/>
      <c r="N51" s="107"/>
      <c r="O51" s="4"/>
      <c r="P51" s="2"/>
      <c r="Q51" s="298"/>
      <c r="R51" s="17"/>
      <c r="S51" s="308" t="s">
        <v>163</v>
      </c>
      <c r="T51" s="281" t="s">
        <v>50</v>
      </c>
      <c r="U51" s="45"/>
      <c r="V51" s="78"/>
      <c r="W51" s="394"/>
      <c r="X51" s="394"/>
      <c r="Y51" s="107"/>
      <c r="Z51" s="10">
        <f t="shared" si="3"/>
        <v>0</v>
      </c>
      <c r="AA51" s="412"/>
      <c r="AB51" s="14"/>
      <c r="AC51" s="16"/>
      <c r="AD51" s="16"/>
      <c r="AE51" s="14"/>
      <c r="AG51" s="18"/>
    </row>
    <row r="52" spans="1:33" ht="18" customHeight="1" thickBot="1">
      <c r="A52" s="309" t="s">
        <v>164</v>
      </c>
      <c r="B52" s="282" t="s">
        <v>125</v>
      </c>
      <c r="C52" s="131">
        <v>100000</v>
      </c>
      <c r="D52" s="58"/>
      <c r="E52" s="58"/>
      <c r="F52" s="485">
        <f t="shared" si="0"/>
        <v>100000</v>
      </c>
      <c r="G52" s="133"/>
      <c r="H52" s="133"/>
      <c r="I52" s="180"/>
      <c r="J52" s="132"/>
      <c r="K52" s="133"/>
      <c r="L52" s="58"/>
      <c r="M52" s="58"/>
      <c r="N52" s="114"/>
      <c r="O52" s="11"/>
      <c r="P52" s="24"/>
      <c r="Q52" s="299"/>
      <c r="R52" s="17"/>
      <c r="S52" s="309" t="s">
        <v>164</v>
      </c>
      <c r="T52" s="282" t="s">
        <v>125</v>
      </c>
      <c r="U52" s="132"/>
      <c r="V52" s="157"/>
      <c r="W52" s="399"/>
      <c r="X52" s="399"/>
      <c r="Y52" s="114"/>
      <c r="Z52" s="30">
        <f t="shared" si="3"/>
        <v>0</v>
      </c>
      <c r="AA52" s="416"/>
      <c r="AB52" s="14"/>
      <c r="AC52" s="16"/>
      <c r="AD52" s="16"/>
      <c r="AE52" s="14"/>
      <c r="AG52" s="18"/>
    </row>
    <row r="53" spans="1:33" ht="18" customHeight="1">
      <c r="A53" s="310" t="s">
        <v>37</v>
      </c>
      <c r="B53" s="289" t="s">
        <v>73</v>
      </c>
      <c r="C53" s="154">
        <v>200000</v>
      </c>
      <c r="D53" s="59"/>
      <c r="E53" s="59"/>
      <c r="F53" s="8">
        <f t="shared" si="0"/>
        <v>200000</v>
      </c>
      <c r="G53" s="155">
        <v>100000</v>
      </c>
      <c r="H53" s="155"/>
      <c r="I53" s="184"/>
      <c r="J53" s="156"/>
      <c r="K53" s="155"/>
      <c r="L53" s="59"/>
      <c r="M53" s="59"/>
      <c r="N53" s="123"/>
      <c r="O53" s="8"/>
      <c r="P53" s="41"/>
      <c r="Q53" s="295"/>
      <c r="R53" s="17"/>
      <c r="S53" s="310" t="s">
        <v>37</v>
      </c>
      <c r="T53" s="289" t="s">
        <v>73</v>
      </c>
      <c r="U53" s="156"/>
      <c r="V53" s="266"/>
      <c r="W53" s="401"/>
      <c r="X53" s="401"/>
      <c r="Y53" s="123"/>
      <c r="Z53" s="8">
        <f t="shared" si="3"/>
        <v>0</v>
      </c>
      <c r="AA53" s="421"/>
      <c r="AB53" s="14"/>
      <c r="AC53" s="14"/>
      <c r="AD53" s="14"/>
      <c r="AE53" s="16"/>
      <c r="AG53" s="18"/>
    </row>
    <row r="54" spans="1:33" ht="18" customHeight="1">
      <c r="A54" s="308" t="s">
        <v>165</v>
      </c>
      <c r="B54" s="281" t="s">
        <v>232</v>
      </c>
      <c r="C54" s="102">
        <v>0</v>
      </c>
      <c r="D54" s="57"/>
      <c r="E54" s="57"/>
      <c r="F54" s="4">
        <f t="shared" si="0"/>
        <v>0</v>
      </c>
      <c r="G54" s="77"/>
      <c r="H54" s="77"/>
      <c r="I54" s="179"/>
      <c r="J54" s="45">
        <v>0</v>
      </c>
      <c r="K54" s="77">
        <v>0</v>
      </c>
      <c r="L54" s="57">
        <v>30000</v>
      </c>
      <c r="M54" s="57">
        <v>5000</v>
      </c>
      <c r="N54" s="107">
        <f t="shared" si="1"/>
        <v>35000</v>
      </c>
      <c r="O54" s="4">
        <f t="shared" si="2"/>
        <v>0</v>
      </c>
      <c r="P54" s="2"/>
      <c r="Q54" s="298" t="s">
        <v>215</v>
      </c>
      <c r="R54" s="17"/>
      <c r="S54" s="308" t="s">
        <v>165</v>
      </c>
      <c r="T54" s="281" t="s">
        <v>232</v>
      </c>
      <c r="U54" s="45"/>
      <c r="V54" s="78"/>
      <c r="W54" s="394"/>
      <c r="X54" s="394"/>
      <c r="Y54" s="107"/>
      <c r="Z54" s="10">
        <f t="shared" si="3"/>
        <v>0</v>
      </c>
      <c r="AA54" s="412"/>
      <c r="AB54" s="14"/>
      <c r="AC54" s="14"/>
      <c r="AD54" s="14"/>
      <c r="AE54" s="16"/>
      <c r="AG54" s="18"/>
    </row>
    <row r="55" spans="1:33" ht="18" customHeight="1">
      <c r="A55" s="308" t="s">
        <v>166</v>
      </c>
      <c r="B55" s="281" t="s">
        <v>234</v>
      </c>
      <c r="C55" s="102">
        <v>150000</v>
      </c>
      <c r="D55" s="57"/>
      <c r="E55" s="57"/>
      <c r="F55" s="4">
        <f t="shared" si="0"/>
        <v>150000</v>
      </c>
      <c r="G55" s="77"/>
      <c r="H55" s="77"/>
      <c r="I55" s="179"/>
      <c r="J55" s="45">
        <v>32</v>
      </c>
      <c r="K55" s="77">
        <v>32</v>
      </c>
      <c r="L55" s="57">
        <v>30000</v>
      </c>
      <c r="M55" s="57">
        <v>5000</v>
      </c>
      <c r="N55" s="107">
        <f t="shared" si="1"/>
        <v>35000</v>
      </c>
      <c r="O55" s="4">
        <f t="shared" si="2"/>
        <v>1120000</v>
      </c>
      <c r="P55" s="2"/>
      <c r="Q55" s="298"/>
      <c r="R55" s="17"/>
      <c r="S55" s="308" t="s">
        <v>166</v>
      </c>
      <c r="T55" s="281" t="s">
        <v>234</v>
      </c>
      <c r="U55" s="45"/>
      <c r="V55" s="78"/>
      <c r="W55" s="394"/>
      <c r="X55" s="394"/>
      <c r="Y55" s="107"/>
      <c r="Z55" s="10">
        <f t="shared" si="3"/>
        <v>0</v>
      </c>
      <c r="AA55" s="412"/>
      <c r="AB55" s="14"/>
      <c r="AC55" s="14"/>
      <c r="AD55" s="14"/>
      <c r="AE55" s="16"/>
      <c r="AG55" s="18"/>
    </row>
    <row r="56" spans="1:33" ht="18" customHeight="1" thickBot="1">
      <c r="A56" s="311" t="s">
        <v>167</v>
      </c>
      <c r="B56" s="455" t="s">
        <v>76</v>
      </c>
      <c r="C56" s="103">
        <v>150000</v>
      </c>
      <c r="D56" s="60"/>
      <c r="E56" s="60"/>
      <c r="F56" s="9">
        <f>SUM(C56:E56)</f>
        <v>150000</v>
      </c>
      <c r="G56" s="79"/>
      <c r="H56" s="79"/>
      <c r="I56" s="177"/>
      <c r="J56" s="46">
        <v>38</v>
      </c>
      <c r="K56" s="79">
        <v>38</v>
      </c>
      <c r="L56" s="60">
        <v>30000</v>
      </c>
      <c r="M56" s="60">
        <v>5000</v>
      </c>
      <c r="N56" s="108">
        <f t="shared" si="1"/>
        <v>35000</v>
      </c>
      <c r="O56" s="9">
        <f t="shared" si="2"/>
        <v>1330000</v>
      </c>
      <c r="P56" s="42"/>
      <c r="Q56" s="296"/>
      <c r="R56" s="17"/>
      <c r="S56" s="311" t="s">
        <v>167</v>
      </c>
      <c r="T56" s="455" t="s">
        <v>76</v>
      </c>
      <c r="U56" s="46"/>
      <c r="V56" s="80"/>
      <c r="W56" s="395"/>
      <c r="X56" s="395"/>
      <c r="Y56" s="108"/>
      <c r="Z56" s="483">
        <f t="shared" si="3"/>
        <v>0</v>
      </c>
      <c r="AA56" s="414"/>
      <c r="AB56" s="14"/>
      <c r="AC56" s="16"/>
      <c r="AD56" s="14"/>
      <c r="AE56" s="16"/>
      <c r="AG56" s="18"/>
    </row>
    <row r="57" spans="1:33" ht="18" customHeight="1" thickBot="1">
      <c r="A57" s="306" t="s">
        <v>40</v>
      </c>
      <c r="B57" s="294" t="s">
        <v>85</v>
      </c>
      <c r="C57" s="152">
        <v>200000</v>
      </c>
      <c r="D57" s="67"/>
      <c r="E57" s="67"/>
      <c r="F57" s="35">
        <f>SUM(C57:E57)</f>
        <v>200000</v>
      </c>
      <c r="G57" s="147"/>
      <c r="H57" s="147"/>
      <c r="I57" s="182"/>
      <c r="J57" s="148">
        <v>16</v>
      </c>
      <c r="K57" s="147">
        <v>16</v>
      </c>
      <c r="L57" s="67">
        <v>30000</v>
      </c>
      <c r="M57" s="67">
        <v>5000</v>
      </c>
      <c r="N57" s="130">
        <f>SUM(L57:M57)</f>
        <v>35000</v>
      </c>
      <c r="O57" s="35">
        <f>K57*N57</f>
        <v>560000</v>
      </c>
      <c r="P57" s="44" t="s">
        <v>97</v>
      </c>
      <c r="Q57" s="300"/>
      <c r="R57" s="17"/>
      <c r="S57" s="306" t="s">
        <v>40</v>
      </c>
      <c r="T57" s="294" t="s">
        <v>85</v>
      </c>
      <c r="U57" s="148"/>
      <c r="V57" s="252"/>
      <c r="W57" s="396"/>
      <c r="X57" s="396"/>
      <c r="Y57" s="130"/>
      <c r="Z57" s="35">
        <f t="shared" si="3"/>
        <v>0</v>
      </c>
      <c r="AA57" s="418"/>
      <c r="AB57" s="14">
        <v>39984</v>
      </c>
      <c r="AC57" s="16"/>
      <c r="AD57" s="14">
        <v>39984</v>
      </c>
      <c r="AE57" s="16"/>
      <c r="AG57" s="18"/>
    </row>
    <row r="58" spans="1:33" ht="18" customHeight="1">
      <c r="A58" s="307" t="s">
        <v>38</v>
      </c>
      <c r="B58" s="293" t="s">
        <v>77</v>
      </c>
      <c r="C58" s="116"/>
      <c r="D58" s="68"/>
      <c r="E58" s="68"/>
      <c r="F58" s="10">
        <f t="shared" si="0"/>
        <v>0</v>
      </c>
      <c r="G58" s="136">
        <v>100000</v>
      </c>
      <c r="H58" s="137"/>
      <c r="I58" s="178"/>
      <c r="J58" s="117"/>
      <c r="K58" s="136"/>
      <c r="L58" s="68"/>
      <c r="M58" s="68"/>
      <c r="N58" s="106"/>
      <c r="O58" s="10"/>
      <c r="P58" s="28" t="s">
        <v>100</v>
      </c>
      <c r="Q58" s="303" t="s">
        <v>176</v>
      </c>
      <c r="R58" s="17"/>
      <c r="S58" s="307" t="s">
        <v>38</v>
      </c>
      <c r="T58" s="293" t="s">
        <v>77</v>
      </c>
      <c r="U58" s="117"/>
      <c r="V58" s="158"/>
      <c r="W58" s="397"/>
      <c r="X58" s="397"/>
      <c r="Y58" s="106"/>
      <c r="Z58" s="10">
        <f t="shared" si="3"/>
        <v>0</v>
      </c>
      <c r="AA58" s="411"/>
      <c r="AB58" s="14">
        <v>40318</v>
      </c>
      <c r="AC58" s="14">
        <v>40410</v>
      </c>
      <c r="AD58" s="16"/>
      <c r="AE58" s="16" t="s">
        <v>47</v>
      </c>
      <c r="AG58" s="18" t="s">
        <v>78</v>
      </c>
    </row>
    <row r="59" spans="1:33" ht="18" customHeight="1">
      <c r="A59" s="308" t="s">
        <v>169</v>
      </c>
      <c r="B59" s="281" t="s">
        <v>126</v>
      </c>
      <c r="C59" s="102">
        <v>200000</v>
      </c>
      <c r="D59" s="57"/>
      <c r="E59" s="57"/>
      <c r="F59" s="4">
        <f t="shared" si="0"/>
        <v>200000</v>
      </c>
      <c r="G59" s="77"/>
      <c r="H59" s="77"/>
      <c r="I59" s="179"/>
      <c r="J59" s="45"/>
      <c r="K59" s="77"/>
      <c r="L59" s="57"/>
      <c r="M59" s="57"/>
      <c r="N59" s="107"/>
      <c r="O59" s="4"/>
      <c r="P59" s="2"/>
      <c r="Q59" s="298"/>
      <c r="R59" s="17"/>
      <c r="S59" s="308" t="s">
        <v>169</v>
      </c>
      <c r="T59" s="281" t="s">
        <v>126</v>
      </c>
      <c r="U59" s="45"/>
      <c r="V59" s="78"/>
      <c r="W59" s="394"/>
      <c r="X59" s="394"/>
      <c r="Y59" s="107"/>
      <c r="Z59" s="10">
        <f t="shared" si="3"/>
        <v>0</v>
      </c>
      <c r="AA59" s="412"/>
      <c r="AB59" s="14">
        <v>40318</v>
      </c>
      <c r="AC59" s="16"/>
      <c r="AD59" s="16"/>
      <c r="AE59" s="16"/>
      <c r="AG59" s="18"/>
    </row>
    <row r="60" spans="1:33" ht="18" customHeight="1">
      <c r="A60" s="308" t="s">
        <v>170</v>
      </c>
      <c r="B60" s="281" t="s">
        <v>79</v>
      </c>
      <c r="C60" s="102">
        <v>200000</v>
      </c>
      <c r="D60" s="57"/>
      <c r="E60" s="57"/>
      <c r="F60" s="4">
        <f t="shared" si="0"/>
        <v>200000</v>
      </c>
      <c r="G60" s="77"/>
      <c r="H60" s="77"/>
      <c r="I60" s="179"/>
      <c r="J60" s="45"/>
      <c r="K60" s="77"/>
      <c r="L60" s="57"/>
      <c r="M60" s="57"/>
      <c r="N60" s="107"/>
      <c r="O60" s="4"/>
      <c r="P60" s="2"/>
      <c r="Q60" s="298"/>
      <c r="R60" s="17"/>
      <c r="S60" s="308" t="s">
        <v>170</v>
      </c>
      <c r="T60" s="281" t="s">
        <v>79</v>
      </c>
      <c r="U60" s="45"/>
      <c r="V60" s="78"/>
      <c r="W60" s="394"/>
      <c r="X60" s="394"/>
      <c r="Y60" s="107"/>
      <c r="Z60" s="10">
        <f t="shared" si="3"/>
        <v>0</v>
      </c>
      <c r="AA60" s="412"/>
      <c r="AB60" s="14">
        <v>40177</v>
      </c>
      <c r="AC60" s="14">
        <v>40177</v>
      </c>
      <c r="AD60" s="16"/>
      <c r="AE60" s="16"/>
      <c r="AG60" s="18"/>
    </row>
    <row r="61" spans="1:33" ht="18" customHeight="1" thickBot="1">
      <c r="A61" s="309" t="s">
        <v>171</v>
      </c>
      <c r="B61" s="282" t="s">
        <v>80</v>
      </c>
      <c r="C61" s="131">
        <v>200000</v>
      </c>
      <c r="D61" s="58"/>
      <c r="E61" s="58"/>
      <c r="F61" s="11">
        <f t="shared" si="0"/>
        <v>200000</v>
      </c>
      <c r="G61" s="133"/>
      <c r="H61" s="133"/>
      <c r="I61" s="180"/>
      <c r="J61" s="132"/>
      <c r="K61" s="133"/>
      <c r="L61" s="58"/>
      <c r="M61" s="58"/>
      <c r="N61" s="114"/>
      <c r="O61" s="11"/>
      <c r="P61" s="24"/>
      <c r="Q61" s="299"/>
      <c r="R61" s="17"/>
      <c r="S61" s="309" t="s">
        <v>171</v>
      </c>
      <c r="T61" s="282" t="s">
        <v>80</v>
      </c>
      <c r="U61" s="132"/>
      <c r="V61" s="157"/>
      <c r="W61" s="399"/>
      <c r="X61" s="399"/>
      <c r="Y61" s="114"/>
      <c r="Z61" s="30">
        <f t="shared" si="3"/>
        <v>0</v>
      </c>
      <c r="AA61" s="416"/>
      <c r="AB61" s="14">
        <v>42506</v>
      </c>
      <c r="AC61" s="16"/>
      <c r="AD61" s="16"/>
      <c r="AE61" s="16"/>
      <c r="AG61" s="18"/>
    </row>
    <row r="62" spans="1:33" ht="18" customHeight="1">
      <c r="A62" s="310" t="s">
        <v>39</v>
      </c>
      <c r="B62" s="289" t="s">
        <v>81</v>
      </c>
      <c r="C62" s="154">
        <v>50000</v>
      </c>
      <c r="D62" s="59"/>
      <c r="E62" s="59"/>
      <c r="F62" s="8">
        <f t="shared" si="0"/>
        <v>50000</v>
      </c>
      <c r="G62" s="155">
        <v>50000</v>
      </c>
      <c r="H62" s="155"/>
      <c r="I62" s="184"/>
      <c r="J62" s="156"/>
      <c r="K62" s="155"/>
      <c r="L62" s="59"/>
      <c r="M62" s="59"/>
      <c r="N62" s="123"/>
      <c r="O62" s="8"/>
      <c r="P62" s="41" t="s">
        <v>101</v>
      </c>
      <c r="Q62" s="295"/>
      <c r="R62" s="17"/>
      <c r="S62" s="310" t="s">
        <v>39</v>
      </c>
      <c r="T62" s="289" t="s">
        <v>81</v>
      </c>
      <c r="U62" s="156"/>
      <c r="V62" s="266"/>
      <c r="W62" s="401"/>
      <c r="X62" s="401"/>
      <c r="Y62" s="123"/>
      <c r="Z62" s="8">
        <f t="shared" si="3"/>
        <v>0</v>
      </c>
      <c r="AA62" s="421"/>
      <c r="AB62" s="14">
        <v>37799</v>
      </c>
      <c r="AC62" s="14">
        <v>37799</v>
      </c>
      <c r="AD62" s="14">
        <v>40178</v>
      </c>
      <c r="AE62" s="14">
        <v>42205</v>
      </c>
      <c r="AG62" s="18"/>
    </row>
    <row r="63" spans="1:33" ht="18" customHeight="1">
      <c r="A63" s="308" t="s">
        <v>168</v>
      </c>
      <c r="B63" s="281" t="s">
        <v>82</v>
      </c>
      <c r="C63" s="102">
        <v>150000</v>
      </c>
      <c r="D63" s="57">
        <v>50000</v>
      </c>
      <c r="E63" s="57"/>
      <c r="F63" s="4">
        <v>150000</v>
      </c>
      <c r="G63" s="77">
        <v>50000</v>
      </c>
      <c r="H63" s="77"/>
      <c r="I63" s="179"/>
      <c r="J63" s="45">
        <v>28</v>
      </c>
      <c r="K63" s="77">
        <v>28</v>
      </c>
      <c r="L63" s="57">
        <v>30000</v>
      </c>
      <c r="M63" s="57"/>
      <c r="N63" s="107">
        <f t="shared" si="1"/>
        <v>30000</v>
      </c>
      <c r="O63" s="4">
        <f t="shared" si="2"/>
        <v>840000</v>
      </c>
      <c r="P63" s="2"/>
      <c r="Q63" s="298" t="s">
        <v>214</v>
      </c>
      <c r="R63" s="17"/>
      <c r="S63" s="308" t="s">
        <v>168</v>
      </c>
      <c r="T63" s="281" t="s">
        <v>82</v>
      </c>
      <c r="U63" s="45"/>
      <c r="V63" s="78"/>
      <c r="W63" s="394"/>
      <c r="X63" s="394"/>
      <c r="Y63" s="107"/>
      <c r="Z63" s="10">
        <f t="shared" si="3"/>
        <v>0</v>
      </c>
      <c r="AA63" s="412"/>
      <c r="AB63" s="14">
        <v>39991</v>
      </c>
      <c r="AC63" s="16"/>
      <c r="AD63" s="14">
        <v>40178</v>
      </c>
      <c r="AE63" s="14">
        <v>42205</v>
      </c>
      <c r="AG63" s="18"/>
    </row>
    <row r="64" spans="1:33" ht="18" customHeight="1">
      <c r="A64" s="308" t="s">
        <v>172</v>
      </c>
      <c r="B64" s="281" t="s">
        <v>83</v>
      </c>
      <c r="C64" s="102">
        <v>150000</v>
      </c>
      <c r="D64" s="57"/>
      <c r="E64" s="57"/>
      <c r="F64" s="4">
        <f t="shared" si="0"/>
        <v>150000</v>
      </c>
      <c r="G64" s="77">
        <v>50000</v>
      </c>
      <c r="H64" s="77"/>
      <c r="I64" s="179"/>
      <c r="J64" s="45">
        <v>30</v>
      </c>
      <c r="K64" s="77">
        <v>30</v>
      </c>
      <c r="L64" s="57">
        <v>30000</v>
      </c>
      <c r="M64" s="57"/>
      <c r="N64" s="107">
        <f t="shared" si="1"/>
        <v>30000</v>
      </c>
      <c r="O64" s="4">
        <f t="shared" si="2"/>
        <v>900000</v>
      </c>
      <c r="P64" s="2"/>
      <c r="Q64" s="298"/>
      <c r="R64" s="17"/>
      <c r="S64" s="308" t="s">
        <v>172</v>
      </c>
      <c r="T64" s="281" t="s">
        <v>83</v>
      </c>
      <c r="U64" s="45"/>
      <c r="V64" s="78"/>
      <c r="W64" s="394"/>
      <c r="X64" s="394"/>
      <c r="Y64" s="107"/>
      <c r="Z64" s="10">
        <f t="shared" si="3"/>
        <v>0</v>
      </c>
      <c r="AA64" s="412"/>
      <c r="AB64" s="14">
        <v>39626</v>
      </c>
      <c r="AC64" s="16"/>
      <c r="AD64" s="14">
        <v>40178</v>
      </c>
      <c r="AE64" s="14">
        <v>42205</v>
      </c>
      <c r="AG64" s="18"/>
    </row>
    <row r="65" spans="1:33" ht="18" customHeight="1" thickBot="1">
      <c r="A65" s="311" t="s">
        <v>173</v>
      </c>
      <c r="B65" s="455" t="s">
        <v>84</v>
      </c>
      <c r="C65" s="103">
        <v>150000</v>
      </c>
      <c r="D65" s="60"/>
      <c r="E65" s="60"/>
      <c r="F65" s="9">
        <f t="shared" si="0"/>
        <v>150000</v>
      </c>
      <c r="G65" s="79"/>
      <c r="H65" s="79"/>
      <c r="I65" s="177"/>
      <c r="J65" s="46">
        <v>0</v>
      </c>
      <c r="K65" s="79">
        <v>0</v>
      </c>
      <c r="L65" s="60">
        <v>30000</v>
      </c>
      <c r="M65" s="60"/>
      <c r="N65" s="108">
        <f t="shared" si="1"/>
        <v>30000</v>
      </c>
      <c r="O65" s="9">
        <f t="shared" si="2"/>
        <v>0</v>
      </c>
      <c r="P65" s="42"/>
      <c r="Q65" s="296"/>
      <c r="R65" s="17"/>
      <c r="S65" s="311" t="s">
        <v>173</v>
      </c>
      <c r="T65" s="455" t="s">
        <v>84</v>
      </c>
      <c r="U65" s="46"/>
      <c r="V65" s="80"/>
      <c r="W65" s="395"/>
      <c r="X65" s="395"/>
      <c r="Y65" s="108"/>
      <c r="Z65" s="483">
        <f t="shared" si="3"/>
        <v>0</v>
      </c>
      <c r="AA65" s="414"/>
      <c r="AB65" s="14">
        <v>42604</v>
      </c>
      <c r="AC65" s="16"/>
      <c r="AD65" s="14">
        <v>42604</v>
      </c>
      <c r="AE65" s="14">
        <v>42205</v>
      </c>
      <c r="AG65" s="18"/>
    </row>
    <row r="66" spans="1:33" s="82" customFormat="1" ht="24" customHeight="1" thickBot="1">
      <c r="A66" s="507" t="s">
        <v>180</v>
      </c>
      <c r="B66" s="508"/>
      <c r="C66" s="272"/>
      <c r="D66" s="272"/>
      <c r="E66" s="273"/>
      <c r="F66" s="497">
        <f>SUM(F5:H65)</f>
        <v>10450000</v>
      </c>
      <c r="G66" s="498"/>
      <c r="H66" s="499"/>
      <c r="I66" s="372"/>
      <c r="J66" s="423">
        <f>SUM(J5:J65)</f>
        <v>1010</v>
      </c>
      <c r="K66" s="424">
        <f>SUM(K5:K65)</f>
        <v>1009</v>
      </c>
      <c r="L66" s="425"/>
      <c r="M66" s="425"/>
      <c r="N66" s="426"/>
      <c r="O66" s="424">
        <f>SUM(O5:O65)</f>
        <v>40460000</v>
      </c>
      <c r="P66" s="426"/>
      <c r="Q66" s="427"/>
      <c r="S66" s="510" t="s">
        <v>180</v>
      </c>
      <c r="T66" s="511"/>
      <c r="U66" s="320">
        <f>SUM(U5:U65)</f>
        <v>166</v>
      </c>
      <c r="V66" s="321">
        <f>SUM(V5:V65)</f>
        <v>165</v>
      </c>
      <c r="W66" s="322"/>
      <c r="X66" s="322"/>
      <c r="Y66" s="323"/>
      <c r="Z66" s="321">
        <f>SUM(Z5:Z65)</f>
        <v>290000</v>
      </c>
      <c r="AA66" s="422"/>
      <c r="AB66" s="319"/>
    </row>
  </sheetData>
  <mergeCells count="10">
    <mergeCell ref="AG3:AG4"/>
    <mergeCell ref="A66:B66"/>
    <mergeCell ref="F66:H66"/>
    <mergeCell ref="S66:T66"/>
    <mergeCell ref="A3:B4"/>
    <mergeCell ref="C3:I3"/>
    <mergeCell ref="J3:Q3"/>
    <mergeCell ref="S3:T4"/>
    <mergeCell ref="U3:AA3"/>
    <mergeCell ref="AB3:AE3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4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6"/>
  <sheetViews>
    <sheetView zoomScaleNormal="100" workbookViewId="0">
      <pane xSplit="2" ySplit="4" topLeftCell="F5" activePane="bottomRight" state="frozen"/>
      <selection activeCell="G25" sqref="G25"/>
      <selection pane="topRight" activeCell="G25" sqref="G25"/>
      <selection pane="bottomLeft" activeCell="G25" sqref="G25"/>
      <selection pane="bottomRight" activeCell="F5" sqref="F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hidden="1" customWidth="1"/>
    <col min="17" max="17" width="14.625" style="73" customWidth="1"/>
    <col min="18" max="18" width="6.125" style="73" hidden="1" customWidth="1"/>
    <col min="19" max="19" width="6.25" style="99" hidden="1" customWidth="1"/>
    <col min="20" max="20" width="11.25" style="100" hidden="1" customWidth="1"/>
    <col min="21" max="21" width="5.75" style="83" customWidth="1"/>
    <col min="22" max="22" width="5.75" style="82" customWidth="1"/>
    <col min="23" max="24" width="6.75" style="83" hidden="1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>
      <c r="G1" s="73"/>
      <c r="N1" s="199" t="s">
        <v>221</v>
      </c>
      <c r="V1" s="199"/>
      <c r="Y1" s="73"/>
    </row>
    <row r="2" spans="1:35" s="478" customFormat="1" ht="12.75" thickBot="1">
      <c r="A2" s="476" t="s">
        <v>237</v>
      </c>
      <c r="B2" s="477"/>
      <c r="S2" s="304"/>
      <c r="T2" s="477"/>
    </row>
    <row r="3" spans="1:35" s="82" customFormat="1" ht="19.5" customHeight="1">
      <c r="A3" s="500" t="s">
        <v>43</v>
      </c>
      <c r="B3" s="501"/>
      <c r="C3" s="504" t="s">
        <v>0</v>
      </c>
      <c r="D3" s="505"/>
      <c r="E3" s="505"/>
      <c r="F3" s="505"/>
      <c r="G3" s="505"/>
      <c r="H3" s="505"/>
      <c r="I3" s="506"/>
      <c r="J3" s="512" t="s">
        <v>186</v>
      </c>
      <c r="K3" s="513"/>
      <c r="L3" s="513"/>
      <c r="M3" s="513"/>
      <c r="N3" s="513"/>
      <c r="O3" s="513"/>
      <c r="P3" s="513"/>
      <c r="Q3" s="514"/>
      <c r="R3" s="90"/>
      <c r="S3" s="515" t="s">
        <v>43</v>
      </c>
      <c r="T3" s="516"/>
      <c r="U3" s="519" t="s">
        <v>187</v>
      </c>
      <c r="V3" s="520"/>
      <c r="W3" s="520"/>
      <c r="X3" s="520"/>
      <c r="Y3" s="520"/>
      <c r="Z3" s="520"/>
      <c r="AA3" s="521"/>
      <c r="AB3" s="509" t="s">
        <v>49</v>
      </c>
      <c r="AC3" s="509"/>
      <c r="AD3" s="509"/>
      <c r="AE3" s="509"/>
      <c r="AG3" s="509" t="s">
        <v>42</v>
      </c>
    </row>
    <row r="4" spans="1:35" s="82" customFormat="1" ht="33.75" thickBot="1">
      <c r="A4" s="502"/>
      <c r="B4" s="503"/>
      <c r="C4" s="159" t="s">
        <v>41</v>
      </c>
      <c r="D4" s="160" t="s">
        <v>118</v>
      </c>
      <c r="E4" s="160" t="s">
        <v>119</v>
      </c>
      <c r="F4" s="161" t="s">
        <v>130</v>
      </c>
      <c r="G4" s="161" t="s">
        <v>2</v>
      </c>
      <c r="H4" s="162" t="s">
        <v>117</v>
      </c>
      <c r="I4" s="163" t="s">
        <v>121</v>
      </c>
      <c r="J4" s="276" t="s">
        <v>132</v>
      </c>
      <c r="K4" s="105" t="s">
        <v>133</v>
      </c>
      <c r="L4" s="84" t="s">
        <v>41</v>
      </c>
      <c r="M4" s="85" t="s">
        <v>44</v>
      </c>
      <c r="N4" s="405" t="s">
        <v>129</v>
      </c>
      <c r="O4" s="50" t="s">
        <v>44</v>
      </c>
      <c r="P4" s="51" t="s">
        <v>87</v>
      </c>
      <c r="Q4" s="204" t="s">
        <v>105</v>
      </c>
      <c r="R4" s="91"/>
      <c r="S4" s="517"/>
      <c r="T4" s="518"/>
      <c r="U4" s="277" t="s">
        <v>132</v>
      </c>
      <c r="V4" s="202" t="s">
        <v>133</v>
      </c>
      <c r="W4" s="406" t="s">
        <v>41</v>
      </c>
      <c r="X4" s="404" t="s">
        <v>44</v>
      </c>
      <c r="Y4" s="404" t="s">
        <v>130</v>
      </c>
      <c r="Z4" s="49" t="s">
        <v>44</v>
      </c>
      <c r="AA4" s="203" t="s">
        <v>42</v>
      </c>
      <c r="AB4" s="448" t="s">
        <v>41</v>
      </c>
      <c r="AC4" s="448" t="s">
        <v>2</v>
      </c>
      <c r="AD4" s="448" t="s">
        <v>1</v>
      </c>
      <c r="AE4" s="448" t="s">
        <v>46</v>
      </c>
      <c r="AG4" s="509"/>
    </row>
    <row r="5" spans="1:35" ht="18" customHeight="1" thickBot="1">
      <c r="A5" s="306" t="s">
        <v>203</v>
      </c>
      <c r="B5" s="278" t="s">
        <v>4</v>
      </c>
      <c r="C5" s="208">
        <v>300000</v>
      </c>
      <c r="D5" s="209"/>
      <c r="E5" s="209"/>
      <c r="F5" s="210">
        <f>SUM(C5:E5)</f>
        <v>300000</v>
      </c>
      <c r="G5" s="211">
        <v>100000</v>
      </c>
      <c r="H5" s="210"/>
      <c r="I5" s="212"/>
      <c r="J5" s="327">
        <v>68</v>
      </c>
      <c r="K5" s="210">
        <v>68</v>
      </c>
      <c r="L5" s="209">
        <v>30000</v>
      </c>
      <c r="M5" s="209">
        <v>10000</v>
      </c>
      <c r="N5" s="215">
        <f>SUM(L5:M5)</f>
        <v>40000</v>
      </c>
      <c r="O5" s="36">
        <f>K5*N5*3</f>
        <v>8160000</v>
      </c>
      <c r="P5" s="217" t="s">
        <v>88</v>
      </c>
      <c r="Q5" s="218" t="s">
        <v>106</v>
      </c>
      <c r="R5" s="12"/>
      <c r="S5" s="306" t="s">
        <v>203</v>
      </c>
      <c r="T5" s="278" t="s">
        <v>4</v>
      </c>
      <c r="U5" s="230">
        <v>0</v>
      </c>
      <c r="V5" s="371">
        <v>0</v>
      </c>
      <c r="W5" s="143">
        <v>50000</v>
      </c>
      <c r="X5" s="143"/>
      <c r="Y5" s="143">
        <f>SUM(W5:X5)</f>
        <v>50000</v>
      </c>
      <c r="Z5" s="144">
        <f>V5*Y5</f>
        <v>0</v>
      </c>
      <c r="AA5" s="409"/>
      <c r="AB5" s="14">
        <v>37641</v>
      </c>
      <c r="AC5" s="14">
        <v>37641</v>
      </c>
      <c r="AD5" s="14">
        <v>41353</v>
      </c>
      <c r="AE5" s="15">
        <v>40410</v>
      </c>
      <c r="AG5" s="409" t="s">
        <v>212</v>
      </c>
    </row>
    <row r="6" spans="1:35" ht="18" customHeight="1">
      <c r="A6" s="305" t="s">
        <v>66</v>
      </c>
      <c r="B6" s="278" t="s">
        <v>134</v>
      </c>
      <c r="C6" s="208">
        <v>400000</v>
      </c>
      <c r="D6" s="209"/>
      <c r="E6" s="209"/>
      <c r="F6" s="210">
        <f t="shared" ref="F6:F65" si="0">SUM(C6:E6)</f>
        <v>400000</v>
      </c>
      <c r="G6" s="211">
        <v>100000</v>
      </c>
      <c r="H6" s="210"/>
      <c r="I6" s="212"/>
      <c r="J6" s="467">
        <v>122</v>
      </c>
      <c r="K6" s="465">
        <v>130</v>
      </c>
      <c r="L6" s="209">
        <v>30000</v>
      </c>
      <c r="M6" s="209">
        <v>5000</v>
      </c>
      <c r="N6" s="215">
        <f t="shared" ref="N6:N65" si="1">SUM(L6:M6)</f>
        <v>35000</v>
      </c>
      <c r="O6" s="216">
        <f t="shared" ref="O6:O65" si="2">K6*N6</f>
        <v>4550000</v>
      </c>
      <c r="P6" s="217" t="s">
        <v>89</v>
      </c>
      <c r="Q6" s="468"/>
      <c r="R6" s="12"/>
      <c r="S6" s="305" t="s">
        <v>66</v>
      </c>
      <c r="T6" s="278" t="s">
        <v>134</v>
      </c>
      <c r="U6" s="327"/>
      <c r="V6" s="469"/>
      <c r="W6" s="215"/>
      <c r="X6" s="470" t="s">
        <v>120</v>
      </c>
      <c r="Y6" s="215"/>
      <c r="Z6" s="216">
        <f t="shared" ref="Z6:Z65" si="3">V6*Y6</f>
        <v>0</v>
      </c>
      <c r="AA6" s="471"/>
      <c r="AB6" s="14">
        <v>37641</v>
      </c>
      <c r="AC6" s="14">
        <v>37641</v>
      </c>
      <c r="AD6" s="14">
        <v>39255</v>
      </c>
      <c r="AE6" s="15">
        <v>41054</v>
      </c>
      <c r="AG6" s="13"/>
      <c r="AI6" s="97"/>
    </row>
    <row r="7" spans="1:35" ht="18" customHeight="1">
      <c r="A7" s="308" t="s">
        <v>139</v>
      </c>
      <c r="B7" s="281" t="s">
        <v>235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21"/>
      <c r="P7" s="3"/>
      <c r="Q7" s="189"/>
      <c r="R7" s="370"/>
      <c r="S7" s="308" t="s">
        <v>139</v>
      </c>
      <c r="T7" s="281" t="s">
        <v>235</v>
      </c>
      <c r="U7" s="48"/>
      <c r="V7" s="75"/>
      <c r="W7" s="107"/>
      <c r="X7" s="107"/>
      <c r="Y7" s="107"/>
      <c r="Z7" s="21">
        <f t="shared" si="3"/>
        <v>0</v>
      </c>
      <c r="AA7" s="412"/>
      <c r="AB7" s="16"/>
      <c r="AC7" s="16"/>
      <c r="AD7" s="16"/>
      <c r="AE7" s="15"/>
      <c r="AG7" s="13" t="s">
        <v>103</v>
      </c>
    </row>
    <row r="8" spans="1:35" ht="18" customHeight="1">
      <c r="A8" s="308" t="s">
        <v>140</v>
      </c>
      <c r="B8" s="281" t="s">
        <v>222</v>
      </c>
      <c r="C8" s="101"/>
      <c r="D8" s="54"/>
      <c r="E8" s="54"/>
      <c r="F8" s="4">
        <f t="shared" si="0"/>
        <v>0</v>
      </c>
      <c r="G8" s="74"/>
      <c r="H8" s="4"/>
      <c r="I8" s="174"/>
      <c r="J8" s="48"/>
      <c r="K8" s="4"/>
      <c r="L8" s="54"/>
      <c r="M8" s="54"/>
      <c r="N8" s="107"/>
      <c r="O8" s="21"/>
      <c r="P8" s="3"/>
      <c r="Q8" s="189"/>
      <c r="R8" s="12"/>
      <c r="S8" s="308" t="s">
        <v>140</v>
      </c>
      <c r="T8" s="281" t="s">
        <v>222</v>
      </c>
      <c r="U8" s="48"/>
      <c r="V8" s="75"/>
      <c r="W8" s="107"/>
      <c r="X8" s="107"/>
      <c r="Y8" s="107"/>
      <c r="Z8" s="26">
        <f t="shared" si="3"/>
        <v>0</v>
      </c>
      <c r="AA8" s="412"/>
      <c r="AB8" s="16"/>
      <c r="AC8" s="16"/>
      <c r="AD8" s="16"/>
      <c r="AE8" s="15">
        <v>41389</v>
      </c>
      <c r="AG8" s="13" t="s">
        <v>104</v>
      </c>
    </row>
    <row r="9" spans="1:35" ht="18" customHeight="1" thickBot="1">
      <c r="A9" s="309" t="s">
        <v>141</v>
      </c>
      <c r="B9" s="282" t="s">
        <v>236</v>
      </c>
      <c r="C9" s="111"/>
      <c r="D9" s="65"/>
      <c r="E9" s="65"/>
      <c r="F9" s="11">
        <f t="shared" si="0"/>
        <v>0</v>
      </c>
      <c r="G9" s="112"/>
      <c r="H9" s="11"/>
      <c r="I9" s="175"/>
      <c r="J9" s="113"/>
      <c r="K9" s="11"/>
      <c r="L9" s="65"/>
      <c r="M9" s="65"/>
      <c r="N9" s="114"/>
      <c r="O9" s="23"/>
      <c r="P9" s="69"/>
      <c r="Q9" s="186"/>
      <c r="R9" s="12"/>
      <c r="S9" s="309" t="s">
        <v>141</v>
      </c>
      <c r="T9" s="282" t="s">
        <v>236</v>
      </c>
      <c r="U9" s="48"/>
      <c r="V9" s="75"/>
      <c r="W9" s="107"/>
      <c r="X9" s="107"/>
      <c r="Y9" s="107"/>
      <c r="Z9" s="26">
        <f t="shared" si="3"/>
        <v>0</v>
      </c>
      <c r="AA9" s="413"/>
      <c r="AB9" s="16"/>
      <c r="AC9" s="16"/>
      <c r="AD9" s="16"/>
      <c r="AE9" s="15">
        <v>41480</v>
      </c>
      <c r="AG9" s="13"/>
    </row>
    <row r="10" spans="1:35" ht="18" customHeight="1">
      <c r="A10" s="310" t="s">
        <v>5</v>
      </c>
      <c r="B10" s="283" t="s">
        <v>182</v>
      </c>
      <c r="C10" s="120">
        <v>400000</v>
      </c>
      <c r="D10" s="53"/>
      <c r="E10" s="53"/>
      <c r="F10" s="8">
        <f t="shared" si="0"/>
        <v>400000</v>
      </c>
      <c r="G10" s="121">
        <v>100000</v>
      </c>
      <c r="H10" s="8"/>
      <c r="I10" s="176"/>
      <c r="J10" s="122">
        <v>29</v>
      </c>
      <c r="K10" s="8">
        <v>29</v>
      </c>
      <c r="L10" s="53">
        <v>15000</v>
      </c>
      <c r="M10" s="53">
        <v>5000</v>
      </c>
      <c r="N10" s="123">
        <f t="shared" si="1"/>
        <v>20000</v>
      </c>
      <c r="O10" s="37">
        <f t="shared" si="2"/>
        <v>580000</v>
      </c>
      <c r="P10" s="6" t="s">
        <v>90</v>
      </c>
      <c r="Q10" s="185"/>
      <c r="R10" s="12"/>
      <c r="S10" s="310" t="s">
        <v>5</v>
      </c>
      <c r="T10" s="283" t="s">
        <v>182</v>
      </c>
      <c r="U10" s="122">
        <v>29</v>
      </c>
      <c r="V10" s="8">
        <v>29</v>
      </c>
      <c r="W10" s="107">
        <v>15000</v>
      </c>
      <c r="X10" s="393" t="s">
        <v>120</v>
      </c>
      <c r="Y10" s="107">
        <f t="shared" ref="Y10:Y47" si="4">SUM(W10:X10)</f>
        <v>15000</v>
      </c>
      <c r="Z10" s="26">
        <v>0</v>
      </c>
      <c r="AA10" s="413" t="s">
        <v>108</v>
      </c>
      <c r="AB10" s="14">
        <v>37914</v>
      </c>
      <c r="AC10" s="14">
        <v>37914</v>
      </c>
      <c r="AD10" s="14">
        <v>39721</v>
      </c>
      <c r="AE10" s="15">
        <v>40471</v>
      </c>
      <c r="AG10" s="13" t="s">
        <v>115</v>
      </c>
    </row>
    <row r="11" spans="1:35" ht="18" customHeight="1">
      <c r="A11" s="308" t="s">
        <v>142</v>
      </c>
      <c r="B11" s="281" t="s">
        <v>59</v>
      </c>
      <c r="C11" s="102"/>
      <c r="D11" s="57"/>
      <c r="E11" s="57"/>
      <c r="F11" s="4">
        <f t="shared" si="0"/>
        <v>0</v>
      </c>
      <c r="G11" s="74">
        <v>100000</v>
      </c>
      <c r="H11" s="77"/>
      <c r="I11" s="179"/>
      <c r="J11" s="45">
        <v>30</v>
      </c>
      <c r="K11" s="77">
        <v>30</v>
      </c>
      <c r="L11" s="57">
        <v>15000</v>
      </c>
      <c r="M11" s="57">
        <v>5000</v>
      </c>
      <c r="N11" s="107">
        <f t="shared" si="1"/>
        <v>20000</v>
      </c>
      <c r="O11" s="21">
        <f t="shared" si="2"/>
        <v>600000</v>
      </c>
      <c r="P11" s="3"/>
      <c r="Q11" s="189"/>
      <c r="R11" s="12"/>
      <c r="S11" s="308" t="s">
        <v>142</v>
      </c>
      <c r="T11" s="281" t="s">
        <v>59</v>
      </c>
      <c r="U11" s="45">
        <v>30</v>
      </c>
      <c r="V11" s="77">
        <v>30</v>
      </c>
      <c r="W11" s="394">
        <v>15000</v>
      </c>
      <c r="X11" s="394"/>
      <c r="Y11" s="107">
        <f t="shared" si="4"/>
        <v>15000</v>
      </c>
      <c r="Z11" s="21">
        <v>0</v>
      </c>
      <c r="AA11" s="412"/>
      <c r="AB11" s="14">
        <v>42328</v>
      </c>
      <c r="AC11" s="14">
        <v>42480</v>
      </c>
      <c r="AD11" s="14">
        <v>42328</v>
      </c>
      <c r="AE11" s="19">
        <v>42328</v>
      </c>
      <c r="AG11" s="1" t="s">
        <v>109</v>
      </c>
    </row>
    <row r="12" spans="1:35" ht="18" customHeight="1" thickBot="1">
      <c r="A12" s="311" t="s">
        <v>143</v>
      </c>
      <c r="B12" s="455" t="s">
        <v>231</v>
      </c>
      <c r="C12" s="103"/>
      <c r="D12" s="60"/>
      <c r="E12" s="60"/>
      <c r="F12" s="9">
        <f t="shared" si="0"/>
        <v>0</v>
      </c>
      <c r="G12" s="125">
        <v>100000</v>
      </c>
      <c r="H12" s="79"/>
      <c r="I12" s="177"/>
      <c r="J12" s="430">
        <v>29</v>
      </c>
      <c r="K12" s="431">
        <v>30</v>
      </c>
      <c r="L12" s="60">
        <v>15000</v>
      </c>
      <c r="M12" s="60">
        <v>5000</v>
      </c>
      <c r="N12" s="108">
        <f t="shared" ref="N12" si="5">SUM(L12:M12)</f>
        <v>20000</v>
      </c>
      <c r="O12" s="39">
        <f t="shared" ref="O12" si="6">K12*N12</f>
        <v>600000</v>
      </c>
      <c r="P12" s="7"/>
      <c r="Q12" s="190"/>
      <c r="R12" s="12"/>
      <c r="S12" s="311" t="s">
        <v>143</v>
      </c>
      <c r="T12" s="455" t="s">
        <v>231</v>
      </c>
      <c r="U12" s="390">
        <v>29</v>
      </c>
      <c r="V12" s="391">
        <v>30</v>
      </c>
      <c r="W12" s="394">
        <v>15000</v>
      </c>
      <c r="X12" s="394"/>
      <c r="Y12" s="107">
        <f t="shared" si="4"/>
        <v>15000</v>
      </c>
      <c r="Z12" s="39">
        <v>0</v>
      </c>
      <c r="AA12" s="414"/>
      <c r="AB12" s="14"/>
      <c r="AC12" s="14"/>
      <c r="AD12" s="14"/>
      <c r="AE12" s="19"/>
      <c r="AG12" s="18"/>
    </row>
    <row r="13" spans="1:35" ht="22.5" customHeight="1">
      <c r="A13" s="310" t="s">
        <v>6</v>
      </c>
      <c r="B13" s="283" t="s">
        <v>70</v>
      </c>
      <c r="C13" s="318">
        <v>400000</v>
      </c>
      <c r="D13" s="59"/>
      <c r="E13" s="59"/>
      <c r="F13" s="8">
        <f t="shared" si="0"/>
        <v>400000</v>
      </c>
      <c r="G13" s="433">
        <v>100000</v>
      </c>
      <c r="H13" s="155"/>
      <c r="I13" s="184"/>
      <c r="J13" s="156">
        <v>15</v>
      </c>
      <c r="K13" s="155">
        <v>15</v>
      </c>
      <c r="L13" s="59">
        <v>15000</v>
      </c>
      <c r="M13" s="59">
        <v>5000</v>
      </c>
      <c r="N13" s="123">
        <f t="shared" si="1"/>
        <v>20000</v>
      </c>
      <c r="O13" s="37">
        <f t="shared" si="2"/>
        <v>300000</v>
      </c>
      <c r="P13" s="6" t="s">
        <v>91</v>
      </c>
      <c r="Q13" s="449" t="s">
        <v>211</v>
      </c>
      <c r="R13" s="12"/>
      <c r="S13" s="310" t="s">
        <v>6</v>
      </c>
      <c r="T13" s="283" t="s">
        <v>70</v>
      </c>
      <c r="U13" s="156">
        <v>15</v>
      </c>
      <c r="V13" s="155">
        <v>15</v>
      </c>
      <c r="W13" s="401">
        <v>15000</v>
      </c>
      <c r="X13" s="401">
        <v>5000</v>
      </c>
      <c r="Y13" s="123">
        <f t="shared" si="4"/>
        <v>20000</v>
      </c>
      <c r="Z13" s="37">
        <v>0</v>
      </c>
      <c r="AA13" s="415" t="s">
        <v>207</v>
      </c>
      <c r="AB13" s="14">
        <v>42450</v>
      </c>
      <c r="AC13" s="14">
        <v>42450</v>
      </c>
      <c r="AD13" s="14">
        <v>42450</v>
      </c>
      <c r="AE13" s="19">
        <v>42236</v>
      </c>
      <c r="AG13" s="13" t="s">
        <v>124</v>
      </c>
    </row>
    <row r="14" spans="1:35" ht="17.25" thickBot="1">
      <c r="A14" s="311" t="s">
        <v>223</v>
      </c>
      <c r="B14" s="455" t="s">
        <v>222</v>
      </c>
      <c r="C14" s="103"/>
      <c r="D14" s="60"/>
      <c r="E14" s="60"/>
      <c r="F14" s="9"/>
      <c r="G14" s="450">
        <v>100000</v>
      </c>
      <c r="H14" s="79"/>
      <c r="I14" s="177"/>
      <c r="J14" s="46"/>
      <c r="K14" s="79"/>
      <c r="L14" s="103"/>
      <c r="M14" s="60"/>
      <c r="N14" s="108"/>
      <c r="O14" s="39"/>
      <c r="P14" s="7"/>
      <c r="Q14" s="190"/>
      <c r="R14" s="12"/>
      <c r="S14" s="311" t="s">
        <v>144</v>
      </c>
      <c r="T14" s="455" t="s">
        <v>222</v>
      </c>
      <c r="U14" s="46"/>
      <c r="V14" s="80"/>
      <c r="W14" s="395"/>
      <c r="X14" s="395"/>
      <c r="Y14" s="108"/>
      <c r="Z14" s="39"/>
      <c r="AA14" s="414"/>
      <c r="AB14" s="14"/>
      <c r="AC14" s="14"/>
      <c r="AD14" s="14"/>
      <c r="AE14" s="19"/>
      <c r="AG14" s="18"/>
    </row>
    <row r="15" spans="1:35" ht="18" customHeight="1">
      <c r="A15" s="307" t="s">
        <v>8</v>
      </c>
      <c r="B15" s="451" t="s">
        <v>136</v>
      </c>
      <c r="C15" s="104">
        <v>200000</v>
      </c>
      <c r="D15" s="56"/>
      <c r="E15" s="56"/>
      <c r="F15" s="10">
        <f t="shared" si="0"/>
        <v>200000</v>
      </c>
      <c r="G15" s="76">
        <v>100000</v>
      </c>
      <c r="H15" s="10"/>
      <c r="I15" s="173">
        <v>300000</v>
      </c>
      <c r="J15" s="458">
        <v>134</v>
      </c>
      <c r="K15" s="459">
        <v>133</v>
      </c>
      <c r="L15" s="452">
        <v>50000</v>
      </c>
      <c r="M15" s="56">
        <v>5000</v>
      </c>
      <c r="N15" s="106">
        <f t="shared" si="1"/>
        <v>55000</v>
      </c>
      <c r="O15" s="26">
        <f>K15*N15</f>
        <v>7315000</v>
      </c>
      <c r="P15" s="5" t="s">
        <v>128</v>
      </c>
      <c r="Q15" s="302" t="s">
        <v>188</v>
      </c>
      <c r="R15" s="12"/>
      <c r="S15" s="307" t="s">
        <v>8</v>
      </c>
      <c r="T15" s="451" t="s">
        <v>136</v>
      </c>
      <c r="U15" s="47">
        <v>1</v>
      </c>
      <c r="V15" s="238">
        <v>1</v>
      </c>
      <c r="W15" s="106">
        <v>50000</v>
      </c>
      <c r="X15" s="453" t="s">
        <v>120</v>
      </c>
      <c r="Y15" s="106">
        <f t="shared" si="4"/>
        <v>50000</v>
      </c>
      <c r="Z15" s="26">
        <f t="shared" si="3"/>
        <v>50000</v>
      </c>
      <c r="AA15" s="417" t="s">
        <v>208</v>
      </c>
      <c r="AB15" s="14">
        <v>37641</v>
      </c>
      <c r="AC15" s="14">
        <v>37641</v>
      </c>
      <c r="AD15" s="14">
        <v>37705</v>
      </c>
      <c r="AE15" s="15">
        <v>41263</v>
      </c>
      <c r="AG15" s="13" t="s">
        <v>110</v>
      </c>
    </row>
    <row r="16" spans="1:35" ht="18" customHeight="1">
      <c r="A16" s="308" t="s">
        <v>145</v>
      </c>
      <c r="B16" s="281" t="s">
        <v>9</v>
      </c>
      <c r="C16" s="102">
        <v>100000</v>
      </c>
      <c r="D16" s="57"/>
      <c r="E16" s="57"/>
      <c r="F16" s="4">
        <f t="shared" si="0"/>
        <v>100000</v>
      </c>
      <c r="G16" s="442"/>
      <c r="H16" s="77"/>
      <c r="I16" s="179">
        <v>300000</v>
      </c>
      <c r="J16" s="45"/>
      <c r="K16" s="77"/>
      <c r="L16" s="102"/>
      <c r="M16" s="57"/>
      <c r="N16" s="107"/>
      <c r="O16" s="21"/>
      <c r="P16" s="3"/>
      <c r="Q16" s="298"/>
      <c r="R16" s="12"/>
      <c r="S16" s="308" t="s">
        <v>145</v>
      </c>
      <c r="T16" s="281" t="s">
        <v>9</v>
      </c>
      <c r="U16" s="45"/>
      <c r="V16" s="78"/>
      <c r="W16" s="394"/>
      <c r="X16" s="394"/>
      <c r="Y16" s="107"/>
      <c r="Z16" s="21">
        <f t="shared" si="3"/>
        <v>0</v>
      </c>
      <c r="AA16" s="412"/>
      <c r="AB16" s="14">
        <v>39588</v>
      </c>
      <c r="AC16" s="16"/>
      <c r="AD16" s="16"/>
      <c r="AE16" s="19">
        <v>41263</v>
      </c>
      <c r="AG16" s="18" t="s">
        <v>45</v>
      </c>
    </row>
    <row r="17" spans="1:33" ht="18" customHeight="1" thickBot="1">
      <c r="A17" s="311" t="s">
        <v>146</v>
      </c>
      <c r="B17" s="455" t="s">
        <v>123</v>
      </c>
      <c r="C17" s="103"/>
      <c r="D17" s="60"/>
      <c r="E17" s="60"/>
      <c r="F17" s="9">
        <v>100000</v>
      </c>
      <c r="G17" s="443"/>
      <c r="H17" s="79"/>
      <c r="I17" s="177"/>
      <c r="J17" s="46"/>
      <c r="K17" s="79"/>
      <c r="L17" s="60"/>
      <c r="M17" s="60"/>
      <c r="N17" s="108"/>
      <c r="O17" s="39"/>
      <c r="P17" s="7"/>
      <c r="Q17" s="296"/>
      <c r="R17" s="12"/>
      <c r="S17" s="311" t="s">
        <v>146</v>
      </c>
      <c r="T17" s="455" t="s">
        <v>123</v>
      </c>
      <c r="U17" s="46"/>
      <c r="V17" s="80"/>
      <c r="W17" s="395"/>
      <c r="X17" s="395"/>
      <c r="Y17" s="108"/>
      <c r="Z17" s="39">
        <f t="shared" si="3"/>
        <v>0</v>
      </c>
      <c r="AA17" s="414"/>
      <c r="AB17" s="14"/>
      <c r="AC17" s="16"/>
      <c r="AD17" s="16"/>
      <c r="AE17" s="19"/>
      <c r="AG17" s="18"/>
    </row>
    <row r="18" spans="1:33" s="375" customFormat="1" ht="22.5" customHeight="1">
      <c r="A18" s="310" t="s">
        <v>10</v>
      </c>
      <c r="B18" s="283" t="s">
        <v>11</v>
      </c>
      <c r="C18" s="120">
        <v>300000</v>
      </c>
      <c r="D18" s="53">
        <v>50000</v>
      </c>
      <c r="E18" s="53"/>
      <c r="F18" s="8">
        <f t="shared" si="0"/>
        <v>350000</v>
      </c>
      <c r="G18" s="444" t="s">
        <v>174</v>
      </c>
      <c r="H18" s="8"/>
      <c r="I18" s="176">
        <v>300000</v>
      </c>
      <c r="J18" s="122"/>
      <c r="K18" s="8"/>
      <c r="L18" s="53">
        <v>30000</v>
      </c>
      <c r="M18" s="53">
        <v>5000</v>
      </c>
      <c r="N18" s="123">
        <f t="shared" si="1"/>
        <v>35000</v>
      </c>
      <c r="O18" s="37">
        <f t="shared" si="2"/>
        <v>0</v>
      </c>
      <c r="P18" s="6" t="s">
        <v>92</v>
      </c>
      <c r="Q18" s="434" t="s">
        <v>216</v>
      </c>
      <c r="R18" s="12"/>
      <c r="S18" s="310" t="s">
        <v>10</v>
      </c>
      <c r="T18" s="283" t="s">
        <v>11</v>
      </c>
      <c r="U18" s="122"/>
      <c r="V18" s="254"/>
      <c r="W18" s="123"/>
      <c r="X18" s="398" t="s">
        <v>120</v>
      </c>
      <c r="Y18" s="123"/>
      <c r="Z18" s="37">
        <f t="shared" si="3"/>
        <v>0</v>
      </c>
      <c r="AA18" s="415"/>
      <c r="AB18" s="373">
        <v>37641</v>
      </c>
      <c r="AC18" s="373">
        <v>37641</v>
      </c>
      <c r="AD18" s="373">
        <v>39447</v>
      </c>
      <c r="AE18" s="374">
        <v>41263</v>
      </c>
      <c r="AG18" s="376" t="s">
        <v>127</v>
      </c>
    </row>
    <row r="19" spans="1:33" s="379" customFormat="1" ht="18" customHeight="1">
      <c r="A19" s="308" t="s">
        <v>147</v>
      </c>
      <c r="B19" s="281" t="s">
        <v>56</v>
      </c>
      <c r="C19" s="101"/>
      <c r="D19" s="54">
        <v>50000</v>
      </c>
      <c r="E19" s="54"/>
      <c r="F19" s="4">
        <f t="shared" si="0"/>
        <v>50000</v>
      </c>
      <c r="G19" s="445"/>
      <c r="H19" s="4"/>
      <c r="I19" s="174">
        <v>300000</v>
      </c>
      <c r="J19" s="48">
        <v>46</v>
      </c>
      <c r="K19" s="4">
        <v>46</v>
      </c>
      <c r="L19" s="54">
        <v>30000</v>
      </c>
      <c r="M19" s="54">
        <v>5000</v>
      </c>
      <c r="N19" s="107">
        <f t="shared" si="1"/>
        <v>35000</v>
      </c>
      <c r="O19" s="21">
        <f t="shared" si="2"/>
        <v>1610000</v>
      </c>
      <c r="P19" s="3"/>
      <c r="Q19" s="298"/>
      <c r="R19" s="12"/>
      <c r="S19" s="308" t="s">
        <v>147</v>
      </c>
      <c r="T19" s="281" t="s">
        <v>56</v>
      </c>
      <c r="U19" s="48"/>
      <c r="V19" s="75"/>
      <c r="W19" s="107"/>
      <c r="X19" s="107"/>
      <c r="Y19" s="107"/>
      <c r="Z19" s="21">
        <f t="shared" si="3"/>
        <v>0</v>
      </c>
      <c r="AA19" s="413"/>
      <c r="AB19" s="377"/>
      <c r="AC19" s="377"/>
      <c r="AD19" s="377"/>
      <c r="AE19" s="378"/>
      <c r="AG19" s="380"/>
    </row>
    <row r="20" spans="1:33" s="383" customFormat="1" ht="18" customHeight="1" thickBot="1">
      <c r="A20" s="309" t="s">
        <v>148</v>
      </c>
      <c r="B20" s="282" t="s">
        <v>57</v>
      </c>
      <c r="C20" s="131"/>
      <c r="D20" s="58"/>
      <c r="E20" s="58"/>
      <c r="F20" s="11">
        <f t="shared" si="0"/>
        <v>0</v>
      </c>
      <c r="G20" s="446"/>
      <c r="H20" s="133"/>
      <c r="I20" s="180"/>
      <c r="J20" s="132">
        <v>52</v>
      </c>
      <c r="K20" s="133">
        <v>52</v>
      </c>
      <c r="L20" s="54">
        <v>30000</v>
      </c>
      <c r="M20" s="54">
        <v>5000</v>
      </c>
      <c r="N20" s="107">
        <f t="shared" si="1"/>
        <v>35000</v>
      </c>
      <c r="O20" s="23">
        <f t="shared" si="2"/>
        <v>1820000</v>
      </c>
      <c r="P20" s="69"/>
      <c r="Q20" s="299"/>
      <c r="R20" s="12"/>
      <c r="S20" s="309" t="s">
        <v>148</v>
      </c>
      <c r="T20" s="282" t="s">
        <v>57</v>
      </c>
      <c r="U20" s="45"/>
      <c r="V20" s="78"/>
      <c r="W20" s="394"/>
      <c r="X20" s="394"/>
      <c r="Y20" s="107"/>
      <c r="Z20" s="21">
        <f t="shared" si="3"/>
        <v>0</v>
      </c>
      <c r="AA20" s="412"/>
      <c r="AB20" s="381"/>
      <c r="AC20" s="381"/>
      <c r="AD20" s="381"/>
      <c r="AE20" s="382"/>
      <c r="AG20" s="382"/>
    </row>
    <row r="21" spans="1:33" ht="18" customHeight="1">
      <c r="A21" s="310" t="s">
        <v>12</v>
      </c>
      <c r="B21" s="283" t="s">
        <v>13</v>
      </c>
      <c r="C21" s="120">
        <v>200000</v>
      </c>
      <c r="D21" s="62"/>
      <c r="E21" s="62"/>
      <c r="F21" s="8">
        <f t="shared" si="0"/>
        <v>200000</v>
      </c>
      <c r="G21" s="121">
        <v>100000</v>
      </c>
      <c r="H21" s="121"/>
      <c r="I21" s="181"/>
      <c r="J21" s="122">
        <v>31</v>
      </c>
      <c r="K21" s="8">
        <v>31</v>
      </c>
      <c r="L21" s="53">
        <v>30000</v>
      </c>
      <c r="M21" s="53">
        <v>10000</v>
      </c>
      <c r="N21" s="123">
        <f t="shared" si="1"/>
        <v>40000</v>
      </c>
      <c r="O21" s="37">
        <f t="shared" si="2"/>
        <v>1240000</v>
      </c>
      <c r="P21" s="6" t="s">
        <v>93</v>
      </c>
      <c r="Q21" s="295"/>
      <c r="R21" s="12"/>
      <c r="S21" s="310" t="s">
        <v>12</v>
      </c>
      <c r="T21" s="283" t="s">
        <v>13</v>
      </c>
      <c r="U21" s="48"/>
      <c r="V21" s="75"/>
      <c r="W21" s="107"/>
      <c r="X21" s="107"/>
      <c r="Y21" s="107"/>
      <c r="Z21" s="26">
        <f t="shared" si="3"/>
        <v>0</v>
      </c>
      <c r="AA21" s="413"/>
      <c r="AB21" s="14">
        <v>37641</v>
      </c>
      <c r="AC21" s="14">
        <v>38188</v>
      </c>
      <c r="AD21" s="14">
        <v>40421</v>
      </c>
      <c r="AE21" s="16" t="s">
        <v>48</v>
      </c>
      <c r="AG21" s="13"/>
    </row>
    <row r="22" spans="1:33" ht="18" customHeight="1">
      <c r="A22" s="308" t="s">
        <v>149</v>
      </c>
      <c r="B22" s="286" t="s">
        <v>63</v>
      </c>
      <c r="C22" s="102">
        <v>150000</v>
      </c>
      <c r="D22" s="57"/>
      <c r="E22" s="57"/>
      <c r="F22" s="4">
        <f t="shared" si="0"/>
        <v>150000</v>
      </c>
      <c r="G22" s="77"/>
      <c r="H22" s="77"/>
      <c r="I22" s="179"/>
      <c r="J22" s="45">
        <v>18</v>
      </c>
      <c r="K22" s="77">
        <v>18</v>
      </c>
      <c r="L22" s="57">
        <v>30000</v>
      </c>
      <c r="M22" s="57">
        <v>10000</v>
      </c>
      <c r="N22" s="107">
        <f t="shared" si="1"/>
        <v>40000</v>
      </c>
      <c r="O22" s="21">
        <f t="shared" si="2"/>
        <v>720000</v>
      </c>
      <c r="P22" s="3"/>
      <c r="Q22" s="298"/>
      <c r="R22" s="12"/>
      <c r="S22" s="308" t="s">
        <v>149</v>
      </c>
      <c r="T22" s="286" t="s">
        <v>63</v>
      </c>
      <c r="U22" s="45"/>
      <c r="V22" s="78"/>
      <c r="W22" s="394"/>
      <c r="X22" s="394"/>
      <c r="Y22" s="107"/>
      <c r="Z22" s="26">
        <f t="shared" si="3"/>
        <v>0</v>
      </c>
      <c r="AA22" s="412"/>
      <c r="AB22" s="14">
        <v>39559</v>
      </c>
      <c r="AC22" s="16"/>
      <c r="AD22" s="14">
        <v>40421</v>
      </c>
      <c r="AE22" s="18"/>
      <c r="AG22" s="18"/>
    </row>
    <row r="23" spans="1:33" ht="18" customHeight="1" thickBot="1">
      <c r="A23" s="309" t="s">
        <v>150</v>
      </c>
      <c r="B23" s="287" t="s">
        <v>64</v>
      </c>
      <c r="C23" s="131">
        <v>150000</v>
      </c>
      <c r="D23" s="58"/>
      <c r="E23" s="58"/>
      <c r="F23" s="11">
        <f t="shared" si="0"/>
        <v>150000</v>
      </c>
      <c r="G23" s="133">
        <v>100000</v>
      </c>
      <c r="H23" s="133"/>
      <c r="I23" s="180"/>
      <c r="J23" s="132">
        <v>18</v>
      </c>
      <c r="K23" s="133">
        <v>18</v>
      </c>
      <c r="L23" s="58">
        <v>30000</v>
      </c>
      <c r="M23" s="58">
        <v>10000</v>
      </c>
      <c r="N23" s="114">
        <f t="shared" si="1"/>
        <v>40000</v>
      </c>
      <c r="O23" s="23">
        <f t="shared" si="2"/>
        <v>720000</v>
      </c>
      <c r="P23" s="69"/>
      <c r="Q23" s="299"/>
      <c r="R23" s="12"/>
      <c r="S23" s="309" t="s">
        <v>150</v>
      </c>
      <c r="T23" s="287" t="s">
        <v>64</v>
      </c>
      <c r="U23" s="132"/>
      <c r="V23" s="157"/>
      <c r="W23" s="399"/>
      <c r="X23" s="399"/>
      <c r="Y23" s="114"/>
      <c r="Z23" s="144">
        <f t="shared" si="3"/>
        <v>0</v>
      </c>
      <c r="AA23" s="416"/>
      <c r="AB23" s="14">
        <v>39559</v>
      </c>
      <c r="AC23" s="14">
        <v>42541</v>
      </c>
      <c r="AD23" s="14">
        <v>40421</v>
      </c>
      <c r="AE23" s="18"/>
      <c r="AG23" s="18"/>
    </row>
    <row r="24" spans="1:33" ht="22.5" customHeight="1">
      <c r="A24" s="310" t="s">
        <v>14</v>
      </c>
      <c r="B24" s="283" t="s">
        <v>15</v>
      </c>
      <c r="C24" s="120">
        <v>250000</v>
      </c>
      <c r="D24" s="62"/>
      <c r="E24" s="62"/>
      <c r="F24" s="8">
        <f t="shared" si="0"/>
        <v>250000</v>
      </c>
      <c r="G24" s="429">
        <v>100000</v>
      </c>
      <c r="H24" s="121"/>
      <c r="I24" s="181"/>
      <c r="J24" s="432">
        <v>36</v>
      </c>
      <c r="K24" s="433">
        <v>0</v>
      </c>
      <c r="L24" s="59">
        <v>30000</v>
      </c>
      <c r="M24" s="59">
        <v>10000</v>
      </c>
      <c r="N24" s="215">
        <f t="shared" si="1"/>
        <v>40000</v>
      </c>
      <c r="O24" s="37">
        <f t="shared" si="2"/>
        <v>0</v>
      </c>
      <c r="P24" s="6" t="s">
        <v>94</v>
      </c>
      <c r="Q24" s="449" t="s">
        <v>210</v>
      </c>
      <c r="R24" s="12"/>
      <c r="S24" s="310" t="s">
        <v>14</v>
      </c>
      <c r="T24" s="283" t="s">
        <v>15</v>
      </c>
      <c r="U24" s="122"/>
      <c r="V24" s="254"/>
      <c r="W24" s="401"/>
      <c r="X24" s="401"/>
      <c r="Y24" s="123"/>
      <c r="Z24" s="37">
        <f t="shared" si="3"/>
        <v>0</v>
      </c>
      <c r="AA24" s="415"/>
      <c r="AB24" s="14">
        <v>37641</v>
      </c>
      <c r="AC24" s="14">
        <v>37641</v>
      </c>
      <c r="AD24" s="14">
        <v>39510</v>
      </c>
      <c r="AE24" s="15">
        <v>40410</v>
      </c>
      <c r="AG24" s="13"/>
    </row>
    <row r="25" spans="1:33" ht="16.5">
      <c r="A25" s="308" t="s">
        <v>151</v>
      </c>
      <c r="B25" s="281" t="s">
        <v>224</v>
      </c>
      <c r="C25" s="101"/>
      <c r="D25" s="339"/>
      <c r="E25" s="339"/>
      <c r="F25" s="4"/>
      <c r="G25" s="391">
        <v>100000</v>
      </c>
      <c r="H25" s="74"/>
      <c r="I25" s="340"/>
      <c r="J25" s="388"/>
      <c r="K25" s="389">
        <v>18</v>
      </c>
      <c r="L25" s="57">
        <v>30000</v>
      </c>
      <c r="M25" s="57">
        <v>10000</v>
      </c>
      <c r="N25" s="107">
        <f t="shared" si="1"/>
        <v>40000</v>
      </c>
      <c r="O25" s="21">
        <f t="shared" si="2"/>
        <v>720000</v>
      </c>
      <c r="P25" s="3"/>
      <c r="Q25" s="454"/>
      <c r="R25" s="12"/>
      <c r="S25" s="308" t="s">
        <v>151</v>
      </c>
      <c r="T25" s="281" t="s">
        <v>224</v>
      </c>
      <c r="U25" s="48"/>
      <c r="V25" s="75"/>
      <c r="W25" s="394"/>
      <c r="X25" s="394"/>
      <c r="Y25" s="107"/>
      <c r="Z25" s="21"/>
      <c r="AA25" s="413"/>
      <c r="AB25" s="14"/>
      <c r="AC25" s="14"/>
      <c r="AD25" s="14"/>
      <c r="AE25" s="15"/>
      <c r="AG25" s="13"/>
    </row>
    <row r="26" spans="1:33" ht="17.25" thickBot="1">
      <c r="A26" s="311" t="s">
        <v>225</v>
      </c>
      <c r="B26" s="455" t="s">
        <v>123</v>
      </c>
      <c r="C26" s="256"/>
      <c r="D26" s="63"/>
      <c r="E26" s="63"/>
      <c r="F26" s="9">
        <f t="shared" si="0"/>
        <v>0</v>
      </c>
      <c r="G26" s="79"/>
      <c r="H26" s="125"/>
      <c r="I26" s="456"/>
      <c r="J26" s="460"/>
      <c r="K26" s="450">
        <v>18</v>
      </c>
      <c r="L26" s="60">
        <v>30000</v>
      </c>
      <c r="M26" s="60">
        <v>10000</v>
      </c>
      <c r="N26" s="108">
        <f t="shared" si="1"/>
        <v>40000</v>
      </c>
      <c r="O26" s="21">
        <f t="shared" si="2"/>
        <v>720000</v>
      </c>
      <c r="P26" s="7"/>
      <c r="Q26" s="296"/>
      <c r="R26" s="12"/>
      <c r="S26" s="311" t="s">
        <v>225</v>
      </c>
      <c r="T26" s="455" t="s">
        <v>123</v>
      </c>
      <c r="U26" s="258"/>
      <c r="V26" s="260"/>
      <c r="W26" s="395"/>
      <c r="X26" s="395"/>
      <c r="Y26" s="108"/>
      <c r="Z26" s="39">
        <f t="shared" si="3"/>
        <v>0</v>
      </c>
      <c r="AA26" s="457"/>
      <c r="AB26" s="14"/>
      <c r="AC26" s="14"/>
      <c r="AD26" s="14"/>
      <c r="AE26" s="15"/>
      <c r="AG26" s="13"/>
    </row>
    <row r="27" spans="1:33" ht="18" customHeight="1">
      <c r="A27" s="307" t="s">
        <v>16</v>
      </c>
      <c r="B27" s="451" t="s">
        <v>17</v>
      </c>
      <c r="C27" s="104">
        <v>250000</v>
      </c>
      <c r="D27" s="61"/>
      <c r="E27" s="61"/>
      <c r="F27" s="459"/>
      <c r="G27" s="464"/>
      <c r="H27" s="136"/>
      <c r="I27" s="178"/>
      <c r="J27" s="463"/>
      <c r="K27" s="464"/>
      <c r="L27" s="68">
        <v>30000</v>
      </c>
      <c r="M27" s="68">
        <v>10000</v>
      </c>
      <c r="N27" s="106">
        <f t="shared" si="1"/>
        <v>40000</v>
      </c>
      <c r="O27" s="26">
        <f t="shared" si="2"/>
        <v>0</v>
      </c>
      <c r="P27" s="5" t="s">
        <v>95</v>
      </c>
      <c r="Q27" s="302"/>
      <c r="R27" s="12"/>
      <c r="S27" s="307" t="s">
        <v>16</v>
      </c>
      <c r="T27" s="451" t="s">
        <v>17</v>
      </c>
      <c r="U27" s="117"/>
      <c r="V27" s="158"/>
      <c r="W27" s="397"/>
      <c r="X27" s="397"/>
      <c r="Y27" s="106"/>
      <c r="Z27" s="26">
        <f t="shared" si="3"/>
        <v>0</v>
      </c>
      <c r="AA27" s="411"/>
      <c r="AB27" s="14">
        <v>40410</v>
      </c>
      <c r="AC27" s="16"/>
      <c r="AD27" s="14">
        <v>40683</v>
      </c>
      <c r="AE27" s="19">
        <v>40410</v>
      </c>
      <c r="AG27" s="18"/>
    </row>
    <row r="28" spans="1:33" ht="18" customHeight="1" thickBot="1">
      <c r="A28" s="311" t="s">
        <v>152</v>
      </c>
      <c r="B28" s="455" t="s">
        <v>86</v>
      </c>
      <c r="C28" s="256"/>
      <c r="D28" s="63"/>
      <c r="E28" s="63"/>
      <c r="F28" s="450">
        <v>250000</v>
      </c>
      <c r="G28" s="431">
        <v>100000</v>
      </c>
      <c r="H28" s="79"/>
      <c r="I28" s="177"/>
      <c r="J28" s="430">
        <v>37</v>
      </c>
      <c r="K28" s="431">
        <v>37</v>
      </c>
      <c r="L28" s="60">
        <v>30000</v>
      </c>
      <c r="M28" s="60">
        <v>10000</v>
      </c>
      <c r="N28" s="108">
        <f t="shared" ref="N28" si="7">SUM(L28:M28)</f>
        <v>40000</v>
      </c>
      <c r="O28" s="39">
        <f t="shared" ref="O28" si="8">K28*N28</f>
        <v>1480000</v>
      </c>
      <c r="P28" s="7"/>
      <c r="Q28" s="296"/>
      <c r="R28" s="12"/>
      <c r="S28" s="311" t="s">
        <v>152</v>
      </c>
      <c r="T28" s="455" t="s">
        <v>86</v>
      </c>
      <c r="U28" s="46"/>
      <c r="V28" s="80"/>
      <c r="W28" s="395"/>
      <c r="X28" s="395"/>
      <c r="Y28" s="108"/>
      <c r="Z28" s="39">
        <f t="shared" si="3"/>
        <v>0</v>
      </c>
      <c r="AA28" s="414"/>
      <c r="AB28" s="14"/>
      <c r="AC28" s="16"/>
      <c r="AD28" s="14"/>
      <c r="AE28" s="19"/>
      <c r="AG28" s="18"/>
    </row>
    <row r="29" spans="1:33" ht="18" customHeight="1">
      <c r="A29" s="310" t="s">
        <v>18</v>
      </c>
      <c r="B29" s="283" t="s">
        <v>19</v>
      </c>
      <c r="C29" s="154">
        <v>250000</v>
      </c>
      <c r="D29" s="59"/>
      <c r="E29" s="59"/>
      <c r="F29" s="8">
        <f t="shared" si="0"/>
        <v>250000</v>
      </c>
      <c r="G29" s="155">
        <v>100000</v>
      </c>
      <c r="H29" s="155"/>
      <c r="I29" s="184">
        <v>300000</v>
      </c>
      <c r="J29" s="461">
        <v>35</v>
      </c>
      <c r="K29" s="429">
        <v>34</v>
      </c>
      <c r="L29" s="59">
        <v>30000</v>
      </c>
      <c r="M29" s="59">
        <v>10000</v>
      </c>
      <c r="N29" s="123">
        <f t="shared" si="1"/>
        <v>40000</v>
      </c>
      <c r="O29" s="37">
        <f t="shared" si="2"/>
        <v>1360000</v>
      </c>
      <c r="P29" s="6" t="s">
        <v>96</v>
      </c>
      <c r="Q29" s="295"/>
      <c r="R29" s="12"/>
      <c r="S29" s="310" t="s">
        <v>18</v>
      </c>
      <c r="T29" s="283" t="s">
        <v>19</v>
      </c>
      <c r="U29" s="156"/>
      <c r="V29" s="266"/>
      <c r="W29" s="401"/>
      <c r="X29" s="401"/>
      <c r="Y29" s="123"/>
      <c r="Z29" s="37">
        <f t="shared" si="3"/>
        <v>0</v>
      </c>
      <c r="AA29" s="421"/>
      <c r="AB29" s="14">
        <v>37641</v>
      </c>
      <c r="AC29" s="14">
        <v>37641</v>
      </c>
      <c r="AD29" s="14">
        <v>40471</v>
      </c>
      <c r="AE29" s="19">
        <v>41263</v>
      </c>
      <c r="AG29" s="1" t="s">
        <v>113</v>
      </c>
    </row>
    <row r="30" spans="1:33" ht="18" customHeight="1" thickBot="1">
      <c r="A30" s="309" t="s">
        <v>153</v>
      </c>
      <c r="B30" s="282" t="s">
        <v>230</v>
      </c>
      <c r="C30" s="131"/>
      <c r="D30" s="58"/>
      <c r="E30" s="58"/>
      <c r="F30" s="11"/>
      <c r="G30" s="133">
        <v>100000</v>
      </c>
      <c r="H30" s="133"/>
      <c r="I30" s="180"/>
      <c r="J30" s="132"/>
      <c r="K30" s="133"/>
      <c r="L30" s="58"/>
      <c r="M30" s="58"/>
      <c r="N30" s="114"/>
      <c r="O30" s="23"/>
      <c r="P30" s="69"/>
      <c r="Q30" s="299"/>
      <c r="R30" s="12"/>
      <c r="S30" s="309" t="s">
        <v>153</v>
      </c>
      <c r="T30" s="282" t="s">
        <v>230</v>
      </c>
      <c r="U30" s="45"/>
      <c r="V30" s="78"/>
      <c r="W30" s="394"/>
      <c r="X30" s="394"/>
      <c r="Y30" s="107"/>
      <c r="Z30" s="21"/>
      <c r="AA30" s="412"/>
      <c r="AB30" s="14"/>
      <c r="AC30" s="14"/>
      <c r="AD30" s="14"/>
      <c r="AE30" s="19"/>
    </row>
    <row r="31" spans="1:33" ht="18" customHeight="1">
      <c r="A31" s="305" t="s">
        <v>20</v>
      </c>
      <c r="B31" s="278" t="s">
        <v>21</v>
      </c>
      <c r="C31" s="472">
        <v>200000</v>
      </c>
      <c r="D31" s="209"/>
      <c r="E31" s="209"/>
      <c r="F31" s="210">
        <f t="shared" si="0"/>
        <v>200000</v>
      </c>
      <c r="G31" s="473" t="s">
        <v>174</v>
      </c>
      <c r="H31" s="210"/>
      <c r="I31" s="212"/>
      <c r="J31" s="327">
        <v>13</v>
      </c>
      <c r="K31" s="210">
        <v>13</v>
      </c>
      <c r="L31" s="234"/>
      <c r="M31" s="234"/>
      <c r="N31" s="215">
        <v>40000</v>
      </c>
      <c r="O31" s="216"/>
      <c r="P31" s="217"/>
      <c r="Q31" s="301"/>
      <c r="R31" s="12"/>
      <c r="S31" s="305" t="s">
        <v>20</v>
      </c>
      <c r="T31" s="278" t="s">
        <v>21</v>
      </c>
      <c r="U31" s="113">
        <v>6</v>
      </c>
      <c r="V31" s="231">
        <v>6</v>
      </c>
      <c r="W31" s="399">
        <v>30000</v>
      </c>
      <c r="X31" s="399">
        <v>10000</v>
      </c>
      <c r="Y31" s="114">
        <f t="shared" si="4"/>
        <v>40000</v>
      </c>
      <c r="Z31" s="144">
        <f t="shared" si="3"/>
        <v>240000</v>
      </c>
      <c r="AA31" s="474" t="s">
        <v>220</v>
      </c>
      <c r="AB31" s="14">
        <v>40633</v>
      </c>
      <c r="AC31" s="16"/>
      <c r="AD31" s="16"/>
      <c r="AE31" s="15">
        <v>42450</v>
      </c>
      <c r="AG31" s="13" t="s">
        <v>116</v>
      </c>
    </row>
    <row r="32" spans="1:33" ht="18" customHeight="1" thickBot="1">
      <c r="A32" s="309" t="s">
        <v>154</v>
      </c>
      <c r="B32" s="282" t="s">
        <v>52</v>
      </c>
      <c r="C32" s="475"/>
      <c r="D32" s="65"/>
      <c r="E32" s="65"/>
      <c r="F32" s="11">
        <f t="shared" si="0"/>
        <v>0</v>
      </c>
      <c r="G32" s="446"/>
      <c r="H32" s="11"/>
      <c r="I32" s="175"/>
      <c r="J32" s="113"/>
      <c r="K32" s="11"/>
      <c r="L32" s="58"/>
      <c r="M32" s="58"/>
      <c r="N32" s="114"/>
      <c r="O32" s="23"/>
      <c r="P32" s="69"/>
      <c r="Q32" s="299"/>
      <c r="R32" s="370"/>
      <c r="S32" s="309" t="s">
        <v>154</v>
      </c>
      <c r="T32" s="282" t="s">
        <v>52</v>
      </c>
      <c r="U32" s="113"/>
      <c r="V32" s="231"/>
      <c r="W32" s="399"/>
      <c r="X32" s="399"/>
      <c r="Y32" s="114">
        <f t="shared" si="4"/>
        <v>0</v>
      </c>
      <c r="Z32" s="23">
        <f t="shared" si="3"/>
        <v>0</v>
      </c>
      <c r="AA32" s="419"/>
      <c r="AB32" s="14"/>
      <c r="AC32" s="16"/>
      <c r="AD32" s="16"/>
      <c r="AE32" s="15"/>
      <c r="AG32" s="20" t="s">
        <v>122</v>
      </c>
    </row>
    <row r="33" spans="1:33" ht="18" customHeight="1" thickBot="1">
      <c r="A33" s="306" t="s">
        <v>22</v>
      </c>
      <c r="B33" s="279" t="s">
        <v>23</v>
      </c>
      <c r="C33" s="149">
        <v>250000</v>
      </c>
      <c r="D33" s="52"/>
      <c r="E33" s="52">
        <v>50000</v>
      </c>
      <c r="F33" s="35">
        <f t="shared" si="0"/>
        <v>300000</v>
      </c>
      <c r="G33" s="35"/>
      <c r="H33" s="35">
        <v>100000</v>
      </c>
      <c r="I33" s="172"/>
      <c r="J33" s="151">
        <v>11</v>
      </c>
      <c r="K33" s="35">
        <v>11</v>
      </c>
      <c r="L33" s="52"/>
      <c r="M33" s="52"/>
      <c r="N33" s="130">
        <v>50000</v>
      </c>
      <c r="O33" s="36"/>
      <c r="P33" s="34"/>
      <c r="Q33" s="300" t="s">
        <v>177</v>
      </c>
      <c r="R33" s="12"/>
      <c r="S33" s="306" t="s">
        <v>22</v>
      </c>
      <c r="T33" s="279" t="s">
        <v>23</v>
      </c>
      <c r="U33" s="151"/>
      <c r="V33" s="250"/>
      <c r="W33" s="130">
        <v>50000</v>
      </c>
      <c r="X33" s="392" t="s">
        <v>120</v>
      </c>
      <c r="Y33" s="130">
        <f t="shared" si="4"/>
        <v>50000</v>
      </c>
      <c r="Z33" s="36">
        <f t="shared" si="3"/>
        <v>0</v>
      </c>
      <c r="AA33" s="410" t="s">
        <v>209</v>
      </c>
      <c r="AB33" s="14">
        <v>37641</v>
      </c>
      <c r="AC33" s="14">
        <v>37641</v>
      </c>
      <c r="AD33" s="16"/>
      <c r="AE33" s="16" t="s">
        <v>48</v>
      </c>
      <c r="AG33" s="13" t="s">
        <v>116</v>
      </c>
    </row>
    <row r="34" spans="1:33" ht="18" customHeight="1" thickBot="1">
      <c r="A34" s="312" t="s">
        <v>24</v>
      </c>
      <c r="B34" s="288" t="s">
        <v>25</v>
      </c>
      <c r="C34" s="140">
        <v>200000</v>
      </c>
      <c r="D34" s="66"/>
      <c r="E34" s="66"/>
      <c r="F34" s="30">
        <f t="shared" si="0"/>
        <v>200000</v>
      </c>
      <c r="G34" s="141"/>
      <c r="H34" s="141">
        <v>50000</v>
      </c>
      <c r="I34" s="183"/>
      <c r="J34" s="230">
        <v>7</v>
      </c>
      <c r="K34" s="30">
        <v>7</v>
      </c>
      <c r="L34" s="227"/>
      <c r="M34" s="227"/>
      <c r="N34" s="143">
        <v>50000</v>
      </c>
      <c r="O34" s="144"/>
      <c r="P34" s="32"/>
      <c r="Q34" s="297"/>
      <c r="R34" s="12"/>
      <c r="S34" s="312" t="s">
        <v>24</v>
      </c>
      <c r="T34" s="288" t="s">
        <v>25</v>
      </c>
      <c r="U34" s="142"/>
      <c r="V34" s="242"/>
      <c r="W34" s="143">
        <v>50000</v>
      </c>
      <c r="X34" s="400" t="s">
        <v>120</v>
      </c>
      <c r="Y34" s="143">
        <f>SUM(W34:X34)</f>
        <v>50000</v>
      </c>
      <c r="Z34" s="144">
        <f t="shared" si="3"/>
        <v>0</v>
      </c>
      <c r="AA34" s="409" t="s">
        <v>209</v>
      </c>
      <c r="AB34" s="14">
        <v>39953</v>
      </c>
      <c r="AC34" s="16"/>
      <c r="AD34" s="16"/>
      <c r="AE34" s="16" t="s">
        <v>48</v>
      </c>
      <c r="AG34" s="13" t="s">
        <v>116</v>
      </c>
    </row>
    <row r="35" spans="1:33" ht="18" customHeight="1">
      <c r="A35" s="310" t="s">
        <v>26</v>
      </c>
      <c r="B35" s="283" t="s">
        <v>27</v>
      </c>
      <c r="C35" s="154">
        <v>500000</v>
      </c>
      <c r="D35" s="59"/>
      <c r="E35" s="59"/>
      <c r="F35" s="8">
        <f t="shared" si="0"/>
        <v>500000</v>
      </c>
      <c r="G35" s="155"/>
      <c r="H35" s="155"/>
      <c r="I35" s="184"/>
      <c r="J35" s="156">
        <v>24</v>
      </c>
      <c r="K35" s="155">
        <v>24</v>
      </c>
      <c r="L35" s="59">
        <v>80000</v>
      </c>
      <c r="M35" s="59"/>
      <c r="N35" s="123">
        <f t="shared" si="1"/>
        <v>80000</v>
      </c>
      <c r="O35" s="37">
        <f t="shared" si="2"/>
        <v>1920000</v>
      </c>
      <c r="P35" s="6" t="s">
        <v>97</v>
      </c>
      <c r="Q35" s="295"/>
      <c r="R35" s="12"/>
      <c r="S35" s="310" t="s">
        <v>26</v>
      </c>
      <c r="T35" s="283" t="s">
        <v>27</v>
      </c>
      <c r="U35" s="156"/>
      <c r="V35" s="266"/>
      <c r="W35" s="401"/>
      <c r="X35" s="401"/>
      <c r="Y35" s="123"/>
      <c r="Z35" s="37">
        <f t="shared" si="3"/>
        <v>0</v>
      </c>
      <c r="AA35" s="415"/>
      <c r="AB35" s="14"/>
      <c r="AC35" s="14"/>
      <c r="AD35" s="14"/>
      <c r="AE35" s="19"/>
      <c r="AG35" s="13" t="s">
        <v>107</v>
      </c>
    </row>
    <row r="36" spans="1:33" ht="18" customHeight="1" thickBot="1">
      <c r="A36" s="309" t="s">
        <v>155</v>
      </c>
      <c r="B36" s="282" t="s">
        <v>236</v>
      </c>
      <c r="C36" s="131"/>
      <c r="D36" s="58"/>
      <c r="E36" s="58"/>
      <c r="F36" s="11">
        <f t="shared" si="0"/>
        <v>0</v>
      </c>
      <c r="G36" s="133"/>
      <c r="H36" s="133"/>
      <c r="I36" s="180"/>
      <c r="J36" s="132"/>
      <c r="K36" s="133"/>
      <c r="L36" s="60">
        <v>80000</v>
      </c>
      <c r="M36" s="58"/>
      <c r="N36" s="108">
        <f t="shared" si="1"/>
        <v>80000</v>
      </c>
      <c r="O36" s="23">
        <f t="shared" si="2"/>
        <v>0</v>
      </c>
      <c r="P36" s="69"/>
      <c r="Q36" s="299"/>
      <c r="R36" s="12"/>
      <c r="S36" s="309" t="s">
        <v>155</v>
      </c>
      <c r="T36" s="282" t="s">
        <v>53</v>
      </c>
      <c r="U36" s="45"/>
      <c r="V36" s="78"/>
      <c r="W36" s="394"/>
      <c r="X36" s="394"/>
      <c r="Y36" s="107">
        <f t="shared" si="4"/>
        <v>0</v>
      </c>
      <c r="Z36" s="21">
        <f t="shared" si="3"/>
        <v>0</v>
      </c>
      <c r="AA36" s="413"/>
      <c r="AB36" s="14"/>
      <c r="AC36" s="14"/>
      <c r="AD36" s="14"/>
      <c r="AE36" s="19"/>
      <c r="AG36" s="13"/>
    </row>
    <row r="37" spans="1:33" ht="18" customHeight="1" thickBot="1">
      <c r="A37" s="305" t="s">
        <v>28</v>
      </c>
      <c r="B37" s="278" t="s">
        <v>29</v>
      </c>
      <c r="C37" s="233">
        <v>200000</v>
      </c>
      <c r="D37" s="234"/>
      <c r="E37" s="234"/>
      <c r="F37" s="210">
        <f t="shared" si="0"/>
        <v>200000</v>
      </c>
      <c r="G37" s="235">
        <v>50000</v>
      </c>
      <c r="H37" s="235"/>
      <c r="I37" s="236">
        <v>300000</v>
      </c>
      <c r="J37" s="237">
        <v>17</v>
      </c>
      <c r="K37" s="235">
        <v>17</v>
      </c>
      <c r="L37" s="234"/>
      <c r="M37" s="234"/>
      <c r="N37" s="271" t="s">
        <v>174</v>
      </c>
      <c r="O37" s="216">
        <v>420000</v>
      </c>
      <c r="P37" s="217" t="s">
        <v>98</v>
      </c>
      <c r="Q37" s="301" t="s">
        <v>111</v>
      </c>
      <c r="R37" s="12"/>
      <c r="S37" s="305" t="s">
        <v>28</v>
      </c>
      <c r="T37" s="278" t="s">
        <v>29</v>
      </c>
      <c r="U37" s="132"/>
      <c r="V37" s="157"/>
      <c r="W37" s="399"/>
      <c r="X37" s="399"/>
      <c r="Y37" s="114"/>
      <c r="Z37" s="144">
        <f t="shared" si="3"/>
        <v>0</v>
      </c>
      <c r="AA37" s="416"/>
      <c r="AB37" s="14">
        <v>39559</v>
      </c>
      <c r="AC37" s="14">
        <v>39588</v>
      </c>
      <c r="AD37" s="14">
        <v>41263</v>
      </c>
      <c r="AE37" s="19">
        <v>41263</v>
      </c>
      <c r="AG37" s="18"/>
    </row>
    <row r="38" spans="1:33" ht="18" customHeight="1" thickBot="1">
      <c r="A38" s="306" t="s">
        <v>30</v>
      </c>
      <c r="B38" s="279" t="s">
        <v>31</v>
      </c>
      <c r="C38" s="152">
        <v>200000</v>
      </c>
      <c r="D38" s="67"/>
      <c r="E38" s="67"/>
      <c r="F38" s="35">
        <f t="shared" si="0"/>
        <v>200000</v>
      </c>
      <c r="G38" s="147"/>
      <c r="H38" s="147"/>
      <c r="I38" s="182"/>
      <c r="J38" s="148">
        <v>7</v>
      </c>
      <c r="K38" s="147">
        <v>7</v>
      </c>
      <c r="L38" s="67">
        <v>30000</v>
      </c>
      <c r="M38" s="67">
        <v>5000</v>
      </c>
      <c r="N38" s="130">
        <f t="shared" si="1"/>
        <v>35000</v>
      </c>
      <c r="O38" s="36">
        <f t="shared" si="2"/>
        <v>245000</v>
      </c>
      <c r="P38" s="34" t="s">
        <v>97</v>
      </c>
      <c r="Q38" s="300"/>
      <c r="R38" s="12"/>
      <c r="S38" s="306" t="s">
        <v>30</v>
      </c>
      <c r="T38" s="279" t="s">
        <v>31</v>
      </c>
      <c r="U38" s="148"/>
      <c r="V38" s="252"/>
      <c r="W38" s="396"/>
      <c r="X38" s="396"/>
      <c r="Y38" s="130"/>
      <c r="Z38" s="36">
        <f t="shared" si="3"/>
        <v>0</v>
      </c>
      <c r="AA38" s="418"/>
      <c r="AB38" s="14">
        <v>39892</v>
      </c>
      <c r="AC38" s="16"/>
      <c r="AD38" s="14">
        <v>41325</v>
      </c>
      <c r="AE38" s="19">
        <v>41325</v>
      </c>
      <c r="AG38" s="1" t="s">
        <v>113</v>
      </c>
    </row>
    <row r="39" spans="1:33" ht="18" customHeight="1" thickBot="1">
      <c r="A39" s="312" t="s">
        <v>32</v>
      </c>
      <c r="B39" s="288" t="s">
        <v>33</v>
      </c>
      <c r="C39" s="140">
        <v>200000</v>
      </c>
      <c r="D39" s="66"/>
      <c r="E39" s="66"/>
      <c r="F39" s="30">
        <f t="shared" si="0"/>
        <v>200000</v>
      </c>
      <c r="G39" s="141"/>
      <c r="H39" s="141"/>
      <c r="I39" s="183"/>
      <c r="J39" s="142">
        <v>14</v>
      </c>
      <c r="K39" s="141">
        <v>14</v>
      </c>
      <c r="L39" s="66"/>
      <c r="M39" s="66"/>
      <c r="N39" s="271" t="s">
        <v>174</v>
      </c>
      <c r="O39" s="144">
        <v>300000</v>
      </c>
      <c r="P39" s="32" t="s">
        <v>97</v>
      </c>
      <c r="Q39" s="297" t="s">
        <v>111</v>
      </c>
      <c r="R39" s="12"/>
      <c r="S39" s="312" t="s">
        <v>32</v>
      </c>
      <c r="T39" s="288" t="s">
        <v>33</v>
      </c>
      <c r="U39" s="142"/>
      <c r="V39" s="242"/>
      <c r="W39" s="402"/>
      <c r="X39" s="402"/>
      <c r="Y39" s="143"/>
      <c r="Z39" s="144">
        <f t="shared" si="3"/>
        <v>0</v>
      </c>
      <c r="AA39" s="420"/>
      <c r="AB39" s="14">
        <v>39559</v>
      </c>
      <c r="AC39" s="16"/>
      <c r="AD39" s="14">
        <v>42755</v>
      </c>
      <c r="AE39" s="19">
        <v>42755</v>
      </c>
      <c r="AG39" s="18"/>
    </row>
    <row r="40" spans="1:33" ht="18" customHeight="1" thickBot="1">
      <c r="A40" s="306" t="s">
        <v>34</v>
      </c>
      <c r="B40" s="279" t="s">
        <v>35</v>
      </c>
      <c r="C40" s="152">
        <v>200000</v>
      </c>
      <c r="D40" s="67"/>
      <c r="E40" s="67"/>
      <c r="F40" s="35">
        <f t="shared" si="0"/>
        <v>200000</v>
      </c>
      <c r="G40" s="147"/>
      <c r="H40" s="147"/>
      <c r="I40" s="182">
        <v>300000</v>
      </c>
      <c r="J40" s="148">
        <v>11</v>
      </c>
      <c r="K40" s="147">
        <v>11</v>
      </c>
      <c r="L40" s="67">
        <v>30000</v>
      </c>
      <c r="M40" s="67"/>
      <c r="N40" s="130">
        <f t="shared" si="1"/>
        <v>30000</v>
      </c>
      <c r="O40" s="36">
        <f t="shared" si="2"/>
        <v>330000</v>
      </c>
      <c r="P40" s="34" t="s">
        <v>99</v>
      </c>
      <c r="Q40" s="300"/>
      <c r="R40" s="12"/>
      <c r="S40" s="306" t="s">
        <v>34</v>
      </c>
      <c r="T40" s="279" t="s">
        <v>35</v>
      </c>
      <c r="U40" s="148"/>
      <c r="V40" s="252"/>
      <c r="W40" s="396"/>
      <c r="X40" s="396"/>
      <c r="Y40" s="130"/>
      <c r="Z40" s="36">
        <f t="shared" si="3"/>
        <v>0</v>
      </c>
      <c r="AA40" s="418"/>
      <c r="AB40" s="14">
        <v>39559</v>
      </c>
      <c r="AC40" s="16"/>
      <c r="AD40" s="14">
        <v>40106</v>
      </c>
      <c r="AE40" s="19">
        <v>41263</v>
      </c>
      <c r="AG40" s="18" t="s">
        <v>112</v>
      </c>
    </row>
    <row r="41" spans="1:33" ht="30" customHeight="1">
      <c r="A41" s="479"/>
      <c r="B41" s="480"/>
      <c r="C41" s="20"/>
      <c r="D41" s="20"/>
      <c r="E41" s="20"/>
      <c r="F41" s="20"/>
      <c r="G41" s="20"/>
      <c r="H41" s="20"/>
      <c r="I41" s="20"/>
      <c r="J41" s="13"/>
      <c r="K41" s="20"/>
      <c r="L41" s="20"/>
      <c r="M41" s="20"/>
      <c r="N41" s="20"/>
      <c r="O41" s="20"/>
      <c r="P41" s="20"/>
      <c r="Q41" s="481"/>
      <c r="R41" s="12"/>
      <c r="S41" s="479"/>
      <c r="T41" s="480"/>
      <c r="U41" s="20"/>
      <c r="V41" s="20"/>
      <c r="W41" s="480"/>
      <c r="X41" s="480"/>
      <c r="Y41" s="480"/>
      <c r="Z41" s="20"/>
      <c r="AA41" s="482"/>
      <c r="AB41" s="14"/>
      <c r="AC41" s="16"/>
      <c r="AD41" s="14"/>
      <c r="AE41" s="19"/>
      <c r="AG41" s="18"/>
    </row>
    <row r="42" spans="1:33" s="478" customFormat="1" ht="12.75" thickBot="1">
      <c r="A42" s="476" t="s">
        <v>238</v>
      </c>
      <c r="B42" s="477"/>
      <c r="S42" s="304"/>
      <c r="T42" s="477"/>
    </row>
    <row r="43" spans="1:33" ht="18" customHeight="1">
      <c r="A43" s="310" t="s">
        <v>156</v>
      </c>
      <c r="B43" s="289" t="s">
        <v>67</v>
      </c>
      <c r="C43" s="154">
        <v>200000</v>
      </c>
      <c r="D43" s="59"/>
      <c r="E43" s="59">
        <v>50000</v>
      </c>
      <c r="F43" s="8">
        <f t="shared" si="0"/>
        <v>250000</v>
      </c>
      <c r="G43" s="155">
        <v>100000</v>
      </c>
      <c r="H43" s="155">
        <v>100000</v>
      </c>
      <c r="I43" s="184"/>
      <c r="J43" s="156"/>
      <c r="K43" s="155"/>
      <c r="L43" s="59"/>
      <c r="M43" s="59"/>
      <c r="N43" s="123"/>
      <c r="O43" s="37"/>
      <c r="P43" s="41"/>
      <c r="Q43" s="295"/>
      <c r="R43" s="17"/>
      <c r="S43" s="310" t="s">
        <v>156</v>
      </c>
      <c r="T43" s="289" t="s">
        <v>67</v>
      </c>
      <c r="U43" s="156"/>
      <c r="V43" s="266"/>
      <c r="W43" s="401"/>
      <c r="X43" s="401"/>
      <c r="Y43" s="123"/>
      <c r="Z43" s="37">
        <f t="shared" si="3"/>
        <v>0</v>
      </c>
      <c r="AA43" s="421"/>
      <c r="AB43" s="14">
        <v>38311</v>
      </c>
      <c r="AC43" s="14">
        <v>38311</v>
      </c>
      <c r="AD43" s="16"/>
      <c r="AE43" s="16" t="s">
        <v>47</v>
      </c>
      <c r="AG43" s="18"/>
    </row>
    <row r="44" spans="1:33" ht="18" customHeight="1">
      <c r="A44" s="309" t="s">
        <v>157</v>
      </c>
      <c r="B44" s="282" t="s">
        <v>51</v>
      </c>
      <c r="C44" s="131">
        <v>100000</v>
      </c>
      <c r="D44" s="58"/>
      <c r="E44" s="58"/>
      <c r="F44" s="11">
        <f t="shared" si="0"/>
        <v>100000</v>
      </c>
      <c r="G44" s="133"/>
      <c r="H44" s="133"/>
      <c r="I44" s="180"/>
      <c r="J44" s="132"/>
      <c r="K44" s="133"/>
      <c r="L44" s="58"/>
      <c r="M44" s="58"/>
      <c r="N44" s="114"/>
      <c r="O44" s="23"/>
      <c r="P44" s="24"/>
      <c r="Q44" s="299"/>
      <c r="R44" s="17"/>
      <c r="S44" s="309" t="s">
        <v>157</v>
      </c>
      <c r="T44" s="282" t="s">
        <v>51</v>
      </c>
      <c r="U44" s="132"/>
      <c r="V44" s="157"/>
      <c r="W44" s="399"/>
      <c r="X44" s="399"/>
      <c r="Y44" s="114"/>
      <c r="Z44" s="144">
        <f t="shared" si="3"/>
        <v>0</v>
      </c>
      <c r="AA44" s="416"/>
      <c r="AB44" s="14">
        <v>39588</v>
      </c>
      <c r="AC44" s="16"/>
      <c r="AD44" s="16"/>
      <c r="AE44" s="16"/>
      <c r="AG44" s="18"/>
    </row>
    <row r="45" spans="1:33" ht="18" customHeight="1">
      <c r="A45" s="308" t="s">
        <v>158</v>
      </c>
      <c r="B45" s="281" t="s">
        <v>232</v>
      </c>
      <c r="C45" s="102"/>
      <c r="D45" s="57"/>
      <c r="E45" s="57"/>
      <c r="F45" s="4">
        <f t="shared" si="0"/>
        <v>0</v>
      </c>
      <c r="G45" s="77"/>
      <c r="H45" s="77"/>
      <c r="I45" s="179"/>
      <c r="J45" s="45"/>
      <c r="K45" s="77"/>
      <c r="L45" s="57"/>
      <c r="M45" s="57"/>
      <c r="N45" s="107">
        <f t="shared" si="1"/>
        <v>0</v>
      </c>
      <c r="O45" s="21">
        <f t="shared" si="2"/>
        <v>0</v>
      </c>
      <c r="P45" s="2"/>
      <c r="Q45" s="298"/>
      <c r="R45" s="17"/>
      <c r="S45" s="308" t="s">
        <v>158</v>
      </c>
      <c r="T45" s="281" t="s">
        <v>232</v>
      </c>
      <c r="U45" s="45"/>
      <c r="V45" s="78"/>
      <c r="W45" s="394"/>
      <c r="X45" s="394"/>
      <c r="Y45" s="107"/>
      <c r="Z45" s="21">
        <f t="shared" si="3"/>
        <v>0</v>
      </c>
      <c r="AA45" s="412"/>
      <c r="AB45" s="16"/>
      <c r="AC45" s="16"/>
      <c r="AD45" s="16"/>
      <c r="AE45" s="16"/>
      <c r="AG45" s="18"/>
    </row>
    <row r="46" spans="1:33" ht="18" customHeight="1" thickBot="1">
      <c r="A46" s="309" t="s">
        <v>159</v>
      </c>
      <c r="B46" s="282" t="s">
        <v>233</v>
      </c>
      <c r="C46" s="131"/>
      <c r="D46" s="58"/>
      <c r="E46" s="58"/>
      <c r="F46" s="11">
        <f t="shared" si="0"/>
        <v>0</v>
      </c>
      <c r="G46" s="133"/>
      <c r="H46" s="133"/>
      <c r="I46" s="180"/>
      <c r="J46" s="132"/>
      <c r="K46" s="133"/>
      <c r="L46" s="58"/>
      <c r="M46" s="58"/>
      <c r="N46" s="114">
        <f t="shared" si="1"/>
        <v>0</v>
      </c>
      <c r="O46" s="23">
        <f t="shared" si="2"/>
        <v>0</v>
      </c>
      <c r="P46" s="24"/>
      <c r="Q46" s="299"/>
      <c r="R46" s="17"/>
      <c r="S46" s="309" t="s">
        <v>159</v>
      </c>
      <c r="T46" s="282" t="s">
        <v>233</v>
      </c>
      <c r="U46" s="132"/>
      <c r="V46" s="157"/>
      <c r="W46" s="399"/>
      <c r="X46" s="399"/>
      <c r="Y46" s="114">
        <f t="shared" si="4"/>
        <v>0</v>
      </c>
      <c r="Z46" s="144">
        <f t="shared" si="3"/>
        <v>0</v>
      </c>
      <c r="AA46" s="416"/>
      <c r="AB46" s="16"/>
      <c r="AC46" s="16"/>
      <c r="AD46" s="16"/>
      <c r="AE46" s="16"/>
      <c r="AG46" s="18"/>
    </row>
    <row r="47" spans="1:33" ht="18" customHeight="1">
      <c r="A47" s="310" t="s">
        <v>36</v>
      </c>
      <c r="B47" s="289" t="s">
        <v>70</v>
      </c>
      <c r="C47" s="154">
        <v>100000</v>
      </c>
      <c r="D47" s="59"/>
      <c r="E47" s="59"/>
      <c r="F47" s="8">
        <f t="shared" si="0"/>
        <v>100000</v>
      </c>
      <c r="G47" s="155">
        <v>100000</v>
      </c>
      <c r="H47" s="155"/>
      <c r="I47" s="184"/>
      <c r="J47" s="156">
        <v>55</v>
      </c>
      <c r="K47" s="155">
        <v>55</v>
      </c>
      <c r="L47" s="59"/>
      <c r="M47" s="59"/>
      <c r="N47" s="123">
        <v>30000</v>
      </c>
      <c r="O47" s="37"/>
      <c r="P47" s="41"/>
      <c r="Q47" s="295"/>
      <c r="R47" s="17"/>
      <c r="S47" s="310" t="s">
        <v>36</v>
      </c>
      <c r="T47" s="289" t="s">
        <v>70</v>
      </c>
      <c r="U47" s="156">
        <v>55</v>
      </c>
      <c r="V47" s="155">
        <v>55</v>
      </c>
      <c r="W47" s="401">
        <v>30000</v>
      </c>
      <c r="X47" s="401"/>
      <c r="Y47" s="123">
        <f t="shared" si="4"/>
        <v>30000</v>
      </c>
      <c r="Z47" s="37">
        <v>0</v>
      </c>
      <c r="AA47" s="421" t="s">
        <v>189</v>
      </c>
      <c r="AB47" s="14">
        <v>42205</v>
      </c>
      <c r="AC47" s="14">
        <v>42205</v>
      </c>
      <c r="AD47" s="16"/>
      <c r="AE47" s="14">
        <v>42205</v>
      </c>
      <c r="AG47" s="18" t="s">
        <v>114</v>
      </c>
    </row>
    <row r="48" spans="1:33" ht="18" customHeight="1">
      <c r="A48" s="308" t="s">
        <v>160</v>
      </c>
      <c r="B48" s="281" t="s">
        <v>71</v>
      </c>
      <c r="C48" s="102">
        <v>150000</v>
      </c>
      <c r="D48" s="57"/>
      <c r="E48" s="57"/>
      <c r="F48" s="4">
        <f t="shared" si="0"/>
        <v>150000</v>
      </c>
      <c r="G48" s="77"/>
      <c r="H48" s="77"/>
      <c r="I48" s="179"/>
      <c r="J48" s="45"/>
      <c r="K48" s="77"/>
      <c r="L48" s="57"/>
      <c r="M48" s="57"/>
      <c r="N48" s="107"/>
      <c r="O48" s="21"/>
      <c r="P48" s="2"/>
      <c r="Q48" s="298"/>
      <c r="R48" s="17"/>
      <c r="S48" s="308" t="s">
        <v>160</v>
      </c>
      <c r="T48" s="281" t="s">
        <v>71</v>
      </c>
      <c r="U48" s="45"/>
      <c r="V48" s="78"/>
      <c r="W48" s="394"/>
      <c r="X48" s="394"/>
      <c r="Y48" s="107"/>
      <c r="Z48" s="26">
        <f t="shared" si="3"/>
        <v>0</v>
      </c>
      <c r="AA48" s="412"/>
      <c r="AB48" s="14">
        <v>42205</v>
      </c>
      <c r="AC48" s="16"/>
      <c r="AD48" s="16"/>
      <c r="AE48" s="14">
        <v>42205</v>
      </c>
      <c r="AG48" s="18"/>
    </row>
    <row r="49" spans="1:33" ht="18" customHeight="1">
      <c r="A49" s="309" t="s">
        <v>161</v>
      </c>
      <c r="B49" s="282" t="s">
        <v>51</v>
      </c>
      <c r="C49" s="131">
        <v>150000</v>
      </c>
      <c r="D49" s="58"/>
      <c r="E49" s="58"/>
      <c r="F49" s="11">
        <f t="shared" si="0"/>
        <v>150000</v>
      </c>
      <c r="G49" s="133"/>
      <c r="H49" s="133"/>
      <c r="I49" s="180"/>
      <c r="J49" s="132"/>
      <c r="K49" s="133"/>
      <c r="L49" s="58"/>
      <c r="M49" s="58"/>
      <c r="N49" s="114"/>
      <c r="O49" s="23"/>
      <c r="P49" s="24"/>
      <c r="Q49" s="299"/>
      <c r="R49" s="17"/>
      <c r="S49" s="309" t="s">
        <v>161</v>
      </c>
      <c r="T49" s="282" t="s">
        <v>51</v>
      </c>
      <c r="U49" s="132"/>
      <c r="V49" s="157"/>
      <c r="W49" s="399"/>
      <c r="X49" s="399"/>
      <c r="Y49" s="114"/>
      <c r="Z49" s="144">
        <f t="shared" si="3"/>
        <v>0</v>
      </c>
      <c r="AA49" s="416"/>
      <c r="AB49" s="14">
        <v>42205</v>
      </c>
      <c r="AC49" s="16"/>
      <c r="AD49" s="16"/>
      <c r="AE49" s="14">
        <v>42205</v>
      </c>
      <c r="AG49" s="18"/>
    </row>
    <row r="50" spans="1:33" s="383" customFormat="1" ht="18" customHeight="1">
      <c r="A50" s="308" t="s">
        <v>162</v>
      </c>
      <c r="B50" s="281" t="s">
        <v>72</v>
      </c>
      <c r="C50" s="102"/>
      <c r="D50" s="57"/>
      <c r="E50" s="57"/>
      <c r="F50" s="4">
        <f t="shared" si="0"/>
        <v>0</v>
      </c>
      <c r="G50" s="77"/>
      <c r="H50" s="77"/>
      <c r="I50" s="179"/>
      <c r="J50" s="45"/>
      <c r="K50" s="77"/>
      <c r="L50" s="57"/>
      <c r="M50" s="57"/>
      <c r="N50" s="107"/>
      <c r="O50" s="21"/>
      <c r="P50" s="2"/>
      <c r="Q50" s="298"/>
      <c r="R50" s="17"/>
      <c r="S50" s="308" t="s">
        <v>162</v>
      </c>
      <c r="T50" s="281" t="s">
        <v>72</v>
      </c>
      <c r="U50" s="45"/>
      <c r="V50" s="78"/>
      <c r="W50" s="394"/>
      <c r="X50" s="394"/>
      <c r="Y50" s="107"/>
      <c r="Z50" s="21">
        <f t="shared" si="3"/>
        <v>0</v>
      </c>
      <c r="AA50" s="412"/>
      <c r="AB50" s="466"/>
      <c r="AC50" s="381"/>
      <c r="AD50" s="381"/>
      <c r="AE50" s="466"/>
      <c r="AG50" s="382"/>
    </row>
    <row r="51" spans="1:33" ht="18" customHeight="1">
      <c r="A51" s="308" t="s">
        <v>163</v>
      </c>
      <c r="B51" s="281" t="s">
        <v>50</v>
      </c>
      <c r="C51" s="102"/>
      <c r="D51" s="57"/>
      <c r="E51" s="57"/>
      <c r="F51" s="4">
        <f t="shared" si="0"/>
        <v>0</v>
      </c>
      <c r="G51" s="77"/>
      <c r="H51" s="77"/>
      <c r="I51" s="179"/>
      <c r="J51" s="45"/>
      <c r="K51" s="77"/>
      <c r="L51" s="57"/>
      <c r="M51" s="57"/>
      <c r="N51" s="107"/>
      <c r="O51" s="21"/>
      <c r="P51" s="2"/>
      <c r="Q51" s="298"/>
      <c r="R51" s="17"/>
      <c r="S51" s="308" t="s">
        <v>163</v>
      </c>
      <c r="T51" s="281" t="s">
        <v>50</v>
      </c>
      <c r="U51" s="45"/>
      <c r="V51" s="78"/>
      <c r="W51" s="394"/>
      <c r="X51" s="394"/>
      <c r="Y51" s="107"/>
      <c r="Z51" s="26">
        <f t="shared" si="3"/>
        <v>0</v>
      </c>
      <c r="AA51" s="412"/>
      <c r="AB51" s="14"/>
      <c r="AC51" s="16"/>
      <c r="AD51" s="16"/>
      <c r="AE51" s="14"/>
      <c r="AG51" s="18"/>
    </row>
    <row r="52" spans="1:33" ht="18" customHeight="1" thickBot="1">
      <c r="A52" s="309" t="s">
        <v>164</v>
      </c>
      <c r="B52" s="282" t="s">
        <v>125</v>
      </c>
      <c r="C52" s="131"/>
      <c r="D52" s="58"/>
      <c r="E52" s="58"/>
      <c r="F52" s="11">
        <f t="shared" si="0"/>
        <v>0</v>
      </c>
      <c r="G52" s="133"/>
      <c r="H52" s="133"/>
      <c r="I52" s="180"/>
      <c r="J52" s="132"/>
      <c r="K52" s="133"/>
      <c r="L52" s="58"/>
      <c r="M52" s="58"/>
      <c r="N52" s="114"/>
      <c r="O52" s="23"/>
      <c r="P52" s="24"/>
      <c r="Q52" s="299"/>
      <c r="R52" s="17"/>
      <c r="S52" s="309" t="s">
        <v>164</v>
      </c>
      <c r="T52" s="282" t="s">
        <v>125</v>
      </c>
      <c r="U52" s="132"/>
      <c r="V52" s="157"/>
      <c r="W52" s="399"/>
      <c r="X52" s="399"/>
      <c r="Y52" s="114"/>
      <c r="Z52" s="144">
        <f t="shared" si="3"/>
        <v>0</v>
      </c>
      <c r="AA52" s="416"/>
      <c r="AB52" s="14"/>
      <c r="AC52" s="16"/>
      <c r="AD52" s="16"/>
      <c r="AE52" s="14"/>
      <c r="AG52" s="18"/>
    </row>
    <row r="53" spans="1:33" ht="18" customHeight="1">
      <c r="A53" s="310" t="s">
        <v>37</v>
      </c>
      <c r="B53" s="289" t="s">
        <v>73</v>
      </c>
      <c r="C53" s="154">
        <v>200000</v>
      </c>
      <c r="D53" s="59"/>
      <c r="E53" s="59"/>
      <c r="F53" s="8">
        <f t="shared" si="0"/>
        <v>200000</v>
      </c>
      <c r="G53" s="155">
        <v>100000</v>
      </c>
      <c r="H53" s="155"/>
      <c r="I53" s="184"/>
      <c r="J53" s="156"/>
      <c r="K53" s="155"/>
      <c r="L53" s="59"/>
      <c r="M53" s="59"/>
      <c r="N53" s="123"/>
      <c r="O53" s="37"/>
      <c r="P53" s="41"/>
      <c r="Q53" s="295"/>
      <c r="R53" s="17"/>
      <c r="S53" s="310" t="s">
        <v>37</v>
      </c>
      <c r="T53" s="289" t="s">
        <v>73</v>
      </c>
      <c r="U53" s="156"/>
      <c r="V53" s="266"/>
      <c r="W53" s="401"/>
      <c r="X53" s="401"/>
      <c r="Y53" s="123"/>
      <c r="Z53" s="37">
        <f t="shared" si="3"/>
        <v>0</v>
      </c>
      <c r="AA53" s="421"/>
      <c r="AB53" s="14"/>
      <c r="AC53" s="14"/>
      <c r="AD53" s="14"/>
      <c r="AE53" s="16"/>
      <c r="AG53" s="18"/>
    </row>
    <row r="54" spans="1:33" ht="18" customHeight="1">
      <c r="A54" s="308" t="s">
        <v>165</v>
      </c>
      <c r="B54" s="281" t="s">
        <v>232</v>
      </c>
      <c r="C54" s="102">
        <v>0</v>
      </c>
      <c r="D54" s="57"/>
      <c r="E54" s="57"/>
      <c r="F54" s="4">
        <f t="shared" si="0"/>
        <v>0</v>
      </c>
      <c r="G54" s="77"/>
      <c r="H54" s="77"/>
      <c r="I54" s="179"/>
      <c r="J54" s="45">
        <v>0</v>
      </c>
      <c r="K54" s="77">
        <v>0</v>
      </c>
      <c r="L54" s="57">
        <v>30000</v>
      </c>
      <c r="M54" s="57">
        <v>5000</v>
      </c>
      <c r="N54" s="107">
        <f t="shared" si="1"/>
        <v>35000</v>
      </c>
      <c r="O54" s="21">
        <f t="shared" si="2"/>
        <v>0</v>
      </c>
      <c r="P54" s="2"/>
      <c r="Q54" s="298" t="s">
        <v>215</v>
      </c>
      <c r="R54" s="17"/>
      <c r="S54" s="308" t="s">
        <v>165</v>
      </c>
      <c r="T54" s="281" t="s">
        <v>232</v>
      </c>
      <c r="U54" s="45"/>
      <c r="V54" s="78"/>
      <c r="W54" s="394"/>
      <c r="X54" s="394"/>
      <c r="Y54" s="107"/>
      <c r="Z54" s="26">
        <f t="shared" si="3"/>
        <v>0</v>
      </c>
      <c r="AA54" s="412"/>
      <c r="AB54" s="14"/>
      <c r="AC54" s="14"/>
      <c r="AD54" s="14"/>
      <c r="AE54" s="16"/>
      <c r="AG54" s="18"/>
    </row>
    <row r="55" spans="1:33" ht="18" customHeight="1">
      <c r="A55" s="308" t="s">
        <v>166</v>
      </c>
      <c r="B55" s="281" t="s">
        <v>234</v>
      </c>
      <c r="C55" s="102">
        <v>150000</v>
      </c>
      <c r="D55" s="57"/>
      <c r="E55" s="57"/>
      <c r="F55" s="4">
        <f t="shared" si="0"/>
        <v>150000</v>
      </c>
      <c r="G55" s="77"/>
      <c r="H55" s="77"/>
      <c r="I55" s="179"/>
      <c r="J55" s="45">
        <v>32</v>
      </c>
      <c r="K55" s="77">
        <v>32</v>
      </c>
      <c r="L55" s="57">
        <v>30000</v>
      </c>
      <c r="M55" s="57">
        <v>5000</v>
      </c>
      <c r="N55" s="107">
        <f t="shared" si="1"/>
        <v>35000</v>
      </c>
      <c r="O55" s="21">
        <f t="shared" si="2"/>
        <v>1120000</v>
      </c>
      <c r="P55" s="2"/>
      <c r="Q55" s="298"/>
      <c r="R55" s="17"/>
      <c r="S55" s="308" t="s">
        <v>166</v>
      </c>
      <c r="T55" s="281" t="s">
        <v>234</v>
      </c>
      <c r="U55" s="45"/>
      <c r="V55" s="78"/>
      <c r="W55" s="394"/>
      <c r="X55" s="394"/>
      <c r="Y55" s="107"/>
      <c r="Z55" s="26">
        <f t="shared" si="3"/>
        <v>0</v>
      </c>
      <c r="AA55" s="412"/>
      <c r="AB55" s="14"/>
      <c r="AC55" s="14"/>
      <c r="AD55" s="14"/>
      <c r="AE55" s="16"/>
      <c r="AG55" s="18"/>
    </row>
    <row r="56" spans="1:33" ht="18" customHeight="1" thickBot="1">
      <c r="A56" s="311" t="s">
        <v>167</v>
      </c>
      <c r="B56" s="455" t="s">
        <v>76</v>
      </c>
      <c r="C56" s="103">
        <v>150000</v>
      </c>
      <c r="D56" s="60"/>
      <c r="E56" s="60"/>
      <c r="F56" s="9">
        <f>SUM(C56:E56)</f>
        <v>150000</v>
      </c>
      <c r="G56" s="79"/>
      <c r="H56" s="79"/>
      <c r="I56" s="177"/>
      <c r="J56" s="46">
        <v>38</v>
      </c>
      <c r="K56" s="79">
        <v>38</v>
      </c>
      <c r="L56" s="60">
        <v>30000</v>
      </c>
      <c r="M56" s="60">
        <v>5000</v>
      </c>
      <c r="N56" s="108">
        <f t="shared" si="1"/>
        <v>35000</v>
      </c>
      <c r="O56" s="39">
        <f t="shared" si="2"/>
        <v>1330000</v>
      </c>
      <c r="P56" s="42"/>
      <c r="Q56" s="296"/>
      <c r="R56" s="17"/>
      <c r="S56" s="311" t="s">
        <v>167</v>
      </c>
      <c r="T56" s="455" t="s">
        <v>76</v>
      </c>
      <c r="U56" s="46"/>
      <c r="V56" s="80"/>
      <c r="W56" s="395"/>
      <c r="X56" s="395"/>
      <c r="Y56" s="108"/>
      <c r="Z56" s="205">
        <f t="shared" si="3"/>
        <v>0</v>
      </c>
      <c r="AA56" s="414"/>
      <c r="AB56" s="14"/>
      <c r="AC56" s="16"/>
      <c r="AD56" s="14"/>
      <c r="AE56" s="16"/>
      <c r="AG56" s="18"/>
    </row>
    <row r="57" spans="1:33" ht="18" customHeight="1" thickBot="1">
      <c r="A57" s="306" t="s">
        <v>40</v>
      </c>
      <c r="B57" s="294" t="s">
        <v>85</v>
      </c>
      <c r="C57" s="152">
        <v>200000</v>
      </c>
      <c r="D57" s="67"/>
      <c r="E57" s="67"/>
      <c r="F57" s="35">
        <f>SUM(C57:E57)</f>
        <v>200000</v>
      </c>
      <c r="G57" s="147"/>
      <c r="H57" s="147"/>
      <c r="I57" s="182"/>
      <c r="J57" s="148">
        <v>16</v>
      </c>
      <c r="K57" s="147">
        <v>16</v>
      </c>
      <c r="L57" s="67">
        <v>30000</v>
      </c>
      <c r="M57" s="67">
        <v>5000</v>
      </c>
      <c r="N57" s="130">
        <f>SUM(L57:M57)</f>
        <v>35000</v>
      </c>
      <c r="O57" s="36">
        <f>K57*N57</f>
        <v>560000</v>
      </c>
      <c r="P57" s="44" t="s">
        <v>97</v>
      </c>
      <c r="Q57" s="300"/>
      <c r="R57" s="17"/>
      <c r="S57" s="306" t="s">
        <v>40</v>
      </c>
      <c r="T57" s="294" t="s">
        <v>85</v>
      </c>
      <c r="U57" s="148"/>
      <c r="V57" s="252"/>
      <c r="W57" s="396"/>
      <c r="X57" s="396"/>
      <c r="Y57" s="130"/>
      <c r="Z57" s="36">
        <f t="shared" si="3"/>
        <v>0</v>
      </c>
      <c r="AA57" s="418"/>
      <c r="AB57" s="14">
        <v>39984</v>
      </c>
      <c r="AC57" s="16"/>
      <c r="AD57" s="14">
        <v>39984</v>
      </c>
      <c r="AE57" s="16"/>
      <c r="AG57" s="18"/>
    </row>
    <row r="58" spans="1:33" ht="18" customHeight="1">
      <c r="A58" s="307" t="s">
        <v>38</v>
      </c>
      <c r="B58" s="293" t="s">
        <v>77</v>
      </c>
      <c r="C58" s="116"/>
      <c r="D58" s="68"/>
      <c r="E58" s="68"/>
      <c r="F58" s="10">
        <f t="shared" si="0"/>
        <v>0</v>
      </c>
      <c r="G58" s="136">
        <v>100000</v>
      </c>
      <c r="H58" s="137"/>
      <c r="I58" s="178"/>
      <c r="J58" s="117"/>
      <c r="K58" s="136"/>
      <c r="L58" s="68"/>
      <c r="M58" s="68"/>
      <c r="N58" s="106"/>
      <c r="O58" s="26"/>
      <c r="P58" s="28" t="s">
        <v>100</v>
      </c>
      <c r="Q58" s="303" t="s">
        <v>176</v>
      </c>
      <c r="R58" s="17"/>
      <c r="S58" s="307" t="s">
        <v>38</v>
      </c>
      <c r="T58" s="293" t="s">
        <v>77</v>
      </c>
      <c r="U58" s="117"/>
      <c r="V58" s="158"/>
      <c r="W58" s="397"/>
      <c r="X58" s="397"/>
      <c r="Y58" s="106"/>
      <c r="Z58" s="26">
        <f t="shared" si="3"/>
        <v>0</v>
      </c>
      <c r="AA58" s="411"/>
      <c r="AB58" s="14">
        <v>40318</v>
      </c>
      <c r="AC58" s="14">
        <v>40410</v>
      </c>
      <c r="AD58" s="16"/>
      <c r="AE58" s="16" t="s">
        <v>47</v>
      </c>
      <c r="AG58" s="18" t="s">
        <v>78</v>
      </c>
    </row>
    <row r="59" spans="1:33" ht="18" customHeight="1">
      <c r="A59" s="308" t="s">
        <v>169</v>
      </c>
      <c r="B59" s="281" t="s">
        <v>126</v>
      </c>
      <c r="C59" s="102">
        <v>200000</v>
      </c>
      <c r="D59" s="57"/>
      <c r="E59" s="57"/>
      <c r="F59" s="4">
        <f t="shared" si="0"/>
        <v>200000</v>
      </c>
      <c r="G59" s="77"/>
      <c r="H59" s="77"/>
      <c r="I59" s="179"/>
      <c r="J59" s="45"/>
      <c r="K59" s="77"/>
      <c r="L59" s="57"/>
      <c r="M59" s="57"/>
      <c r="N59" s="107"/>
      <c r="O59" s="21"/>
      <c r="P59" s="2"/>
      <c r="Q59" s="298"/>
      <c r="R59" s="17"/>
      <c r="S59" s="308" t="s">
        <v>169</v>
      </c>
      <c r="T59" s="281" t="s">
        <v>126</v>
      </c>
      <c r="U59" s="45"/>
      <c r="V59" s="78"/>
      <c r="W59" s="394"/>
      <c r="X59" s="394"/>
      <c r="Y59" s="107"/>
      <c r="Z59" s="26">
        <f t="shared" si="3"/>
        <v>0</v>
      </c>
      <c r="AA59" s="412"/>
      <c r="AB59" s="14">
        <v>40318</v>
      </c>
      <c r="AC59" s="16"/>
      <c r="AD59" s="16"/>
      <c r="AE59" s="16"/>
      <c r="AG59" s="18"/>
    </row>
    <row r="60" spans="1:33" ht="18" customHeight="1">
      <c r="A60" s="308" t="s">
        <v>170</v>
      </c>
      <c r="B60" s="281" t="s">
        <v>79</v>
      </c>
      <c r="C60" s="102">
        <v>200000</v>
      </c>
      <c r="D60" s="57"/>
      <c r="E60" s="57"/>
      <c r="F60" s="4">
        <f t="shared" si="0"/>
        <v>200000</v>
      </c>
      <c r="G60" s="77"/>
      <c r="H60" s="77"/>
      <c r="I60" s="179"/>
      <c r="J60" s="45"/>
      <c r="K60" s="77"/>
      <c r="L60" s="57"/>
      <c r="M60" s="57"/>
      <c r="N60" s="107"/>
      <c r="O60" s="21"/>
      <c r="P60" s="2"/>
      <c r="Q60" s="298"/>
      <c r="R60" s="17"/>
      <c r="S60" s="308" t="s">
        <v>170</v>
      </c>
      <c r="T60" s="281" t="s">
        <v>79</v>
      </c>
      <c r="U60" s="45"/>
      <c r="V60" s="78"/>
      <c r="W60" s="394"/>
      <c r="X60" s="394"/>
      <c r="Y60" s="107"/>
      <c r="Z60" s="26">
        <f t="shared" si="3"/>
        <v>0</v>
      </c>
      <c r="AA60" s="412"/>
      <c r="AB60" s="14">
        <v>40177</v>
      </c>
      <c r="AC60" s="14">
        <v>40177</v>
      </c>
      <c r="AD60" s="16"/>
      <c r="AE60" s="16"/>
      <c r="AG60" s="18"/>
    </row>
    <row r="61" spans="1:33" ht="18" customHeight="1" thickBot="1">
      <c r="A61" s="309" t="s">
        <v>171</v>
      </c>
      <c r="B61" s="282" t="s">
        <v>80</v>
      </c>
      <c r="C61" s="131">
        <v>200000</v>
      </c>
      <c r="D61" s="58"/>
      <c r="E61" s="58"/>
      <c r="F61" s="11">
        <f t="shared" si="0"/>
        <v>200000</v>
      </c>
      <c r="G61" s="133"/>
      <c r="H61" s="133"/>
      <c r="I61" s="180"/>
      <c r="J61" s="132"/>
      <c r="K61" s="133"/>
      <c r="L61" s="58"/>
      <c r="M61" s="58"/>
      <c r="N61" s="114"/>
      <c r="O61" s="23"/>
      <c r="P61" s="24"/>
      <c r="Q61" s="299"/>
      <c r="R61" s="17"/>
      <c r="S61" s="309" t="s">
        <v>171</v>
      </c>
      <c r="T61" s="282" t="s">
        <v>80</v>
      </c>
      <c r="U61" s="132"/>
      <c r="V61" s="157"/>
      <c r="W61" s="399"/>
      <c r="X61" s="399"/>
      <c r="Y61" s="114"/>
      <c r="Z61" s="144">
        <f t="shared" si="3"/>
        <v>0</v>
      </c>
      <c r="AA61" s="416"/>
      <c r="AB61" s="14">
        <v>42506</v>
      </c>
      <c r="AC61" s="16"/>
      <c r="AD61" s="16"/>
      <c r="AE61" s="16"/>
      <c r="AG61" s="18"/>
    </row>
    <row r="62" spans="1:33" ht="18" customHeight="1">
      <c r="A62" s="310" t="s">
        <v>39</v>
      </c>
      <c r="B62" s="289" t="s">
        <v>81</v>
      </c>
      <c r="C62" s="154">
        <v>50000</v>
      </c>
      <c r="D62" s="59"/>
      <c r="E62" s="59"/>
      <c r="F62" s="8">
        <f t="shared" si="0"/>
        <v>50000</v>
      </c>
      <c r="G62" s="155">
        <v>50000</v>
      </c>
      <c r="H62" s="155"/>
      <c r="I62" s="184"/>
      <c r="J62" s="156"/>
      <c r="K62" s="155"/>
      <c r="L62" s="59"/>
      <c r="M62" s="59"/>
      <c r="N62" s="123"/>
      <c r="O62" s="37"/>
      <c r="P62" s="41" t="s">
        <v>101</v>
      </c>
      <c r="Q62" s="295"/>
      <c r="R62" s="17"/>
      <c r="S62" s="310" t="s">
        <v>39</v>
      </c>
      <c r="T62" s="289" t="s">
        <v>81</v>
      </c>
      <c r="U62" s="156"/>
      <c r="V62" s="266"/>
      <c r="W62" s="401"/>
      <c r="X62" s="401"/>
      <c r="Y62" s="123"/>
      <c r="Z62" s="37">
        <f t="shared" si="3"/>
        <v>0</v>
      </c>
      <c r="AA62" s="421"/>
      <c r="AB62" s="14">
        <v>37799</v>
      </c>
      <c r="AC62" s="14">
        <v>37799</v>
      </c>
      <c r="AD62" s="14">
        <v>40178</v>
      </c>
      <c r="AE62" s="14">
        <v>42205</v>
      </c>
      <c r="AG62" s="18"/>
    </row>
    <row r="63" spans="1:33" ht="18" customHeight="1">
      <c r="A63" s="308" t="s">
        <v>168</v>
      </c>
      <c r="B63" s="281" t="s">
        <v>82</v>
      </c>
      <c r="C63" s="102">
        <v>150000</v>
      </c>
      <c r="D63" s="57">
        <v>50000</v>
      </c>
      <c r="E63" s="57"/>
      <c r="F63" s="4">
        <v>150000</v>
      </c>
      <c r="G63" s="77">
        <v>50000</v>
      </c>
      <c r="H63" s="77"/>
      <c r="I63" s="179"/>
      <c r="J63" s="45">
        <v>28</v>
      </c>
      <c r="K63" s="77">
        <v>28</v>
      </c>
      <c r="L63" s="57">
        <v>30000</v>
      </c>
      <c r="M63" s="57"/>
      <c r="N63" s="107">
        <f t="shared" si="1"/>
        <v>30000</v>
      </c>
      <c r="O63" s="21">
        <f t="shared" si="2"/>
        <v>840000</v>
      </c>
      <c r="P63" s="2"/>
      <c r="Q63" s="298" t="s">
        <v>214</v>
      </c>
      <c r="R63" s="17"/>
      <c r="S63" s="308" t="s">
        <v>168</v>
      </c>
      <c r="T63" s="281" t="s">
        <v>82</v>
      </c>
      <c r="U63" s="45"/>
      <c r="V63" s="78"/>
      <c r="W63" s="394"/>
      <c r="X63" s="394"/>
      <c r="Y63" s="107"/>
      <c r="Z63" s="26">
        <f t="shared" si="3"/>
        <v>0</v>
      </c>
      <c r="AA63" s="412"/>
      <c r="AB63" s="14">
        <v>39991</v>
      </c>
      <c r="AC63" s="16"/>
      <c r="AD63" s="14">
        <v>40178</v>
      </c>
      <c r="AE63" s="14">
        <v>42205</v>
      </c>
      <c r="AG63" s="18"/>
    </row>
    <row r="64" spans="1:33" ht="18" customHeight="1">
      <c r="A64" s="308" t="s">
        <v>172</v>
      </c>
      <c r="B64" s="281" t="s">
        <v>83</v>
      </c>
      <c r="C64" s="102">
        <v>150000</v>
      </c>
      <c r="D64" s="57"/>
      <c r="E64" s="57"/>
      <c r="F64" s="4">
        <f t="shared" si="0"/>
        <v>150000</v>
      </c>
      <c r="G64" s="77">
        <v>50000</v>
      </c>
      <c r="H64" s="77"/>
      <c r="I64" s="179"/>
      <c r="J64" s="45">
        <v>30</v>
      </c>
      <c r="K64" s="77">
        <v>30</v>
      </c>
      <c r="L64" s="57">
        <v>30000</v>
      </c>
      <c r="M64" s="57"/>
      <c r="N64" s="107">
        <f t="shared" si="1"/>
        <v>30000</v>
      </c>
      <c r="O64" s="21">
        <f t="shared" si="2"/>
        <v>900000</v>
      </c>
      <c r="P64" s="2"/>
      <c r="Q64" s="298"/>
      <c r="R64" s="17"/>
      <c r="S64" s="308" t="s">
        <v>172</v>
      </c>
      <c r="T64" s="281" t="s">
        <v>83</v>
      </c>
      <c r="U64" s="45"/>
      <c r="V64" s="78"/>
      <c r="W64" s="394"/>
      <c r="X64" s="394"/>
      <c r="Y64" s="107"/>
      <c r="Z64" s="26">
        <f t="shared" si="3"/>
        <v>0</v>
      </c>
      <c r="AA64" s="412"/>
      <c r="AB64" s="14">
        <v>39626</v>
      </c>
      <c r="AC64" s="16"/>
      <c r="AD64" s="14">
        <v>40178</v>
      </c>
      <c r="AE64" s="14">
        <v>42205</v>
      </c>
      <c r="AG64" s="18"/>
    </row>
    <row r="65" spans="1:33" ht="18" customHeight="1" thickBot="1">
      <c r="A65" s="311" t="s">
        <v>173</v>
      </c>
      <c r="B65" s="455" t="s">
        <v>84</v>
      </c>
      <c r="C65" s="103">
        <v>150000</v>
      </c>
      <c r="D65" s="60"/>
      <c r="E65" s="60"/>
      <c r="F65" s="9">
        <f t="shared" si="0"/>
        <v>150000</v>
      </c>
      <c r="G65" s="79"/>
      <c r="H65" s="79"/>
      <c r="I65" s="177"/>
      <c r="J65" s="46">
        <v>0</v>
      </c>
      <c r="K65" s="79">
        <v>0</v>
      </c>
      <c r="L65" s="60">
        <v>30000</v>
      </c>
      <c r="M65" s="60"/>
      <c r="N65" s="108">
        <f t="shared" si="1"/>
        <v>30000</v>
      </c>
      <c r="O65" s="39">
        <f t="shared" si="2"/>
        <v>0</v>
      </c>
      <c r="P65" s="42"/>
      <c r="Q65" s="296"/>
      <c r="R65" s="17"/>
      <c r="S65" s="311" t="s">
        <v>173</v>
      </c>
      <c r="T65" s="455" t="s">
        <v>84</v>
      </c>
      <c r="U65" s="46"/>
      <c r="V65" s="80"/>
      <c r="W65" s="395"/>
      <c r="X65" s="395"/>
      <c r="Y65" s="108"/>
      <c r="Z65" s="205">
        <f t="shared" si="3"/>
        <v>0</v>
      </c>
      <c r="AA65" s="414"/>
      <c r="AB65" s="14">
        <v>42604</v>
      </c>
      <c r="AC65" s="16"/>
      <c r="AD65" s="14">
        <v>42604</v>
      </c>
      <c r="AE65" s="14">
        <v>42205</v>
      </c>
      <c r="AG65" s="18"/>
    </row>
    <row r="66" spans="1:33" s="82" customFormat="1" ht="24" customHeight="1" thickBot="1">
      <c r="A66" s="507" t="s">
        <v>180</v>
      </c>
      <c r="B66" s="508"/>
      <c r="C66" s="272"/>
      <c r="D66" s="272"/>
      <c r="E66" s="273"/>
      <c r="F66" s="497">
        <f>SUM(F5:H65)</f>
        <v>10450000</v>
      </c>
      <c r="G66" s="498"/>
      <c r="H66" s="499"/>
      <c r="I66" s="372"/>
      <c r="J66" s="423">
        <f>SUM(J5:J65)</f>
        <v>1003</v>
      </c>
      <c r="K66" s="424">
        <f>SUM(K5:K65)</f>
        <v>1010</v>
      </c>
      <c r="L66" s="425"/>
      <c r="M66" s="425"/>
      <c r="N66" s="426"/>
      <c r="O66" s="424">
        <f>SUM(O5:O65)</f>
        <v>40460000</v>
      </c>
      <c r="P66" s="426"/>
      <c r="Q66" s="427"/>
      <c r="S66" s="510" t="s">
        <v>180</v>
      </c>
      <c r="T66" s="511"/>
      <c r="U66" s="320">
        <f>SUM(U5:U65)</f>
        <v>165</v>
      </c>
      <c r="V66" s="321">
        <f>SUM(V5:V65)</f>
        <v>166</v>
      </c>
      <c r="W66" s="322"/>
      <c r="X66" s="322"/>
      <c r="Y66" s="323"/>
      <c r="Z66" s="321">
        <f>SUM(Z5:Z65)</f>
        <v>290000</v>
      </c>
      <c r="AA66" s="422"/>
      <c r="AB66" s="319"/>
    </row>
  </sheetData>
  <mergeCells count="10">
    <mergeCell ref="AG3:AG4"/>
    <mergeCell ref="A66:B66"/>
    <mergeCell ref="F66:H66"/>
    <mergeCell ref="S66:T66"/>
    <mergeCell ref="A3:B4"/>
    <mergeCell ref="C3:I3"/>
    <mergeCell ref="J3:Q3"/>
    <mergeCell ref="S3:T4"/>
    <mergeCell ref="U3:AA3"/>
    <mergeCell ref="AB3:AE3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4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4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G25" sqref="G2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hidden="1" customWidth="1"/>
    <col min="17" max="17" width="14.625" style="73" customWidth="1"/>
    <col min="18" max="18" width="6.125" style="73" hidden="1" customWidth="1"/>
    <col min="19" max="19" width="8" style="99" hidden="1" customWidth="1"/>
    <col min="20" max="20" width="13.5" style="100" hidden="1" customWidth="1"/>
    <col min="21" max="21" width="5.75" style="83" customWidth="1"/>
    <col min="22" max="22" width="5.75" style="82" customWidth="1"/>
    <col min="23" max="24" width="6.75" style="83" hidden="1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 thickBot="1">
      <c r="G1" s="73"/>
      <c r="N1" s="199" t="s">
        <v>218</v>
      </c>
      <c r="V1" s="199"/>
      <c r="Y1" s="73"/>
    </row>
    <row r="2" spans="1:35" s="82" customFormat="1" ht="19.5" customHeight="1">
      <c r="A2" s="500" t="s">
        <v>43</v>
      </c>
      <c r="B2" s="501"/>
      <c r="C2" s="504" t="s">
        <v>0</v>
      </c>
      <c r="D2" s="505"/>
      <c r="E2" s="505"/>
      <c r="F2" s="505"/>
      <c r="G2" s="505"/>
      <c r="H2" s="505"/>
      <c r="I2" s="506"/>
      <c r="J2" s="512" t="s">
        <v>186</v>
      </c>
      <c r="K2" s="513"/>
      <c r="L2" s="513"/>
      <c r="M2" s="513"/>
      <c r="N2" s="513"/>
      <c r="O2" s="513"/>
      <c r="P2" s="513"/>
      <c r="Q2" s="514"/>
      <c r="R2" s="90"/>
      <c r="S2" s="515" t="s">
        <v>43</v>
      </c>
      <c r="T2" s="516"/>
      <c r="U2" s="519" t="s">
        <v>187</v>
      </c>
      <c r="V2" s="520"/>
      <c r="W2" s="520"/>
      <c r="X2" s="520"/>
      <c r="Y2" s="520"/>
      <c r="Z2" s="520"/>
      <c r="AA2" s="521"/>
      <c r="AB2" s="509" t="s">
        <v>49</v>
      </c>
      <c r="AC2" s="509"/>
      <c r="AD2" s="509"/>
      <c r="AE2" s="509"/>
      <c r="AG2" s="509" t="s">
        <v>42</v>
      </c>
    </row>
    <row r="3" spans="1:35" s="82" customFormat="1" ht="33.75" thickBot="1">
      <c r="A3" s="502"/>
      <c r="B3" s="503"/>
      <c r="C3" s="159" t="s">
        <v>41</v>
      </c>
      <c r="D3" s="160" t="s">
        <v>118</v>
      </c>
      <c r="E3" s="160" t="s">
        <v>119</v>
      </c>
      <c r="F3" s="161" t="s">
        <v>130</v>
      </c>
      <c r="G3" s="161" t="s">
        <v>2</v>
      </c>
      <c r="H3" s="162" t="s">
        <v>117</v>
      </c>
      <c r="I3" s="163" t="s">
        <v>121</v>
      </c>
      <c r="J3" s="276" t="s">
        <v>132</v>
      </c>
      <c r="K3" s="105" t="s">
        <v>133</v>
      </c>
      <c r="L3" s="84" t="s">
        <v>41</v>
      </c>
      <c r="M3" s="85" t="s">
        <v>44</v>
      </c>
      <c r="N3" s="405" t="s">
        <v>129</v>
      </c>
      <c r="O3" s="50" t="s">
        <v>44</v>
      </c>
      <c r="P3" s="51" t="s">
        <v>87</v>
      </c>
      <c r="Q3" s="204" t="s">
        <v>105</v>
      </c>
      <c r="R3" s="91"/>
      <c r="S3" s="517"/>
      <c r="T3" s="518"/>
      <c r="U3" s="277" t="s">
        <v>132</v>
      </c>
      <c r="V3" s="202" t="s">
        <v>133</v>
      </c>
      <c r="W3" s="406" t="s">
        <v>41</v>
      </c>
      <c r="X3" s="404" t="s">
        <v>44</v>
      </c>
      <c r="Y3" s="404" t="s">
        <v>130</v>
      </c>
      <c r="Z3" s="49" t="s">
        <v>44</v>
      </c>
      <c r="AA3" s="203" t="s">
        <v>42</v>
      </c>
      <c r="AB3" s="441" t="s">
        <v>41</v>
      </c>
      <c r="AC3" s="441" t="s">
        <v>2</v>
      </c>
      <c r="AD3" s="441" t="s">
        <v>1</v>
      </c>
      <c r="AE3" s="441" t="s">
        <v>46</v>
      </c>
      <c r="AG3" s="509"/>
    </row>
    <row r="4" spans="1:35" ht="18" customHeight="1" thickBot="1">
      <c r="A4" s="306" t="s">
        <v>203</v>
      </c>
      <c r="B4" s="278" t="s">
        <v>4</v>
      </c>
      <c r="C4" s="208">
        <v>300000</v>
      </c>
      <c r="D4" s="209"/>
      <c r="E4" s="209"/>
      <c r="F4" s="210">
        <f>SUM(C4:E4)</f>
        <v>300000</v>
      </c>
      <c r="G4" s="211">
        <v>100000</v>
      </c>
      <c r="H4" s="210"/>
      <c r="I4" s="212"/>
      <c r="J4" s="327">
        <v>68</v>
      </c>
      <c r="K4" s="217">
        <v>68</v>
      </c>
      <c r="L4" s="209">
        <v>30000</v>
      </c>
      <c r="M4" s="209">
        <v>10000</v>
      </c>
      <c r="N4" s="215">
        <f>SUM(L4:M4)</f>
        <v>40000</v>
      </c>
      <c r="O4" s="36">
        <f>K4*N4*3</f>
        <v>8160000</v>
      </c>
      <c r="P4" s="217" t="s">
        <v>88</v>
      </c>
      <c r="Q4" s="218" t="s">
        <v>106</v>
      </c>
      <c r="R4" s="12"/>
      <c r="S4" s="138" t="s">
        <v>3</v>
      </c>
      <c r="T4" s="139" t="s">
        <v>4</v>
      </c>
      <c r="U4" s="230">
        <v>0</v>
      </c>
      <c r="V4" s="371">
        <v>0</v>
      </c>
      <c r="W4" s="143">
        <v>50000</v>
      </c>
      <c r="X4" s="143"/>
      <c r="Y4" s="143">
        <f>SUM(W4:X4)</f>
        <v>50000</v>
      </c>
      <c r="Z4" s="144">
        <f>V4*Y4</f>
        <v>0</v>
      </c>
      <c r="AA4" s="409"/>
      <c r="AB4" s="14">
        <v>37641</v>
      </c>
      <c r="AC4" s="14">
        <v>37641</v>
      </c>
      <c r="AD4" s="14">
        <v>41353</v>
      </c>
      <c r="AE4" s="15">
        <v>40410</v>
      </c>
      <c r="AG4" s="409" t="s">
        <v>212</v>
      </c>
    </row>
    <row r="5" spans="1:35" ht="18" customHeight="1" thickBot="1">
      <c r="A5" s="306" t="s">
        <v>66</v>
      </c>
      <c r="B5" s="279" t="s">
        <v>134</v>
      </c>
      <c r="C5" s="128">
        <v>400000</v>
      </c>
      <c r="D5" s="52"/>
      <c r="E5" s="52"/>
      <c r="F5" s="35">
        <f t="shared" ref="F5:F63" si="0">SUM(C5:E5)</f>
        <v>400000</v>
      </c>
      <c r="G5" s="129">
        <v>100000</v>
      </c>
      <c r="H5" s="35"/>
      <c r="I5" s="172"/>
      <c r="J5" s="151">
        <v>122</v>
      </c>
      <c r="K5" s="34">
        <v>122</v>
      </c>
      <c r="L5" s="52">
        <v>30000</v>
      </c>
      <c r="M5" s="52">
        <v>5000</v>
      </c>
      <c r="N5" s="130">
        <f t="shared" ref="N5:N63" si="1">SUM(L5:M5)</f>
        <v>35000</v>
      </c>
      <c r="O5" s="36">
        <f t="shared" ref="O5:O63" si="2">K5*N5</f>
        <v>4270000</v>
      </c>
      <c r="P5" s="34" t="s">
        <v>89</v>
      </c>
      <c r="Q5" s="187"/>
      <c r="R5" s="249"/>
      <c r="S5" s="126" t="s">
        <v>66</v>
      </c>
      <c r="T5" s="127" t="s">
        <v>134</v>
      </c>
      <c r="U5" s="151"/>
      <c r="V5" s="250"/>
      <c r="W5" s="130"/>
      <c r="X5" s="392" t="s">
        <v>120</v>
      </c>
      <c r="Y5" s="130"/>
      <c r="Z5" s="36">
        <f t="shared" ref="Z5:Z63" si="3">V5*Y5</f>
        <v>0</v>
      </c>
      <c r="AA5" s="410"/>
      <c r="AB5" s="14">
        <v>37641</v>
      </c>
      <c r="AC5" s="14">
        <v>37641</v>
      </c>
      <c r="AD5" s="14">
        <v>39255</v>
      </c>
      <c r="AE5" s="15">
        <v>41054</v>
      </c>
      <c r="AG5" s="13"/>
      <c r="AI5" s="97"/>
    </row>
    <row r="6" spans="1:35" ht="18" hidden="1" customHeight="1">
      <c r="A6" s="307" t="s">
        <v>139</v>
      </c>
      <c r="B6" s="280" t="s">
        <v>60</v>
      </c>
      <c r="C6" s="104"/>
      <c r="D6" s="56"/>
      <c r="E6" s="56"/>
      <c r="F6" s="10">
        <f t="shared" si="0"/>
        <v>0</v>
      </c>
      <c r="G6" s="76"/>
      <c r="H6" s="10"/>
      <c r="I6" s="173"/>
      <c r="J6" s="47"/>
      <c r="K6" s="5"/>
      <c r="L6" s="56"/>
      <c r="M6" s="56"/>
      <c r="N6" s="106"/>
      <c r="O6" s="26"/>
      <c r="P6" s="5"/>
      <c r="Q6" s="188"/>
      <c r="R6" s="12"/>
      <c r="S6" s="89" t="s">
        <v>139</v>
      </c>
      <c r="T6" s="115" t="s">
        <v>60</v>
      </c>
      <c r="U6" s="47"/>
      <c r="V6" s="238"/>
      <c r="W6" s="106"/>
      <c r="X6" s="106"/>
      <c r="Y6" s="106"/>
      <c r="Z6" s="26">
        <f t="shared" si="3"/>
        <v>0</v>
      </c>
      <c r="AA6" s="411"/>
      <c r="AB6" s="16"/>
      <c r="AC6" s="16"/>
      <c r="AD6" s="16"/>
      <c r="AE6" s="15"/>
      <c r="AG6" s="13" t="s">
        <v>103</v>
      </c>
    </row>
    <row r="7" spans="1:35" ht="18" hidden="1" customHeight="1">
      <c r="A7" s="308" t="s">
        <v>140</v>
      </c>
      <c r="B7" s="281" t="s">
        <v>61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3"/>
      <c r="L7" s="54"/>
      <c r="M7" s="54"/>
      <c r="N7" s="107"/>
      <c r="O7" s="21"/>
      <c r="P7" s="3"/>
      <c r="Q7" s="189"/>
      <c r="R7" s="12"/>
      <c r="S7" s="92" t="s">
        <v>140</v>
      </c>
      <c r="T7" s="86" t="s">
        <v>61</v>
      </c>
      <c r="U7" s="48"/>
      <c r="V7" s="75"/>
      <c r="W7" s="107"/>
      <c r="X7" s="107"/>
      <c r="Y7" s="107"/>
      <c r="Z7" s="26">
        <f t="shared" si="3"/>
        <v>0</v>
      </c>
      <c r="AA7" s="412"/>
      <c r="AB7" s="16"/>
      <c r="AC7" s="16"/>
      <c r="AD7" s="16"/>
      <c r="AE7" s="15">
        <v>41389</v>
      </c>
      <c r="AG7" s="13" t="s">
        <v>104</v>
      </c>
    </row>
    <row r="8" spans="1:35" ht="18" hidden="1" customHeight="1" thickBot="1">
      <c r="A8" s="309" t="s">
        <v>141</v>
      </c>
      <c r="B8" s="282" t="s">
        <v>62</v>
      </c>
      <c r="C8" s="111"/>
      <c r="D8" s="65"/>
      <c r="E8" s="65"/>
      <c r="F8" s="11">
        <f t="shared" si="0"/>
        <v>0</v>
      </c>
      <c r="G8" s="112"/>
      <c r="H8" s="11"/>
      <c r="I8" s="175"/>
      <c r="J8" s="113"/>
      <c r="K8" s="69"/>
      <c r="L8" s="65"/>
      <c r="M8" s="65"/>
      <c r="N8" s="114"/>
      <c r="O8" s="23"/>
      <c r="P8" s="69"/>
      <c r="Q8" s="186"/>
      <c r="R8" s="12"/>
      <c r="S8" s="92" t="s">
        <v>141</v>
      </c>
      <c r="T8" s="86" t="s">
        <v>62</v>
      </c>
      <c r="U8" s="48"/>
      <c r="V8" s="75"/>
      <c r="W8" s="107"/>
      <c r="X8" s="107"/>
      <c r="Y8" s="107"/>
      <c r="Z8" s="26">
        <f t="shared" si="3"/>
        <v>0</v>
      </c>
      <c r="AA8" s="413"/>
      <c r="AB8" s="16"/>
      <c r="AC8" s="16"/>
      <c r="AD8" s="16"/>
      <c r="AE8" s="15">
        <v>41480</v>
      </c>
      <c r="AG8" s="13"/>
    </row>
    <row r="9" spans="1:35" ht="18" customHeight="1">
      <c r="A9" s="310" t="s">
        <v>5</v>
      </c>
      <c r="B9" s="283" t="s">
        <v>182</v>
      </c>
      <c r="C9" s="120">
        <v>400000</v>
      </c>
      <c r="D9" s="53"/>
      <c r="E9" s="53"/>
      <c r="F9" s="8">
        <f t="shared" si="0"/>
        <v>400000</v>
      </c>
      <c r="G9" s="121">
        <v>100000</v>
      </c>
      <c r="H9" s="8"/>
      <c r="I9" s="176"/>
      <c r="J9" s="122">
        <v>29</v>
      </c>
      <c r="K9" s="6">
        <v>29</v>
      </c>
      <c r="L9" s="53">
        <v>15000</v>
      </c>
      <c r="M9" s="53">
        <v>5000</v>
      </c>
      <c r="N9" s="123">
        <f t="shared" si="1"/>
        <v>20000</v>
      </c>
      <c r="O9" s="37">
        <f t="shared" si="2"/>
        <v>580000</v>
      </c>
      <c r="P9" s="6" t="s">
        <v>90</v>
      </c>
      <c r="Q9" s="185"/>
      <c r="R9" s="365"/>
      <c r="S9" s="92" t="s">
        <v>5</v>
      </c>
      <c r="T9" s="95" t="s">
        <v>135</v>
      </c>
      <c r="U9" s="122">
        <v>29</v>
      </c>
      <c r="V9" s="8">
        <v>29</v>
      </c>
      <c r="W9" s="107">
        <v>15000</v>
      </c>
      <c r="X9" s="393" t="s">
        <v>120</v>
      </c>
      <c r="Y9" s="107">
        <f t="shared" ref="Y9:Y45" si="4">SUM(W9:X9)</f>
        <v>15000</v>
      </c>
      <c r="Z9" s="26">
        <v>0</v>
      </c>
      <c r="AA9" s="413" t="s">
        <v>108</v>
      </c>
      <c r="AB9" s="14">
        <v>37914</v>
      </c>
      <c r="AC9" s="14">
        <v>37914</v>
      </c>
      <c r="AD9" s="14">
        <v>39721</v>
      </c>
      <c r="AE9" s="15">
        <v>40471</v>
      </c>
      <c r="AG9" s="13" t="s">
        <v>115</v>
      </c>
    </row>
    <row r="10" spans="1:35" ht="18" customHeight="1">
      <c r="A10" s="308" t="s">
        <v>142</v>
      </c>
      <c r="B10" s="286" t="s">
        <v>59</v>
      </c>
      <c r="C10" s="102"/>
      <c r="D10" s="57"/>
      <c r="E10" s="57"/>
      <c r="F10" s="4">
        <f t="shared" si="0"/>
        <v>0</v>
      </c>
      <c r="G10" s="74">
        <v>100000</v>
      </c>
      <c r="H10" s="77"/>
      <c r="I10" s="179"/>
      <c r="J10" s="45">
        <v>29</v>
      </c>
      <c r="K10" s="2">
        <v>29</v>
      </c>
      <c r="L10" s="57">
        <v>15000</v>
      </c>
      <c r="M10" s="57">
        <v>5000</v>
      </c>
      <c r="N10" s="107">
        <f t="shared" si="1"/>
        <v>20000</v>
      </c>
      <c r="O10" s="21">
        <f t="shared" si="2"/>
        <v>580000</v>
      </c>
      <c r="P10" s="3"/>
      <c r="Q10" s="189"/>
      <c r="R10" s="366"/>
      <c r="S10" s="92" t="s">
        <v>142</v>
      </c>
      <c r="T10" s="96" t="s">
        <v>59</v>
      </c>
      <c r="U10" s="45">
        <v>29</v>
      </c>
      <c r="V10" s="77">
        <v>29</v>
      </c>
      <c r="W10" s="394">
        <v>15000</v>
      </c>
      <c r="X10" s="394"/>
      <c r="Y10" s="107">
        <f t="shared" si="4"/>
        <v>15000</v>
      </c>
      <c r="Z10" s="21">
        <v>0</v>
      </c>
      <c r="AA10" s="412"/>
      <c r="AB10" s="14">
        <v>42328</v>
      </c>
      <c r="AC10" s="14">
        <v>42480</v>
      </c>
      <c r="AD10" s="14">
        <v>42328</v>
      </c>
      <c r="AE10" s="19">
        <v>42328</v>
      </c>
      <c r="AG10" s="1" t="s">
        <v>109</v>
      </c>
    </row>
    <row r="11" spans="1:35" ht="18" customHeight="1" thickBot="1">
      <c r="A11" s="311" t="s">
        <v>143</v>
      </c>
      <c r="B11" s="284" t="s">
        <v>191</v>
      </c>
      <c r="C11" s="103"/>
      <c r="D11" s="60"/>
      <c r="E11" s="60"/>
      <c r="F11" s="9">
        <f t="shared" si="0"/>
        <v>0</v>
      </c>
      <c r="G11" s="125">
        <v>100000</v>
      </c>
      <c r="H11" s="79"/>
      <c r="I11" s="177"/>
      <c r="J11" s="46">
        <v>29</v>
      </c>
      <c r="K11" s="42">
        <v>29</v>
      </c>
      <c r="L11" s="60"/>
      <c r="M11" s="60"/>
      <c r="N11" s="108">
        <f t="shared" si="1"/>
        <v>0</v>
      </c>
      <c r="O11" s="39">
        <f t="shared" si="2"/>
        <v>0</v>
      </c>
      <c r="P11" s="7"/>
      <c r="Q11" s="190"/>
      <c r="R11" s="367"/>
      <c r="S11" s="93" t="s">
        <v>143</v>
      </c>
      <c r="T11" s="368" t="s">
        <v>58</v>
      </c>
      <c r="U11" s="45">
        <v>29</v>
      </c>
      <c r="V11" s="77">
        <v>29</v>
      </c>
      <c r="W11" s="394">
        <v>15000</v>
      </c>
      <c r="X11" s="394"/>
      <c r="Y11" s="107">
        <f t="shared" ref="Y11" si="5">SUM(W11:X11)</f>
        <v>15000</v>
      </c>
      <c r="Z11" s="39">
        <v>0</v>
      </c>
      <c r="AA11" s="414"/>
      <c r="AB11" s="14"/>
      <c r="AC11" s="14"/>
      <c r="AD11" s="14"/>
      <c r="AE11" s="19"/>
      <c r="AG11" s="18"/>
    </row>
    <row r="12" spans="1:35" ht="22.5" customHeight="1" thickBot="1">
      <c r="A12" s="306" t="s">
        <v>6</v>
      </c>
      <c r="B12" s="279" t="s">
        <v>70</v>
      </c>
      <c r="C12" s="149">
        <v>400000</v>
      </c>
      <c r="D12" s="67"/>
      <c r="E12" s="67"/>
      <c r="F12" s="35">
        <f t="shared" si="0"/>
        <v>400000</v>
      </c>
      <c r="G12" s="35">
        <v>100000</v>
      </c>
      <c r="H12" s="147"/>
      <c r="I12" s="182"/>
      <c r="J12" s="148">
        <v>15</v>
      </c>
      <c r="K12" s="44">
        <v>15</v>
      </c>
      <c r="L12" s="67">
        <v>15000</v>
      </c>
      <c r="M12" s="67">
        <v>5000</v>
      </c>
      <c r="N12" s="130">
        <f t="shared" si="1"/>
        <v>20000</v>
      </c>
      <c r="O12" s="36">
        <f t="shared" si="2"/>
        <v>300000</v>
      </c>
      <c r="P12" s="34" t="s">
        <v>91</v>
      </c>
      <c r="Q12" s="407" t="s">
        <v>211</v>
      </c>
      <c r="R12" s="249"/>
      <c r="S12" s="126" t="s">
        <v>6</v>
      </c>
      <c r="T12" s="127" t="s">
        <v>7</v>
      </c>
      <c r="U12" s="148">
        <v>15</v>
      </c>
      <c r="V12" s="147">
        <v>15</v>
      </c>
      <c r="W12" s="396">
        <v>15000</v>
      </c>
      <c r="X12" s="396">
        <v>5000</v>
      </c>
      <c r="Y12" s="130">
        <f t="shared" si="4"/>
        <v>20000</v>
      </c>
      <c r="Z12" s="36">
        <v>0</v>
      </c>
      <c r="AA12" s="410" t="s">
        <v>207</v>
      </c>
      <c r="AB12" s="14">
        <v>42450</v>
      </c>
      <c r="AC12" s="14">
        <v>42450</v>
      </c>
      <c r="AD12" s="14">
        <v>42450</v>
      </c>
      <c r="AE12" s="19">
        <v>42236</v>
      </c>
      <c r="AG12" s="13" t="s">
        <v>124</v>
      </c>
    </row>
    <row r="13" spans="1:35" ht="18" hidden="1" customHeight="1" thickBot="1">
      <c r="A13" s="312" t="s">
        <v>144</v>
      </c>
      <c r="B13" s="285" t="s">
        <v>50</v>
      </c>
      <c r="C13" s="140"/>
      <c r="D13" s="66"/>
      <c r="E13" s="66"/>
      <c r="F13" s="30">
        <f t="shared" si="0"/>
        <v>0</v>
      </c>
      <c r="G13" s="222"/>
      <c r="H13" s="141"/>
      <c r="I13" s="183"/>
      <c r="J13" s="142"/>
      <c r="K13" s="29"/>
      <c r="L13" s="66"/>
      <c r="M13" s="66"/>
      <c r="N13" s="143">
        <f t="shared" si="1"/>
        <v>0</v>
      </c>
      <c r="O13" s="144">
        <f t="shared" si="2"/>
        <v>0</v>
      </c>
      <c r="P13" s="32"/>
      <c r="Q13" s="191"/>
      <c r="R13" s="12"/>
      <c r="S13" s="89" t="s">
        <v>144</v>
      </c>
      <c r="T13" s="115" t="s">
        <v>50</v>
      </c>
      <c r="U13" s="117"/>
      <c r="V13" s="158"/>
      <c r="W13" s="397"/>
      <c r="X13" s="397"/>
      <c r="Y13" s="106">
        <f t="shared" si="4"/>
        <v>0</v>
      </c>
      <c r="Z13" s="26">
        <f t="shared" si="3"/>
        <v>0</v>
      </c>
      <c r="AA13" s="411"/>
      <c r="AB13" s="14"/>
      <c r="AC13" s="14"/>
      <c r="AD13" s="14"/>
      <c r="AE13" s="19"/>
      <c r="AG13" s="18"/>
    </row>
    <row r="14" spans="1:35" ht="18" customHeight="1">
      <c r="A14" s="310" t="s">
        <v>8</v>
      </c>
      <c r="B14" s="283" t="s">
        <v>136</v>
      </c>
      <c r="C14" s="120">
        <v>200000</v>
      </c>
      <c r="D14" s="53"/>
      <c r="E14" s="53"/>
      <c r="F14" s="8">
        <f t="shared" si="0"/>
        <v>200000</v>
      </c>
      <c r="G14" s="121">
        <v>100000</v>
      </c>
      <c r="H14" s="8"/>
      <c r="I14" s="176">
        <v>300000</v>
      </c>
      <c r="J14" s="122">
        <v>135</v>
      </c>
      <c r="K14" s="8">
        <v>134</v>
      </c>
      <c r="L14" s="318">
        <v>50000</v>
      </c>
      <c r="M14" s="53">
        <v>5000</v>
      </c>
      <c r="N14" s="123">
        <f t="shared" si="1"/>
        <v>55000</v>
      </c>
      <c r="O14" s="37">
        <f>K14*N14</f>
        <v>7370000</v>
      </c>
      <c r="P14" s="6" t="s">
        <v>128</v>
      </c>
      <c r="Q14" s="295" t="s">
        <v>188</v>
      </c>
      <c r="R14" s="365"/>
      <c r="S14" s="92" t="s">
        <v>8</v>
      </c>
      <c r="T14" s="95" t="s">
        <v>136</v>
      </c>
      <c r="U14" s="48">
        <v>1</v>
      </c>
      <c r="V14" s="75">
        <v>1</v>
      </c>
      <c r="W14" s="107">
        <v>50000</v>
      </c>
      <c r="X14" s="393" t="s">
        <v>120</v>
      </c>
      <c r="Y14" s="107">
        <f t="shared" si="4"/>
        <v>50000</v>
      </c>
      <c r="Z14" s="26">
        <f t="shared" si="3"/>
        <v>50000</v>
      </c>
      <c r="AA14" s="413" t="s">
        <v>208</v>
      </c>
      <c r="AB14" s="14">
        <v>37641</v>
      </c>
      <c r="AC14" s="14">
        <v>37641</v>
      </c>
      <c r="AD14" s="14">
        <v>37705</v>
      </c>
      <c r="AE14" s="15">
        <v>41263</v>
      </c>
      <c r="AG14" s="13" t="s">
        <v>110</v>
      </c>
    </row>
    <row r="15" spans="1:35" ht="18" customHeight="1">
      <c r="A15" s="308" t="s">
        <v>145</v>
      </c>
      <c r="B15" s="286" t="s">
        <v>9</v>
      </c>
      <c r="C15" s="102">
        <v>100000</v>
      </c>
      <c r="D15" s="57"/>
      <c r="E15" s="57"/>
      <c r="F15" s="4">
        <f t="shared" si="0"/>
        <v>100000</v>
      </c>
      <c r="G15" s="442"/>
      <c r="H15" s="77"/>
      <c r="I15" s="179">
        <v>300000</v>
      </c>
      <c r="J15" s="45"/>
      <c r="K15" s="2"/>
      <c r="L15" s="102"/>
      <c r="M15" s="57"/>
      <c r="N15" s="107"/>
      <c r="O15" s="21"/>
      <c r="P15" s="3"/>
      <c r="Q15" s="298"/>
      <c r="R15" s="366"/>
      <c r="S15" s="92" t="s">
        <v>145</v>
      </c>
      <c r="T15" s="96" t="s">
        <v>9</v>
      </c>
      <c r="U15" s="45"/>
      <c r="V15" s="78"/>
      <c r="W15" s="394"/>
      <c r="X15" s="394"/>
      <c r="Y15" s="107"/>
      <c r="Z15" s="21">
        <f t="shared" si="3"/>
        <v>0</v>
      </c>
      <c r="AA15" s="412"/>
      <c r="AB15" s="14">
        <v>39588</v>
      </c>
      <c r="AC15" s="16"/>
      <c r="AD15" s="16"/>
      <c r="AE15" s="19">
        <v>41263</v>
      </c>
      <c r="AG15" s="18" t="s">
        <v>45</v>
      </c>
    </row>
    <row r="16" spans="1:35" ht="18" customHeight="1" thickBot="1">
      <c r="A16" s="311" t="s">
        <v>146</v>
      </c>
      <c r="B16" s="284" t="s">
        <v>123</v>
      </c>
      <c r="C16" s="103"/>
      <c r="D16" s="60"/>
      <c r="E16" s="60"/>
      <c r="F16" s="9">
        <v>100000</v>
      </c>
      <c r="G16" s="443"/>
      <c r="H16" s="79"/>
      <c r="I16" s="177"/>
      <c r="J16" s="46"/>
      <c r="K16" s="42"/>
      <c r="L16" s="60"/>
      <c r="M16" s="60"/>
      <c r="N16" s="108"/>
      <c r="O16" s="39"/>
      <c r="P16" s="7"/>
      <c r="Q16" s="296"/>
      <c r="R16" s="367"/>
      <c r="S16" s="93" t="s">
        <v>146</v>
      </c>
      <c r="T16" s="368" t="s">
        <v>123</v>
      </c>
      <c r="U16" s="46"/>
      <c r="V16" s="80"/>
      <c r="W16" s="395"/>
      <c r="X16" s="395"/>
      <c r="Y16" s="108"/>
      <c r="Z16" s="39">
        <f t="shared" si="3"/>
        <v>0</v>
      </c>
      <c r="AA16" s="414"/>
      <c r="AB16" s="14"/>
      <c r="AC16" s="16"/>
      <c r="AD16" s="16"/>
      <c r="AE16" s="19"/>
      <c r="AG16" s="18"/>
    </row>
    <row r="17" spans="1:33" s="375" customFormat="1" ht="22.5" customHeight="1">
      <c r="A17" s="310" t="s">
        <v>10</v>
      </c>
      <c r="B17" s="283" t="s">
        <v>11</v>
      </c>
      <c r="C17" s="120">
        <v>300000</v>
      </c>
      <c r="D17" s="53">
        <v>50000</v>
      </c>
      <c r="E17" s="53"/>
      <c r="F17" s="8">
        <f t="shared" si="0"/>
        <v>350000</v>
      </c>
      <c r="G17" s="444" t="s">
        <v>219</v>
      </c>
      <c r="H17" s="8"/>
      <c r="I17" s="176">
        <v>300000</v>
      </c>
      <c r="J17" s="122"/>
      <c r="K17" s="6"/>
      <c r="L17" s="53">
        <v>30000</v>
      </c>
      <c r="M17" s="53">
        <v>5000</v>
      </c>
      <c r="N17" s="123">
        <f t="shared" si="1"/>
        <v>35000</v>
      </c>
      <c r="O17" s="37">
        <f t="shared" si="2"/>
        <v>0</v>
      </c>
      <c r="P17" s="6" t="s">
        <v>92</v>
      </c>
      <c r="Q17" s="434" t="s">
        <v>216</v>
      </c>
      <c r="R17" s="369"/>
      <c r="S17" s="118" t="s">
        <v>10</v>
      </c>
      <c r="T17" s="119" t="s">
        <v>11</v>
      </c>
      <c r="U17" s="122"/>
      <c r="V17" s="254"/>
      <c r="W17" s="123"/>
      <c r="X17" s="398" t="s">
        <v>120</v>
      </c>
      <c r="Y17" s="123"/>
      <c r="Z17" s="37">
        <f t="shared" si="3"/>
        <v>0</v>
      </c>
      <c r="AA17" s="415"/>
      <c r="AB17" s="373">
        <v>37641</v>
      </c>
      <c r="AC17" s="373">
        <v>37641</v>
      </c>
      <c r="AD17" s="373">
        <v>39447</v>
      </c>
      <c r="AE17" s="374">
        <v>41263</v>
      </c>
      <c r="AG17" s="376" t="s">
        <v>127</v>
      </c>
    </row>
    <row r="18" spans="1:33" s="379" customFormat="1" ht="18" customHeight="1">
      <c r="A18" s="308" t="s">
        <v>147</v>
      </c>
      <c r="B18" s="286" t="s">
        <v>56</v>
      </c>
      <c r="C18" s="101"/>
      <c r="D18" s="54">
        <v>50000</v>
      </c>
      <c r="E18" s="54"/>
      <c r="F18" s="4">
        <f t="shared" si="0"/>
        <v>50000</v>
      </c>
      <c r="G18" s="445"/>
      <c r="H18" s="4"/>
      <c r="I18" s="174">
        <v>300000</v>
      </c>
      <c r="J18" s="48">
        <v>46</v>
      </c>
      <c r="K18" s="3">
        <v>46</v>
      </c>
      <c r="L18" s="54">
        <v>30000</v>
      </c>
      <c r="M18" s="54">
        <v>5000</v>
      </c>
      <c r="N18" s="107">
        <f t="shared" si="1"/>
        <v>35000</v>
      </c>
      <c r="O18" s="21">
        <f t="shared" si="2"/>
        <v>1610000</v>
      </c>
      <c r="P18" s="3"/>
      <c r="Q18" s="298"/>
      <c r="R18" s="366"/>
      <c r="S18" s="92" t="s">
        <v>147</v>
      </c>
      <c r="T18" s="96" t="s">
        <v>56</v>
      </c>
      <c r="U18" s="48"/>
      <c r="V18" s="75"/>
      <c r="W18" s="107"/>
      <c r="X18" s="107"/>
      <c r="Y18" s="107"/>
      <c r="Z18" s="21">
        <f t="shared" si="3"/>
        <v>0</v>
      </c>
      <c r="AA18" s="413"/>
      <c r="AB18" s="377"/>
      <c r="AC18" s="377"/>
      <c r="AD18" s="377"/>
      <c r="AE18" s="378"/>
      <c r="AG18" s="380"/>
    </row>
    <row r="19" spans="1:33" s="383" customFormat="1" ht="18" customHeight="1" thickBot="1">
      <c r="A19" s="309" t="s">
        <v>148</v>
      </c>
      <c r="B19" s="287" t="s">
        <v>57</v>
      </c>
      <c r="C19" s="131"/>
      <c r="D19" s="58"/>
      <c r="E19" s="58"/>
      <c r="F19" s="11">
        <f t="shared" si="0"/>
        <v>0</v>
      </c>
      <c r="G19" s="446"/>
      <c r="H19" s="133"/>
      <c r="I19" s="180"/>
      <c r="J19" s="132">
        <v>52</v>
      </c>
      <c r="K19" s="24">
        <v>52</v>
      </c>
      <c r="L19" s="54">
        <v>30000</v>
      </c>
      <c r="M19" s="54">
        <v>5000</v>
      </c>
      <c r="N19" s="107">
        <f t="shared" si="1"/>
        <v>35000</v>
      </c>
      <c r="O19" s="23">
        <f t="shared" si="2"/>
        <v>1820000</v>
      </c>
      <c r="P19" s="69"/>
      <c r="Q19" s="299"/>
      <c r="R19" s="370"/>
      <c r="S19" s="92" t="s">
        <v>148</v>
      </c>
      <c r="T19" s="86" t="s">
        <v>57</v>
      </c>
      <c r="U19" s="45"/>
      <c r="V19" s="78"/>
      <c r="W19" s="394"/>
      <c r="X19" s="394"/>
      <c r="Y19" s="107"/>
      <c r="Z19" s="21">
        <f t="shared" si="3"/>
        <v>0</v>
      </c>
      <c r="AA19" s="412"/>
      <c r="AB19" s="381"/>
      <c r="AC19" s="381"/>
      <c r="AD19" s="381"/>
      <c r="AE19" s="382"/>
      <c r="AG19" s="382"/>
    </row>
    <row r="20" spans="1:33" ht="18" customHeight="1">
      <c r="A20" s="310" t="s">
        <v>12</v>
      </c>
      <c r="B20" s="283" t="s">
        <v>13</v>
      </c>
      <c r="C20" s="120">
        <v>200000</v>
      </c>
      <c r="D20" s="62"/>
      <c r="E20" s="62"/>
      <c r="F20" s="8">
        <f t="shared" si="0"/>
        <v>200000</v>
      </c>
      <c r="G20" s="121">
        <v>100000</v>
      </c>
      <c r="H20" s="121"/>
      <c r="I20" s="181"/>
      <c r="J20" s="122">
        <v>31</v>
      </c>
      <c r="K20" s="6">
        <v>31</v>
      </c>
      <c r="L20" s="53">
        <v>30000</v>
      </c>
      <c r="M20" s="53">
        <v>10000</v>
      </c>
      <c r="N20" s="123">
        <f t="shared" si="1"/>
        <v>40000</v>
      </c>
      <c r="O20" s="37">
        <f t="shared" si="2"/>
        <v>1240000</v>
      </c>
      <c r="P20" s="6" t="s">
        <v>93</v>
      </c>
      <c r="Q20" s="295"/>
      <c r="R20" s="12"/>
      <c r="S20" s="92" t="s">
        <v>12</v>
      </c>
      <c r="T20" s="95" t="s">
        <v>13</v>
      </c>
      <c r="U20" s="48"/>
      <c r="V20" s="75"/>
      <c r="W20" s="107"/>
      <c r="X20" s="107"/>
      <c r="Y20" s="107"/>
      <c r="Z20" s="26">
        <f t="shared" si="3"/>
        <v>0</v>
      </c>
      <c r="AA20" s="413"/>
      <c r="AB20" s="14">
        <v>37641</v>
      </c>
      <c r="AC20" s="14">
        <v>38188</v>
      </c>
      <c r="AD20" s="14">
        <v>40421</v>
      </c>
      <c r="AE20" s="16" t="s">
        <v>48</v>
      </c>
      <c r="AG20" s="13"/>
    </row>
    <row r="21" spans="1:33" ht="18" customHeight="1">
      <c r="A21" s="308" t="s">
        <v>149</v>
      </c>
      <c r="B21" s="286" t="s">
        <v>63</v>
      </c>
      <c r="C21" s="102">
        <v>150000</v>
      </c>
      <c r="D21" s="57"/>
      <c r="E21" s="57"/>
      <c r="F21" s="4">
        <f t="shared" si="0"/>
        <v>150000</v>
      </c>
      <c r="G21" s="77"/>
      <c r="H21" s="77"/>
      <c r="I21" s="179"/>
      <c r="J21" s="45">
        <v>18</v>
      </c>
      <c r="K21" s="2">
        <v>18</v>
      </c>
      <c r="L21" s="57">
        <v>30000</v>
      </c>
      <c r="M21" s="57">
        <v>10000</v>
      </c>
      <c r="N21" s="107">
        <f t="shared" si="1"/>
        <v>40000</v>
      </c>
      <c r="O21" s="21">
        <f t="shared" si="2"/>
        <v>720000</v>
      </c>
      <c r="P21" s="3"/>
      <c r="Q21" s="298"/>
      <c r="R21" s="12"/>
      <c r="S21" s="92" t="s">
        <v>149</v>
      </c>
      <c r="T21" s="96" t="s">
        <v>63</v>
      </c>
      <c r="U21" s="45"/>
      <c r="V21" s="78"/>
      <c r="W21" s="394"/>
      <c r="X21" s="394"/>
      <c r="Y21" s="107"/>
      <c r="Z21" s="26">
        <f t="shared" si="3"/>
        <v>0</v>
      </c>
      <c r="AA21" s="412"/>
      <c r="AB21" s="14">
        <v>39559</v>
      </c>
      <c r="AC21" s="16"/>
      <c r="AD21" s="14">
        <v>40421</v>
      </c>
      <c r="AE21" s="18"/>
      <c r="AG21" s="18"/>
    </row>
    <row r="22" spans="1:33" ht="18" customHeight="1" thickBot="1">
      <c r="A22" s="309" t="s">
        <v>150</v>
      </c>
      <c r="B22" s="287" t="s">
        <v>64</v>
      </c>
      <c r="C22" s="131">
        <v>150000</v>
      </c>
      <c r="D22" s="58"/>
      <c r="E22" s="58"/>
      <c r="F22" s="11">
        <f t="shared" si="0"/>
        <v>150000</v>
      </c>
      <c r="G22" s="133">
        <v>100000</v>
      </c>
      <c r="H22" s="133"/>
      <c r="I22" s="180"/>
      <c r="J22" s="132">
        <v>18</v>
      </c>
      <c r="K22" s="24">
        <v>18</v>
      </c>
      <c r="L22" s="58">
        <v>30000</v>
      </c>
      <c r="M22" s="58">
        <v>10000</v>
      </c>
      <c r="N22" s="114">
        <f t="shared" si="1"/>
        <v>40000</v>
      </c>
      <c r="O22" s="23">
        <f t="shared" si="2"/>
        <v>720000</v>
      </c>
      <c r="P22" s="69"/>
      <c r="Q22" s="299"/>
      <c r="R22" s="12"/>
      <c r="S22" s="109" t="s">
        <v>150</v>
      </c>
      <c r="T22" s="223" t="s">
        <v>64</v>
      </c>
      <c r="U22" s="132"/>
      <c r="V22" s="157"/>
      <c r="W22" s="399"/>
      <c r="X22" s="399"/>
      <c r="Y22" s="114"/>
      <c r="Z22" s="144">
        <f t="shared" si="3"/>
        <v>0</v>
      </c>
      <c r="AA22" s="416"/>
      <c r="AB22" s="14">
        <v>39559</v>
      </c>
      <c r="AC22" s="14">
        <v>42541</v>
      </c>
      <c r="AD22" s="14">
        <v>40421</v>
      </c>
      <c r="AE22" s="18"/>
      <c r="AG22" s="18"/>
    </row>
    <row r="23" spans="1:33" ht="22.5" customHeight="1" thickBot="1">
      <c r="A23" s="306" t="s">
        <v>14</v>
      </c>
      <c r="B23" s="279" t="s">
        <v>15</v>
      </c>
      <c r="C23" s="128">
        <v>250000</v>
      </c>
      <c r="D23" s="146"/>
      <c r="E23" s="146"/>
      <c r="F23" s="35">
        <f t="shared" si="0"/>
        <v>250000</v>
      </c>
      <c r="G23" s="147">
        <v>150000</v>
      </c>
      <c r="H23" s="129"/>
      <c r="I23" s="262"/>
      <c r="J23" s="151">
        <v>36</v>
      </c>
      <c r="K23" s="34">
        <v>36</v>
      </c>
      <c r="L23" s="67">
        <v>30000</v>
      </c>
      <c r="M23" s="67">
        <v>10000</v>
      </c>
      <c r="N23" s="130">
        <f t="shared" si="1"/>
        <v>40000</v>
      </c>
      <c r="O23" s="36">
        <f t="shared" si="2"/>
        <v>1440000</v>
      </c>
      <c r="P23" s="34" t="s">
        <v>94</v>
      </c>
      <c r="Q23" s="407" t="s">
        <v>210</v>
      </c>
      <c r="R23" s="249"/>
      <c r="S23" s="126" t="s">
        <v>14</v>
      </c>
      <c r="T23" s="127" t="s">
        <v>15</v>
      </c>
      <c r="U23" s="151"/>
      <c r="V23" s="250"/>
      <c r="W23" s="396"/>
      <c r="X23" s="396"/>
      <c r="Y23" s="130"/>
      <c r="Z23" s="36">
        <f t="shared" si="3"/>
        <v>0</v>
      </c>
      <c r="AA23" s="410"/>
      <c r="AB23" s="14">
        <v>37641</v>
      </c>
      <c r="AC23" s="14">
        <v>37641</v>
      </c>
      <c r="AD23" s="14">
        <v>39510</v>
      </c>
      <c r="AE23" s="15">
        <v>40410</v>
      </c>
      <c r="AG23" s="13"/>
    </row>
    <row r="24" spans="1:33" ht="18" hidden="1" customHeight="1" thickBot="1">
      <c r="A24" s="312" t="s">
        <v>151</v>
      </c>
      <c r="B24" s="285" t="s">
        <v>55</v>
      </c>
      <c r="C24" s="224"/>
      <c r="D24" s="225"/>
      <c r="E24" s="225"/>
      <c r="F24" s="30">
        <f t="shared" si="0"/>
        <v>0</v>
      </c>
      <c r="G24" s="141"/>
      <c r="H24" s="222"/>
      <c r="I24" s="239"/>
      <c r="J24" s="230"/>
      <c r="K24" s="32"/>
      <c r="L24" s="66"/>
      <c r="M24" s="66"/>
      <c r="N24" s="143">
        <f t="shared" si="1"/>
        <v>0</v>
      </c>
      <c r="O24" s="144">
        <f t="shared" si="2"/>
        <v>0</v>
      </c>
      <c r="P24" s="32"/>
      <c r="Q24" s="297"/>
      <c r="R24" s="12"/>
      <c r="S24" s="89" t="s">
        <v>151</v>
      </c>
      <c r="T24" s="115" t="s">
        <v>55</v>
      </c>
      <c r="U24" s="47"/>
      <c r="V24" s="238"/>
      <c r="W24" s="397"/>
      <c r="X24" s="397"/>
      <c r="Y24" s="106"/>
      <c r="Z24" s="26">
        <f t="shared" si="3"/>
        <v>0</v>
      </c>
      <c r="AA24" s="417"/>
      <c r="AB24" s="14"/>
      <c r="AC24" s="14"/>
      <c r="AD24" s="14"/>
      <c r="AE24" s="15"/>
      <c r="AG24" s="13"/>
    </row>
    <row r="25" spans="1:33" ht="18" customHeight="1" thickBot="1">
      <c r="A25" s="306" t="s">
        <v>16</v>
      </c>
      <c r="B25" s="279" t="s">
        <v>17</v>
      </c>
      <c r="C25" s="128">
        <v>250000</v>
      </c>
      <c r="D25" s="146"/>
      <c r="E25" s="146"/>
      <c r="F25" s="35">
        <f t="shared" si="0"/>
        <v>250000</v>
      </c>
      <c r="G25" s="147">
        <v>100000</v>
      </c>
      <c r="H25" s="147"/>
      <c r="I25" s="182"/>
      <c r="J25" s="148">
        <v>37</v>
      </c>
      <c r="K25" s="44">
        <v>37</v>
      </c>
      <c r="L25" s="67">
        <v>30000</v>
      </c>
      <c r="M25" s="67">
        <v>10000</v>
      </c>
      <c r="N25" s="130">
        <f t="shared" si="1"/>
        <v>40000</v>
      </c>
      <c r="O25" s="36">
        <f t="shared" si="2"/>
        <v>1480000</v>
      </c>
      <c r="P25" s="34" t="s">
        <v>95</v>
      </c>
      <c r="Q25" s="300"/>
      <c r="R25" s="12"/>
      <c r="S25" s="92" t="s">
        <v>16</v>
      </c>
      <c r="T25" s="95" t="s">
        <v>17</v>
      </c>
      <c r="U25" s="45"/>
      <c r="V25" s="78"/>
      <c r="W25" s="394"/>
      <c r="X25" s="394"/>
      <c r="Y25" s="107"/>
      <c r="Z25" s="26">
        <f t="shared" si="3"/>
        <v>0</v>
      </c>
      <c r="AA25" s="412"/>
      <c r="AB25" s="14">
        <v>40410</v>
      </c>
      <c r="AC25" s="16"/>
      <c r="AD25" s="14">
        <v>40683</v>
      </c>
      <c r="AE25" s="19">
        <v>40410</v>
      </c>
      <c r="AG25" s="18"/>
    </row>
    <row r="26" spans="1:33" ht="18" hidden="1" customHeight="1" thickBot="1">
      <c r="A26" s="312" t="s">
        <v>152</v>
      </c>
      <c r="B26" s="285" t="s">
        <v>54</v>
      </c>
      <c r="C26" s="224"/>
      <c r="D26" s="225"/>
      <c r="E26" s="225"/>
      <c r="F26" s="30">
        <f t="shared" si="0"/>
        <v>0</v>
      </c>
      <c r="G26" s="141"/>
      <c r="H26" s="141"/>
      <c r="I26" s="183"/>
      <c r="J26" s="408"/>
      <c r="K26" s="447"/>
      <c r="L26" s="66"/>
      <c r="M26" s="66"/>
      <c r="N26" s="143">
        <f t="shared" si="1"/>
        <v>0</v>
      </c>
      <c r="O26" s="144">
        <f t="shared" si="2"/>
        <v>0</v>
      </c>
      <c r="P26" s="32"/>
      <c r="Q26" s="297"/>
      <c r="R26" s="12"/>
      <c r="S26" s="109" t="s">
        <v>152</v>
      </c>
      <c r="T26" s="110" t="s">
        <v>54</v>
      </c>
      <c r="U26" s="132"/>
      <c r="V26" s="157"/>
      <c r="W26" s="399"/>
      <c r="X26" s="399"/>
      <c r="Y26" s="114"/>
      <c r="Z26" s="144">
        <f t="shared" si="3"/>
        <v>0</v>
      </c>
      <c r="AA26" s="416"/>
      <c r="AB26" s="14"/>
      <c r="AC26" s="16"/>
      <c r="AD26" s="14"/>
      <c r="AE26" s="19"/>
      <c r="AG26" s="18"/>
    </row>
    <row r="27" spans="1:33" ht="18" customHeight="1">
      <c r="A27" s="310" t="s">
        <v>18</v>
      </c>
      <c r="B27" s="283" t="s">
        <v>19</v>
      </c>
      <c r="C27" s="154">
        <v>250000</v>
      </c>
      <c r="D27" s="59"/>
      <c r="E27" s="59"/>
      <c r="F27" s="8">
        <f t="shared" si="0"/>
        <v>250000</v>
      </c>
      <c r="G27" s="155">
        <v>100000</v>
      </c>
      <c r="H27" s="155"/>
      <c r="I27" s="184">
        <v>300000</v>
      </c>
      <c r="J27" s="156">
        <v>35</v>
      </c>
      <c r="K27" s="41">
        <v>35</v>
      </c>
      <c r="L27" s="59">
        <v>30000</v>
      </c>
      <c r="M27" s="59">
        <v>10000</v>
      </c>
      <c r="N27" s="123">
        <f t="shared" si="1"/>
        <v>40000</v>
      </c>
      <c r="O27" s="37">
        <f t="shared" si="2"/>
        <v>1400000</v>
      </c>
      <c r="P27" s="6" t="s">
        <v>96</v>
      </c>
      <c r="Q27" s="295"/>
      <c r="R27" s="369"/>
      <c r="S27" s="118" t="s">
        <v>18</v>
      </c>
      <c r="T27" s="119" t="s">
        <v>19</v>
      </c>
      <c r="U27" s="156"/>
      <c r="V27" s="266"/>
      <c r="W27" s="401"/>
      <c r="X27" s="401"/>
      <c r="Y27" s="123"/>
      <c r="Z27" s="37">
        <f t="shared" si="3"/>
        <v>0</v>
      </c>
      <c r="AA27" s="421"/>
      <c r="AB27" s="14">
        <v>37641</v>
      </c>
      <c r="AC27" s="14">
        <v>37641</v>
      </c>
      <c r="AD27" s="14">
        <v>40471</v>
      </c>
      <c r="AE27" s="19">
        <v>41263</v>
      </c>
      <c r="AG27" s="1" t="s">
        <v>113</v>
      </c>
    </row>
    <row r="28" spans="1:33" ht="18" hidden="1" customHeight="1" thickBot="1">
      <c r="A28" s="308" t="s">
        <v>153</v>
      </c>
      <c r="B28" s="281" t="s">
        <v>65</v>
      </c>
      <c r="C28" s="102"/>
      <c r="D28" s="57"/>
      <c r="E28" s="57"/>
      <c r="F28" s="4">
        <f t="shared" si="0"/>
        <v>0</v>
      </c>
      <c r="G28" s="77"/>
      <c r="H28" s="77"/>
      <c r="I28" s="179"/>
      <c r="J28" s="45"/>
      <c r="K28" s="2"/>
      <c r="L28" s="57"/>
      <c r="M28" s="57"/>
      <c r="N28" s="107">
        <f t="shared" si="1"/>
        <v>0</v>
      </c>
      <c r="O28" s="21">
        <f t="shared" si="2"/>
        <v>0</v>
      </c>
      <c r="P28" s="3"/>
      <c r="Q28" s="298"/>
      <c r="R28" s="366"/>
      <c r="S28" s="92" t="s">
        <v>153</v>
      </c>
      <c r="T28" s="86" t="s">
        <v>65</v>
      </c>
      <c r="U28" s="45"/>
      <c r="V28" s="78"/>
      <c r="W28" s="394"/>
      <c r="X28" s="394"/>
      <c r="Y28" s="107"/>
      <c r="Z28" s="21">
        <f t="shared" si="3"/>
        <v>0</v>
      </c>
      <c r="AA28" s="412"/>
      <c r="AB28" s="14"/>
      <c r="AC28" s="14"/>
      <c r="AD28" s="14"/>
      <c r="AE28" s="19"/>
    </row>
    <row r="29" spans="1:33" ht="18" customHeight="1" thickBot="1">
      <c r="A29" s="309" t="s">
        <v>153</v>
      </c>
      <c r="B29" s="287" t="s">
        <v>213</v>
      </c>
      <c r="C29" s="131"/>
      <c r="D29" s="58"/>
      <c r="E29" s="58"/>
      <c r="F29" s="11"/>
      <c r="G29" s="133">
        <v>100000</v>
      </c>
      <c r="H29" s="133"/>
      <c r="I29" s="180"/>
      <c r="J29" s="132"/>
      <c r="K29" s="24"/>
      <c r="L29" s="58"/>
      <c r="M29" s="58"/>
      <c r="N29" s="114"/>
      <c r="O29" s="23"/>
      <c r="P29" s="69"/>
      <c r="Q29" s="299"/>
      <c r="R29" s="370"/>
      <c r="S29" s="92"/>
      <c r="T29" s="86"/>
      <c r="U29" s="45"/>
      <c r="V29" s="78"/>
      <c r="W29" s="394"/>
      <c r="X29" s="394"/>
      <c r="Y29" s="107"/>
      <c r="Z29" s="21"/>
      <c r="AA29" s="412"/>
      <c r="AB29" s="14"/>
      <c r="AC29" s="14"/>
      <c r="AD29" s="14"/>
      <c r="AE29" s="19"/>
    </row>
    <row r="30" spans="1:33" ht="18" customHeight="1" thickBot="1">
      <c r="A30" s="306" t="s">
        <v>20</v>
      </c>
      <c r="B30" s="279" t="s">
        <v>21</v>
      </c>
      <c r="C30" s="149">
        <v>200000</v>
      </c>
      <c r="D30" s="52"/>
      <c r="E30" s="52"/>
      <c r="F30" s="35">
        <f t="shared" si="0"/>
        <v>200000</v>
      </c>
      <c r="G30" s="150" t="s">
        <v>174</v>
      </c>
      <c r="H30" s="35"/>
      <c r="I30" s="172"/>
      <c r="J30" s="151">
        <v>13</v>
      </c>
      <c r="K30" s="34">
        <v>13</v>
      </c>
      <c r="L30" s="67"/>
      <c r="M30" s="67"/>
      <c r="N30" s="130">
        <v>40000</v>
      </c>
      <c r="O30" s="36"/>
      <c r="P30" s="34"/>
      <c r="Q30" s="300"/>
      <c r="R30" s="12"/>
      <c r="S30" s="92" t="s">
        <v>20</v>
      </c>
      <c r="T30" s="95" t="s">
        <v>21</v>
      </c>
      <c r="U30" s="48">
        <v>6</v>
      </c>
      <c r="V30" s="75">
        <v>5</v>
      </c>
      <c r="W30" s="394">
        <v>30000</v>
      </c>
      <c r="X30" s="394">
        <v>10000</v>
      </c>
      <c r="Y30" s="107">
        <f t="shared" si="4"/>
        <v>40000</v>
      </c>
      <c r="Z30" s="26">
        <f t="shared" si="3"/>
        <v>200000</v>
      </c>
      <c r="AA30" s="413" t="s">
        <v>220</v>
      </c>
      <c r="AB30" s="14">
        <v>40633</v>
      </c>
      <c r="AC30" s="16"/>
      <c r="AD30" s="16"/>
      <c r="AE30" s="15">
        <v>42450</v>
      </c>
      <c r="AG30" s="13" t="s">
        <v>116</v>
      </c>
    </row>
    <row r="31" spans="1:33" ht="18" hidden="1" customHeight="1" thickBot="1">
      <c r="A31" s="312" t="s">
        <v>154</v>
      </c>
      <c r="B31" s="285" t="s">
        <v>52</v>
      </c>
      <c r="C31" s="226"/>
      <c r="D31" s="227"/>
      <c r="E31" s="227"/>
      <c r="F31" s="30">
        <f t="shared" si="0"/>
        <v>0</v>
      </c>
      <c r="G31" s="228"/>
      <c r="H31" s="30"/>
      <c r="I31" s="229"/>
      <c r="J31" s="230"/>
      <c r="K31" s="32"/>
      <c r="L31" s="66"/>
      <c r="M31" s="66"/>
      <c r="N31" s="143"/>
      <c r="O31" s="144"/>
      <c r="P31" s="32"/>
      <c r="Q31" s="297"/>
      <c r="R31" s="12"/>
      <c r="S31" s="109" t="s">
        <v>154</v>
      </c>
      <c r="T31" s="110" t="s">
        <v>52</v>
      </c>
      <c r="U31" s="113"/>
      <c r="V31" s="231"/>
      <c r="W31" s="399"/>
      <c r="X31" s="399"/>
      <c r="Y31" s="114">
        <f t="shared" si="4"/>
        <v>0</v>
      </c>
      <c r="Z31" s="144">
        <f t="shared" si="3"/>
        <v>0</v>
      </c>
      <c r="AA31" s="419"/>
      <c r="AB31" s="14"/>
      <c r="AC31" s="16"/>
      <c r="AD31" s="16"/>
      <c r="AE31" s="15"/>
      <c r="AG31" s="20" t="s">
        <v>122</v>
      </c>
    </row>
    <row r="32" spans="1:33" ht="18" customHeight="1" thickBot="1">
      <c r="A32" s="306" t="s">
        <v>22</v>
      </c>
      <c r="B32" s="279" t="s">
        <v>23</v>
      </c>
      <c r="C32" s="149">
        <v>250000</v>
      </c>
      <c r="D32" s="52"/>
      <c r="E32" s="52">
        <v>50000</v>
      </c>
      <c r="F32" s="35">
        <f t="shared" si="0"/>
        <v>300000</v>
      </c>
      <c r="G32" s="35"/>
      <c r="H32" s="35">
        <v>100000</v>
      </c>
      <c r="I32" s="172"/>
      <c r="J32" s="151">
        <v>11</v>
      </c>
      <c r="K32" s="34">
        <v>11</v>
      </c>
      <c r="L32" s="52"/>
      <c r="M32" s="52"/>
      <c r="N32" s="130">
        <v>50000</v>
      </c>
      <c r="O32" s="36"/>
      <c r="P32" s="34"/>
      <c r="Q32" s="300" t="s">
        <v>177</v>
      </c>
      <c r="R32" s="249"/>
      <c r="S32" s="126" t="s">
        <v>22</v>
      </c>
      <c r="T32" s="127" t="s">
        <v>23</v>
      </c>
      <c r="U32" s="151"/>
      <c r="V32" s="250"/>
      <c r="W32" s="130">
        <v>50000</v>
      </c>
      <c r="X32" s="392" t="s">
        <v>120</v>
      </c>
      <c r="Y32" s="130">
        <f t="shared" si="4"/>
        <v>50000</v>
      </c>
      <c r="Z32" s="36">
        <f t="shared" si="3"/>
        <v>0</v>
      </c>
      <c r="AA32" s="410" t="s">
        <v>209</v>
      </c>
      <c r="AB32" s="14">
        <v>37641</v>
      </c>
      <c r="AC32" s="14">
        <v>37641</v>
      </c>
      <c r="AD32" s="16"/>
      <c r="AE32" s="16" t="s">
        <v>48</v>
      </c>
      <c r="AG32" s="13" t="s">
        <v>116</v>
      </c>
    </row>
    <row r="33" spans="1:33" ht="18" customHeight="1" thickBot="1">
      <c r="A33" s="312" t="s">
        <v>24</v>
      </c>
      <c r="B33" s="288" t="s">
        <v>25</v>
      </c>
      <c r="C33" s="140">
        <v>200000</v>
      </c>
      <c r="D33" s="66"/>
      <c r="E33" s="66"/>
      <c r="F33" s="30">
        <f t="shared" si="0"/>
        <v>200000</v>
      </c>
      <c r="G33" s="141"/>
      <c r="H33" s="141">
        <v>50000</v>
      </c>
      <c r="I33" s="183"/>
      <c r="J33" s="230">
        <v>7</v>
      </c>
      <c r="K33" s="32">
        <v>7</v>
      </c>
      <c r="L33" s="227"/>
      <c r="M33" s="227"/>
      <c r="N33" s="143">
        <v>50000</v>
      </c>
      <c r="O33" s="144"/>
      <c r="P33" s="32"/>
      <c r="Q33" s="297"/>
      <c r="R33" s="12"/>
      <c r="S33" s="138" t="s">
        <v>24</v>
      </c>
      <c r="T33" s="139" t="s">
        <v>25</v>
      </c>
      <c r="U33" s="142"/>
      <c r="V33" s="242"/>
      <c r="W33" s="143">
        <v>50000</v>
      </c>
      <c r="X33" s="400" t="s">
        <v>120</v>
      </c>
      <c r="Y33" s="143">
        <f>SUM(W33:X33)</f>
        <v>50000</v>
      </c>
      <c r="Z33" s="144">
        <f t="shared" si="3"/>
        <v>0</v>
      </c>
      <c r="AA33" s="409" t="s">
        <v>209</v>
      </c>
      <c r="AB33" s="14">
        <v>39953</v>
      </c>
      <c r="AC33" s="16"/>
      <c r="AD33" s="16"/>
      <c r="AE33" s="16" t="s">
        <v>48</v>
      </c>
      <c r="AG33" s="13" t="s">
        <v>116</v>
      </c>
    </row>
    <row r="34" spans="1:33" ht="18" customHeight="1" thickBot="1">
      <c r="A34" s="310" t="s">
        <v>26</v>
      </c>
      <c r="B34" s="283" t="s">
        <v>27</v>
      </c>
      <c r="C34" s="154">
        <v>500000</v>
      </c>
      <c r="D34" s="59"/>
      <c r="E34" s="59"/>
      <c r="F34" s="8">
        <f t="shared" si="0"/>
        <v>500000</v>
      </c>
      <c r="G34" s="155"/>
      <c r="H34" s="155"/>
      <c r="I34" s="184"/>
      <c r="J34" s="156">
        <v>24</v>
      </c>
      <c r="K34" s="41">
        <v>24</v>
      </c>
      <c r="L34" s="59">
        <v>80000</v>
      </c>
      <c r="M34" s="59"/>
      <c r="N34" s="123">
        <f t="shared" si="1"/>
        <v>80000</v>
      </c>
      <c r="O34" s="37">
        <f t="shared" si="2"/>
        <v>1920000</v>
      </c>
      <c r="P34" s="6" t="s">
        <v>97</v>
      </c>
      <c r="Q34" s="295"/>
      <c r="R34" s="369"/>
      <c r="S34" s="118" t="s">
        <v>26</v>
      </c>
      <c r="T34" s="119" t="s">
        <v>27</v>
      </c>
      <c r="U34" s="156"/>
      <c r="V34" s="266"/>
      <c r="W34" s="401"/>
      <c r="X34" s="401"/>
      <c r="Y34" s="123"/>
      <c r="Z34" s="37">
        <f t="shared" si="3"/>
        <v>0</v>
      </c>
      <c r="AA34" s="415"/>
      <c r="AB34" s="14"/>
      <c r="AC34" s="14"/>
      <c r="AD34" s="14"/>
      <c r="AE34" s="19"/>
      <c r="AG34" s="13" t="s">
        <v>107</v>
      </c>
    </row>
    <row r="35" spans="1:33" ht="18" hidden="1" customHeight="1" thickBot="1">
      <c r="A35" s="309" t="s">
        <v>155</v>
      </c>
      <c r="B35" s="287" t="s">
        <v>53</v>
      </c>
      <c r="C35" s="131"/>
      <c r="D35" s="58"/>
      <c r="E35" s="58"/>
      <c r="F35" s="11">
        <f t="shared" si="0"/>
        <v>0</v>
      </c>
      <c r="G35" s="133"/>
      <c r="H35" s="133"/>
      <c r="I35" s="180"/>
      <c r="J35" s="132"/>
      <c r="K35" s="24"/>
      <c r="L35" s="60">
        <v>80000</v>
      </c>
      <c r="M35" s="58"/>
      <c r="N35" s="108">
        <f t="shared" si="1"/>
        <v>80000</v>
      </c>
      <c r="O35" s="23">
        <f t="shared" si="2"/>
        <v>0</v>
      </c>
      <c r="P35" s="69"/>
      <c r="Q35" s="299"/>
      <c r="R35" s="370"/>
      <c r="S35" s="92" t="s">
        <v>155</v>
      </c>
      <c r="T35" s="86" t="s">
        <v>53</v>
      </c>
      <c r="U35" s="45"/>
      <c r="V35" s="78"/>
      <c r="W35" s="394"/>
      <c r="X35" s="394"/>
      <c r="Y35" s="107">
        <f t="shared" si="4"/>
        <v>0</v>
      </c>
      <c r="Z35" s="21">
        <f t="shared" si="3"/>
        <v>0</v>
      </c>
      <c r="AA35" s="413"/>
      <c r="AB35" s="14"/>
      <c r="AC35" s="14"/>
      <c r="AD35" s="14"/>
      <c r="AE35" s="19"/>
      <c r="AG35" s="13"/>
    </row>
    <row r="36" spans="1:33" ht="18" customHeight="1" thickBot="1">
      <c r="A36" s="305" t="s">
        <v>28</v>
      </c>
      <c r="B36" s="278" t="s">
        <v>29</v>
      </c>
      <c r="C36" s="233">
        <v>200000</v>
      </c>
      <c r="D36" s="234"/>
      <c r="E36" s="234"/>
      <c r="F36" s="210">
        <f t="shared" si="0"/>
        <v>200000</v>
      </c>
      <c r="G36" s="235">
        <v>50000</v>
      </c>
      <c r="H36" s="235"/>
      <c r="I36" s="236">
        <v>300000</v>
      </c>
      <c r="J36" s="237">
        <v>17</v>
      </c>
      <c r="K36" s="314">
        <v>17</v>
      </c>
      <c r="L36" s="234"/>
      <c r="M36" s="234"/>
      <c r="N36" s="271" t="s">
        <v>174</v>
      </c>
      <c r="O36" s="216">
        <v>420000</v>
      </c>
      <c r="P36" s="217" t="s">
        <v>98</v>
      </c>
      <c r="Q36" s="301" t="s">
        <v>111</v>
      </c>
      <c r="R36" s="12"/>
      <c r="S36" s="109" t="s">
        <v>28</v>
      </c>
      <c r="T36" s="134" t="s">
        <v>29</v>
      </c>
      <c r="U36" s="132"/>
      <c r="V36" s="157"/>
      <c r="W36" s="399"/>
      <c r="X36" s="399"/>
      <c r="Y36" s="114"/>
      <c r="Z36" s="144">
        <f t="shared" si="3"/>
        <v>0</v>
      </c>
      <c r="AA36" s="416"/>
      <c r="AB36" s="14">
        <v>39559</v>
      </c>
      <c r="AC36" s="14">
        <v>39588</v>
      </c>
      <c r="AD36" s="14">
        <v>41263</v>
      </c>
      <c r="AE36" s="19">
        <v>41263</v>
      </c>
      <c r="AG36" s="18"/>
    </row>
    <row r="37" spans="1:33" ht="18" customHeight="1" thickBot="1">
      <c r="A37" s="306" t="s">
        <v>30</v>
      </c>
      <c r="B37" s="279" t="s">
        <v>31</v>
      </c>
      <c r="C37" s="152">
        <v>200000</v>
      </c>
      <c r="D37" s="67"/>
      <c r="E37" s="67"/>
      <c r="F37" s="35">
        <f t="shared" si="0"/>
        <v>200000</v>
      </c>
      <c r="G37" s="147"/>
      <c r="H37" s="147"/>
      <c r="I37" s="182"/>
      <c r="J37" s="148">
        <v>7</v>
      </c>
      <c r="K37" s="44">
        <v>7</v>
      </c>
      <c r="L37" s="67">
        <v>30000</v>
      </c>
      <c r="M37" s="67">
        <v>5000</v>
      </c>
      <c r="N37" s="130">
        <f t="shared" si="1"/>
        <v>35000</v>
      </c>
      <c r="O37" s="36">
        <f t="shared" si="2"/>
        <v>245000</v>
      </c>
      <c r="P37" s="34" t="s">
        <v>97</v>
      </c>
      <c r="Q37" s="300"/>
      <c r="R37" s="249"/>
      <c r="S37" s="126" t="s">
        <v>30</v>
      </c>
      <c r="T37" s="127" t="s">
        <v>31</v>
      </c>
      <c r="U37" s="148"/>
      <c r="V37" s="252"/>
      <c r="W37" s="396"/>
      <c r="X37" s="396"/>
      <c r="Y37" s="130"/>
      <c r="Z37" s="36">
        <f t="shared" si="3"/>
        <v>0</v>
      </c>
      <c r="AA37" s="418"/>
      <c r="AB37" s="14">
        <v>39892</v>
      </c>
      <c r="AC37" s="16"/>
      <c r="AD37" s="14">
        <v>41325</v>
      </c>
      <c r="AE37" s="19">
        <v>41325</v>
      </c>
      <c r="AG37" s="1" t="s">
        <v>113</v>
      </c>
    </row>
    <row r="38" spans="1:33" ht="18" customHeight="1" thickBot="1">
      <c r="A38" s="312" t="s">
        <v>32</v>
      </c>
      <c r="B38" s="288" t="s">
        <v>33</v>
      </c>
      <c r="C38" s="140">
        <v>200000</v>
      </c>
      <c r="D38" s="66"/>
      <c r="E38" s="66"/>
      <c r="F38" s="30">
        <f t="shared" si="0"/>
        <v>200000</v>
      </c>
      <c r="G38" s="141"/>
      <c r="H38" s="141"/>
      <c r="I38" s="183"/>
      <c r="J38" s="142">
        <v>14</v>
      </c>
      <c r="K38" s="29">
        <v>14</v>
      </c>
      <c r="L38" s="66"/>
      <c r="M38" s="66"/>
      <c r="N38" s="271" t="s">
        <v>174</v>
      </c>
      <c r="O38" s="144">
        <v>300000</v>
      </c>
      <c r="P38" s="32" t="s">
        <v>97</v>
      </c>
      <c r="Q38" s="297" t="s">
        <v>111</v>
      </c>
      <c r="R38" s="12"/>
      <c r="S38" s="138" t="s">
        <v>32</v>
      </c>
      <c r="T38" s="139" t="s">
        <v>33</v>
      </c>
      <c r="U38" s="142"/>
      <c r="V38" s="242"/>
      <c r="W38" s="402"/>
      <c r="X38" s="402"/>
      <c r="Y38" s="143"/>
      <c r="Z38" s="144">
        <f t="shared" si="3"/>
        <v>0</v>
      </c>
      <c r="AA38" s="420"/>
      <c r="AB38" s="14">
        <v>39559</v>
      </c>
      <c r="AC38" s="16"/>
      <c r="AD38" s="14">
        <v>42755</v>
      </c>
      <c r="AE38" s="19">
        <v>42755</v>
      </c>
      <c r="AG38" s="18"/>
    </row>
    <row r="39" spans="1:33" ht="18" customHeight="1" thickBot="1">
      <c r="A39" s="306" t="s">
        <v>34</v>
      </c>
      <c r="B39" s="279" t="s">
        <v>35</v>
      </c>
      <c r="C39" s="152">
        <v>200000</v>
      </c>
      <c r="D39" s="67"/>
      <c r="E39" s="67"/>
      <c r="F39" s="35">
        <f t="shared" si="0"/>
        <v>200000</v>
      </c>
      <c r="G39" s="147"/>
      <c r="H39" s="147"/>
      <c r="I39" s="182">
        <v>300000</v>
      </c>
      <c r="J39" s="148">
        <v>11</v>
      </c>
      <c r="K39" s="44">
        <v>11</v>
      </c>
      <c r="L39" s="67">
        <v>30000</v>
      </c>
      <c r="M39" s="67"/>
      <c r="N39" s="130">
        <f t="shared" si="1"/>
        <v>30000</v>
      </c>
      <c r="O39" s="36">
        <f t="shared" si="2"/>
        <v>330000</v>
      </c>
      <c r="P39" s="34" t="s">
        <v>99</v>
      </c>
      <c r="Q39" s="300"/>
      <c r="R39" s="249"/>
      <c r="S39" s="126" t="s">
        <v>34</v>
      </c>
      <c r="T39" s="127" t="s">
        <v>35</v>
      </c>
      <c r="U39" s="148"/>
      <c r="V39" s="252"/>
      <c r="W39" s="396"/>
      <c r="X39" s="396"/>
      <c r="Y39" s="130"/>
      <c r="Z39" s="36">
        <f t="shared" si="3"/>
        <v>0</v>
      </c>
      <c r="AA39" s="418"/>
      <c r="AB39" s="14">
        <v>39559</v>
      </c>
      <c r="AC39" s="16"/>
      <c r="AD39" s="14">
        <v>40106</v>
      </c>
      <c r="AE39" s="19">
        <v>41263</v>
      </c>
      <c r="AG39" s="18" t="s">
        <v>112</v>
      </c>
    </row>
    <row r="40" spans="1:33" ht="54.75" customHeight="1" thickBot="1">
      <c r="A40" s="435"/>
      <c r="B40" s="436"/>
      <c r="C40" s="437"/>
      <c r="D40" s="437"/>
      <c r="E40" s="437"/>
      <c r="F40" s="437"/>
      <c r="G40" s="437"/>
      <c r="H40" s="437"/>
      <c r="I40" s="437"/>
      <c r="J40" s="40"/>
      <c r="K40" s="40"/>
      <c r="L40" s="437"/>
      <c r="M40" s="437"/>
      <c r="N40" s="437"/>
      <c r="O40" s="437"/>
      <c r="P40" s="437"/>
      <c r="Q40" s="438"/>
      <c r="R40" s="259"/>
      <c r="S40" s="437"/>
      <c r="T40" s="437"/>
      <c r="U40" s="437"/>
      <c r="V40" s="437"/>
      <c r="W40" s="436"/>
      <c r="X40" s="436"/>
      <c r="Y40" s="436"/>
      <c r="Z40" s="437"/>
      <c r="AA40" s="439"/>
      <c r="AB40" s="14"/>
      <c r="AC40" s="16"/>
      <c r="AD40" s="14"/>
      <c r="AE40" s="19"/>
      <c r="AG40" s="18"/>
    </row>
    <row r="41" spans="1:33" ht="18" customHeight="1">
      <c r="A41" s="310" t="s">
        <v>156</v>
      </c>
      <c r="B41" s="289" t="s">
        <v>67</v>
      </c>
      <c r="C41" s="154">
        <v>200000</v>
      </c>
      <c r="D41" s="59"/>
      <c r="E41" s="59">
        <v>50000</v>
      </c>
      <c r="F41" s="8">
        <f t="shared" si="0"/>
        <v>250000</v>
      </c>
      <c r="G41" s="155">
        <v>100000</v>
      </c>
      <c r="H41" s="155">
        <v>100000</v>
      </c>
      <c r="I41" s="184"/>
      <c r="J41" s="156"/>
      <c r="K41" s="41"/>
      <c r="L41" s="59"/>
      <c r="M41" s="59"/>
      <c r="N41" s="123"/>
      <c r="O41" s="37"/>
      <c r="P41" s="41"/>
      <c r="Q41" s="295"/>
      <c r="R41" s="265"/>
      <c r="S41" s="118" t="s">
        <v>156</v>
      </c>
      <c r="T41" s="153" t="s">
        <v>67</v>
      </c>
      <c r="U41" s="156"/>
      <c r="V41" s="266"/>
      <c r="W41" s="401"/>
      <c r="X41" s="401"/>
      <c r="Y41" s="123"/>
      <c r="Z41" s="37">
        <f t="shared" si="3"/>
        <v>0</v>
      </c>
      <c r="AA41" s="421"/>
      <c r="AB41" s="14">
        <v>38311</v>
      </c>
      <c r="AC41" s="14">
        <v>38311</v>
      </c>
      <c r="AD41" s="16"/>
      <c r="AE41" s="16" t="s">
        <v>47</v>
      </c>
      <c r="AG41" s="18"/>
    </row>
    <row r="42" spans="1:33" ht="18" customHeight="1" thickBot="1">
      <c r="A42" s="311" t="s">
        <v>157</v>
      </c>
      <c r="B42" s="292" t="s">
        <v>51</v>
      </c>
      <c r="C42" s="103">
        <v>100000</v>
      </c>
      <c r="D42" s="60"/>
      <c r="E42" s="60"/>
      <c r="F42" s="9">
        <f t="shared" si="0"/>
        <v>100000</v>
      </c>
      <c r="G42" s="79"/>
      <c r="H42" s="79"/>
      <c r="I42" s="177"/>
      <c r="J42" s="46"/>
      <c r="K42" s="42"/>
      <c r="L42" s="60"/>
      <c r="M42" s="60"/>
      <c r="N42" s="108"/>
      <c r="O42" s="39"/>
      <c r="P42" s="42"/>
      <c r="Q42" s="296"/>
      <c r="R42" s="268"/>
      <c r="S42" s="93" t="s">
        <v>157</v>
      </c>
      <c r="T42" s="88" t="s">
        <v>51</v>
      </c>
      <c r="U42" s="46"/>
      <c r="V42" s="80"/>
      <c r="W42" s="395"/>
      <c r="X42" s="395"/>
      <c r="Y42" s="108"/>
      <c r="Z42" s="205">
        <f t="shared" si="3"/>
        <v>0</v>
      </c>
      <c r="AA42" s="414"/>
      <c r="AB42" s="14">
        <v>39588</v>
      </c>
      <c r="AC42" s="16"/>
      <c r="AD42" s="16"/>
      <c r="AE42" s="16"/>
      <c r="AG42" s="18"/>
    </row>
    <row r="43" spans="1:33" ht="18" hidden="1" customHeight="1">
      <c r="A43" s="307" t="s">
        <v>158</v>
      </c>
      <c r="B43" s="293" t="s">
        <v>68</v>
      </c>
      <c r="C43" s="116"/>
      <c r="D43" s="68"/>
      <c r="E43" s="68"/>
      <c r="F43" s="10">
        <f t="shared" si="0"/>
        <v>0</v>
      </c>
      <c r="G43" s="136"/>
      <c r="H43" s="136"/>
      <c r="I43" s="178"/>
      <c r="J43" s="117"/>
      <c r="K43" s="28"/>
      <c r="L43" s="68"/>
      <c r="M43" s="68"/>
      <c r="N43" s="106">
        <f t="shared" si="1"/>
        <v>0</v>
      </c>
      <c r="O43" s="26">
        <f t="shared" si="2"/>
        <v>0</v>
      </c>
      <c r="P43" s="28"/>
      <c r="Q43" s="302"/>
      <c r="R43" s="17"/>
      <c r="S43" s="89" t="s">
        <v>158</v>
      </c>
      <c r="T43" s="145" t="s">
        <v>68</v>
      </c>
      <c r="U43" s="117"/>
      <c r="V43" s="158"/>
      <c r="W43" s="397"/>
      <c r="X43" s="397"/>
      <c r="Y43" s="106"/>
      <c r="Z43" s="26">
        <f t="shared" si="3"/>
        <v>0</v>
      </c>
      <c r="AA43" s="411"/>
      <c r="AB43" s="16"/>
      <c r="AC43" s="16"/>
      <c r="AD43" s="16"/>
      <c r="AE43" s="16"/>
      <c r="AG43" s="18"/>
    </row>
    <row r="44" spans="1:33" ht="18" hidden="1" customHeight="1" thickBot="1">
      <c r="A44" s="309" t="s">
        <v>159</v>
      </c>
      <c r="B44" s="291" t="s">
        <v>69</v>
      </c>
      <c r="C44" s="131"/>
      <c r="D44" s="58"/>
      <c r="E44" s="58"/>
      <c r="F44" s="11">
        <f t="shared" si="0"/>
        <v>0</v>
      </c>
      <c r="G44" s="133"/>
      <c r="H44" s="133"/>
      <c r="I44" s="180"/>
      <c r="J44" s="132"/>
      <c r="K44" s="24"/>
      <c r="L44" s="58"/>
      <c r="M44" s="58"/>
      <c r="N44" s="114">
        <f t="shared" si="1"/>
        <v>0</v>
      </c>
      <c r="O44" s="23">
        <f t="shared" si="2"/>
        <v>0</v>
      </c>
      <c r="P44" s="24"/>
      <c r="Q44" s="299"/>
      <c r="R44" s="17"/>
      <c r="S44" s="109" t="s">
        <v>159</v>
      </c>
      <c r="T44" s="135" t="s">
        <v>69</v>
      </c>
      <c r="U44" s="132"/>
      <c r="V44" s="157"/>
      <c r="W44" s="399"/>
      <c r="X44" s="399"/>
      <c r="Y44" s="114">
        <f t="shared" si="4"/>
        <v>0</v>
      </c>
      <c r="Z44" s="144">
        <f t="shared" si="3"/>
        <v>0</v>
      </c>
      <c r="AA44" s="416"/>
      <c r="AB44" s="16"/>
      <c r="AC44" s="16"/>
      <c r="AD44" s="16"/>
      <c r="AE44" s="16"/>
      <c r="AG44" s="18"/>
    </row>
    <row r="45" spans="1:33" ht="18" customHeight="1">
      <c r="A45" s="310" t="s">
        <v>36</v>
      </c>
      <c r="B45" s="289" t="s">
        <v>70</v>
      </c>
      <c r="C45" s="154">
        <v>100000</v>
      </c>
      <c r="D45" s="59"/>
      <c r="E45" s="59"/>
      <c r="F45" s="8">
        <f t="shared" si="0"/>
        <v>100000</v>
      </c>
      <c r="G45" s="155">
        <v>100000</v>
      </c>
      <c r="H45" s="155"/>
      <c r="I45" s="184"/>
      <c r="J45" s="156">
        <v>55</v>
      </c>
      <c r="K45" s="41">
        <v>55</v>
      </c>
      <c r="L45" s="59"/>
      <c r="M45" s="59"/>
      <c r="N45" s="123">
        <v>30000</v>
      </c>
      <c r="O45" s="37"/>
      <c r="P45" s="41"/>
      <c r="Q45" s="295"/>
      <c r="R45" s="265"/>
      <c r="S45" s="118" t="s">
        <v>36</v>
      </c>
      <c r="T45" s="153" t="s">
        <v>70</v>
      </c>
      <c r="U45" s="156">
        <v>53</v>
      </c>
      <c r="V45" s="155">
        <v>53</v>
      </c>
      <c r="W45" s="401">
        <v>30000</v>
      </c>
      <c r="X45" s="401"/>
      <c r="Y45" s="123">
        <f t="shared" si="4"/>
        <v>30000</v>
      </c>
      <c r="Z45" s="37">
        <v>0</v>
      </c>
      <c r="AA45" s="421" t="s">
        <v>189</v>
      </c>
      <c r="AB45" s="14">
        <v>42205</v>
      </c>
      <c r="AC45" s="14">
        <v>42205</v>
      </c>
      <c r="AD45" s="16"/>
      <c r="AE45" s="14">
        <v>42205</v>
      </c>
      <c r="AG45" s="18" t="s">
        <v>114</v>
      </c>
    </row>
    <row r="46" spans="1:33" ht="18" customHeight="1">
      <c r="A46" s="308" t="s">
        <v>160</v>
      </c>
      <c r="B46" s="290" t="s">
        <v>71</v>
      </c>
      <c r="C46" s="102">
        <v>150000</v>
      </c>
      <c r="D46" s="57"/>
      <c r="E46" s="57"/>
      <c r="F46" s="4">
        <f t="shared" si="0"/>
        <v>150000</v>
      </c>
      <c r="G46" s="77"/>
      <c r="H46" s="77"/>
      <c r="I46" s="179"/>
      <c r="J46" s="45"/>
      <c r="K46" s="2"/>
      <c r="L46" s="57"/>
      <c r="M46" s="57"/>
      <c r="N46" s="107"/>
      <c r="O46" s="21"/>
      <c r="P46" s="2"/>
      <c r="Q46" s="298"/>
      <c r="R46" s="17"/>
      <c r="S46" s="92" t="s">
        <v>160</v>
      </c>
      <c r="T46" s="87" t="s">
        <v>71</v>
      </c>
      <c r="U46" s="45"/>
      <c r="V46" s="78"/>
      <c r="W46" s="394"/>
      <c r="X46" s="394"/>
      <c r="Y46" s="107"/>
      <c r="Z46" s="26">
        <f t="shared" si="3"/>
        <v>0</v>
      </c>
      <c r="AA46" s="412"/>
      <c r="AB46" s="14">
        <v>42205</v>
      </c>
      <c r="AC46" s="16"/>
      <c r="AD46" s="16"/>
      <c r="AE46" s="14">
        <v>42205</v>
      </c>
      <c r="AG46" s="18"/>
    </row>
    <row r="47" spans="1:33" ht="18" customHeight="1" thickBot="1">
      <c r="A47" s="311" t="s">
        <v>161</v>
      </c>
      <c r="B47" s="292" t="s">
        <v>51</v>
      </c>
      <c r="C47" s="103">
        <v>150000</v>
      </c>
      <c r="D47" s="60"/>
      <c r="E47" s="60"/>
      <c r="F47" s="9">
        <f t="shared" si="0"/>
        <v>150000</v>
      </c>
      <c r="G47" s="79"/>
      <c r="H47" s="79"/>
      <c r="I47" s="177"/>
      <c r="J47" s="46"/>
      <c r="K47" s="42"/>
      <c r="L47" s="60"/>
      <c r="M47" s="60"/>
      <c r="N47" s="108"/>
      <c r="O47" s="39"/>
      <c r="P47" s="42"/>
      <c r="Q47" s="296"/>
      <c r="R47" s="268"/>
      <c r="S47" s="93" t="s">
        <v>161</v>
      </c>
      <c r="T47" s="88" t="s">
        <v>51</v>
      </c>
      <c r="U47" s="46"/>
      <c r="V47" s="80"/>
      <c r="W47" s="395"/>
      <c r="X47" s="395"/>
      <c r="Y47" s="108"/>
      <c r="Z47" s="205">
        <f t="shared" si="3"/>
        <v>0</v>
      </c>
      <c r="AA47" s="414"/>
      <c r="AB47" s="14">
        <v>42205</v>
      </c>
      <c r="AC47" s="16"/>
      <c r="AD47" s="16"/>
      <c r="AE47" s="14">
        <v>42205</v>
      </c>
      <c r="AG47" s="18"/>
    </row>
    <row r="48" spans="1:33" ht="18" hidden="1" customHeight="1">
      <c r="A48" s="307" t="s">
        <v>162</v>
      </c>
      <c r="B48" s="293" t="s">
        <v>72</v>
      </c>
      <c r="C48" s="116"/>
      <c r="D48" s="68"/>
      <c r="E48" s="68"/>
      <c r="F48" s="10">
        <f t="shared" si="0"/>
        <v>0</v>
      </c>
      <c r="G48" s="136"/>
      <c r="H48" s="136"/>
      <c r="I48" s="178"/>
      <c r="J48" s="117"/>
      <c r="K48" s="28"/>
      <c r="L48" s="68"/>
      <c r="M48" s="68"/>
      <c r="N48" s="106"/>
      <c r="O48" s="26"/>
      <c r="P48" s="28"/>
      <c r="Q48" s="302"/>
      <c r="R48" s="17"/>
      <c r="S48" s="89" t="s">
        <v>162</v>
      </c>
      <c r="T48" s="145" t="s">
        <v>72</v>
      </c>
      <c r="U48" s="117"/>
      <c r="V48" s="158"/>
      <c r="W48" s="397"/>
      <c r="X48" s="397"/>
      <c r="Y48" s="106"/>
      <c r="Z48" s="26">
        <f t="shared" si="3"/>
        <v>0</v>
      </c>
      <c r="AA48" s="411"/>
      <c r="AB48" s="14"/>
      <c r="AC48" s="16"/>
      <c r="AD48" s="16"/>
      <c r="AE48" s="14"/>
      <c r="AG48" s="18"/>
    </row>
    <row r="49" spans="1:33" ht="18" hidden="1" customHeight="1">
      <c r="A49" s="308" t="s">
        <v>163</v>
      </c>
      <c r="B49" s="290" t="s">
        <v>50</v>
      </c>
      <c r="C49" s="102"/>
      <c r="D49" s="57"/>
      <c r="E49" s="57"/>
      <c r="F49" s="4">
        <f t="shared" si="0"/>
        <v>0</v>
      </c>
      <c r="G49" s="77"/>
      <c r="H49" s="77"/>
      <c r="I49" s="179"/>
      <c r="J49" s="45"/>
      <c r="K49" s="2"/>
      <c r="L49" s="57"/>
      <c r="M49" s="57"/>
      <c r="N49" s="107"/>
      <c r="O49" s="21"/>
      <c r="P49" s="2"/>
      <c r="Q49" s="298"/>
      <c r="R49" s="17"/>
      <c r="S49" s="92" t="s">
        <v>163</v>
      </c>
      <c r="T49" s="87" t="s">
        <v>50</v>
      </c>
      <c r="U49" s="45"/>
      <c r="V49" s="78"/>
      <c r="W49" s="394"/>
      <c r="X49" s="394"/>
      <c r="Y49" s="107"/>
      <c r="Z49" s="26">
        <f t="shared" si="3"/>
        <v>0</v>
      </c>
      <c r="AA49" s="412"/>
      <c r="AB49" s="14"/>
      <c r="AC49" s="16"/>
      <c r="AD49" s="16"/>
      <c r="AE49" s="14"/>
      <c r="AG49" s="18"/>
    </row>
    <row r="50" spans="1:33" ht="18" hidden="1" customHeight="1" thickBot="1">
      <c r="A50" s="309" t="s">
        <v>164</v>
      </c>
      <c r="B50" s="291" t="s">
        <v>125</v>
      </c>
      <c r="C50" s="131"/>
      <c r="D50" s="58"/>
      <c r="E50" s="58"/>
      <c r="F50" s="11">
        <f t="shared" si="0"/>
        <v>0</v>
      </c>
      <c r="G50" s="133"/>
      <c r="H50" s="133"/>
      <c r="I50" s="180"/>
      <c r="J50" s="132"/>
      <c r="K50" s="24"/>
      <c r="L50" s="58"/>
      <c r="M50" s="58"/>
      <c r="N50" s="114"/>
      <c r="O50" s="23"/>
      <c r="P50" s="24"/>
      <c r="Q50" s="299"/>
      <c r="R50" s="17"/>
      <c r="S50" s="109" t="s">
        <v>164</v>
      </c>
      <c r="T50" s="135" t="s">
        <v>125</v>
      </c>
      <c r="U50" s="132"/>
      <c r="V50" s="157"/>
      <c r="W50" s="399"/>
      <c r="X50" s="399"/>
      <c r="Y50" s="114"/>
      <c r="Z50" s="144">
        <f t="shared" si="3"/>
        <v>0</v>
      </c>
      <c r="AA50" s="416"/>
      <c r="AB50" s="14"/>
      <c r="AC50" s="16"/>
      <c r="AD50" s="16"/>
      <c r="AE50" s="14"/>
      <c r="AG50" s="18"/>
    </row>
    <row r="51" spans="1:33" ht="18" customHeight="1">
      <c r="A51" s="310" t="s">
        <v>37</v>
      </c>
      <c r="B51" s="289" t="s">
        <v>73</v>
      </c>
      <c r="C51" s="154">
        <v>200000</v>
      </c>
      <c r="D51" s="59"/>
      <c r="E51" s="59"/>
      <c r="F51" s="8">
        <f t="shared" si="0"/>
        <v>200000</v>
      </c>
      <c r="G51" s="155">
        <v>100000</v>
      </c>
      <c r="H51" s="155"/>
      <c r="I51" s="184"/>
      <c r="J51" s="156"/>
      <c r="K51" s="41"/>
      <c r="L51" s="59"/>
      <c r="M51" s="59"/>
      <c r="N51" s="123"/>
      <c r="O51" s="37"/>
      <c r="P51" s="41"/>
      <c r="Q51" s="295"/>
      <c r="R51" s="265"/>
      <c r="S51" s="118" t="s">
        <v>37</v>
      </c>
      <c r="T51" s="153" t="s">
        <v>73</v>
      </c>
      <c r="U51" s="156"/>
      <c r="V51" s="266"/>
      <c r="W51" s="401"/>
      <c r="X51" s="401"/>
      <c r="Y51" s="123"/>
      <c r="Z51" s="37">
        <f t="shared" si="3"/>
        <v>0</v>
      </c>
      <c r="AA51" s="421"/>
      <c r="AB51" s="14"/>
      <c r="AC51" s="14"/>
      <c r="AD51" s="14"/>
      <c r="AE51" s="16"/>
      <c r="AG51" s="18"/>
    </row>
    <row r="52" spans="1:33" ht="18" customHeight="1">
      <c r="A52" s="308" t="s">
        <v>165</v>
      </c>
      <c r="B52" s="290" t="s">
        <v>74</v>
      </c>
      <c r="C52" s="102">
        <v>0</v>
      </c>
      <c r="D52" s="57"/>
      <c r="E52" s="57"/>
      <c r="F52" s="4">
        <f t="shared" si="0"/>
        <v>0</v>
      </c>
      <c r="G52" s="77"/>
      <c r="H52" s="77"/>
      <c r="I52" s="179"/>
      <c r="J52" s="45"/>
      <c r="K52" s="2"/>
      <c r="L52" s="57">
        <v>30000</v>
      </c>
      <c r="M52" s="57">
        <v>5000</v>
      </c>
      <c r="N52" s="107">
        <f t="shared" si="1"/>
        <v>35000</v>
      </c>
      <c r="O52" s="21">
        <f t="shared" si="2"/>
        <v>0</v>
      </c>
      <c r="P52" s="2"/>
      <c r="Q52" s="298" t="s">
        <v>215</v>
      </c>
      <c r="R52" s="17"/>
      <c r="S52" s="92" t="s">
        <v>165</v>
      </c>
      <c r="T52" s="87" t="s">
        <v>74</v>
      </c>
      <c r="U52" s="45"/>
      <c r="V52" s="78"/>
      <c r="W52" s="394"/>
      <c r="X52" s="394"/>
      <c r="Y52" s="107"/>
      <c r="Z52" s="26">
        <f t="shared" si="3"/>
        <v>0</v>
      </c>
      <c r="AA52" s="412"/>
      <c r="AB52" s="14"/>
      <c r="AC52" s="14"/>
      <c r="AD52" s="14"/>
      <c r="AE52" s="16"/>
      <c r="AG52" s="18"/>
    </row>
    <row r="53" spans="1:33" ht="18" customHeight="1">
      <c r="A53" s="308" t="s">
        <v>166</v>
      </c>
      <c r="B53" s="290" t="s">
        <v>75</v>
      </c>
      <c r="C53" s="102">
        <v>150000</v>
      </c>
      <c r="D53" s="57"/>
      <c r="E53" s="57"/>
      <c r="F53" s="4">
        <f t="shared" si="0"/>
        <v>150000</v>
      </c>
      <c r="G53" s="77"/>
      <c r="H53" s="77"/>
      <c r="I53" s="179"/>
      <c r="J53" s="45">
        <v>32</v>
      </c>
      <c r="K53" s="2">
        <v>32</v>
      </c>
      <c r="L53" s="57">
        <v>30000</v>
      </c>
      <c r="M53" s="57">
        <v>5000</v>
      </c>
      <c r="N53" s="107">
        <f t="shared" si="1"/>
        <v>35000</v>
      </c>
      <c r="O53" s="21">
        <f t="shared" si="2"/>
        <v>1120000</v>
      </c>
      <c r="P53" s="2"/>
      <c r="Q53" s="298"/>
      <c r="R53" s="17"/>
      <c r="S53" s="92" t="s">
        <v>166</v>
      </c>
      <c r="T53" s="87" t="s">
        <v>75</v>
      </c>
      <c r="U53" s="45"/>
      <c r="V53" s="78"/>
      <c r="W53" s="394"/>
      <c r="X53" s="394"/>
      <c r="Y53" s="107"/>
      <c r="Z53" s="26">
        <f t="shared" si="3"/>
        <v>0</v>
      </c>
      <c r="AA53" s="412"/>
      <c r="AB53" s="14"/>
      <c r="AC53" s="14"/>
      <c r="AD53" s="14"/>
      <c r="AE53" s="16"/>
      <c r="AG53" s="18"/>
    </row>
    <row r="54" spans="1:33" ht="18" customHeight="1" thickBot="1">
      <c r="A54" s="311" t="s">
        <v>167</v>
      </c>
      <c r="B54" s="292" t="s">
        <v>76</v>
      </c>
      <c r="C54" s="103">
        <v>150000</v>
      </c>
      <c r="D54" s="60"/>
      <c r="E54" s="60"/>
      <c r="F54" s="9">
        <f>SUM(C54:E54)</f>
        <v>150000</v>
      </c>
      <c r="G54" s="79"/>
      <c r="H54" s="79"/>
      <c r="I54" s="177"/>
      <c r="J54" s="46">
        <v>38</v>
      </c>
      <c r="K54" s="42">
        <v>38</v>
      </c>
      <c r="L54" s="60">
        <v>30000</v>
      </c>
      <c r="M54" s="60">
        <v>5000</v>
      </c>
      <c r="N54" s="108">
        <f t="shared" si="1"/>
        <v>35000</v>
      </c>
      <c r="O54" s="39">
        <f t="shared" si="2"/>
        <v>1330000</v>
      </c>
      <c r="P54" s="42"/>
      <c r="Q54" s="296"/>
      <c r="R54" s="268"/>
      <c r="S54" s="93" t="s">
        <v>167</v>
      </c>
      <c r="T54" s="88" t="s">
        <v>76</v>
      </c>
      <c r="U54" s="46"/>
      <c r="V54" s="80"/>
      <c r="W54" s="395"/>
      <c r="X54" s="395"/>
      <c r="Y54" s="108"/>
      <c r="Z54" s="205">
        <f t="shared" si="3"/>
        <v>0</v>
      </c>
      <c r="AA54" s="414"/>
      <c r="AB54" s="14"/>
      <c r="AC54" s="16"/>
      <c r="AD54" s="14"/>
      <c r="AE54" s="16"/>
      <c r="AG54" s="18"/>
    </row>
    <row r="55" spans="1:33" ht="18" customHeight="1" thickBot="1">
      <c r="A55" s="306" t="s">
        <v>40</v>
      </c>
      <c r="B55" s="294" t="s">
        <v>85</v>
      </c>
      <c r="C55" s="152">
        <v>200000</v>
      </c>
      <c r="D55" s="67"/>
      <c r="E55" s="67"/>
      <c r="F55" s="35">
        <f>SUM(C55:E55)</f>
        <v>200000</v>
      </c>
      <c r="G55" s="147"/>
      <c r="H55" s="147"/>
      <c r="I55" s="182"/>
      <c r="J55" s="148">
        <v>16</v>
      </c>
      <c r="K55" s="44">
        <v>16</v>
      </c>
      <c r="L55" s="67">
        <v>30000</v>
      </c>
      <c r="M55" s="67">
        <v>5000</v>
      </c>
      <c r="N55" s="130">
        <f>SUM(L55:M55)</f>
        <v>35000</v>
      </c>
      <c r="O55" s="36">
        <f>K55*N55</f>
        <v>560000</v>
      </c>
      <c r="P55" s="44" t="s">
        <v>97</v>
      </c>
      <c r="Q55" s="300"/>
      <c r="R55" s="270"/>
      <c r="S55" s="126" t="s">
        <v>40</v>
      </c>
      <c r="T55" s="269" t="s">
        <v>85</v>
      </c>
      <c r="U55" s="148"/>
      <c r="V55" s="252"/>
      <c r="W55" s="396"/>
      <c r="X55" s="396"/>
      <c r="Y55" s="130"/>
      <c r="Z55" s="36">
        <f t="shared" si="3"/>
        <v>0</v>
      </c>
      <c r="AA55" s="418"/>
      <c r="AB55" s="14">
        <v>39984</v>
      </c>
      <c r="AC55" s="16"/>
      <c r="AD55" s="14">
        <v>39984</v>
      </c>
      <c r="AE55" s="16"/>
      <c r="AG55" s="18"/>
    </row>
    <row r="56" spans="1:33" ht="18" customHeight="1">
      <c r="A56" s="307" t="s">
        <v>38</v>
      </c>
      <c r="B56" s="293" t="s">
        <v>77</v>
      </c>
      <c r="C56" s="116"/>
      <c r="D56" s="68"/>
      <c r="E56" s="68"/>
      <c r="F56" s="10">
        <f t="shared" si="0"/>
        <v>0</v>
      </c>
      <c r="G56" s="136">
        <v>100000</v>
      </c>
      <c r="H56" s="137"/>
      <c r="I56" s="178"/>
      <c r="J56" s="117"/>
      <c r="K56" s="28"/>
      <c r="L56" s="68"/>
      <c r="M56" s="68"/>
      <c r="N56" s="106"/>
      <c r="O56" s="26"/>
      <c r="P56" s="28" t="s">
        <v>100</v>
      </c>
      <c r="Q56" s="303" t="s">
        <v>176</v>
      </c>
      <c r="R56" s="17"/>
      <c r="S56" s="89" t="s">
        <v>38</v>
      </c>
      <c r="T56" s="145" t="s">
        <v>77</v>
      </c>
      <c r="U56" s="117"/>
      <c r="V56" s="158"/>
      <c r="W56" s="397"/>
      <c r="X56" s="397"/>
      <c r="Y56" s="106"/>
      <c r="Z56" s="26">
        <f t="shared" si="3"/>
        <v>0</v>
      </c>
      <c r="AA56" s="411"/>
      <c r="AB56" s="14">
        <v>40318</v>
      </c>
      <c r="AC56" s="14">
        <v>40410</v>
      </c>
      <c r="AD56" s="16"/>
      <c r="AE56" s="16" t="s">
        <v>47</v>
      </c>
      <c r="AG56" s="18" t="s">
        <v>78</v>
      </c>
    </row>
    <row r="57" spans="1:33" ht="18" customHeight="1">
      <c r="A57" s="308" t="s">
        <v>169</v>
      </c>
      <c r="B57" s="290" t="s">
        <v>126</v>
      </c>
      <c r="C57" s="102">
        <v>200000</v>
      </c>
      <c r="D57" s="57"/>
      <c r="E57" s="57"/>
      <c r="F57" s="4">
        <f t="shared" si="0"/>
        <v>200000</v>
      </c>
      <c r="G57" s="77"/>
      <c r="H57" s="77"/>
      <c r="I57" s="179"/>
      <c r="J57" s="45"/>
      <c r="K57" s="2"/>
      <c r="L57" s="57"/>
      <c r="M57" s="57"/>
      <c r="N57" s="107"/>
      <c r="O57" s="21"/>
      <c r="P57" s="2"/>
      <c r="Q57" s="298"/>
      <c r="R57" s="17"/>
      <c r="S57" s="92" t="s">
        <v>169</v>
      </c>
      <c r="T57" s="87" t="s">
        <v>126</v>
      </c>
      <c r="U57" s="45"/>
      <c r="V57" s="78"/>
      <c r="W57" s="394"/>
      <c r="X57" s="394"/>
      <c r="Y57" s="107"/>
      <c r="Z57" s="26">
        <f t="shared" si="3"/>
        <v>0</v>
      </c>
      <c r="AA57" s="412"/>
      <c r="AB57" s="14">
        <v>40318</v>
      </c>
      <c r="AC57" s="16"/>
      <c r="AD57" s="16"/>
      <c r="AE57" s="16"/>
      <c r="AG57" s="18"/>
    </row>
    <row r="58" spans="1:33" ht="18" customHeight="1">
      <c r="A58" s="308" t="s">
        <v>170</v>
      </c>
      <c r="B58" s="290" t="s">
        <v>79</v>
      </c>
      <c r="C58" s="102">
        <v>200000</v>
      </c>
      <c r="D58" s="57"/>
      <c r="E58" s="57"/>
      <c r="F58" s="4">
        <f t="shared" si="0"/>
        <v>200000</v>
      </c>
      <c r="G58" s="77"/>
      <c r="H58" s="77"/>
      <c r="I58" s="179"/>
      <c r="J58" s="45"/>
      <c r="K58" s="2"/>
      <c r="L58" s="57"/>
      <c r="M58" s="57"/>
      <c r="N58" s="107"/>
      <c r="O58" s="21"/>
      <c r="P58" s="2"/>
      <c r="Q58" s="298"/>
      <c r="R58" s="17"/>
      <c r="S58" s="92" t="s">
        <v>170</v>
      </c>
      <c r="T58" s="87" t="s">
        <v>79</v>
      </c>
      <c r="U58" s="45"/>
      <c r="V58" s="78"/>
      <c r="W58" s="394"/>
      <c r="X58" s="394"/>
      <c r="Y58" s="107"/>
      <c r="Z58" s="26">
        <f t="shared" si="3"/>
        <v>0</v>
      </c>
      <c r="AA58" s="412"/>
      <c r="AB58" s="14">
        <v>40177</v>
      </c>
      <c r="AC58" s="14">
        <v>40177</v>
      </c>
      <c r="AD58" s="16"/>
      <c r="AE58" s="16"/>
      <c r="AG58" s="18"/>
    </row>
    <row r="59" spans="1:33" ht="18" customHeight="1" thickBot="1">
      <c r="A59" s="309" t="s">
        <v>171</v>
      </c>
      <c r="B59" s="291" t="s">
        <v>80</v>
      </c>
      <c r="C59" s="131">
        <v>200000</v>
      </c>
      <c r="D59" s="58"/>
      <c r="E59" s="58"/>
      <c r="F59" s="11">
        <f t="shared" si="0"/>
        <v>200000</v>
      </c>
      <c r="G59" s="133"/>
      <c r="H59" s="133"/>
      <c r="I59" s="180"/>
      <c r="J59" s="132"/>
      <c r="K59" s="24"/>
      <c r="L59" s="58"/>
      <c r="M59" s="58"/>
      <c r="N59" s="114"/>
      <c r="O59" s="23"/>
      <c r="P59" s="24"/>
      <c r="Q59" s="299"/>
      <c r="R59" s="17"/>
      <c r="S59" s="109" t="s">
        <v>171</v>
      </c>
      <c r="T59" s="135" t="s">
        <v>80</v>
      </c>
      <c r="U59" s="132"/>
      <c r="V59" s="157"/>
      <c r="W59" s="399"/>
      <c r="X59" s="399"/>
      <c r="Y59" s="114"/>
      <c r="Z59" s="144">
        <f t="shared" si="3"/>
        <v>0</v>
      </c>
      <c r="AA59" s="416"/>
      <c r="AB59" s="14">
        <v>42506</v>
      </c>
      <c r="AC59" s="16"/>
      <c r="AD59" s="16"/>
      <c r="AE59" s="16"/>
      <c r="AG59" s="18"/>
    </row>
    <row r="60" spans="1:33" ht="18" customHeight="1">
      <c r="A60" s="310" t="s">
        <v>39</v>
      </c>
      <c r="B60" s="289" t="s">
        <v>81</v>
      </c>
      <c r="C60" s="154">
        <v>50000</v>
      </c>
      <c r="D60" s="59"/>
      <c r="E60" s="59"/>
      <c r="F60" s="8">
        <f t="shared" si="0"/>
        <v>50000</v>
      </c>
      <c r="G60" s="155">
        <v>50000</v>
      </c>
      <c r="H60" s="155"/>
      <c r="I60" s="184"/>
      <c r="J60" s="156"/>
      <c r="K60" s="41"/>
      <c r="L60" s="59"/>
      <c r="M60" s="59"/>
      <c r="N60" s="123"/>
      <c r="O60" s="37"/>
      <c r="P60" s="41" t="s">
        <v>101</v>
      </c>
      <c r="Q60" s="295"/>
      <c r="R60" s="265"/>
      <c r="S60" s="118" t="s">
        <v>39</v>
      </c>
      <c r="T60" s="153" t="s">
        <v>81</v>
      </c>
      <c r="U60" s="156"/>
      <c r="V60" s="266"/>
      <c r="W60" s="401"/>
      <c r="X60" s="401"/>
      <c r="Y60" s="123"/>
      <c r="Z60" s="37">
        <f t="shared" si="3"/>
        <v>0</v>
      </c>
      <c r="AA60" s="421"/>
      <c r="AB60" s="14">
        <v>37799</v>
      </c>
      <c r="AC60" s="14">
        <v>37799</v>
      </c>
      <c r="AD60" s="14">
        <v>40178</v>
      </c>
      <c r="AE60" s="14">
        <v>42205</v>
      </c>
      <c r="AG60" s="18"/>
    </row>
    <row r="61" spans="1:33" ht="18" customHeight="1">
      <c r="A61" s="308" t="s">
        <v>168</v>
      </c>
      <c r="B61" s="290" t="s">
        <v>82</v>
      </c>
      <c r="C61" s="102">
        <v>150000</v>
      </c>
      <c r="D61" s="57">
        <v>50000</v>
      </c>
      <c r="E61" s="57"/>
      <c r="F61" s="4">
        <v>150000</v>
      </c>
      <c r="G61" s="77">
        <v>50000</v>
      </c>
      <c r="H61" s="77"/>
      <c r="I61" s="179"/>
      <c r="J61" s="45">
        <v>28</v>
      </c>
      <c r="K61" s="2">
        <v>28</v>
      </c>
      <c r="L61" s="57">
        <v>30000</v>
      </c>
      <c r="M61" s="57"/>
      <c r="N61" s="107">
        <f t="shared" si="1"/>
        <v>30000</v>
      </c>
      <c r="O61" s="21">
        <f t="shared" si="2"/>
        <v>840000</v>
      </c>
      <c r="P61" s="2"/>
      <c r="Q61" s="298" t="s">
        <v>214</v>
      </c>
      <c r="R61" s="17"/>
      <c r="S61" s="92" t="s">
        <v>168</v>
      </c>
      <c r="T61" s="87" t="s">
        <v>82</v>
      </c>
      <c r="U61" s="45"/>
      <c r="V61" s="78"/>
      <c r="W61" s="394"/>
      <c r="X61" s="394"/>
      <c r="Y61" s="107"/>
      <c r="Z61" s="26">
        <f t="shared" si="3"/>
        <v>0</v>
      </c>
      <c r="AA61" s="412"/>
      <c r="AB61" s="14">
        <v>39991</v>
      </c>
      <c r="AC61" s="16"/>
      <c r="AD61" s="14">
        <v>40178</v>
      </c>
      <c r="AE61" s="14">
        <v>42205</v>
      </c>
      <c r="AG61" s="18"/>
    </row>
    <row r="62" spans="1:33" ht="18" customHeight="1">
      <c r="A62" s="308" t="s">
        <v>172</v>
      </c>
      <c r="B62" s="290" t="s">
        <v>83</v>
      </c>
      <c r="C62" s="102">
        <v>150000</v>
      </c>
      <c r="D62" s="57"/>
      <c r="E62" s="57"/>
      <c r="F62" s="4">
        <f t="shared" si="0"/>
        <v>150000</v>
      </c>
      <c r="G62" s="77">
        <v>50000</v>
      </c>
      <c r="H62" s="77"/>
      <c r="I62" s="179"/>
      <c r="J62" s="45">
        <v>30</v>
      </c>
      <c r="K62" s="2">
        <v>30</v>
      </c>
      <c r="L62" s="57">
        <v>30000</v>
      </c>
      <c r="M62" s="57"/>
      <c r="N62" s="107">
        <f t="shared" si="1"/>
        <v>30000</v>
      </c>
      <c r="O62" s="21">
        <f t="shared" si="2"/>
        <v>900000</v>
      </c>
      <c r="P62" s="2"/>
      <c r="Q62" s="298"/>
      <c r="R62" s="17"/>
      <c r="S62" s="92" t="s">
        <v>172</v>
      </c>
      <c r="T62" s="87" t="s">
        <v>83</v>
      </c>
      <c r="U62" s="45"/>
      <c r="V62" s="78"/>
      <c r="W62" s="394"/>
      <c r="X62" s="394"/>
      <c r="Y62" s="107"/>
      <c r="Z62" s="26">
        <f t="shared" si="3"/>
        <v>0</v>
      </c>
      <c r="AA62" s="412"/>
      <c r="AB62" s="14">
        <v>39626</v>
      </c>
      <c r="AC62" s="16"/>
      <c r="AD62" s="14">
        <v>40178</v>
      </c>
      <c r="AE62" s="14">
        <v>42205</v>
      </c>
      <c r="AG62" s="18"/>
    </row>
    <row r="63" spans="1:33" ht="18" customHeight="1" thickBot="1">
      <c r="A63" s="311" t="s">
        <v>173</v>
      </c>
      <c r="B63" s="292" t="s">
        <v>84</v>
      </c>
      <c r="C63" s="103">
        <v>150000</v>
      </c>
      <c r="D63" s="60"/>
      <c r="E63" s="60"/>
      <c r="F63" s="9">
        <f t="shared" si="0"/>
        <v>150000</v>
      </c>
      <c r="G63" s="79"/>
      <c r="H63" s="79"/>
      <c r="I63" s="177"/>
      <c r="J63" s="46">
        <v>0</v>
      </c>
      <c r="K63" s="42">
        <v>0</v>
      </c>
      <c r="L63" s="60">
        <v>30000</v>
      </c>
      <c r="M63" s="60"/>
      <c r="N63" s="108">
        <f t="shared" si="1"/>
        <v>30000</v>
      </c>
      <c r="O63" s="39">
        <f t="shared" si="2"/>
        <v>0</v>
      </c>
      <c r="P63" s="42"/>
      <c r="Q63" s="296"/>
      <c r="R63" s="268"/>
      <c r="S63" s="93" t="s">
        <v>173</v>
      </c>
      <c r="T63" s="88" t="s">
        <v>84</v>
      </c>
      <c r="U63" s="46"/>
      <c r="V63" s="80"/>
      <c r="W63" s="395"/>
      <c r="X63" s="395"/>
      <c r="Y63" s="108"/>
      <c r="Z63" s="205">
        <f t="shared" si="3"/>
        <v>0</v>
      </c>
      <c r="AA63" s="414"/>
      <c r="AB63" s="14">
        <v>42604</v>
      </c>
      <c r="AC63" s="16"/>
      <c r="AD63" s="14">
        <v>42604</v>
      </c>
      <c r="AE63" s="14">
        <v>42205</v>
      </c>
      <c r="AG63" s="18"/>
    </row>
    <row r="64" spans="1:33" s="82" customFormat="1" ht="24" customHeight="1" thickBot="1">
      <c r="A64" s="507" t="s">
        <v>180</v>
      </c>
      <c r="B64" s="508"/>
      <c r="C64" s="272"/>
      <c r="D64" s="272"/>
      <c r="E64" s="273"/>
      <c r="F64" s="497">
        <f>SUM(F4:H63)</f>
        <v>10300000</v>
      </c>
      <c r="G64" s="498"/>
      <c r="H64" s="499"/>
      <c r="I64" s="372"/>
      <c r="J64" s="423">
        <f>SUM(J4:J63)</f>
        <v>1003</v>
      </c>
      <c r="K64" s="424">
        <f>SUM(K4:K63)</f>
        <v>1002</v>
      </c>
      <c r="L64" s="425"/>
      <c r="M64" s="425"/>
      <c r="N64" s="426"/>
      <c r="O64" s="424">
        <f>SUM(O4:O63)</f>
        <v>39655000</v>
      </c>
      <c r="P64" s="426"/>
      <c r="Q64" s="427"/>
      <c r="S64" s="510" t="s">
        <v>180</v>
      </c>
      <c r="T64" s="511"/>
      <c r="U64" s="320">
        <f>SUM(U4:U63)</f>
        <v>162</v>
      </c>
      <c r="V64" s="321">
        <f>SUM(V4:V63)</f>
        <v>161</v>
      </c>
      <c r="W64" s="322"/>
      <c r="X64" s="322"/>
      <c r="Y64" s="323"/>
      <c r="Z64" s="321">
        <f>SUM(Z4:Z63)</f>
        <v>250000</v>
      </c>
      <c r="AA64" s="422"/>
      <c r="AB64" s="319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78740157480314965" bottom="0.39370078740157483" header="0" footer="0"/>
  <pageSetup paperSize="9" scale="4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63"/>
  <sheetViews>
    <sheetView zoomScaleNormal="100" workbookViewId="0">
      <pane xSplit="2" ySplit="3" topLeftCell="C18" activePane="bottomRight" state="frozen"/>
      <selection activeCell="G25" sqref="G25"/>
      <selection pane="topRight" activeCell="G25" sqref="G25"/>
      <selection pane="bottomLeft" activeCell="G25" sqref="G25"/>
      <selection pane="bottomRight" activeCell="G25" sqref="G2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customWidth="1"/>
    <col min="4" max="4" width="8" style="81" customWidth="1"/>
    <col min="5" max="5" width="7.5" style="81" customWidth="1"/>
    <col min="6" max="6" width="10.125" style="73" customWidth="1"/>
    <col min="7" max="7" width="10.125" style="82" customWidth="1"/>
    <col min="8" max="8" width="9.875" style="82" customWidth="1"/>
    <col min="9" max="9" width="9.625" style="82" hidden="1" customWidth="1"/>
    <col min="10" max="10" width="5.625" style="83" customWidth="1"/>
    <col min="11" max="11" width="6.125" style="82" customWidth="1"/>
    <col min="12" max="12" width="8.75" style="81" hidden="1" customWidth="1"/>
    <col min="13" max="13" width="7.5" style="81" hidden="1" customWidth="1"/>
    <col min="14" max="14" width="7.125" style="83" customWidth="1"/>
    <col min="15" max="15" width="12.875" style="82" customWidth="1"/>
    <col min="16" max="16" width="13.375" style="73" hidden="1" customWidth="1"/>
    <col min="17" max="17" width="11.875" style="73" customWidth="1"/>
    <col min="18" max="18" width="6.125" style="73" hidden="1" customWidth="1"/>
    <col min="19" max="19" width="8" style="99" hidden="1" customWidth="1"/>
    <col min="20" max="20" width="13.5" style="100" hidden="1" customWidth="1"/>
    <col min="21" max="21" width="4.625" style="83" customWidth="1"/>
    <col min="22" max="22" width="5" style="82" customWidth="1"/>
    <col min="23" max="23" width="10.5" style="83" hidden="1" customWidth="1"/>
    <col min="24" max="24" width="8.375" style="83" hidden="1" customWidth="1"/>
    <col min="25" max="25" width="7.125" style="83" customWidth="1"/>
    <col min="26" max="26" width="9.75" style="82" customWidth="1"/>
    <col min="27" max="27" width="34.125" style="73" customWidth="1"/>
    <col min="28" max="31" width="11.125" style="73" hidden="1" customWidth="1"/>
    <col min="32" max="32" width="0" style="73" hidden="1" customWidth="1"/>
    <col min="33" max="33" width="82.875" style="73" customWidth="1"/>
    <col min="34" max="34" width="36.375" style="73" bestFit="1" customWidth="1"/>
    <col min="35" max="16384" width="9" style="73"/>
  </cols>
  <sheetData>
    <row r="1" spans="1:35" ht="33" customHeight="1" thickBot="1">
      <c r="G1" s="73"/>
      <c r="N1" s="199" t="s">
        <v>179</v>
      </c>
      <c r="V1" s="199"/>
      <c r="Y1" s="73"/>
    </row>
    <row r="2" spans="1:35" s="82" customFormat="1" ht="19.5" customHeight="1">
      <c r="A2" s="500" t="s">
        <v>43</v>
      </c>
      <c r="B2" s="501"/>
      <c r="C2" s="504" t="s">
        <v>0</v>
      </c>
      <c r="D2" s="505"/>
      <c r="E2" s="505"/>
      <c r="F2" s="505"/>
      <c r="G2" s="505"/>
      <c r="H2" s="505"/>
      <c r="I2" s="506"/>
      <c r="J2" s="512" t="s">
        <v>186</v>
      </c>
      <c r="K2" s="513"/>
      <c r="L2" s="513"/>
      <c r="M2" s="513"/>
      <c r="N2" s="513"/>
      <c r="O2" s="513"/>
      <c r="P2" s="513"/>
      <c r="Q2" s="514"/>
      <c r="R2" s="90"/>
      <c r="S2" s="515" t="s">
        <v>43</v>
      </c>
      <c r="T2" s="516"/>
      <c r="U2" s="519" t="s">
        <v>187</v>
      </c>
      <c r="V2" s="520"/>
      <c r="W2" s="520"/>
      <c r="X2" s="520"/>
      <c r="Y2" s="520"/>
      <c r="Z2" s="520"/>
      <c r="AA2" s="521"/>
      <c r="AB2" s="509" t="s">
        <v>49</v>
      </c>
      <c r="AC2" s="509"/>
      <c r="AD2" s="509"/>
      <c r="AE2" s="509"/>
      <c r="AG2" s="509" t="s">
        <v>42</v>
      </c>
    </row>
    <row r="3" spans="1:35" s="82" customFormat="1" ht="33.75" thickBot="1">
      <c r="A3" s="502"/>
      <c r="B3" s="503"/>
      <c r="C3" s="159" t="s">
        <v>41</v>
      </c>
      <c r="D3" s="160" t="s">
        <v>118</v>
      </c>
      <c r="E3" s="160" t="s">
        <v>119</v>
      </c>
      <c r="F3" s="161" t="s">
        <v>130</v>
      </c>
      <c r="G3" s="161" t="s">
        <v>2</v>
      </c>
      <c r="H3" s="162" t="s">
        <v>117</v>
      </c>
      <c r="I3" s="163" t="s">
        <v>121</v>
      </c>
      <c r="J3" s="276" t="s">
        <v>132</v>
      </c>
      <c r="K3" s="105" t="s">
        <v>133</v>
      </c>
      <c r="L3" s="84" t="s">
        <v>102</v>
      </c>
      <c r="M3" s="85" t="s">
        <v>44</v>
      </c>
      <c r="N3" s="50" t="s">
        <v>129</v>
      </c>
      <c r="O3" s="50" t="s">
        <v>44</v>
      </c>
      <c r="P3" s="51" t="s">
        <v>87</v>
      </c>
      <c r="Q3" s="204" t="s">
        <v>105</v>
      </c>
      <c r="R3" s="91"/>
      <c r="S3" s="517"/>
      <c r="T3" s="518"/>
      <c r="U3" s="277" t="s">
        <v>132</v>
      </c>
      <c r="V3" s="202" t="s">
        <v>133</v>
      </c>
      <c r="W3" s="202" t="s">
        <v>102</v>
      </c>
      <c r="X3" s="49" t="s">
        <v>44</v>
      </c>
      <c r="Y3" s="49" t="s">
        <v>130</v>
      </c>
      <c r="Z3" s="49" t="s">
        <v>44</v>
      </c>
      <c r="AA3" s="203" t="s">
        <v>42</v>
      </c>
      <c r="AB3" s="98" t="s">
        <v>41</v>
      </c>
      <c r="AC3" s="98" t="s">
        <v>2</v>
      </c>
      <c r="AD3" s="98" t="s">
        <v>1</v>
      </c>
      <c r="AE3" s="98" t="s">
        <v>46</v>
      </c>
      <c r="AG3" s="509"/>
    </row>
    <row r="4" spans="1:35" ht="18" customHeight="1" thickBot="1">
      <c r="A4" s="305" t="s">
        <v>3</v>
      </c>
      <c r="B4" s="278" t="s">
        <v>4</v>
      </c>
      <c r="C4" s="208">
        <v>300000</v>
      </c>
      <c r="D4" s="209"/>
      <c r="E4" s="209"/>
      <c r="F4" s="210">
        <f>SUM(C4:E4)</f>
        <v>300000</v>
      </c>
      <c r="G4" s="211">
        <v>100000</v>
      </c>
      <c r="H4" s="210"/>
      <c r="I4" s="212"/>
      <c r="J4" s="213">
        <v>66</v>
      </c>
      <c r="K4" s="214">
        <v>67</v>
      </c>
      <c r="L4" s="209">
        <v>30000</v>
      </c>
      <c r="M4" s="209">
        <v>10000</v>
      </c>
      <c r="N4" s="215">
        <f>SUM(L4:M4)</f>
        <v>40000</v>
      </c>
      <c r="O4" s="216">
        <f>(K4*N4)*3</f>
        <v>8040000</v>
      </c>
      <c r="P4" s="217" t="s">
        <v>88</v>
      </c>
      <c r="Q4" s="218" t="s">
        <v>106</v>
      </c>
      <c r="R4" s="12"/>
      <c r="S4" s="138" t="s">
        <v>3</v>
      </c>
      <c r="T4" s="139" t="s">
        <v>4</v>
      </c>
      <c r="U4" s="219">
        <v>2</v>
      </c>
      <c r="V4" s="220">
        <v>4</v>
      </c>
      <c r="W4" s="32">
        <v>50000</v>
      </c>
      <c r="X4" s="32"/>
      <c r="Y4" s="143">
        <f>SUM(W4:X4)</f>
        <v>50000</v>
      </c>
      <c r="Z4" s="144">
        <f>V4*Y4</f>
        <v>200000</v>
      </c>
      <c r="AA4" s="221" t="s">
        <v>185</v>
      </c>
      <c r="AB4" s="14">
        <v>37641</v>
      </c>
      <c r="AC4" s="14">
        <v>37641</v>
      </c>
      <c r="AD4" s="14">
        <v>41353</v>
      </c>
      <c r="AE4" s="15">
        <v>40410</v>
      </c>
      <c r="AG4" s="13"/>
    </row>
    <row r="5" spans="1:35" ht="18" customHeight="1" thickBot="1">
      <c r="A5" s="306" t="s">
        <v>138</v>
      </c>
      <c r="B5" s="279" t="s">
        <v>134</v>
      </c>
      <c r="C5" s="128">
        <v>400000</v>
      </c>
      <c r="D5" s="52"/>
      <c r="E5" s="52"/>
      <c r="F5" s="35">
        <f t="shared" ref="F5:F62" si="0">SUM(C5:E5)</f>
        <v>400000</v>
      </c>
      <c r="G5" s="129">
        <v>100000</v>
      </c>
      <c r="H5" s="35"/>
      <c r="I5" s="172"/>
      <c r="J5" s="151">
        <v>122</v>
      </c>
      <c r="K5" s="35">
        <v>122</v>
      </c>
      <c r="L5" s="52">
        <v>30000</v>
      </c>
      <c r="M5" s="52">
        <v>5000</v>
      </c>
      <c r="N5" s="130">
        <f t="shared" ref="N5:N62" si="1">SUM(L5:M5)</f>
        <v>35000</v>
      </c>
      <c r="O5" s="36">
        <f t="shared" ref="O5:O62" si="2">K5*N5</f>
        <v>4270000</v>
      </c>
      <c r="P5" s="34" t="s">
        <v>89</v>
      </c>
      <c r="Q5" s="187"/>
      <c r="R5" s="249"/>
      <c r="S5" s="126" t="s">
        <v>138</v>
      </c>
      <c r="T5" s="127" t="s">
        <v>134</v>
      </c>
      <c r="U5" s="151"/>
      <c r="V5" s="250"/>
      <c r="W5" s="34"/>
      <c r="X5" s="43" t="s">
        <v>120</v>
      </c>
      <c r="Y5" s="130"/>
      <c r="Z5" s="36">
        <f t="shared" ref="Z5:Z62" si="3">V5*Y5</f>
        <v>0</v>
      </c>
      <c r="AA5" s="251"/>
      <c r="AB5" s="14">
        <v>37641</v>
      </c>
      <c r="AC5" s="14">
        <v>37641</v>
      </c>
      <c r="AD5" s="14">
        <v>39255</v>
      </c>
      <c r="AE5" s="15">
        <v>41054</v>
      </c>
      <c r="AG5" s="13"/>
      <c r="AI5" s="97"/>
    </row>
    <row r="6" spans="1:35" ht="18" hidden="1" customHeight="1">
      <c r="A6" s="307" t="s">
        <v>139</v>
      </c>
      <c r="B6" s="280" t="s">
        <v>60</v>
      </c>
      <c r="C6" s="104"/>
      <c r="D6" s="56"/>
      <c r="E6" s="56"/>
      <c r="F6" s="10">
        <f t="shared" si="0"/>
        <v>0</v>
      </c>
      <c r="G6" s="76"/>
      <c r="H6" s="10"/>
      <c r="I6" s="173"/>
      <c r="J6" s="47"/>
      <c r="K6" s="10"/>
      <c r="L6" s="56"/>
      <c r="M6" s="56"/>
      <c r="N6" s="106"/>
      <c r="O6" s="26"/>
      <c r="P6" s="5"/>
      <c r="Q6" s="188"/>
      <c r="R6" s="12"/>
      <c r="S6" s="89" t="s">
        <v>139</v>
      </c>
      <c r="T6" s="115" t="s">
        <v>60</v>
      </c>
      <c r="U6" s="47"/>
      <c r="V6" s="238"/>
      <c r="W6" s="5"/>
      <c r="X6" s="5"/>
      <c r="Y6" s="106"/>
      <c r="Z6" s="26">
        <f t="shared" si="3"/>
        <v>0</v>
      </c>
      <c r="AA6" s="197"/>
      <c r="AB6" s="16"/>
      <c r="AC6" s="16"/>
      <c r="AD6" s="16"/>
      <c r="AE6" s="15"/>
      <c r="AG6" s="13" t="s">
        <v>103</v>
      </c>
    </row>
    <row r="7" spans="1:35" ht="18" hidden="1" customHeight="1">
      <c r="A7" s="308" t="s">
        <v>140</v>
      </c>
      <c r="B7" s="281" t="s">
        <v>61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21"/>
      <c r="P7" s="3"/>
      <c r="Q7" s="189"/>
      <c r="R7" s="12"/>
      <c r="S7" s="92" t="s">
        <v>140</v>
      </c>
      <c r="T7" s="86" t="s">
        <v>61</v>
      </c>
      <c r="U7" s="48"/>
      <c r="V7" s="75"/>
      <c r="W7" s="3"/>
      <c r="X7" s="3"/>
      <c r="Y7" s="107"/>
      <c r="Z7" s="26">
        <f t="shared" si="3"/>
        <v>0</v>
      </c>
      <c r="AA7" s="194"/>
      <c r="AB7" s="16"/>
      <c r="AC7" s="16"/>
      <c r="AD7" s="16"/>
      <c r="AE7" s="15">
        <v>41389</v>
      </c>
      <c r="AG7" s="13" t="s">
        <v>104</v>
      </c>
    </row>
    <row r="8" spans="1:35" ht="18" hidden="1" customHeight="1">
      <c r="A8" s="309" t="s">
        <v>141</v>
      </c>
      <c r="B8" s="282" t="s">
        <v>62</v>
      </c>
      <c r="C8" s="111"/>
      <c r="D8" s="65"/>
      <c r="E8" s="65"/>
      <c r="F8" s="11">
        <f t="shared" si="0"/>
        <v>0</v>
      </c>
      <c r="G8" s="112"/>
      <c r="H8" s="11"/>
      <c r="I8" s="175"/>
      <c r="J8" s="113"/>
      <c r="K8" s="11"/>
      <c r="L8" s="65"/>
      <c r="M8" s="65"/>
      <c r="N8" s="114"/>
      <c r="O8" s="23"/>
      <c r="P8" s="69"/>
      <c r="Q8" s="186"/>
      <c r="R8" s="12"/>
      <c r="S8" s="92" t="s">
        <v>141</v>
      </c>
      <c r="T8" s="86" t="s">
        <v>62</v>
      </c>
      <c r="U8" s="48"/>
      <c r="V8" s="75"/>
      <c r="W8" s="3"/>
      <c r="X8" s="3"/>
      <c r="Y8" s="107"/>
      <c r="Z8" s="26">
        <f t="shared" si="3"/>
        <v>0</v>
      </c>
      <c r="AA8" s="193"/>
      <c r="AB8" s="16"/>
      <c r="AC8" s="16"/>
      <c r="AD8" s="16"/>
      <c r="AE8" s="15">
        <v>41480</v>
      </c>
      <c r="AG8" s="13"/>
    </row>
    <row r="9" spans="1:35" ht="18" customHeight="1">
      <c r="A9" s="310" t="s">
        <v>5</v>
      </c>
      <c r="B9" s="283" t="s">
        <v>182</v>
      </c>
      <c r="C9" s="120">
        <v>400000</v>
      </c>
      <c r="D9" s="53"/>
      <c r="E9" s="53"/>
      <c r="F9" s="8">
        <f t="shared" si="0"/>
        <v>400000</v>
      </c>
      <c r="G9" s="121">
        <v>100000</v>
      </c>
      <c r="H9" s="8"/>
      <c r="I9" s="176"/>
      <c r="J9" s="122">
        <v>39</v>
      </c>
      <c r="K9" s="8">
        <v>39</v>
      </c>
      <c r="L9" s="53">
        <v>15000</v>
      </c>
      <c r="M9" s="53">
        <v>5000</v>
      </c>
      <c r="N9" s="123">
        <f t="shared" si="1"/>
        <v>20000</v>
      </c>
      <c r="O9" s="37">
        <f t="shared" si="2"/>
        <v>780000</v>
      </c>
      <c r="P9" s="6" t="s">
        <v>90</v>
      </c>
      <c r="Q9" s="185"/>
      <c r="R9" s="12"/>
      <c r="S9" s="92" t="s">
        <v>5</v>
      </c>
      <c r="T9" s="95" t="s">
        <v>135</v>
      </c>
      <c r="U9" s="48"/>
      <c r="V9" s="75">
        <v>0</v>
      </c>
      <c r="W9" s="3">
        <v>15000</v>
      </c>
      <c r="X9" s="94" t="s">
        <v>120</v>
      </c>
      <c r="Y9" s="107">
        <f t="shared" ref="Y9:Y44" si="4">SUM(W9:X9)</f>
        <v>15000</v>
      </c>
      <c r="Z9" s="26">
        <f t="shared" si="3"/>
        <v>0</v>
      </c>
      <c r="AA9" s="193" t="s">
        <v>108</v>
      </c>
      <c r="AB9" s="14">
        <v>37914</v>
      </c>
      <c r="AC9" s="14">
        <v>37914</v>
      </c>
      <c r="AD9" s="14">
        <v>39721</v>
      </c>
      <c r="AE9" s="15">
        <v>40471</v>
      </c>
      <c r="AG9" s="13" t="s">
        <v>115</v>
      </c>
    </row>
    <row r="10" spans="1:35" ht="18" customHeight="1" thickBot="1">
      <c r="A10" s="311" t="s">
        <v>175</v>
      </c>
      <c r="B10" s="284" t="s">
        <v>59</v>
      </c>
      <c r="C10" s="103"/>
      <c r="D10" s="60"/>
      <c r="E10" s="60"/>
      <c r="F10" s="9">
        <f t="shared" si="0"/>
        <v>0</v>
      </c>
      <c r="G10" s="125">
        <v>100000</v>
      </c>
      <c r="H10" s="79"/>
      <c r="I10" s="177"/>
      <c r="J10" s="46">
        <v>42</v>
      </c>
      <c r="K10" s="79">
        <v>42</v>
      </c>
      <c r="L10" s="60">
        <v>15000</v>
      </c>
      <c r="M10" s="60">
        <v>5000</v>
      </c>
      <c r="N10" s="108">
        <f t="shared" si="1"/>
        <v>20000</v>
      </c>
      <c r="O10" s="39">
        <f t="shared" si="2"/>
        <v>840000</v>
      </c>
      <c r="P10" s="7"/>
      <c r="Q10" s="190"/>
      <c r="R10" s="12"/>
      <c r="S10" s="92" t="s">
        <v>142</v>
      </c>
      <c r="T10" s="96" t="s">
        <v>59</v>
      </c>
      <c r="U10" s="45"/>
      <c r="V10" s="78">
        <v>0</v>
      </c>
      <c r="W10" s="2">
        <v>15000</v>
      </c>
      <c r="X10" s="2"/>
      <c r="Y10" s="107">
        <f t="shared" si="4"/>
        <v>15000</v>
      </c>
      <c r="Z10" s="26">
        <f t="shared" si="3"/>
        <v>0</v>
      </c>
      <c r="AA10" s="194"/>
      <c r="AB10" s="14">
        <v>42328</v>
      </c>
      <c r="AC10" s="14">
        <v>42480</v>
      </c>
      <c r="AD10" s="14">
        <v>42328</v>
      </c>
      <c r="AE10" s="19">
        <v>42328</v>
      </c>
      <c r="AG10" s="1" t="s">
        <v>109</v>
      </c>
    </row>
    <row r="11" spans="1:35" ht="18" hidden="1" customHeight="1">
      <c r="A11" s="312" t="s">
        <v>143</v>
      </c>
      <c r="B11" s="285" t="s">
        <v>58</v>
      </c>
      <c r="C11" s="140"/>
      <c r="D11" s="66"/>
      <c r="E11" s="66"/>
      <c r="F11" s="30">
        <f t="shared" si="0"/>
        <v>0</v>
      </c>
      <c r="G11" s="222"/>
      <c r="H11" s="141"/>
      <c r="I11" s="183"/>
      <c r="J11" s="142"/>
      <c r="K11" s="141"/>
      <c r="L11" s="66"/>
      <c r="M11" s="66"/>
      <c r="N11" s="143">
        <f t="shared" si="1"/>
        <v>0</v>
      </c>
      <c r="O11" s="144">
        <f t="shared" si="2"/>
        <v>0</v>
      </c>
      <c r="P11" s="32"/>
      <c r="Q11" s="191"/>
      <c r="R11" s="12"/>
      <c r="S11" s="109" t="s">
        <v>143</v>
      </c>
      <c r="T11" s="110" t="s">
        <v>58</v>
      </c>
      <c r="U11" s="132"/>
      <c r="V11" s="157">
        <v>0</v>
      </c>
      <c r="W11" s="24"/>
      <c r="X11" s="24"/>
      <c r="Y11" s="114">
        <f t="shared" si="4"/>
        <v>0</v>
      </c>
      <c r="Z11" s="144">
        <f t="shared" si="3"/>
        <v>0</v>
      </c>
      <c r="AA11" s="195"/>
      <c r="AB11" s="14"/>
      <c r="AC11" s="14"/>
      <c r="AD11" s="14"/>
      <c r="AE11" s="19"/>
      <c r="AG11" s="18"/>
    </row>
    <row r="12" spans="1:35" ht="18" customHeight="1" thickBot="1">
      <c r="A12" s="306" t="s">
        <v>6</v>
      </c>
      <c r="B12" s="279" t="s">
        <v>70</v>
      </c>
      <c r="C12" s="149">
        <v>400000</v>
      </c>
      <c r="D12" s="67"/>
      <c r="E12" s="67"/>
      <c r="F12" s="35">
        <f t="shared" si="0"/>
        <v>400000</v>
      </c>
      <c r="G12" s="35">
        <v>100000</v>
      </c>
      <c r="H12" s="147"/>
      <c r="I12" s="182"/>
      <c r="J12" s="148">
        <v>14</v>
      </c>
      <c r="K12" s="147">
        <v>14</v>
      </c>
      <c r="L12" s="67">
        <v>15000</v>
      </c>
      <c r="M12" s="67">
        <v>5000</v>
      </c>
      <c r="N12" s="130">
        <f t="shared" si="1"/>
        <v>20000</v>
      </c>
      <c r="O12" s="36">
        <f t="shared" si="2"/>
        <v>280000</v>
      </c>
      <c r="P12" s="34" t="s">
        <v>91</v>
      </c>
      <c r="Q12" s="187"/>
      <c r="R12" s="249"/>
      <c r="S12" s="126" t="s">
        <v>6</v>
      </c>
      <c r="T12" s="127" t="s">
        <v>7</v>
      </c>
      <c r="U12" s="148"/>
      <c r="V12" s="252">
        <v>0</v>
      </c>
      <c r="W12" s="44">
        <v>15000</v>
      </c>
      <c r="X12" s="44">
        <v>5000</v>
      </c>
      <c r="Y12" s="130">
        <f t="shared" si="4"/>
        <v>20000</v>
      </c>
      <c r="Z12" s="36">
        <f t="shared" si="3"/>
        <v>0</v>
      </c>
      <c r="AA12" s="251" t="s">
        <v>108</v>
      </c>
      <c r="AB12" s="14">
        <v>42450</v>
      </c>
      <c r="AC12" s="14">
        <v>42450</v>
      </c>
      <c r="AD12" s="14">
        <v>42450</v>
      </c>
      <c r="AE12" s="19">
        <v>42236</v>
      </c>
      <c r="AG12" s="13" t="s">
        <v>124</v>
      </c>
      <c r="AH12" s="387" t="s">
        <v>204</v>
      </c>
    </row>
    <row r="13" spans="1:35" ht="18" hidden="1" customHeight="1">
      <c r="A13" s="312" t="s">
        <v>144</v>
      </c>
      <c r="B13" s="285" t="s">
        <v>50</v>
      </c>
      <c r="C13" s="140"/>
      <c r="D13" s="66"/>
      <c r="E13" s="66"/>
      <c r="F13" s="30">
        <f t="shared" si="0"/>
        <v>0</v>
      </c>
      <c r="G13" s="222"/>
      <c r="H13" s="141"/>
      <c r="I13" s="183"/>
      <c r="J13" s="142"/>
      <c r="K13" s="31"/>
      <c r="L13" s="66"/>
      <c r="M13" s="66"/>
      <c r="N13" s="143">
        <f t="shared" si="1"/>
        <v>0</v>
      </c>
      <c r="O13" s="144">
        <f t="shared" si="2"/>
        <v>0</v>
      </c>
      <c r="P13" s="32"/>
      <c r="Q13" s="191"/>
      <c r="R13" s="12"/>
      <c r="S13" s="89" t="s">
        <v>144</v>
      </c>
      <c r="T13" s="115" t="s">
        <v>50</v>
      </c>
      <c r="U13" s="117"/>
      <c r="V13" s="158"/>
      <c r="W13" s="28"/>
      <c r="X13" s="28"/>
      <c r="Y13" s="106">
        <f t="shared" si="4"/>
        <v>0</v>
      </c>
      <c r="Z13" s="26">
        <f t="shared" si="3"/>
        <v>0</v>
      </c>
      <c r="AA13" s="197"/>
      <c r="AB13" s="14"/>
      <c r="AC13" s="14"/>
      <c r="AD13" s="14"/>
      <c r="AE13" s="19"/>
      <c r="AG13" s="18"/>
    </row>
    <row r="14" spans="1:35" ht="18" customHeight="1">
      <c r="A14" s="310" t="s">
        <v>8</v>
      </c>
      <c r="B14" s="283" t="s">
        <v>136</v>
      </c>
      <c r="C14" s="120">
        <v>200000</v>
      </c>
      <c r="D14" s="53"/>
      <c r="E14" s="53"/>
      <c r="F14" s="8">
        <f t="shared" si="0"/>
        <v>200000</v>
      </c>
      <c r="G14" s="121">
        <v>200000</v>
      </c>
      <c r="H14" s="8"/>
      <c r="I14" s="176">
        <v>300000</v>
      </c>
      <c r="J14" s="122">
        <v>125</v>
      </c>
      <c r="K14" s="8">
        <v>125</v>
      </c>
      <c r="L14" s="318">
        <v>50000</v>
      </c>
      <c r="M14" s="53">
        <v>5000</v>
      </c>
      <c r="N14" s="123">
        <f t="shared" si="1"/>
        <v>55000</v>
      </c>
      <c r="O14" s="37">
        <f t="shared" si="2"/>
        <v>6875000</v>
      </c>
      <c r="P14" s="6" t="s">
        <v>128</v>
      </c>
      <c r="Q14" s="295" t="s">
        <v>188</v>
      </c>
      <c r="R14" s="12"/>
      <c r="S14" s="92" t="s">
        <v>8</v>
      </c>
      <c r="T14" s="95" t="s">
        <v>136</v>
      </c>
      <c r="U14" s="48">
        <v>1</v>
      </c>
      <c r="V14" s="75">
        <v>1</v>
      </c>
      <c r="W14" s="3">
        <v>50000</v>
      </c>
      <c r="X14" s="94" t="s">
        <v>120</v>
      </c>
      <c r="Y14" s="107">
        <f t="shared" si="4"/>
        <v>50000</v>
      </c>
      <c r="Z14" s="26">
        <f t="shared" si="3"/>
        <v>50000</v>
      </c>
      <c r="AA14" s="193" t="s">
        <v>178</v>
      </c>
      <c r="AB14" s="14">
        <v>37641</v>
      </c>
      <c r="AC14" s="14">
        <v>37641</v>
      </c>
      <c r="AD14" s="14">
        <v>37705</v>
      </c>
      <c r="AE14" s="15">
        <v>41263</v>
      </c>
      <c r="AG14" s="13" t="s">
        <v>110</v>
      </c>
    </row>
    <row r="15" spans="1:35" ht="18" customHeight="1" thickBot="1">
      <c r="A15" s="311" t="s">
        <v>145</v>
      </c>
      <c r="B15" s="284" t="s">
        <v>9</v>
      </c>
      <c r="C15" s="103">
        <v>100000</v>
      </c>
      <c r="D15" s="60"/>
      <c r="E15" s="60"/>
      <c r="F15" s="9">
        <f t="shared" si="0"/>
        <v>100000</v>
      </c>
      <c r="G15" s="79"/>
      <c r="H15" s="79"/>
      <c r="I15" s="177">
        <v>300000</v>
      </c>
      <c r="J15" s="46"/>
      <c r="K15" s="79"/>
      <c r="L15" s="103"/>
      <c r="M15" s="60"/>
      <c r="N15" s="108"/>
      <c r="O15" s="39"/>
      <c r="P15" s="7"/>
      <c r="Q15" s="296"/>
      <c r="R15" s="12"/>
      <c r="S15" s="92" t="s">
        <v>145</v>
      </c>
      <c r="T15" s="96" t="s">
        <v>9</v>
      </c>
      <c r="U15" s="45"/>
      <c r="V15" s="78"/>
      <c r="W15" s="2"/>
      <c r="X15" s="2"/>
      <c r="Y15" s="107"/>
      <c r="Z15" s="26">
        <f t="shared" si="3"/>
        <v>0</v>
      </c>
      <c r="AA15" s="194"/>
      <c r="AB15" s="14">
        <v>39588</v>
      </c>
      <c r="AC15" s="16"/>
      <c r="AD15" s="16"/>
      <c r="AE15" s="19">
        <v>41263</v>
      </c>
      <c r="AG15" s="18" t="s">
        <v>45</v>
      </c>
    </row>
    <row r="16" spans="1:35" ht="18" hidden="1" customHeight="1">
      <c r="A16" s="312" t="s">
        <v>146</v>
      </c>
      <c r="B16" s="285" t="s">
        <v>123</v>
      </c>
      <c r="C16" s="140"/>
      <c r="D16" s="66"/>
      <c r="E16" s="66"/>
      <c r="F16" s="30"/>
      <c r="G16" s="141"/>
      <c r="H16" s="141"/>
      <c r="I16" s="183"/>
      <c r="J16" s="142"/>
      <c r="K16" s="141"/>
      <c r="L16" s="66"/>
      <c r="M16" s="66"/>
      <c r="N16" s="143"/>
      <c r="O16" s="144"/>
      <c r="P16" s="32"/>
      <c r="Q16" s="297"/>
      <c r="R16" s="12"/>
      <c r="S16" s="109" t="s">
        <v>146</v>
      </c>
      <c r="T16" s="110" t="s">
        <v>123</v>
      </c>
      <c r="U16" s="132"/>
      <c r="V16" s="157"/>
      <c r="W16" s="24"/>
      <c r="X16" s="24"/>
      <c r="Y16" s="114"/>
      <c r="Z16" s="144">
        <f t="shared" si="3"/>
        <v>0</v>
      </c>
      <c r="AA16" s="195"/>
      <c r="AB16" s="14"/>
      <c r="AC16" s="16"/>
      <c r="AD16" s="16"/>
      <c r="AE16" s="19"/>
      <c r="AG16" s="18"/>
    </row>
    <row r="17" spans="1:34" ht="18" customHeight="1">
      <c r="A17" s="310" t="s">
        <v>10</v>
      </c>
      <c r="B17" s="283" t="s">
        <v>205</v>
      </c>
      <c r="C17" s="120">
        <v>300000</v>
      </c>
      <c r="D17" s="53">
        <v>50000</v>
      </c>
      <c r="E17" s="53"/>
      <c r="F17" s="8">
        <f t="shared" si="0"/>
        <v>350000</v>
      </c>
      <c r="G17" s="121">
        <v>100000</v>
      </c>
      <c r="H17" s="8"/>
      <c r="I17" s="176">
        <v>300000</v>
      </c>
      <c r="J17" s="122">
        <v>50</v>
      </c>
      <c r="K17" s="8">
        <v>50</v>
      </c>
      <c r="L17" s="53">
        <v>30000</v>
      </c>
      <c r="M17" s="53">
        <v>5000</v>
      </c>
      <c r="N17" s="123">
        <f t="shared" si="1"/>
        <v>35000</v>
      </c>
      <c r="O17" s="37">
        <f t="shared" si="2"/>
        <v>1750000</v>
      </c>
      <c r="P17" s="6" t="s">
        <v>92</v>
      </c>
      <c r="Q17" s="295"/>
      <c r="R17" s="253"/>
      <c r="S17" s="118" t="s">
        <v>10</v>
      </c>
      <c r="T17" s="119" t="s">
        <v>137</v>
      </c>
      <c r="U17" s="122"/>
      <c r="V17" s="254"/>
      <c r="W17" s="6"/>
      <c r="X17" s="38" t="s">
        <v>120</v>
      </c>
      <c r="Y17" s="123"/>
      <c r="Z17" s="37">
        <f t="shared" si="3"/>
        <v>0</v>
      </c>
      <c r="AA17" s="255"/>
      <c r="AB17" s="14">
        <v>37641</v>
      </c>
      <c r="AC17" s="14">
        <v>37641</v>
      </c>
      <c r="AD17" s="14">
        <v>39447</v>
      </c>
      <c r="AE17" s="15">
        <v>41263</v>
      </c>
      <c r="AG17" s="13" t="s">
        <v>127</v>
      </c>
    </row>
    <row r="18" spans="1:34" ht="18" customHeight="1" thickBot="1">
      <c r="A18" s="311" t="s">
        <v>147</v>
      </c>
      <c r="B18" s="284" t="s">
        <v>56</v>
      </c>
      <c r="C18" s="256"/>
      <c r="D18" s="55">
        <v>50000</v>
      </c>
      <c r="E18" s="55"/>
      <c r="F18" s="9">
        <f t="shared" si="0"/>
        <v>50000</v>
      </c>
      <c r="G18" s="125"/>
      <c r="H18" s="9"/>
      <c r="I18" s="257">
        <v>300000</v>
      </c>
      <c r="J18" s="325">
        <v>46</v>
      </c>
      <c r="K18" s="326">
        <v>42</v>
      </c>
      <c r="L18" s="55">
        <v>30000</v>
      </c>
      <c r="M18" s="55">
        <v>5000</v>
      </c>
      <c r="N18" s="108">
        <f t="shared" si="1"/>
        <v>35000</v>
      </c>
      <c r="O18" s="39">
        <f t="shared" si="2"/>
        <v>1470000</v>
      </c>
      <c r="P18" s="7"/>
      <c r="Q18" s="296"/>
      <c r="R18" s="259"/>
      <c r="S18" s="93" t="s">
        <v>147</v>
      </c>
      <c r="T18" s="124" t="s">
        <v>56</v>
      </c>
      <c r="U18" s="258"/>
      <c r="V18" s="260"/>
      <c r="W18" s="7"/>
      <c r="X18" s="7"/>
      <c r="Y18" s="108"/>
      <c r="Z18" s="205">
        <f t="shared" si="3"/>
        <v>0</v>
      </c>
      <c r="AA18" s="261"/>
      <c r="AB18" s="14"/>
      <c r="AC18" s="14"/>
      <c r="AD18" s="14"/>
      <c r="AE18" s="15"/>
      <c r="AG18" s="13"/>
    </row>
    <row r="19" spans="1:34" ht="18" hidden="1" customHeight="1">
      <c r="A19" s="312" t="s">
        <v>148</v>
      </c>
      <c r="B19" s="285" t="s">
        <v>57</v>
      </c>
      <c r="C19" s="140"/>
      <c r="D19" s="66"/>
      <c r="E19" s="66"/>
      <c r="F19" s="30">
        <f t="shared" si="0"/>
        <v>0</v>
      </c>
      <c r="G19" s="141"/>
      <c r="H19" s="141"/>
      <c r="I19" s="183"/>
      <c r="J19" s="142"/>
      <c r="K19" s="141"/>
      <c r="L19" s="66"/>
      <c r="M19" s="66"/>
      <c r="N19" s="143">
        <f t="shared" si="1"/>
        <v>0</v>
      </c>
      <c r="O19" s="144">
        <f t="shared" si="2"/>
        <v>0</v>
      </c>
      <c r="P19" s="32"/>
      <c r="Q19" s="297"/>
      <c r="R19" s="12"/>
      <c r="S19" s="89" t="s">
        <v>148</v>
      </c>
      <c r="T19" s="115" t="s">
        <v>57</v>
      </c>
      <c r="U19" s="117"/>
      <c r="V19" s="158"/>
      <c r="W19" s="28"/>
      <c r="X19" s="28"/>
      <c r="Y19" s="106"/>
      <c r="Z19" s="26">
        <f t="shared" si="3"/>
        <v>0</v>
      </c>
      <c r="AA19" s="197"/>
      <c r="AB19" s="16"/>
      <c r="AC19" s="16"/>
      <c r="AD19" s="16"/>
      <c r="AE19" s="18"/>
      <c r="AG19" s="18"/>
    </row>
    <row r="20" spans="1:34" ht="18" customHeight="1">
      <c r="A20" s="310" t="s">
        <v>12</v>
      </c>
      <c r="B20" s="283" t="s">
        <v>13</v>
      </c>
      <c r="C20" s="120">
        <v>200000</v>
      </c>
      <c r="D20" s="62"/>
      <c r="E20" s="62"/>
      <c r="F20" s="8">
        <f t="shared" si="0"/>
        <v>200000</v>
      </c>
      <c r="G20" s="121">
        <v>100000</v>
      </c>
      <c r="H20" s="121"/>
      <c r="I20" s="181"/>
      <c r="J20" s="122">
        <v>30</v>
      </c>
      <c r="K20" s="8">
        <v>30</v>
      </c>
      <c r="L20" s="53">
        <v>30000</v>
      </c>
      <c r="M20" s="53">
        <v>10000</v>
      </c>
      <c r="N20" s="123">
        <f t="shared" si="1"/>
        <v>40000</v>
      </c>
      <c r="O20" s="37">
        <f t="shared" si="2"/>
        <v>1200000</v>
      </c>
      <c r="P20" s="6" t="s">
        <v>93</v>
      </c>
      <c r="Q20" s="295"/>
      <c r="R20" s="12"/>
      <c r="S20" s="92" t="s">
        <v>12</v>
      </c>
      <c r="T20" s="95" t="s">
        <v>13</v>
      </c>
      <c r="U20" s="48"/>
      <c r="V20" s="75"/>
      <c r="W20" s="3"/>
      <c r="X20" s="3"/>
      <c r="Y20" s="107"/>
      <c r="Z20" s="26">
        <f t="shared" si="3"/>
        <v>0</v>
      </c>
      <c r="AA20" s="193"/>
      <c r="AB20" s="14">
        <v>37641</v>
      </c>
      <c r="AC20" s="14">
        <v>38188</v>
      </c>
      <c r="AD20" s="14">
        <v>40421</v>
      </c>
      <c r="AE20" s="16" t="s">
        <v>48</v>
      </c>
      <c r="AG20" s="13"/>
    </row>
    <row r="21" spans="1:34" ht="18" customHeight="1">
      <c r="A21" s="308" t="s">
        <v>149</v>
      </c>
      <c r="B21" s="286" t="s">
        <v>63</v>
      </c>
      <c r="C21" s="102">
        <v>150000</v>
      </c>
      <c r="D21" s="57"/>
      <c r="E21" s="57"/>
      <c r="F21" s="4">
        <f t="shared" si="0"/>
        <v>150000</v>
      </c>
      <c r="G21" s="77"/>
      <c r="H21" s="77"/>
      <c r="I21" s="179"/>
      <c r="J21" s="45">
        <v>17</v>
      </c>
      <c r="K21" s="77">
        <v>17</v>
      </c>
      <c r="L21" s="57">
        <v>30000</v>
      </c>
      <c r="M21" s="57">
        <v>10000</v>
      </c>
      <c r="N21" s="107">
        <f t="shared" si="1"/>
        <v>40000</v>
      </c>
      <c r="O21" s="21">
        <f t="shared" si="2"/>
        <v>680000</v>
      </c>
      <c r="P21" s="3"/>
      <c r="Q21" s="298"/>
      <c r="R21" s="12"/>
      <c r="S21" s="92" t="s">
        <v>149</v>
      </c>
      <c r="T21" s="96" t="s">
        <v>63</v>
      </c>
      <c r="U21" s="45"/>
      <c r="V21" s="78"/>
      <c r="W21" s="2"/>
      <c r="X21" s="2"/>
      <c r="Y21" s="107"/>
      <c r="Z21" s="26">
        <f t="shared" si="3"/>
        <v>0</v>
      </c>
      <c r="AA21" s="194"/>
      <c r="AB21" s="14">
        <v>39559</v>
      </c>
      <c r="AC21" s="16"/>
      <c r="AD21" s="14">
        <v>40421</v>
      </c>
      <c r="AE21" s="18"/>
      <c r="AG21" s="18"/>
    </row>
    <row r="22" spans="1:34" ht="18" customHeight="1" thickBot="1">
      <c r="A22" s="309" t="s">
        <v>150</v>
      </c>
      <c r="B22" s="287" t="s">
        <v>64</v>
      </c>
      <c r="C22" s="131">
        <v>150000</v>
      </c>
      <c r="D22" s="58"/>
      <c r="E22" s="58"/>
      <c r="F22" s="11">
        <f t="shared" si="0"/>
        <v>150000</v>
      </c>
      <c r="G22" s="133">
        <v>100000</v>
      </c>
      <c r="H22" s="133"/>
      <c r="I22" s="180"/>
      <c r="J22" s="132">
        <v>18</v>
      </c>
      <c r="K22" s="133">
        <v>18</v>
      </c>
      <c r="L22" s="58">
        <v>30000</v>
      </c>
      <c r="M22" s="58">
        <v>10000</v>
      </c>
      <c r="N22" s="114">
        <f t="shared" si="1"/>
        <v>40000</v>
      </c>
      <c r="O22" s="23">
        <f t="shared" si="2"/>
        <v>720000</v>
      </c>
      <c r="P22" s="69"/>
      <c r="Q22" s="299"/>
      <c r="R22" s="12"/>
      <c r="S22" s="109" t="s">
        <v>150</v>
      </c>
      <c r="T22" s="223" t="s">
        <v>64</v>
      </c>
      <c r="U22" s="132"/>
      <c r="V22" s="157"/>
      <c r="W22" s="24"/>
      <c r="X22" s="24"/>
      <c r="Y22" s="114"/>
      <c r="Z22" s="144">
        <f t="shared" si="3"/>
        <v>0</v>
      </c>
      <c r="AA22" s="195"/>
      <c r="AB22" s="14">
        <v>39559</v>
      </c>
      <c r="AC22" s="14">
        <v>42541</v>
      </c>
      <c r="AD22" s="14">
        <v>40421</v>
      </c>
      <c r="AE22" s="18"/>
      <c r="AG22" s="18"/>
    </row>
    <row r="23" spans="1:34" ht="18" customHeight="1" thickBot="1">
      <c r="A23" s="306" t="s">
        <v>14</v>
      </c>
      <c r="B23" s="279" t="s">
        <v>15</v>
      </c>
      <c r="C23" s="128">
        <v>250000</v>
      </c>
      <c r="D23" s="146"/>
      <c r="E23" s="146"/>
      <c r="F23" s="35">
        <f t="shared" si="0"/>
        <v>250000</v>
      </c>
      <c r="G23" s="147">
        <v>100000</v>
      </c>
      <c r="H23" s="129"/>
      <c r="I23" s="262"/>
      <c r="J23" s="151">
        <v>36</v>
      </c>
      <c r="K23" s="35">
        <v>37</v>
      </c>
      <c r="L23" s="67">
        <v>30000</v>
      </c>
      <c r="M23" s="67">
        <v>10000</v>
      </c>
      <c r="N23" s="130">
        <f t="shared" si="1"/>
        <v>40000</v>
      </c>
      <c r="O23" s="36">
        <f t="shared" si="2"/>
        <v>1480000</v>
      </c>
      <c r="P23" s="34" t="s">
        <v>94</v>
      </c>
      <c r="Q23" s="300"/>
      <c r="R23" s="249"/>
      <c r="S23" s="126" t="s">
        <v>14</v>
      </c>
      <c r="T23" s="127" t="s">
        <v>15</v>
      </c>
      <c r="U23" s="151"/>
      <c r="V23" s="250"/>
      <c r="W23" s="44"/>
      <c r="X23" s="44"/>
      <c r="Y23" s="130"/>
      <c r="Z23" s="36">
        <f t="shared" si="3"/>
        <v>0</v>
      </c>
      <c r="AA23" s="251"/>
      <c r="AB23" s="14">
        <v>37641</v>
      </c>
      <c r="AC23" s="14">
        <v>37641</v>
      </c>
      <c r="AD23" s="14">
        <v>39510</v>
      </c>
      <c r="AE23" s="15">
        <v>40410</v>
      </c>
      <c r="AH23" s="387" t="s">
        <v>206</v>
      </c>
    </row>
    <row r="24" spans="1:34" ht="18" hidden="1" customHeight="1">
      <c r="A24" s="312" t="s">
        <v>151</v>
      </c>
      <c r="B24" s="285" t="s">
        <v>55</v>
      </c>
      <c r="C24" s="224"/>
      <c r="D24" s="225"/>
      <c r="E24" s="225"/>
      <c r="F24" s="30">
        <f t="shared" si="0"/>
        <v>0</v>
      </c>
      <c r="G24" s="141"/>
      <c r="H24" s="222"/>
      <c r="I24" s="239"/>
      <c r="J24" s="230"/>
      <c r="K24" s="30"/>
      <c r="L24" s="66"/>
      <c r="M24" s="66"/>
      <c r="N24" s="143">
        <f t="shared" si="1"/>
        <v>0</v>
      </c>
      <c r="O24" s="144">
        <f t="shared" si="2"/>
        <v>0</v>
      </c>
      <c r="P24" s="32"/>
      <c r="Q24" s="297"/>
      <c r="R24" s="12"/>
      <c r="S24" s="89" t="s">
        <v>151</v>
      </c>
      <c r="T24" s="115" t="s">
        <v>55</v>
      </c>
      <c r="U24" s="47"/>
      <c r="V24" s="238"/>
      <c r="W24" s="28"/>
      <c r="X24" s="28"/>
      <c r="Y24" s="106"/>
      <c r="Z24" s="26">
        <f t="shared" si="3"/>
        <v>0</v>
      </c>
      <c r="AA24" s="192"/>
      <c r="AB24" s="14"/>
      <c r="AC24" s="14"/>
      <c r="AD24" s="14"/>
      <c r="AE24" s="15"/>
      <c r="AG24" s="13"/>
    </row>
    <row r="25" spans="1:34" ht="18" customHeight="1" thickBot="1">
      <c r="A25" s="306" t="s">
        <v>16</v>
      </c>
      <c r="B25" s="279" t="s">
        <v>17</v>
      </c>
      <c r="C25" s="128">
        <v>250000</v>
      </c>
      <c r="D25" s="146"/>
      <c r="E25" s="146"/>
      <c r="F25" s="35">
        <f t="shared" si="0"/>
        <v>250000</v>
      </c>
      <c r="G25" s="147">
        <v>100000</v>
      </c>
      <c r="H25" s="147"/>
      <c r="I25" s="182"/>
      <c r="J25" s="148">
        <v>36</v>
      </c>
      <c r="K25" s="147">
        <v>36</v>
      </c>
      <c r="L25" s="67">
        <v>30000</v>
      </c>
      <c r="M25" s="67">
        <v>10000</v>
      </c>
      <c r="N25" s="130">
        <f t="shared" si="1"/>
        <v>40000</v>
      </c>
      <c r="O25" s="36">
        <f t="shared" si="2"/>
        <v>1440000</v>
      </c>
      <c r="P25" s="34" t="s">
        <v>95</v>
      </c>
      <c r="Q25" s="300"/>
      <c r="R25" s="12"/>
      <c r="S25" s="92" t="s">
        <v>16</v>
      </c>
      <c r="T25" s="95" t="s">
        <v>17</v>
      </c>
      <c r="U25" s="45"/>
      <c r="V25" s="78"/>
      <c r="W25" s="2"/>
      <c r="X25" s="2"/>
      <c r="Y25" s="107"/>
      <c r="Z25" s="26">
        <f t="shared" si="3"/>
        <v>0</v>
      </c>
      <c r="AA25" s="194"/>
      <c r="AB25" s="14">
        <v>40410</v>
      </c>
      <c r="AC25" s="16"/>
      <c r="AD25" s="14">
        <v>40683</v>
      </c>
      <c r="AE25" s="19">
        <v>40410</v>
      </c>
      <c r="AG25" s="18"/>
    </row>
    <row r="26" spans="1:34" ht="18" hidden="1" customHeight="1">
      <c r="A26" s="312" t="s">
        <v>152</v>
      </c>
      <c r="B26" s="285" t="s">
        <v>54</v>
      </c>
      <c r="C26" s="224"/>
      <c r="D26" s="225"/>
      <c r="E26" s="225"/>
      <c r="F26" s="30">
        <f t="shared" si="0"/>
        <v>0</v>
      </c>
      <c r="G26" s="141"/>
      <c r="H26" s="141"/>
      <c r="I26" s="183"/>
      <c r="J26" s="142"/>
      <c r="K26" s="31"/>
      <c r="L26" s="66"/>
      <c r="M26" s="66"/>
      <c r="N26" s="143">
        <f t="shared" si="1"/>
        <v>0</v>
      </c>
      <c r="O26" s="144">
        <f t="shared" si="2"/>
        <v>0</v>
      </c>
      <c r="P26" s="32"/>
      <c r="Q26" s="297"/>
      <c r="R26" s="12"/>
      <c r="S26" s="109" t="s">
        <v>152</v>
      </c>
      <c r="T26" s="110" t="s">
        <v>54</v>
      </c>
      <c r="U26" s="132"/>
      <c r="V26" s="157"/>
      <c r="W26" s="24"/>
      <c r="X26" s="24"/>
      <c r="Y26" s="114"/>
      <c r="Z26" s="144">
        <f t="shared" si="3"/>
        <v>0</v>
      </c>
      <c r="AA26" s="195"/>
      <c r="AB26" s="14"/>
      <c r="AC26" s="16"/>
      <c r="AD26" s="14"/>
      <c r="AE26" s="19"/>
      <c r="AG26" s="18"/>
    </row>
    <row r="27" spans="1:34" ht="18" customHeight="1" thickBot="1">
      <c r="A27" s="306" t="s">
        <v>18</v>
      </c>
      <c r="B27" s="279" t="s">
        <v>19</v>
      </c>
      <c r="C27" s="152">
        <v>250000</v>
      </c>
      <c r="D27" s="67"/>
      <c r="E27" s="67"/>
      <c r="F27" s="35">
        <f t="shared" si="0"/>
        <v>250000</v>
      </c>
      <c r="G27" s="147">
        <v>100000</v>
      </c>
      <c r="H27" s="147"/>
      <c r="I27" s="182">
        <v>300000</v>
      </c>
      <c r="J27" s="168">
        <v>32</v>
      </c>
      <c r="K27" s="263">
        <v>31</v>
      </c>
      <c r="L27" s="67">
        <v>30000</v>
      </c>
      <c r="M27" s="67">
        <v>10000</v>
      </c>
      <c r="N27" s="130">
        <f t="shared" si="1"/>
        <v>40000</v>
      </c>
      <c r="O27" s="36">
        <f t="shared" si="2"/>
        <v>1240000</v>
      </c>
      <c r="P27" s="34" t="s">
        <v>96</v>
      </c>
      <c r="Q27" s="300"/>
      <c r="R27" s="249"/>
      <c r="S27" s="126" t="s">
        <v>18</v>
      </c>
      <c r="T27" s="127" t="s">
        <v>19</v>
      </c>
      <c r="U27" s="148"/>
      <c r="V27" s="252"/>
      <c r="W27" s="44"/>
      <c r="X27" s="44"/>
      <c r="Y27" s="130"/>
      <c r="Z27" s="36">
        <f t="shared" si="3"/>
        <v>0</v>
      </c>
      <c r="AA27" s="264"/>
      <c r="AB27" s="14">
        <v>37641</v>
      </c>
      <c r="AC27" s="14">
        <v>37641</v>
      </c>
      <c r="AD27" s="14">
        <v>40471</v>
      </c>
      <c r="AE27" s="19">
        <v>41263</v>
      </c>
      <c r="AG27" s="1" t="s">
        <v>113</v>
      </c>
    </row>
    <row r="28" spans="1:34" ht="18" hidden="1" customHeight="1">
      <c r="A28" s="312" t="s">
        <v>153</v>
      </c>
      <c r="B28" s="285" t="s">
        <v>65</v>
      </c>
      <c r="C28" s="140"/>
      <c r="D28" s="66"/>
      <c r="E28" s="66"/>
      <c r="F28" s="30">
        <f t="shared" si="0"/>
        <v>0</v>
      </c>
      <c r="G28" s="141"/>
      <c r="H28" s="141"/>
      <c r="I28" s="183"/>
      <c r="J28" s="142"/>
      <c r="K28" s="31"/>
      <c r="L28" s="66"/>
      <c r="M28" s="66"/>
      <c r="N28" s="143">
        <f t="shared" si="1"/>
        <v>0</v>
      </c>
      <c r="O28" s="144">
        <f t="shared" si="2"/>
        <v>0</v>
      </c>
      <c r="P28" s="32"/>
      <c r="Q28" s="297"/>
      <c r="R28" s="12"/>
      <c r="S28" s="89" t="s">
        <v>153</v>
      </c>
      <c r="T28" s="115" t="s">
        <v>65</v>
      </c>
      <c r="U28" s="117"/>
      <c r="V28" s="158"/>
      <c r="W28" s="28"/>
      <c r="X28" s="28"/>
      <c r="Y28" s="106"/>
      <c r="Z28" s="26">
        <f t="shared" si="3"/>
        <v>0</v>
      </c>
      <c r="AA28" s="197"/>
      <c r="AB28" s="14"/>
      <c r="AC28" s="14"/>
      <c r="AD28" s="14"/>
      <c r="AE28" s="19"/>
    </row>
    <row r="29" spans="1:34" ht="18" customHeight="1" thickBot="1">
      <c r="A29" s="306" t="s">
        <v>20</v>
      </c>
      <c r="B29" s="279" t="s">
        <v>21</v>
      </c>
      <c r="C29" s="149">
        <v>200000</v>
      </c>
      <c r="D29" s="52"/>
      <c r="E29" s="52"/>
      <c r="F29" s="35">
        <f t="shared" si="0"/>
        <v>200000</v>
      </c>
      <c r="G29" s="150" t="s">
        <v>174</v>
      </c>
      <c r="H29" s="35"/>
      <c r="I29" s="172"/>
      <c r="J29" s="151">
        <v>12</v>
      </c>
      <c r="K29" s="35">
        <v>12</v>
      </c>
      <c r="L29" s="67"/>
      <c r="M29" s="67"/>
      <c r="N29" s="130">
        <v>40000</v>
      </c>
      <c r="O29" s="36"/>
      <c r="P29" s="34"/>
      <c r="Q29" s="300"/>
      <c r="R29" s="12"/>
      <c r="S29" s="92" t="s">
        <v>20</v>
      </c>
      <c r="T29" s="95" t="s">
        <v>21</v>
      </c>
      <c r="U29" s="48">
        <v>7</v>
      </c>
      <c r="V29" s="75">
        <v>7</v>
      </c>
      <c r="W29" s="2">
        <v>30000</v>
      </c>
      <c r="X29" s="2">
        <v>10000</v>
      </c>
      <c r="Y29" s="107">
        <f t="shared" si="4"/>
        <v>40000</v>
      </c>
      <c r="Z29" s="26">
        <f t="shared" si="3"/>
        <v>280000</v>
      </c>
      <c r="AA29" s="193" t="s">
        <v>131</v>
      </c>
      <c r="AB29" s="14">
        <v>40633</v>
      </c>
      <c r="AC29" s="16"/>
      <c r="AD29" s="16"/>
      <c r="AE29" s="15">
        <v>42450</v>
      </c>
      <c r="AG29" s="13" t="s">
        <v>116</v>
      </c>
    </row>
    <row r="30" spans="1:34" ht="18" hidden="1" customHeight="1">
      <c r="A30" s="312" t="s">
        <v>154</v>
      </c>
      <c r="B30" s="285" t="s">
        <v>52</v>
      </c>
      <c r="C30" s="226"/>
      <c r="D30" s="227"/>
      <c r="E30" s="227"/>
      <c r="F30" s="30">
        <f t="shared" si="0"/>
        <v>0</v>
      </c>
      <c r="G30" s="228"/>
      <c r="H30" s="30"/>
      <c r="I30" s="229"/>
      <c r="J30" s="230"/>
      <c r="K30" s="144"/>
      <c r="L30" s="66"/>
      <c r="M30" s="66"/>
      <c r="N30" s="143"/>
      <c r="O30" s="144"/>
      <c r="P30" s="32"/>
      <c r="Q30" s="297"/>
      <c r="R30" s="12"/>
      <c r="S30" s="109" t="s">
        <v>154</v>
      </c>
      <c r="T30" s="110" t="s">
        <v>52</v>
      </c>
      <c r="U30" s="113"/>
      <c r="V30" s="231"/>
      <c r="W30" s="24"/>
      <c r="X30" s="24"/>
      <c r="Y30" s="114">
        <f t="shared" si="4"/>
        <v>0</v>
      </c>
      <c r="Z30" s="144">
        <f t="shared" si="3"/>
        <v>0</v>
      </c>
      <c r="AA30" s="232"/>
      <c r="AB30" s="14"/>
      <c r="AC30" s="16"/>
      <c r="AD30" s="16"/>
      <c r="AE30" s="15"/>
      <c r="AG30" s="20" t="s">
        <v>122</v>
      </c>
    </row>
    <row r="31" spans="1:34" ht="18" customHeight="1" thickBot="1">
      <c r="A31" s="306" t="s">
        <v>22</v>
      </c>
      <c r="B31" s="279" t="s">
        <v>23</v>
      </c>
      <c r="C31" s="149">
        <v>250000</v>
      </c>
      <c r="D31" s="52"/>
      <c r="E31" s="52">
        <v>50000</v>
      </c>
      <c r="F31" s="35">
        <f t="shared" si="0"/>
        <v>300000</v>
      </c>
      <c r="G31" s="35"/>
      <c r="H31" s="36">
        <v>100000</v>
      </c>
      <c r="I31" s="172"/>
      <c r="J31" s="164">
        <v>13</v>
      </c>
      <c r="K31" s="165">
        <v>12</v>
      </c>
      <c r="L31" s="52"/>
      <c r="M31" s="52"/>
      <c r="N31" s="130">
        <v>50000</v>
      </c>
      <c r="O31" s="36"/>
      <c r="P31" s="34"/>
      <c r="Q31" s="300" t="s">
        <v>177</v>
      </c>
      <c r="R31" s="249"/>
      <c r="S31" s="126" t="s">
        <v>22</v>
      </c>
      <c r="T31" s="127" t="s">
        <v>23</v>
      </c>
      <c r="U31" s="151"/>
      <c r="V31" s="250"/>
      <c r="W31" s="34">
        <v>50000</v>
      </c>
      <c r="X31" s="43" t="s">
        <v>120</v>
      </c>
      <c r="Y31" s="130">
        <f t="shared" si="4"/>
        <v>50000</v>
      </c>
      <c r="Z31" s="36">
        <f t="shared" si="3"/>
        <v>0</v>
      </c>
      <c r="AA31" s="251" t="s">
        <v>183</v>
      </c>
      <c r="AB31" s="14">
        <v>37641</v>
      </c>
      <c r="AC31" s="14">
        <v>37641</v>
      </c>
      <c r="AD31" s="16"/>
      <c r="AE31" s="16" t="s">
        <v>48</v>
      </c>
      <c r="AG31" s="13" t="s">
        <v>116</v>
      </c>
    </row>
    <row r="32" spans="1:34" ht="18" customHeight="1" thickBot="1">
      <c r="A32" s="312" t="s">
        <v>24</v>
      </c>
      <c r="B32" s="288" t="s">
        <v>25</v>
      </c>
      <c r="C32" s="140">
        <v>200000</v>
      </c>
      <c r="D32" s="66"/>
      <c r="E32" s="66"/>
      <c r="F32" s="30">
        <f t="shared" si="0"/>
        <v>200000</v>
      </c>
      <c r="G32" s="141"/>
      <c r="H32" s="31">
        <v>50000</v>
      </c>
      <c r="I32" s="183"/>
      <c r="J32" s="240">
        <v>8</v>
      </c>
      <c r="K32" s="241">
        <v>6</v>
      </c>
      <c r="L32" s="227"/>
      <c r="M32" s="227"/>
      <c r="N32" s="143">
        <v>50000</v>
      </c>
      <c r="O32" s="144"/>
      <c r="P32" s="32"/>
      <c r="Q32" s="297"/>
      <c r="R32" s="12"/>
      <c r="S32" s="138" t="s">
        <v>24</v>
      </c>
      <c r="T32" s="139" t="s">
        <v>25</v>
      </c>
      <c r="U32" s="142"/>
      <c r="V32" s="242"/>
      <c r="W32" s="32">
        <v>50000</v>
      </c>
      <c r="X32" s="33" t="s">
        <v>120</v>
      </c>
      <c r="Y32" s="143">
        <f>SUM(W32:X32)</f>
        <v>50000</v>
      </c>
      <c r="Z32" s="144">
        <f t="shared" si="3"/>
        <v>0</v>
      </c>
      <c r="AA32" s="221" t="s">
        <v>184</v>
      </c>
      <c r="AB32" s="14">
        <v>39953</v>
      </c>
      <c r="AC32" s="16"/>
      <c r="AD32" s="16"/>
      <c r="AE32" s="16" t="s">
        <v>48</v>
      </c>
      <c r="AG32" s="13" t="s">
        <v>116</v>
      </c>
    </row>
    <row r="33" spans="1:33" ht="18" customHeight="1" thickBot="1">
      <c r="A33" s="306" t="s">
        <v>26</v>
      </c>
      <c r="B33" s="279" t="s">
        <v>27</v>
      </c>
      <c r="C33" s="152">
        <v>500000</v>
      </c>
      <c r="D33" s="67"/>
      <c r="E33" s="67"/>
      <c r="F33" s="35">
        <f t="shared" si="0"/>
        <v>500000</v>
      </c>
      <c r="G33" s="147"/>
      <c r="H33" s="147"/>
      <c r="I33" s="182"/>
      <c r="J33" s="148">
        <v>24</v>
      </c>
      <c r="K33" s="147">
        <v>24</v>
      </c>
      <c r="L33" s="67">
        <v>80000</v>
      </c>
      <c r="M33" s="67"/>
      <c r="N33" s="130">
        <f t="shared" si="1"/>
        <v>80000</v>
      </c>
      <c r="O33" s="36">
        <f t="shared" si="2"/>
        <v>1920000</v>
      </c>
      <c r="P33" s="34" t="s">
        <v>97</v>
      </c>
      <c r="Q33" s="300"/>
      <c r="R33" s="249"/>
      <c r="S33" s="126" t="s">
        <v>26</v>
      </c>
      <c r="T33" s="127" t="s">
        <v>27</v>
      </c>
      <c r="U33" s="148"/>
      <c r="V33" s="252"/>
      <c r="W33" s="44"/>
      <c r="X33" s="44"/>
      <c r="Y33" s="130"/>
      <c r="Z33" s="36">
        <f t="shared" si="3"/>
        <v>0</v>
      </c>
      <c r="AA33" s="251"/>
      <c r="AB33" s="14"/>
      <c r="AC33" s="14"/>
      <c r="AD33" s="14"/>
      <c r="AE33" s="19"/>
      <c r="AG33" s="13" t="s">
        <v>107</v>
      </c>
    </row>
    <row r="34" spans="1:33" ht="18" hidden="1" customHeight="1">
      <c r="A34" s="312" t="s">
        <v>155</v>
      </c>
      <c r="B34" s="285" t="s">
        <v>53</v>
      </c>
      <c r="C34" s="140"/>
      <c r="D34" s="66"/>
      <c r="E34" s="66"/>
      <c r="F34" s="30">
        <f t="shared" si="0"/>
        <v>0</v>
      </c>
      <c r="G34" s="141"/>
      <c r="H34" s="141"/>
      <c r="I34" s="183"/>
      <c r="J34" s="142"/>
      <c r="K34" s="141"/>
      <c r="L34" s="66"/>
      <c r="M34" s="66"/>
      <c r="N34" s="143">
        <f t="shared" si="1"/>
        <v>0</v>
      </c>
      <c r="O34" s="144">
        <f t="shared" si="2"/>
        <v>0</v>
      </c>
      <c r="P34" s="32"/>
      <c r="Q34" s="297"/>
      <c r="R34" s="12"/>
      <c r="S34" s="89" t="s">
        <v>155</v>
      </c>
      <c r="T34" s="115" t="s">
        <v>53</v>
      </c>
      <c r="U34" s="117"/>
      <c r="V34" s="158"/>
      <c r="W34" s="28"/>
      <c r="X34" s="28"/>
      <c r="Y34" s="106">
        <f t="shared" si="4"/>
        <v>0</v>
      </c>
      <c r="Z34" s="26">
        <f t="shared" si="3"/>
        <v>0</v>
      </c>
      <c r="AA34" s="192"/>
      <c r="AB34" s="14"/>
      <c r="AC34" s="14"/>
      <c r="AD34" s="14"/>
      <c r="AE34" s="19"/>
      <c r="AG34" s="13"/>
    </row>
    <row r="35" spans="1:33" ht="18" customHeight="1" thickBot="1">
      <c r="A35" s="305" t="s">
        <v>28</v>
      </c>
      <c r="B35" s="278" t="s">
        <v>29</v>
      </c>
      <c r="C35" s="233">
        <v>200000</v>
      </c>
      <c r="D35" s="234"/>
      <c r="E35" s="234"/>
      <c r="F35" s="210">
        <f t="shared" si="0"/>
        <v>200000</v>
      </c>
      <c r="G35" s="235">
        <v>50000</v>
      </c>
      <c r="H35" s="235"/>
      <c r="I35" s="236">
        <v>300000</v>
      </c>
      <c r="J35" s="237">
        <v>17</v>
      </c>
      <c r="K35" s="235">
        <v>17</v>
      </c>
      <c r="L35" s="234"/>
      <c r="M35" s="234"/>
      <c r="N35" s="271" t="s">
        <v>181</v>
      </c>
      <c r="O35" s="216">
        <v>420000</v>
      </c>
      <c r="P35" s="217" t="s">
        <v>98</v>
      </c>
      <c r="Q35" s="301" t="s">
        <v>111</v>
      </c>
      <c r="R35" s="12"/>
      <c r="S35" s="109" t="s">
        <v>28</v>
      </c>
      <c r="T35" s="134" t="s">
        <v>29</v>
      </c>
      <c r="U35" s="132"/>
      <c r="V35" s="157"/>
      <c r="W35" s="24"/>
      <c r="X35" s="24"/>
      <c r="Y35" s="114"/>
      <c r="Z35" s="144">
        <f t="shared" si="3"/>
        <v>0</v>
      </c>
      <c r="AA35" s="195"/>
      <c r="AB35" s="14">
        <v>39559</v>
      </c>
      <c r="AC35" s="14">
        <v>39588</v>
      </c>
      <c r="AD35" s="14">
        <v>41263</v>
      </c>
      <c r="AE35" s="19">
        <v>41263</v>
      </c>
      <c r="AG35" s="18"/>
    </row>
    <row r="36" spans="1:33" ht="18" customHeight="1" thickBot="1">
      <c r="A36" s="306" t="s">
        <v>30</v>
      </c>
      <c r="B36" s="279" t="s">
        <v>31</v>
      </c>
      <c r="C36" s="152">
        <v>200000</v>
      </c>
      <c r="D36" s="67"/>
      <c r="E36" s="67"/>
      <c r="F36" s="35">
        <f t="shared" si="0"/>
        <v>200000</v>
      </c>
      <c r="G36" s="147"/>
      <c r="H36" s="147"/>
      <c r="I36" s="182"/>
      <c r="J36" s="148">
        <v>6</v>
      </c>
      <c r="K36" s="147">
        <v>6</v>
      </c>
      <c r="L36" s="67">
        <v>30000</v>
      </c>
      <c r="M36" s="67">
        <v>5000</v>
      </c>
      <c r="N36" s="130">
        <f t="shared" si="1"/>
        <v>35000</v>
      </c>
      <c r="O36" s="36">
        <f t="shared" si="2"/>
        <v>210000</v>
      </c>
      <c r="P36" s="34" t="s">
        <v>97</v>
      </c>
      <c r="Q36" s="300"/>
      <c r="R36" s="249"/>
      <c r="S36" s="126" t="s">
        <v>30</v>
      </c>
      <c r="T36" s="127" t="s">
        <v>31</v>
      </c>
      <c r="U36" s="148"/>
      <c r="V36" s="252"/>
      <c r="W36" s="44"/>
      <c r="X36" s="44"/>
      <c r="Y36" s="130"/>
      <c r="Z36" s="36">
        <f t="shared" si="3"/>
        <v>0</v>
      </c>
      <c r="AA36" s="264"/>
      <c r="AB36" s="14">
        <v>39892</v>
      </c>
      <c r="AC36" s="16"/>
      <c r="AD36" s="14">
        <v>41325</v>
      </c>
      <c r="AE36" s="19">
        <v>41325</v>
      </c>
      <c r="AG36" s="1" t="s">
        <v>113</v>
      </c>
    </row>
    <row r="37" spans="1:33" ht="18" customHeight="1" thickBot="1">
      <c r="A37" s="312" t="s">
        <v>32</v>
      </c>
      <c r="B37" s="288" t="s">
        <v>33</v>
      </c>
      <c r="C37" s="140">
        <v>200000</v>
      </c>
      <c r="D37" s="66"/>
      <c r="E37" s="66"/>
      <c r="F37" s="30">
        <f t="shared" si="0"/>
        <v>200000</v>
      </c>
      <c r="G37" s="141"/>
      <c r="H37" s="141"/>
      <c r="I37" s="183"/>
      <c r="J37" s="142">
        <v>14</v>
      </c>
      <c r="K37" s="141">
        <v>14</v>
      </c>
      <c r="L37" s="66"/>
      <c r="M37" s="66"/>
      <c r="N37" s="271" t="s">
        <v>181</v>
      </c>
      <c r="O37" s="144">
        <v>300000</v>
      </c>
      <c r="P37" s="32" t="s">
        <v>97</v>
      </c>
      <c r="Q37" s="297" t="s">
        <v>111</v>
      </c>
      <c r="R37" s="12"/>
      <c r="S37" s="138" t="s">
        <v>32</v>
      </c>
      <c r="T37" s="139" t="s">
        <v>33</v>
      </c>
      <c r="U37" s="142"/>
      <c r="V37" s="242"/>
      <c r="W37" s="29"/>
      <c r="X37" s="29"/>
      <c r="Y37" s="143"/>
      <c r="Z37" s="144">
        <f t="shared" si="3"/>
        <v>0</v>
      </c>
      <c r="AA37" s="243"/>
      <c r="AB37" s="14">
        <v>39559</v>
      </c>
      <c r="AC37" s="16"/>
      <c r="AD37" s="14">
        <v>42755</v>
      </c>
      <c r="AE37" s="19">
        <v>42755</v>
      </c>
      <c r="AG37" s="18"/>
    </row>
    <row r="38" spans="1:33" ht="18" customHeight="1" thickBot="1">
      <c r="A38" s="305" t="s">
        <v>34</v>
      </c>
      <c r="B38" s="278" t="s">
        <v>35</v>
      </c>
      <c r="C38" s="233">
        <v>200000</v>
      </c>
      <c r="D38" s="234"/>
      <c r="E38" s="234"/>
      <c r="F38" s="210">
        <f t="shared" si="0"/>
        <v>200000</v>
      </c>
      <c r="G38" s="235"/>
      <c r="H38" s="235"/>
      <c r="I38" s="236">
        <v>300000</v>
      </c>
      <c r="J38" s="237">
        <v>12</v>
      </c>
      <c r="K38" s="235">
        <v>12</v>
      </c>
      <c r="L38" s="234">
        <v>30000</v>
      </c>
      <c r="M38" s="234"/>
      <c r="N38" s="215">
        <f t="shared" si="1"/>
        <v>30000</v>
      </c>
      <c r="O38" s="216">
        <f t="shared" si="2"/>
        <v>360000</v>
      </c>
      <c r="P38" s="217" t="s">
        <v>99</v>
      </c>
      <c r="Q38" s="301"/>
      <c r="R38" s="253"/>
      <c r="S38" s="206" t="s">
        <v>34</v>
      </c>
      <c r="T38" s="207" t="s">
        <v>35</v>
      </c>
      <c r="U38" s="237"/>
      <c r="V38" s="313"/>
      <c r="W38" s="314"/>
      <c r="X38" s="314"/>
      <c r="Y38" s="215"/>
      <c r="Z38" s="216">
        <f t="shared" si="3"/>
        <v>0</v>
      </c>
      <c r="AA38" s="315"/>
      <c r="AB38" s="14">
        <v>39559</v>
      </c>
      <c r="AC38" s="16"/>
      <c r="AD38" s="14">
        <v>40106</v>
      </c>
      <c r="AE38" s="19">
        <v>41263</v>
      </c>
      <c r="AG38" s="18" t="s">
        <v>112</v>
      </c>
    </row>
    <row r="39" spans="1:33" ht="12" customHeight="1" thickBot="1">
      <c r="A39" s="316"/>
      <c r="B39" s="201"/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317"/>
      <c r="R39" s="249"/>
      <c r="S39" s="171"/>
      <c r="T39" s="171"/>
      <c r="U39" s="171"/>
      <c r="V39" s="171"/>
      <c r="W39" s="171"/>
      <c r="X39" s="171"/>
      <c r="Y39" s="201"/>
      <c r="Z39" s="171"/>
      <c r="AA39" s="196"/>
      <c r="AB39" s="14"/>
      <c r="AC39" s="16"/>
      <c r="AD39" s="14"/>
      <c r="AE39" s="19"/>
      <c r="AG39" s="18"/>
    </row>
    <row r="40" spans="1:33" ht="18" customHeight="1">
      <c r="A40" s="307" t="s">
        <v>156</v>
      </c>
      <c r="B40" s="293" t="s">
        <v>67</v>
      </c>
      <c r="C40" s="116">
        <v>200000</v>
      </c>
      <c r="D40" s="68"/>
      <c r="E40" s="68">
        <v>50000</v>
      </c>
      <c r="F40" s="10">
        <f t="shared" si="0"/>
        <v>250000</v>
      </c>
      <c r="G40" s="136">
        <v>100000</v>
      </c>
      <c r="H40" s="27">
        <v>100000</v>
      </c>
      <c r="I40" s="178"/>
      <c r="J40" s="117"/>
      <c r="K40" s="136"/>
      <c r="L40" s="68"/>
      <c r="M40" s="68"/>
      <c r="N40" s="106"/>
      <c r="O40" s="26"/>
      <c r="P40" s="28"/>
      <c r="Q40" s="302"/>
      <c r="R40" s="17"/>
      <c r="S40" s="89" t="s">
        <v>156</v>
      </c>
      <c r="T40" s="145" t="s">
        <v>67</v>
      </c>
      <c r="U40" s="117"/>
      <c r="V40" s="158"/>
      <c r="W40" s="28"/>
      <c r="X40" s="28"/>
      <c r="Y40" s="106"/>
      <c r="Z40" s="26">
        <f t="shared" si="3"/>
        <v>0</v>
      </c>
      <c r="AA40" s="197"/>
      <c r="AB40" s="14">
        <v>38311</v>
      </c>
      <c r="AC40" s="14">
        <v>38311</v>
      </c>
      <c r="AD40" s="16"/>
      <c r="AE40" s="16" t="s">
        <v>47</v>
      </c>
      <c r="AG40" s="18"/>
    </row>
    <row r="41" spans="1:33" ht="18" customHeight="1" thickBot="1">
      <c r="A41" s="308" t="s">
        <v>157</v>
      </c>
      <c r="B41" s="290" t="s">
        <v>51</v>
      </c>
      <c r="C41" s="102">
        <v>100000</v>
      </c>
      <c r="D41" s="57"/>
      <c r="E41" s="57"/>
      <c r="F41" s="4">
        <f t="shared" si="0"/>
        <v>100000</v>
      </c>
      <c r="G41" s="77"/>
      <c r="H41" s="77"/>
      <c r="I41" s="179"/>
      <c r="J41" s="45"/>
      <c r="K41" s="77"/>
      <c r="L41" s="57"/>
      <c r="M41" s="57"/>
      <c r="N41" s="107"/>
      <c r="O41" s="21"/>
      <c r="P41" s="2"/>
      <c r="Q41" s="298"/>
      <c r="R41" s="17"/>
      <c r="S41" s="92" t="s">
        <v>157</v>
      </c>
      <c r="T41" s="87" t="s">
        <v>51</v>
      </c>
      <c r="U41" s="45"/>
      <c r="V41" s="78"/>
      <c r="W41" s="2"/>
      <c r="X41" s="2"/>
      <c r="Y41" s="107"/>
      <c r="Z41" s="26">
        <f t="shared" si="3"/>
        <v>0</v>
      </c>
      <c r="AA41" s="194"/>
      <c r="AB41" s="14">
        <v>39588</v>
      </c>
      <c r="AC41" s="16"/>
      <c r="AD41" s="16"/>
      <c r="AE41" s="16"/>
      <c r="AG41" s="18"/>
    </row>
    <row r="42" spans="1:33" ht="18" hidden="1" customHeight="1">
      <c r="A42" s="308" t="s">
        <v>158</v>
      </c>
      <c r="B42" s="290" t="s">
        <v>68</v>
      </c>
      <c r="C42" s="102"/>
      <c r="D42" s="57"/>
      <c r="E42" s="57"/>
      <c r="F42" s="4">
        <f t="shared" si="0"/>
        <v>0</v>
      </c>
      <c r="G42" s="77"/>
      <c r="H42" s="77"/>
      <c r="I42" s="179"/>
      <c r="J42" s="45"/>
      <c r="K42" s="22"/>
      <c r="L42" s="57"/>
      <c r="M42" s="57"/>
      <c r="N42" s="107">
        <f t="shared" si="1"/>
        <v>0</v>
      </c>
      <c r="O42" s="21">
        <f t="shared" si="2"/>
        <v>0</v>
      </c>
      <c r="P42" s="2"/>
      <c r="Q42" s="298"/>
      <c r="R42" s="17"/>
      <c r="S42" s="92" t="s">
        <v>158</v>
      </c>
      <c r="T42" s="87" t="s">
        <v>68</v>
      </c>
      <c r="U42" s="45"/>
      <c r="V42" s="78"/>
      <c r="W42" s="2"/>
      <c r="X42" s="2"/>
      <c r="Y42" s="107"/>
      <c r="Z42" s="26">
        <f t="shared" si="3"/>
        <v>0</v>
      </c>
      <c r="AA42" s="194"/>
      <c r="AB42" s="16"/>
      <c r="AC42" s="16"/>
      <c r="AD42" s="16"/>
      <c r="AE42" s="16"/>
      <c r="AG42" s="18"/>
    </row>
    <row r="43" spans="1:33" ht="18" hidden="1" customHeight="1" thickBot="1">
      <c r="A43" s="309" t="s">
        <v>159</v>
      </c>
      <c r="B43" s="291" t="s">
        <v>69</v>
      </c>
      <c r="C43" s="131"/>
      <c r="D43" s="58"/>
      <c r="E43" s="58"/>
      <c r="F43" s="11">
        <f t="shared" si="0"/>
        <v>0</v>
      </c>
      <c r="G43" s="133"/>
      <c r="H43" s="133"/>
      <c r="I43" s="180"/>
      <c r="J43" s="132"/>
      <c r="K43" s="25"/>
      <c r="L43" s="58"/>
      <c r="M43" s="58"/>
      <c r="N43" s="114">
        <f t="shared" si="1"/>
        <v>0</v>
      </c>
      <c r="O43" s="23">
        <f t="shared" si="2"/>
        <v>0</v>
      </c>
      <c r="P43" s="24"/>
      <c r="Q43" s="299"/>
      <c r="R43" s="17"/>
      <c r="S43" s="109" t="s">
        <v>159</v>
      </c>
      <c r="T43" s="135" t="s">
        <v>69</v>
      </c>
      <c r="U43" s="132"/>
      <c r="V43" s="157"/>
      <c r="W43" s="24"/>
      <c r="X43" s="24"/>
      <c r="Y43" s="114">
        <f t="shared" si="4"/>
        <v>0</v>
      </c>
      <c r="Z43" s="144">
        <f t="shared" si="3"/>
        <v>0</v>
      </c>
      <c r="AA43" s="195"/>
      <c r="AB43" s="16"/>
      <c r="AC43" s="16"/>
      <c r="AD43" s="16"/>
      <c r="AE43" s="16"/>
      <c r="AG43" s="18"/>
    </row>
    <row r="44" spans="1:33" ht="18" customHeight="1">
      <c r="A44" s="310" t="s">
        <v>36</v>
      </c>
      <c r="B44" s="289" t="s">
        <v>70</v>
      </c>
      <c r="C44" s="154">
        <v>100000</v>
      </c>
      <c r="D44" s="59"/>
      <c r="E44" s="59"/>
      <c r="F44" s="8">
        <f t="shared" si="0"/>
        <v>100000</v>
      </c>
      <c r="G44" s="155">
        <v>100000</v>
      </c>
      <c r="H44" s="155"/>
      <c r="I44" s="184"/>
      <c r="J44" s="169">
        <v>53</v>
      </c>
      <c r="K44" s="170">
        <v>54</v>
      </c>
      <c r="L44" s="59"/>
      <c r="M44" s="59"/>
      <c r="N44" s="123">
        <v>30000</v>
      </c>
      <c r="O44" s="37"/>
      <c r="P44" s="41"/>
      <c r="Q44" s="295"/>
      <c r="R44" s="265"/>
      <c r="S44" s="118" t="s">
        <v>36</v>
      </c>
      <c r="T44" s="153" t="s">
        <v>70</v>
      </c>
      <c r="U44" s="156"/>
      <c r="V44" s="266"/>
      <c r="W44" s="41">
        <v>30000</v>
      </c>
      <c r="X44" s="41"/>
      <c r="Y44" s="123">
        <f t="shared" si="4"/>
        <v>30000</v>
      </c>
      <c r="Z44" s="37">
        <f t="shared" si="3"/>
        <v>0</v>
      </c>
      <c r="AA44" s="267" t="s">
        <v>190</v>
      </c>
      <c r="AB44" s="14">
        <v>42205</v>
      </c>
      <c r="AC44" s="14">
        <v>42205</v>
      </c>
      <c r="AD44" s="16"/>
      <c r="AE44" s="14">
        <v>42205</v>
      </c>
      <c r="AG44" s="18" t="s">
        <v>114</v>
      </c>
    </row>
    <row r="45" spans="1:33" ht="18" customHeight="1">
      <c r="A45" s="308" t="s">
        <v>160</v>
      </c>
      <c r="B45" s="290" t="s">
        <v>71</v>
      </c>
      <c r="C45" s="102">
        <v>150000</v>
      </c>
      <c r="D45" s="57"/>
      <c r="E45" s="57"/>
      <c r="F45" s="4">
        <f t="shared" si="0"/>
        <v>150000</v>
      </c>
      <c r="G45" s="77"/>
      <c r="H45" s="77"/>
      <c r="I45" s="179"/>
      <c r="J45" s="45"/>
      <c r="K45" s="77"/>
      <c r="L45" s="57"/>
      <c r="M45" s="57"/>
      <c r="N45" s="107"/>
      <c r="O45" s="21"/>
      <c r="P45" s="2"/>
      <c r="Q45" s="298"/>
      <c r="R45" s="17"/>
      <c r="S45" s="92" t="s">
        <v>160</v>
      </c>
      <c r="T45" s="87" t="s">
        <v>71</v>
      </c>
      <c r="U45" s="45"/>
      <c r="V45" s="78"/>
      <c r="W45" s="2"/>
      <c r="X45" s="2"/>
      <c r="Y45" s="107"/>
      <c r="Z45" s="26">
        <f t="shared" si="3"/>
        <v>0</v>
      </c>
      <c r="AA45" s="194"/>
      <c r="AB45" s="14">
        <v>42205</v>
      </c>
      <c r="AC45" s="16"/>
      <c r="AD45" s="16"/>
      <c r="AE45" s="14">
        <v>42205</v>
      </c>
      <c r="AG45" s="18"/>
    </row>
    <row r="46" spans="1:33" ht="18" customHeight="1" thickBot="1">
      <c r="A46" s="311" t="s">
        <v>161</v>
      </c>
      <c r="B46" s="292" t="s">
        <v>51</v>
      </c>
      <c r="C46" s="103">
        <v>150000</v>
      </c>
      <c r="D46" s="60"/>
      <c r="E46" s="60"/>
      <c r="F46" s="9">
        <f t="shared" si="0"/>
        <v>150000</v>
      </c>
      <c r="G46" s="79"/>
      <c r="H46" s="79"/>
      <c r="I46" s="177"/>
      <c r="J46" s="46"/>
      <c r="K46" s="79"/>
      <c r="L46" s="60"/>
      <c r="M46" s="60"/>
      <c r="N46" s="108"/>
      <c r="O46" s="39"/>
      <c r="P46" s="42"/>
      <c r="Q46" s="296"/>
      <c r="R46" s="268"/>
      <c r="S46" s="93" t="s">
        <v>161</v>
      </c>
      <c r="T46" s="88" t="s">
        <v>51</v>
      </c>
      <c r="U46" s="46"/>
      <c r="V46" s="80"/>
      <c r="W46" s="42"/>
      <c r="X46" s="42"/>
      <c r="Y46" s="108"/>
      <c r="Z46" s="205">
        <f t="shared" si="3"/>
        <v>0</v>
      </c>
      <c r="AA46" s="198"/>
      <c r="AB46" s="14">
        <v>42205</v>
      </c>
      <c r="AC46" s="16"/>
      <c r="AD46" s="16"/>
      <c r="AE46" s="14">
        <v>42205</v>
      </c>
      <c r="AG46" s="18"/>
    </row>
    <row r="47" spans="1:33" ht="18" hidden="1" customHeight="1">
      <c r="A47" s="307" t="s">
        <v>162</v>
      </c>
      <c r="B47" s="293" t="s">
        <v>72</v>
      </c>
      <c r="C47" s="116"/>
      <c r="D47" s="68"/>
      <c r="E47" s="68"/>
      <c r="F47" s="10">
        <f t="shared" si="0"/>
        <v>0</v>
      </c>
      <c r="G47" s="136"/>
      <c r="H47" s="136"/>
      <c r="I47" s="178"/>
      <c r="J47" s="117"/>
      <c r="K47" s="136"/>
      <c r="L47" s="68"/>
      <c r="M47" s="68"/>
      <c r="N47" s="106"/>
      <c r="O47" s="26"/>
      <c r="P47" s="28"/>
      <c r="Q47" s="302"/>
      <c r="R47" s="17"/>
      <c r="S47" s="89" t="s">
        <v>162</v>
      </c>
      <c r="T47" s="145" t="s">
        <v>72</v>
      </c>
      <c r="U47" s="117"/>
      <c r="V47" s="158"/>
      <c r="W47" s="28"/>
      <c r="X47" s="28"/>
      <c r="Y47" s="106"/>
      <c r="Z47" s="26">
        <f t="shared" si="3"/>
        <v>0</v>
      </c>
      <c r="AA47" s="197"/>
      <c r="AB47" s="14"/>
      <c r="AC47" s="16"/>
      <c r="AD47" s="16"/>
      <c r="AE47" s="14"/>
      <c r="AG47" s="18"/>
    </row>
    <row r="48" spans="1:33" ht="18" hidden="1" customHeight="1">
      <c r="A48" s="308" t="s">
        <v>163</v>
      </c>
      <c r="B48" s="290" t="s">
        <v>50</v>
      </c>
      <c r="C48" s="102"/>
      <c r="D48" s="57"/>
      <c r="E48" s="57"/>
      <c r="F48" s="4">
        <f t="shared" si="0"/>
        <v>0</v>
      </c>
      <c r="G48" s="77"/>
      <c r="H48" s="77"/>
      <c r="I48" s="179"/>
      <c r="J48" s="45"/>
      <c r="K48" s="77"/>
      <c r="L48" s="57"/>
      <c r="M48" s="57"/>
      <c r="N48" s="107"/>
      <c r="O48" s="21"/>
      <c r="P48" s="2"/>
      <c r="Q48" s="298"/>
      <c r="R48" s="17"/>
      <c r="S48" s="92" t="s">
        <v>163</v>
      </c>
      <c r="T48" s="87" t="s">
        <v>50</v>
      </c>
      <c r="U48" s="45"/>
      <c r="V48" s="78"/>
      <c r="W48" s="2"/>
      <c r="X48" s="2"/>
      <c r="Y48" s="107"/>
      <c r="Z48" s="26">
        <f t="shared" si="3"/>
        <v>0</v>
      </c>
      <c r="AA48" s="194"/>
      <c r="AB48" s="14"/>
      <c r="AC48" s="16"/>
      <c r="AD48" s="16"/>
      <c r="AE48" s="14"/>
      <c r="AG48" s="18"/>
    </row>
    <row r="49" spans="1:33" ht="18" hidden="1" customHeight="1">
      <c r="A49" s="309" t="s">
        <v>164</v>
      </c>
      <c r="B49" s="291" t="s">
        <v>125</v>
      </c>
      <c r="C49" s="131"/>
      <c r="D49" s="58"/>
      <c r="E49" s="58"/>
      <c r="F49" s="11">
        <f t="shared" si="0"/>
        <v>0</v>
      </c>
      <c r="G49" s="133"/>
      <c r="H49" s="133"/>
      <c r="I49" s="180"/>
      <c r="J49" s="132"/>
      <c r="K49" s="133"/>
      <c r="L49" s="58"/>
      <c r="M49" s="58"/>
      <c r="N49" s="114"/>
      <c r="O49" s="23"/>
      <c r="P49" s="24"/>
      <c r="Q49" s="299"/>
      <c r="R49" s="17"/>
      <c r="S49" s="109" t="s">
        <v>164</v>
      </c>
      <c r="T49" s="135" t="s">
        <v>125</v>
      </c>
      <c r="U49" s="132"/>
      <c r="V49" s="157"/>
      <c r="W49" s="24"/>
      <c r="X49" s="24"/>
      <c r="Y49" s="114"/>
      <c r="Z49" s="144">
        <f t="shared" si="3"/>
        <v>0</v>
      </c>
      <c r="AA49" s="195"/>
      <c r="AB49" s="14"/>
      <c r="AC49" s="16"/>
      <c r="AD49" s="16"/>
      <c r="AE49" s="14"/>
      <c r="AG49" s="18"/>
    </row>
    <row r="50" spans="1:33" ht="18" customHeight="1">
      <c r="A50" s="310" t="s">
        <v>37</v>
      </c>
      <c r="B50" s="289" t="s">
        <v>73</v>
      </c>
      <c r="C50" s="154">
        <v>200000</v>
      </c>
      <c r="D50" s="59"/>
      <c r="E50" s="59"/>
      <c r="F50" s="8">
        <f t="shared" si="0"/>
        <v>200000</v>
      </c>
      <c r="G50" s="155">
        <v>100000</v>
      </c>
      <c r="H50" s="155"/>
      <c r="I50" s="184"/>
      <c r="J50" s="156"/>
      <c r="K50" s="155"/>
      <c r="L50" s="59"/>
      <c r="M50" s="59"/>
      <c r="N50" s="123"/>
      <c r="O50" s="37"/>
      <c r="P50" s="41"/>
      <c r="Q50" s="295"/>
      <c r="R50" s="265"/>
      <c r="S50" s="118" t="s">
        <v>37</v>
      </c>
      <c r="T50" s="153" t="s">
        <v>73</v>
      </c>
      <c r="U50" s="156"/>
      <c r="V50" s="266"/>
      <c r="W50" s="41"/>
      <c r="X50" s="41"/>
      <c r="Y50" s="123"/>
      <c r="Z50" s="37">
        <f t="shared" si="3"/>
        <v>0</v>
      </c>
      <c r="AA50" s="267"/>
      <c r="AB50" s="14"/>
      <c r="AC50" s="14"/>
      <c r="AD50" s="14"/>
      <c r="AE50" s="16"/>
      <c r="AG50" s="18"/>
    </row>
    <row r="51" spans="1:33" ht="18" customHeight="1">
      <c r="A51" s="308" t="s">
        <v>165</v>
      </c>
      <c r="B51" s="290" t="s">
        <v>74</v>
      </c>
      <c r="C51" s="102">
        <v>100000</v>
      </c>
      <c r="D51" s="57"/>
      <c r="E51" s="57"/>
      <c r="F51" s="4">
        <f t="shared" si="0"/>
        <v>100000</v>
      </c>
      <c r="G51" s="77"/>
      <c r="H51" s="77"/>
      <c r="I51" s="179"/>
      <c r="J51" s="166">
        <v>20</v>
      </c>
      <c r="K51" s="167">
        <v>19</v>
      </c>
      <c r="L51" s="57">
        <v>30000</v>
      </c>
      <c r="M51" s="57">
        <v>5000</v>
      </c>
      <c r="N51" s="107">
        <f t="shared" si="1"/>
        <v>35000</v>
      </c>
      <c r="O51" s="21">
        <f t="shared" si="2"/>
        <v>665000</v>
      </c>
      <c r="P51" s="2"/>
      <c r="Q51" s="298"/>
      <c r="R51" s="17"/>
      <c r="S51" s="92" t="s">
        <v>165</v>
      </c>
      <c r="T51" s="87" t="s">
        <v>74</v>
      </c>
      <c r="U51" s="45"/>
      <c r="V51" s="78"/>
      <c r="W51" s="2"/>
      <c r="X51" s="2"/>
      <c r="Y51" s="107"/>
      <c r="Z51" s="26">
        <f t="shared" si="3"/>
        <v>0</v>
      </c>
      <c r="AA51" s="194"/>
      <c r="AB51" s="14"/>
      <c r="AC51" s="14"/>
      <c r="AD51" s="14"/>
      <c r="AE51" s="16"/>
      <c r="AG51" s="18"/>
    </row>
    <row r="52" spans="1:33" ht="18" customHeight="1">
      <c r="A52" s="308" t="s">
        <v>166</v>
      </c>
      <c r="B52" s="290" t="s">
        <v>75</v>
      </c>
      <c r="C52" s="102">
        <v>100000</v>
      </c>
      <c r="D52" s="57"/>
      <c r="E52" s="57"/>
      <c r="F52" s="4">
        <f t="shared" si="0"/>
        <v>100000</v>
      </c>
      <c r="G52" s="77"/>
      <c r="H52" s="77"/>
      <c r="I52" s="179"/>
      <c r="J52" s="45">
        <v>25</v>
      </c>
      <c r="K52" s="77">
        <v>25</v>
      </c>
      <c r="L52" s="57">
        <v>30000</v>
      </c>
      <c r="M52" s="57">
        <v>5000</v>
      </c>
      <c r="N52" s="107">
        <f t="shared" si="1"/>
        <v>35000</v>
      </c>
      <c r="O52" s="21">
        <f t="shared" si="2"/>
        <v>875000</v>
      </c>
      <c r="P52" s="2"/>
      <c r="Q52" s="298"/>
      <c r="R52" s="17"/>
      <c r="S52" s="92" t="s">
        <v>166</v>
      </c>
      <c r="T52" s="87" t="s">
        <v>75</v>
      </c>
      <c r="U52" s="45"/>
      <c r="V52" s="78"/>
      <c r="W52" s="2"/>
      <c r="X52" s="2"/>
      <c r="Y52" s="107"/>
      <c r="Z52" s="26">
        <f t="shared" si="3"/>
        <v>0</v>
      </c>
      <c r="AA52" s="194"/>
      <c r="AB52" s="14"/>
      <c r="AC52" s="14"/>
      <c r="AD52" s="14"/>
      <c r="AE52" s="16"/>
      <c r="AG52" s="18"/>
    </row>
    <row r="53" spans="1:33" ht="18" customHeight="1" thickBot="1">
      <c r="A53" s="311" t="s">
        <v>167</v>
      </c>
      <c r="B53" s="292" t="s">
        <v>76</v>
      </c>
      <c r="C53" s="103">
        <v>100000</v>
      </c>
      <c r="D53" s="60"/>
      <c r="E53" s="60"/>
      <c r="F53" s="9">
        <f>SUM(C53:E53)</f>
        <v>100000</v>
      </c>
      <c r="G53" s="79"/>
      <c r="H53" s="79"/>
      <c r="I53" s="177"/>
      <c r="J53" s="46">
        <v>24</v>
      </c>
      <c r="K53" s="79">
        <v>24</v>
      </c>
      <c r="L53" s="60">
        <v>30000</v>
      </c>
      <c r="M53" s="60">
        <v>5000</v>
      </c>
      <c r="N53" s="108">
        <f t="shared" si="1"/>
        <v>35000</v>
      </c>
      <c r="O53" s="39">
        <f t="shared" si="2"/>
        <v>840000</v>
      </c>
      <c r="P53" s="42"/>
      <c r="Q53" s="296"/>
      <c r="R53" s="268"/>
      <c r="S53" s="93" t="s">
        <v>167</v>
      </c>
      <c r="T53" s="88" t="s">
        <v>76</v>
      </c>
      <c r="U53" s="46"/>
      <c r="V53" s="80"/>
      <c r="W53" s="42"/>
      <c r="X53" s="42"/>
      <c r="Y53" s="108"/>
      <c r="Z53" s="205">
        <f t="shared" si="3"/>
        <v>0</v>
      </c>
      <c r="AA53" s="198"/>
      <c r="AB53" s="14"/>
      <c r="AC53" s="16"/>
      <c r="AD53" s="14"/>
      <c r="AE53" s="16"/>
      <c r="AG53" s="18"/>
    </row>
    <row r="54" spans="1:33" ht="18" customHeight="1" thickBot="1">
      <c r="A54" s="306" t="s">
        <v>40</v>
      </c>
      <c r="B54" s="294" t="s">
        <v>85</v>
      </c>
      <c r="C54" s="152">
        <v>200000</v>
      </c>
      <c r="D54" s="67"/>
      <c r="E54" s="67"/>
      <c r="F54" s="35">
        <f>SUM(C54:E54)</f>
        <v>200000</v>
      </c>
      <c r="G54" s="147"/>
      <c r="H54" s="147"/>
      <c r="I54" s="182"/>
      <c r="J54" s="148">
        <v>14</v>
      </c>
      <c r="K54" s="147">
        <v>14</v>
      </c>
      <c r="L54" s="67">
        <v>30000</v>
      </c>
      <c r="M54" s="67">
        <v>5000</v>
      </c>
      <c r="N54" s="130">
        <f>SUM(L54:M54)</f>
        <v>35000</v>
      </c>
      <c r="O54" s="36">
        <f>K54*N54</f>
        <v>490000</v>
      </c>
      <c r="P54" s="44" t="s">
        <v>97</v>
      </c>
      <c r="Q54" s="300"/>
      <c r="R54" s="270"/>
      <c r="S54" s="126" t="s">
        <v>40</v>
      </c>
      <c r="T54" s="269" t="s">
        <v>85</v>
      </c>
      <c r="U54" s="148"/>
      <c r="V54" s="252"/>
      <c r="W54" s="44"/>
      <c r="X54" s="44"/>
      <c r="Y54" s="130"/>
      <c r="Z54" s="36">
        <f t="shared" si="3"/>
        <v>0</v>
      </c>
      <c r="AA54" s="264"/>
      <c r="AB54" s="14">
        <v>39984</v>
      </c>
      <c r="AC54" s="16"/>
      <c r="AD54" s="14">
        <v>39984</v>
      </c>
      <c r="AE54" s="16"/>
      <c r="AG54" s="18"/>
    </row>
    <row r="55" spans="1:33" ht="18" customHeight="1">
      <c r="A55" s="307" t="s">
        <v>38</v>
      </c>
      <c r="B55" s="293" t="s">
        <v>77</v>
      </c>
      <c r="C55" s="116"/>
      <c r="D55" s="68"/>
      <c r="E55" s="68"/>
      <c r="F55" s="10">
        <f t="shared" si="0"/>
        <v>0</v>
      </c>
      <c r="G55" s="136">
        <v>100000</v>
      </c>
      <c r="H55" s="137"/>
      <c r="I55" s="178"/>
      <c r="J55" s="117"/>
      <c r="K55" s="136"/>
      <c r="L55" s="68"/>
      <c r="M55" s="68"/>
      <c r="N55" s="106"/>
      <c r="O55" s="26"/>
      <c r="P55" s="28" t="s">
        <v>100</v>
      </c>
      <c r="Q55" s="303" t="s">
        <v>176</v>
      </c>
      <c r="R55" s="17"/>
      <c r="S55" s="89" t="s">
        <v>38</v>
      </c>
      <c r="T55" s="145" t="s">
        <v>77</v>
      </c>
      <c r="U55" s="117"/>
      <c r="V55" s="158"/>
      <c r="W55" s="28"/>
      <c r="X55" s="28"/>
      <c r="Y55" s="106"/>
      <c r="Z55" s="26">
        <f t="shared" si="3"/>
        <v>0</v>
      </c>
      <c r="AA55" s="197"/>
      <c r="AB55" s="14">
        <v>40318</v>
      </c>
      <c r="AC55" s="14">
        <v>40410</v>
      </c>
      <c r="AD55" s="16"/>
      <c r="AE55" s="16" t="s">
        <v>47</v>
      </c>
      <c r="AG55" s="18" t="s">
        <v>78</v>
      </c>
    </row>
    <row r="56" spans="1:33" ht="18" customHeight="1">
      <c r="A56" s="308" t="s">
        <v>169</v>
      </c>
      <c r="B56" s="290" t="s">
        <v>126</v>
      </c>
      <c r="C56" s="102">
        <v>200000</v>
      </c>
      <c r="D56" s="57"/>
      <c r="E56" s="57"/>
      <c r="F56" s="4">
        <f t="shared" si="0"/>
        <v>200000</v>
      </c>
      <c r="G56" s="77"/>
      <c r="H56" s="77"/>
      <c r="I56" s="179"/>
      <c r="J56" s="45"/>
      <c r="K56" s="77"/>
      <c r="L56" s="57"/>
      <c r="M56" s="57"/>
      <c r="N56" s="107"/>
      <c r="O56" s="21"/>
      <c r="P56" s="2"/>
      <c r="Q56" s="298"/>
      <c r="R56" s="17"/>
      <c r="S56" s="92" t="s">
        <v>169</v>
      </c>
      <c r="T56" s="87" t="s">
        <v>126</v>
      </c>
      <c r="U56" s="45"/>
      <c r="V56" s="78"/>
      <c r="W56" s="2"/>
      <c r="X56" s="2"/>
      <c r="Y56" s="107"/>
      <c r="Z56" s="26">
        <f t="shared" si="3"/>
        <v>0</v>
      </c>
      <c r="AA56" s="194"/>
      <c r="AB56" s="14">
        <v>40318</v>
      </c>
      <c r="AC56" s="16"/>
      <c r="AD56" s="16"/>
      <c r="AE56" s="16"/>
      <c r="AG56" s="18"/>
    </row>
    <row r="57" spans="1:33" ht="18" customHeight="1">
      <c r="A57" s="308" t="s">
        <v>170</v>
      </c>
      <c r="B57" s="290" t="s">
        <v>79</v>
      </c>
      <c r="C57" s="102">
        <v>200000</v>
      </c>
      <c r="D57" s="57"/>
      <c r="E57" s="57"/>
      <c r="F57" s="4">
        <f t="shared" si="0"/>
        <v>200000</v>
      </c>
      <c r="G57" s="77"/>
      <c r="H57" s="77"/>
      <c r="I57" s="179"/>
      <c r="J57" s="45"/>
      <c r="K57" s="77"/>
      <c r="L57" s="57"/>
      <c r="M57" s="57"/>
      <c r="N57" s="107"/>
      <c r="O57" s="21"/>
      <c r="P57" s="2"/>
      <c r="Q57" s="298"/>
      <c r="R57" s="17"/>
      <c r="S57" s="92" t="s">
        <v>170</v>
      </c>
      <c r="T57" s="87" t="s">
        <v>79</v>
      </c>
      <c r="U57" s="45"/>
      <c r="V57" s="78"/>
      <c r="W57" s="2"/>
      <c r="X57" s="2"/>
      <c r="Y57" s="107"/>
      <c r="Z57" s="26">
        <f t="shared" si="3"/>
        <v>0</v>
      </c>
      <c r="AA57" s="194"/>
      <c r="AB57" s="14">
        <v>40177</v>
      </c>
      <c r="AC57" s="14">
        <v>40177</v>
      </c>
      <c r="AD57" s="16"/>
      <c r="AE57" s="16"/>
      <c r="AG57" s="18"/>
    </row>
    <row r="58" spans="1:33" ht="18" customHeight="1" thickBot="1">
      <c r="A58" s="309" t="s">
        <v>171</v>
      </c>
      <c r="B58" s="291" t="s">
        <v>80</v>
      </c>
      <c r="C58" s="131">
        <v>200000</v>
      </c>
      <c r="D58" s="58"/>
      <c r="E58" s="58"/>
      <c r="F58" s="11">
        <f t="shared" si="0"/>
        <v>200000</v>
      </c>
      <c r="G58" s="133"/>
      <c r="H58" s="133"/>
      <c r="I58" s="180"/>
      <c r="J58" s="132"/>
      <c r="K58" s="133"/>
      <c r="L58" s="58"/>
      <c r="M58" s="58"/>
      <c r="N58" s="114"/>
      <c r="O58" s="23"/>
      <c r="P58" s="24"/>
      <c r="Q58" s="299"/>
      <c r="R58" s="17"/>
      <c r="S58" s="109" t="s">
        <v>171</v>
      </c>
      <c r="T58" s="135" t="s">
        <v>80</v>
      </c>
      <c r="U58" s="132"/>
      <c r="V58" s="157"/>
      <c r="W58" s="24"/>
      <c r="X58" s="24"/>
      <c r="Y58" s="114"/>
      <c r="Z58" s="144">
        <f t="shared" si="3"/>
        <v>0</v>
      </c>
      <c r="AA58" s="195"/>
      <c r="AB58" s="14">
        <v>42506</v>
      </c>
      <c r="AC58" s="16"/>
      <c r="AD58" s="16"/>
      <c r="AE58" s="16"/>
      <c r="AG58" s="18"/>
    </row>
    <row r="59" spans="1:33" ht="18" customHeight="1">
      <c r="A59" s="310" t="s">
        <v>39</v>
      </c>
      <c r="B59" s="289" t="s">
        <v>81</v>
      </c>
      <c r="C59" s="154">
        <v>50000</v>
      </c>
      <c r="D59" s="59"/>
      <c r="E59" s="59"/>
      <c r="F59" s="8">
        <f t="shared" si="0"/>
        <v>50000</v>
      </c>
      <c r="G59" s="155">
        <v>100000</v>
      </c>
      <c r="H59" s="155"/>
      <c r="I59" s="184"/>
      <c r="J59" s="156"/>
      <c r="K59" s="155"/>
      <c r="L59" s="59"/>
      <c r="M59" s="59"/>
      <c r="N59" s="123"/>
      <c r="O59" s="37"/>
      <c r="P59" s="41" t="s">
        <v>101</v>
      </c>
      <c r="Q59" s="295"/>
      <c r="R59" s="265"/>
      <c r="S59" s="118" t="s">
        <v>39</v>
      </c>
      <c r="T59" s="153" t="s">
        <v>81</v>
      </c>
      <c r="U59" s="156"/>
      <c r="V59" s="266"/>
      <c r="W59" s="41"/>
      <c r="X59" s="41"/>
      <c r="Y59" s="123"/>
      <c r="Z59" s="37">
        <f t="shared" si="3"/>
        <v>0</v>
      </c>
      <c r="AA59" s="267"/>
      <c r="AB59" s="14">
        <v>37799</v>
      </c>
      <c r="AC59" s="14">
        <v>37799</v>
      </c>
      <c r="AD59" s="14">
        <v>40178</v>
      </c>
      <c r="AE59" s="14">
        <v>42205</v>
      </c>
      <c r="AG59" s="18"/>
    </row>
    <row r="60" spans="1:33" ht="18" customHeight="1">
      <c r="A60" s="308" t="s">
        <v>168</v>
      </c>
      <c r="B60" s="290" t="s">
        <v>82</v>
      </c>
      <c r="C60" s="102">
        <v>150000</v>
      </c>
      <c r="D60" s="57"/>
      <c r="E60" s="57"/>
      <c r="F60" s="4">
        <f t="shared" si="0"/>
        <v>150000</v>
      </c>
      <c r="G60" s="77"/>
      <c r="H60" s="77"/>
      <c r="I60" s="179"/>
      <c r="J60" s="45">
        <v>17</v>
      </c>
      <c r="K60" s="77">
        <v>17</v>
      </c>
      <c r="L60" s="57">
        <v>30000</v>
      </c>
      <c r="M60" s="57"/>
      <c r="N60" s="107">
        <f t="shared" si="1"/>
        <v>30000</v>
      </c>
      <c r="O60" s="21">
        <f t="shared" si="2"/>
        <v>510000</v>
      </c>
      <c r="P60" s="2"/>
      <c r="Q60" s="298"/>
      <c r="R60" s="17"/>
      <c r="S60" s="92" t="s">
        <v>168</v>
      </c>
      <c r="T60" s="87" t="s">
        <v>82</v>
      </c>
      <c r="U60" s="45"/>
      <c r="V60" s="78"/>
      <c r="W60" s="2"/>
      <c r="X60" s="2"/>
      <c r="Y60" s="107"/>
      <c r="Z60" s="26">
        <f t="shared" si="3"/>
        <v>0</v>
      </c>
      <c r="AA60" s="194"/>
      <c r="AB60" s="14">
        <v>39991</v>
      </c>
      <c r="AC60" s="16"/>
      <c r="AD60" s="14">
        <v>40178</v>
      </c>
      <c r="AE60" s="14">
        <v>42205</v>
      </c>
      <c r="AG60" s="18"/>
    </row>
    <row r="61" spans="1:33" ht="18" customHeight="1">
      <c r="A61" s="308" t="s">
        <v>172</v>
      </c>
      <c r="B61" s="290" t="s">
        <v>83</v>
      </c>
      <c r="C61" s="102">
        <v>150000</v>
      </c>
      <c r="D61" s="57"/>
      <c r="E61" s="57"/>
      <c r="F61" s="4">
        <f t="shared" si="0"/>
        <v>150000</v>
      </c>
      <c r="G61" s="77"/>
      <c r="H61" s="77"/>
      <c r="I61" s="179"/>
      <c r="J61" s="45">
        <v>16</v>
      </c>
      <c r="K61" s="77">
        <v>16</v>
      </c>
      <c r="L61" s="57">
        <v>30000</v>
      </c>
      <c r="M61" s="57"/>
      <c r="N61" s="107">
        <f t="shared" si="1"/>
        <v>30000</v>
      </c>
      <c r="O61" s="21">
        <f t="shared" si="2"/>
        <v>480000</v>
      </c>
      <c r="P61" s="2"/>
      <c r="Q61" s="298"/>
      <c r="R61" s="17"/>
      <c r="S61" s="92" t="s">
        <v>172</v>
      </c>
      <c r="T61" s="87" t="s">
        <v>83</v>
      </c>
      <c r="U61" s="45"/>
      <c r="V61" s="78"/>
      <c r="W61" s="2"/>
      <c r="X61" s="2"/>
      <c r="Y61" s="107"/>
      <c r="Z61" s="26">
        <f t="shared" si="3"/>
        <v>0</v>
      </c>
      <c r="AA61" s="194"/>
      <c r="AB61" s="14">
        <v>39626</v>
      </c>
      <c r="AC61" s="16"/>
      <c r="AD61" s="14">
        <v>40178</v>
      </c>
      <c r="AE61" s="14">
        <v>42205</v>
      </c>
      <c r="AG61" s="18"/>
    </row>
    <row r="62" spans="1:33" ht="18" customHeight="1" thickBot="1">
      <c r="A62" s="311" t="s">
        <v>173</v>
      </c>
      <c r="B62" s="292" t="s">
        <v>84</v>
      </c>
      <c r="C62" s="103">
        <v>150000</v>
      </c>
      <c r="D62" s="60"/>
      <c r="E62" s="60"/>
      <c r="F62" s="9">
        <f t="shared" si="0"/>
        <v>150000</v>
      </c>
      <c r="G62" s="79"/>
      <c r="H62" s="79"/>
      <c r="I62" s="177"/>
      <c r="J62" s="46">
        <v>25</v>
      </c>
      <c r="K62" s="79">
        <v>25</v>
      </c>
      <c r="L62" s="60">
        <v>30000</v>
      </c>
      <c r="M62" s="60"/>
      <c r="N62" s="108">
        <f t="shared" si="1"/>
        <v>30000</v>
      </c>
      <c r="O62" s="39">
        <f t="shared" si="2"/>
        <v>750000</v>
      </c>
      <c r="P62" s="42"/>
      <c r="Q62" s="296"/>
      <c r="R62" s="268"/>
      <c r="S62" s="93" t="s">
        <v>173</v>
      </c>
      <c r="T62" s="88" t="s">
        <v>84</v>
      </c>
      <c r="U62" s="46"/>
      <c r="V62" s="80"/>
      <c r="W62" s="42"/>
      <c r="X62" s="42"/>
      <c r="Y62" s="108"/>
      <c r="Z62" s="205">
        <f t="shared" si="3"/>
        <v>0</v>
      </c>
      <c r="AA62" s="198"/>
      <c r="AB62" s="14">
        <v>42604</v>
      </c>
      <c r="AC62" s="16"/>
      <c r="AD62" s="14">
        <v>42604</v>
      </c>
      <c r="AE62" s="14">
        <v>42205</v>
      </c>
      <c r="AG62" s="18"/>
    </row>
    <row r="63" spans="1:33" s="82" customFormat="1" ht="24" customHeight="1" thickBot="1">
      <c r="A63" s="507" t="s">
        <v>180</v>
      </c>
      <c r="B63" s="508"/>
      <c r="C63" s="272"/>
      <c r="D63" s="272"/>
      <c r="E63" s="273"/>
      <c r="F63" s="275">
        <v>41</v>
      </c>
      <c r="G63" s="522">
        <f>SUM(F4:H62)</f>
        <v>10100000</v>
      </c>
      <c r="H63" s="523"/>
      <c r="I63" s="245"/>
      <c r="J63" s="274">
        <f>SUM(J4:J62)</f>
        <v>973</v>
      </c>
      <c r="K63" s="246">
        <f>SUM(K4:K62)</f>
        <v>967</v>
      </c>
      <c r="L63" s="244"/>
      <c r="M63" s="244"/>
      <c r="N63" s="247"/>
      <c r="O63" s="246">
        <f>SUM(O4:O62)</f>
        <v>38885000</v>
      </c>
      <c r="P63" s="247"/>
      <c r="Q63" s="248"/>
      <c r="S63" s="510" t="s">
        <v>180</v>
      </c>
      <c r="T63" s="511"/>
      <c r="U63" s="320">
        <f>SUM(U4:U62)</f>
        <v>10</v>
      </c>
      <c r="V63" s="321">
        <f>SUM(V4:V62)</f>
        <v>12</v>
      </c>
      <c r="W63" s="322"/>
      <c r="X63" s="322"/>
      <c r="Y63" s="323"/>
      <c r="Z63" s="321">
        <f>SUM(Z4:Z62)</f>
        <v>530000</v>
      </c>
      <c r="AA63" s="324"/>
      <c r="AB63" s="319"/>
    </row>
  </sheetData>
  <mergeCells count="10">
    <mergeCell ref="AB2:AE2"/>
    <mergeCell ref="AG2:AG3"/>
    <mergeCell ref="J2:Q2"/>
    <mergeCell ref="S2:T3"/>
    <mergeCell ref="U2:AA2"/>
    <mergeCell ref="G63:H63"/>
    <mergeCell ref="A63:B63"/>
    <mergeCell ref="S63:T63"/>
    <mergeCell ref="A2:B3"/>
    <mergeCell ref="C2:I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9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계산서 보고</vt:lpstr>
      <vt:lpstr>보고용 (19'02월))</vt:lpstr>
      <vt:lpstr>보고용 (19'01월))</vt:lpstr>
      <vt:lpstr>보고용 (18'12월)</vt:lpstr>
      <vt:lpstr>보고용(17'12월)</vt:lpstr>
    </vt:vector>
  </TitlesOfParts>
  <Company>Gimaek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2019-03-17T23:34:43Z</cp:lastPrinted>
  <dcterms:created xsi:type="dcterms:W3CDTF">2017-04-19T08:55:25Z</dcterms:created>
  <dcterms:modified xsi:type="dcterms:W3CDTF">2019-03-18T00:01:21Z</dcterms:modified>
</cp:coreProperties>
</file>