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상봉터미널\2024-05-02 감리자 지정 신청\1-2. 전기\2024-07-09 입찰 방침\"/>
    </mc:Choice>
  </mc:AlternateContent>
  <bookViews>
    <workbookView xWindow="0" yWindow="0" windowWidth="28800" windowHeight="10740"/>
  </bookViews>
  <sheets>
    <sheet name="개요_전기" sheetId="5" r:id="rId1"/>
    <sheet name="총사업비 산출 총괄표" sheetId="3" r:id="rId2"/>
    <sheet name="공종별 총공사비 구성현황표" sheetId="2" r:id="rId3"/>
    <sheet name="전기 감리대가 산출" sheetId="7" r:id="rId4"/>
    <sheet name="건축감리대가" sheetId="4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_" hidden="1">[1]공문!#REF!</definedName>
    <definedName name="__10">#REF!</definedName>
    <definedName name="__11">#REF!</definedName>
    <definedName name="__123Graph_A" localSheetId="0" hidden="1">[2]목표세부명세!#REF!</definedName>
    <definedName name="__123Graph_A" localSheetId="4" hidden="1">[2]목표세부명세!#REF!</definedName>
    <definedName name="__123Graph_A" hidden="1">[2]목표세부명세!#REF!</definedName>
    <definedName name="__123Graph_B" localSheetId="0" hidden="1">[2]목표세부명세!#REF!</definedName>
    <definedName name="__123Graph_B" localSheetId="4" hidden="1">[2]목표세부명세!#REF!</definedName>
    <definedName name="__123Graph_B" hidden="1">[2]목표세부명세!#REF!</definedName>
    <definedName name="__123Graph_D" localSheetId="0" hidden="1">#REF!</definedName>
    <definedName name="__123Graph_D" localSheetId="4" hidden="1">#REF!</definedName>
    <definedName name="__123Graph_D" hidden="1">#REF!</definedName>
    <definedName name="__6">#REF!</definedName>
    <definedName name="__7">#REF!</definedName>
    <definedName name="__8">#REF!</definedName>
    <definedName name="__9">#REF!</definedName>
    <definedName name="_1">#N/A</definedName>
    <definedName name="_10">#N/A</definedName>
    <definedName name="_11">#N/A</definedName>
    <definedName name="_12">#N/A</definedName>
    <definedName name="_13">#N/A</definedName>
    <definedName name="_14">#N/A</definedName>
    <definedName name="_15">#N/A</definedName>
    <definedName name="_15A">[3]금액내역서!$D$3:$D$10</definedName>
    <definedName name="_16">#N/A</definedName>
    <definedName name="_17">#N/A</definedName>
    <definedName name="_18">#N/A</definedName>
    <definedName name="_19">#N/A</definedName>
    <definedName name="_2">#N/A</definedName>
    <definedName name="_20">#N/A</definedName>
    <definedName name="_21">#N/A</definedName>
    <definedName name="_22">#N/A</definedName>
    <definedName name="_23">#N/A</definedName>
    <definedName name="_24">#N/A</definedName>
    <definedName name="_25">#N/A</definedName>
    <definedName name="_26">#N/A</definedName>
    <definedName name="_27">#N/A</definedName>
    <definedName name="_28">#N/A</definedName>
    <definedName name="_29">#N/A</definedName>
    <definedName name="_3">#N/A</definedName>
    <definedName name="_30">#N/A</definedName>
    <definedName name="_31">#N/A</definedName>
    <definedName name="_32">#N/A</definedName>
    <definedName name="_33">#N/A</definedName>
    <definedName name="_34">#N/A</definedName>
    <definedName name="_35">#N/A</definedName>
    <definedName name="_36">#N/A</definedName>
    <definedName name="_37">#N/A</definedName>
    <definedName name="_38">#N/A</definedName>
    <definedName name="_39">#N/A</definedName>
    <definedName name="_4">#N/A</definedName>
    <definedName name="_40">#N/A</definedName>
    <definedName name="_41">#N/A</definedName>
    <definedName name="_42">#N/A</definedName>
    <definedName name="_43">#N/A</definedName>
    <definedName name="_44">#N/A</definedName>
    <definedName name="_45">#N/A</definedName>
    <definedName name="_46">#N/A</definedName>
    <definedName name="_47">#N/A</definedName>
    <definedName name="_48">#N/A</definedName>
    <definedName name="_49">#N/A</definedName>
    <definedName name="_5">#N/A</definedName>
    <definedName name="_50">#N/A</definedName>
    <definedName name="_51">#N/A</definedName>
    <definedName name="_52">#N/A</definedName>
    <definedName name="_53">#N/A</definedName>
    <definedName name="_54">#N/A</definedName>
    <definedName name="_55">#N/A</definedName>
    <definedName name="_56">#N/A</definedName>
    <definedName name="_57">#N/A</definedName>
    <definedName name="_58">#N/A</definedName>
    <definedName name="_59">#N/A</definedName>
    <definedName name="_6">#N/A</definedName>
    <definedName name="_60">#N/A</definedName>
    <definedName name="_61">#N/A</definedName>
    <definedName name="_62">#N/A</definedName>
    <definedName name="_63">#N/A</definedName>
    <definedName name="_64">#N/A</definedName>
    <definedName name="_65">#N/A</definedName>
    <definedName name="_66">#N/A</definedName>
    <definedName name="_67">#N/A</definedName>
    <definedName name="_68">#N/A</definedName>
    <definedName name="_69">#N/A</definedName>
    <definedName name="_7">#N/A</definedName>
    <definedName name="_70">#N/A</definedName>
    <definedName name="_71">#N/A</definedName>
    <definedName name="_72">#N/A</definedName>
    <definedName name="_73">#N/A</definedName>
    <definedName name="_74">#N/A</definedName>
    <definedName name="_75">#N/A</definedName>
    <definedName name="_76">#N/A</definedName>
    <definedName name="_77">#N/A</definedName>
    <definedName name="_78">#N/A</definedName>
    <definedName name="_79">#N/A</definedName>
    <definedName name="_8">#N/A</definedName>
    <definedName name="_80">#N/A</definedName>
    <definedName name="_81">#N/A</definedName>
    <definedName name="_82">#N/A</definedName>
    <definedName name="_83">#N/A</definedName>
    <definedName name="_84">#N/A</definedName>
    <definedName name="_85">#N/A</definedName>
    <definedName name="_86">#N/A</definedName>
    <definedName name="_87">#N/A</definedName>
    <definedName name="_88">#N/A</definedName>
    <definedName name="_89">#N/A</definedName>
    <definedName name="_9">#N/A</definedName>
    <definedName name="_90">#N/A</definedName>
    <definedName name="_91">#N/A</definedName>
    <definedName name="_92">#N/A</definedName>
    <definedName name="_93">#N/A</definedName>
    <definedName name="_94">#N/A</definedName>
    <definedName name="_95">#N/A</definedName>
    <definedName name="_96">#N/A</definedName>
    <definedName name="_97">#N/A</definedName>
    <definedName name="_98">#N/A</definedName>
    <definedName name="_99">#N/A</definedName>
    <definedName name="_C">#REF!</definedName>
    <definedName name="_Fill" localSheetId="0" hidden="1">[4]손익!#REF!</definedName>
    <definedName name="_Fill" localSheetId="4" hidden="1">#REF!</definedName>
    <definedName name="_Fill" localSheetId="3" hidden="1">#REF!</definedName>
    <definedName name="_Fill" hidden="1">#REF!</definedName>
    <definedName name="_xlnm._FilterDatabase" localSheetId="0" hidden="1">#REF!</definedName>
    <definedName name="_xlnm._FilterDatabase" localSheetId="4" hidden="1">#REF!</definedName>
    <definedName name="_xlnm._FilterDatabase" hidden="1">#REF!</definedName>
    <definedName name="_Key1" localSheetId="0" hidden="1">#REF!</definedName>
    <definedName name="_Key1" localSheetId="4" hidden="1">#REF!</definedName>
    <definedName name="_Key1" localSheetId="3" hidden="1">#REF!</definedName>
    <definedName name="_Key1" hidden="1">[5]총괄!#REF!</definedName>
    <definedName name="_Key2" localSheetId="0" hidden="1">[6]추가예산!#REF!</definedName>
    <definedName name="_Key2" localSheetId="4" hidden="1">[6]추가예산!#REF!</definedName>
    <definedName name="_Key2" localSheetId="3" hidden="1">[7]설계내역서!$C$21</definedName>
    <definedName name="_Key2" hidden="1">#REF!</definedName>
    <definedName name="_Order1" localSheetId="3" hidden="1">0</definedName>
    <definedName name="_Order1" hidden="1">255</definedName>
    <definedName name="_Order2" hidden="1">255</definedName>
    <definedName name="_Parse_In" hidden="1">#REF!</definedName>
    <definedName name="_Parse_Out" localSheetId="4" hidden="1">[8]갑지1!#REF!</definedName>
    <definedName name="_Parse_Out" localSheetId="3" hidden="1">[9]갑지1!#REF!</definedName>
    <definedName name="_Parse_Out" hidden="1">[8]갑지1!#REF!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localSheetId="0" hidden="1">#REF!</definedName>
    <definedName name="_Sort" localSheetId="4" hidden="1">#REF!</definedName>
    <definedName name="_Sort" localSheetId="3" hidden="1">[7]설계내역서!$A$21:$S$1630</definedName>
    <definedName name="_Sort" hidden="1">#REF!</definedName>
    <definedName name="_Table1_In1" hidden="1">#REF!</definedName>
    <definedName name="_Table1_Out" hidden="1">#REF!</definedName>
    <definedName name="_YO1">'[10]01'!#REF!</definedName>
    <definedName name="\a">#N/A</definedName>
    <definedName name="\b">#N/A</definedName>
    <definedName name="\c">#N/A</definedName>
    <definedName name="\d">#N/A</definedName>
    <definedName name="\e">#REF!</definedName>
    <definedName name="\f">#N/A</definedName>
    <definedName name="\i">#N/A</definedName>
    <definedName name="\k">#N/A</definedName>
    <definedName name="\m">#N/A</definedName>
    <definedName name="\p">[11]부대공Ⅱ!#REF!</definedName>
    <definedName name="\q">#N/A</definedName>
    <definedName name="\s">#N/A</definedName>
    <definedName name="\z">#N/A</definedName>
    <definedName name="a">[12]공통가설!#REF!</definedName>
    <definedName name="A315yoo1">#REF!</definedName>
    <definedName name="AA">'[13]점수계산1-2'!#REF!</definedName>
    <definedName name="AAA">[14]시멘트!$1:$6</definedName>
    <definedName name="ab" hidden="1">1</definedName>
    <definedName name="abc" localSheetId="0" hidden="1">[2]목표세부명세!#REF!</definedName>
    <definedName name="abc" localSheetId="4" hidden="1">[2]목표세부명세!#REF!</definedName>
    <definedName name="abc" hidden="1">[2]목표세부명세!#REF!</definedName>
    <definedName name="abcd" localSheetId="4" hidden="1">[15]노임이!#REF!</definedName>
    <definedName name="abcd" hidden="1">[15]노임이!#REF!</definedName>
    <definedName name="AccessDatabase" hidden="1">"c:\wiz32\xl\acclink.mdb"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C" hidden="1">#REF!</definedName>
    <definedName name="ADFV" localSheetId="0" hidden="1">{#N/A,#N/A,FALSE,"전력간선"}</definedName>
    <definedName name="ADFV" localSheetId="4" hidden="1">{#N/A,#N/A,FALSE,"전력간선"}</definedName>
    <definedName name="ADFV" hidden="1">{#N/A,#N/A,FALSE,"전력간선"}</definedName>
    <definedName name="anscount" hidden="1">1</definedName>
    <definedName name="B">#REF!</definedName>
    <definedName name="BASE">#REF!</definedName>
    <definedName name="BB">'[13]점수계산1-2'!#REF!</definedName>
    <definedName name="BSD">'[16]BSD (2)'!#REF!</definedName>
    <definedName name="BUDGQTY">[17]Sheet5!#REF!</definedName>
    <definedName name="C_">#REF!</definedName>
    <definedName name="CATEGORY">#N/A</definedName>
    <definedName name="CC">'[13]점수계산1-2'!#REF!</definedName>
    <definedName name="CF요인" localSheetId="0" hidden="1">#REF!</definedName>
    <definedName name="CF요인" localSheetId="4" hidden="1">#REF!</definedName>
    <definedName name="CF요인" hidden="1">#REF!</definedName>
    <definedName name="CHO">'[18]01'!#REF!</definedName>
    <definedName name="CONSOL">'[19]1-1'!#REF!</definedName>
    <definedName name="CONSTANT">#REF!</definedName>
    <definedName name="_xlnm.Criteria">[20]공통가설!#REF!</definedName>
    <definedName name="Criteria_MI">[20]공통가설!#REF!</definedName>
    <definedName name="CRT자료">[21]손익분석!$A$1:$G$26</definedName>
    <definedName name="D">#REF!</definedName>
    <definedName name="D01_">[17]Sheet5!#REF!</definedName>
    <definedName name="D02_">[17]Sheet5!#REF!</definedName>
    <definedName name="D03_">[17]Sheet5!#REF!</definedName>
    <definedName name="D04_">[17]Sheet5!#REF!</definedName>
    <definedName name="_xlnm.Database">[22]전체!#REF!</definedName>
    <definedName name="DD">'[13]점수계산1-2'!#REF!</definedName>
    <definedName name="DETAIL">#N/A</definedName>
    <definedName name="DFG" localSheetId="0" hidden="1">{#N/A,#N/A,FALSE,"전력간선"}</definedName>
    <definedName name="DFG" localSheetId="4" hidden="1">{#N/A,#N/A,FALSE,"전력간선"}</definedName>
    <definedName name="DFG" hidden="1">{#N/A,#N/A,FALSE,"전력간선"}</definedName>
    <definedName name="Document_array">{"Book1","TOTAL.xls"}</definedName>
    <definedName name="DOGUB">#REF!</definedName>
    <definedName name="E">#REF!</definedName>
    <definedName name="EK" hidden="1">#REF!</definedName>
    <definedName name="EQUP">'[23]노원열병합  건축공사기성내역서'!#REF!</definedName>
    <definedName name="F">#REF!</definedName>
    <definedName name="fdgdfg" localSheetId="0" hidden="1">{#N/A,#N/A,FALSE,"CCTV"}</definedName>
    <definedName name="fdgdfg" localSheetId="4" hidden="1">{#N/A,#N/A,FALSE,"CCTV"}</definedName>
    <definedName name="fdgdfg" hidden="1">{#N/A,#N/A,FALSE,"CCTV"}</definedName>
    <definedName name="FGGF" localSheetId="0" hidden="1">{#N/A,#N/A,FALSE,"CCTV"}</definedName>
    <definedName name="FGGF" localSheetId="4" hidden="1">{#N/A,#N/A,FALSE,"CCTV"}</definedName>
    <definedName name="FGGF" hidden="1">{#N/A,#N/A,FALSE,"CCTV"}</definedName>
    <definedName name="GINPUT">#REF!</definedName>
    <definedName name="grew" hidden="1">#REF!</definedName>
    <definedName name="GUN_GUBUN">[24]b_gunmul!$B$1:$C$7</definedName>
    <definedName name="ha" hidden="1">{#N/A,#N/A,FALSE,"지침";#N/A,#N/A,FALSE,"환경분석";#N/A,#N/A,FALSE,"Sheet16"}</definedName>
    <definedName name="han" hidden="1">#REF!</definedName>
    <definedName name="HHHH" localSheetId="0" hidden="1">{#N/A,#N/A,FALSE,"CCTV"}</definedName>
    <definedName name="HHHH" localSheetId="4" hidden="1">{#N/A,#N/A,FALSE,"CCTV"}</definedName>
    <definedName name="HHHH" hidden="1">{#N/A,#N/A,FALSE,"CCTV"}</definedName>
    <definedName name="HTML_CodePage" hidden="1">949</definedName>
    <definedName name="HTML_Control" localSheetId="2" hidden="1">{"'별표'!$N$220"}</definedName>
    <definedName name="HTML_Control" localSheetId="3" hidden="1">{"'Sheet1'!$A$22:$G$23","'Sheet1'!$A$6","'Sheet1'!$E$10","'Sheet1'!$A$1:$F$23","'Sheet1'!$B$10","'Sheet1'!$A$1:$G$22","'Sheet1'!$A$1:$G$51"}</definedName>
    <definedName name="HTML_Control" localSheetId="1" hidden="1">{"'별표'!$N$220"}</definedName>
    <definedName name="HTML_Control" hidden="1">{"'별표'!$N$220"}</definedName>
    <definedName name="HTML_Description" hidden="1">""</definedName>
    <definedName name="HTML_Email" hidden="1">""</definedName>
    <definedName name="HTML_Header" localSheetId="3" hidden="1">"Sheet1"</definedName>
    <definedName name="HTML_Header" hidden="1">"별표"</definedName>
    <definedName name="HTML_LastUpdate" localSheetId="3" hidden="1">"99-06-18"</definedName>
    <definedName name="HTML_LastUpdate" hidden="1">"98-03-12"</definedName>
    <definedName name="HTML_LineAfter" hidden="1">FALSE</definedName>
    <definedName name="HTML_LineBefore" hidden="1">FALSE</definedName>
    <definedName name="HTML_Name" localSheetId="3" hidden="1">"(주)새암건축"</definedName>
    <definedName name="HTML_Name" hidden="1">"나승온"</definedName>
    <definedName name="HTML_OBDlg2" hidden="1">TRUE</definedName>
    <definedName name="HTML_OBDlg4" hidden="1">TRUE</definedName>
    <definedName name="HTML_OS" hidden="1">0</definedName>
    <definedName name="HTML_PathFile" localSheetId="3" hidden="1">"C:\가\f.htm"</definedName>
    <definedName name="HTML_PathFile" hidden="1">"C:\WINDOWS\Favorites\MyHTML.htm"</definedName>
    <definedName name="HTML_Title" localSheetId="3" hidden="1">"Book2"</definedName>
    <definedName name="HTML_Title" hidden="1">"한전감포"</definedName>
    <definedName name="INCREASED">#REF!</definedName>
    <definedName name="INETOTHER">#REF!</definedName>
    <definedName name="INETPPE">#REF!</definedName>
    <definedName name="ITEMDESC">[17]Sheet5!#REF!</definedName>
    <definedName name="JJJ" localSheetId="0" hidden="1">{#N/A,#N/A,FALSE,"CCTV"}</definedName>
    <definedName name="JJJ" localSheetId="4" hidden="1">{#N/A,#N/A,FALSE,"CCTV"}</definedName>
    <definedName name="JJJ" hidden="1">{#N/A,#N/A,FALSE,"CCTV"}</definedName>
    <definedName name="kim">'[25]001'!#REF!</definedName>
    <definedName name="kkk" localSheetId="0" hidden="1">[26]Total!#REF!</definedName>
    <definedName name="kkk" localSheetId="4" hidden="1">[26]Total!#REF!</definedName>
    <definedName name="kkk" hidden="1">[27]Total!#REF!</definedName>
    <definedName name="LEE">'[19]1-1'!#REF!</definedName>
    <definedName name="LG">#REF!</definedName>
    <definedName name="lll">#REF!</definedName>
    <definedName name="lllllll">#REF!</definedName>
    <definedName name="MEASURE">[17]Sheet5!#REF!</definedName>
    <definedName name="MHELP">#REF!</definedName>
    <definedName name="NEWNAME" localSheetId="0" hidden="1">{#N/A,#N/A,FALSE,"CCTV"}</definedName>
    <definedName name="NEWNAME" localSheetId="4" hidden="1">{#N/A,#N/A,FALSE,"CCTV"}</definedName>
    <definedName name="NEWNAME" hidden="1">{#N/A,#N/A,FALSE,"CCTV"}</definedName>
    <definedName name="NO">#N/A</definedName>
    <definedName name="ocf" localSheetId="0" hidden="1">#REF!</definedName>
    <definedName name="ocf" localSheetId="4" hidden="1">#REF!</definedName>
    <definedName name="ocf" hidden="1">#REF!</definedName>
    <definedName name="ONP" localSheetId="0" hidden="1">'[28]전체내역 (2)'!#REF!</definedName>
    <definedName name="ONP" localSheetId="4" hidden="1">'[28]전체내역 (2)'!#REF!</definedName>
    <definedName name="ONP" hidden="1">'[28]전체내역 (2)'!#REF!</definedName>
    <definedName name="opo" localSheetId="0" hidden="1">{#N/A,#N/A,FALSE,"지침";#N/A,#N/A,FALSE,"환경분석";#N/A,#N/A,FALSE,"Sheet16"}</definedName>
    <definedName name="opo" localSheetId="4" hidden="1">{#N/A,#N/A,FALSE,"지침";#N/A,#N/A,FALSE,"환경분석";#N/A,#N/A,FALSE,"Sheet16"}</definedName>
    <definedName name="opo" hidden="1">{#N/A,#N/A,FALSE,"지침";#N/A,#N/A,FALSE,"환경분석";#N/A,#N/A,FALSE,"Sheet16"}</definedName>
    <definedName name="PQ점수">"Dialog Frame 1"</definedName>
    <definedName name="print">#REF!</definedName>
    <definedName name="_xlnm.Print_Area" localSheetId="0">개요_전기!$A$1:$C$36</definedName>
    <definedName name="_xlnm.Print_Area" localSheetId="4">건축감리대가!$A$1:$E$34</definedName>
    <definedName name="_xlnm.Print_Area" localSheetId="2">'공종별 총공사비 구성현황표'!$A$1:$H$57</definedName>
    <definedName name="_xlnm.Print_Area" localSheetId="3">'전기 감리대가 산출'!$A$1:$K$42</definedName>
    <definedName name="_xlnm.Print_Area" localSheetId="1">'총사업비 산출 총괄표'!$A$1:$I$37</definedName>
    <definedName name="_xlnm.Print_Area">#REF!</definedName>
    <definedName name="PRINT_AREA_MI">#REF!</definedName>
    <definedName name="PRINT_TITLE">#REF!</definedName>
    <definedName name="_xlnm.Print_Titles">#REF!</definedName>
    <definedName name="PRINT_TITLES_MI">#REF!</definedName>
    <definedName name="PROJECT">#N/A</definedName>
    <definedName name="Q" localSheetId="0" hidden="1">{#N/A,#N/A,FALSE,"전력간선"}</definedName>
    <definedName name="Q" localSheetId="4" hidden="1">{#N/A,#N/A,FALSE,"전력간선"}</definedName>
    <definedName name="q" hidden="1">#REF!</definedName>
    <definedName name="QA" localSheetId="0" hidden="1">{#N/A,#N/A,FALSE,"전력간선"}</definedName>
    <definedName name="QA" localSheetId="4" hidden="1">{#N/A,#N/A,FALSE,"전력간선"}</definedName>
    <definedName name="QA" hidden="1">{#N/A,#N/A,FALSE,"전력간선"}</definedName>
    <definedName name="QKQH">#REF!,#REF!</definedName>
    <definedName name="QQ" localSheetId="0" hidden="1">{#N/A,#N/A,FALSE,"전력간선"}</definedName>
    <definedName name="QQ" localSheetId="4" hidden="1">{#N/A,#N/A,FALSE,"전력간선"}</definedName>
    <definedName name="QQ" hidden="1">{#N/A,#N/A,FALSE,"전력간선"}</definedName>
    <definedName name="QTY">'[23]노원열병합  건축공사기성내역서'!#REF!</definedName>
    <definedName name="R_">#REF!</definedName>
    <definedName name="_xlnm.Recorder">#REF!</definedName>
    <definedName name="REMK">#N/A</definedName>
    <definedName name="RRR" localSheetId="0" hidden="1">[29]울산시산표!$G$1:$G$1019</definedName>
    <definedName name="RRR" hidden="1">[29]울산시산표!$G$1:$G$1019</definedName>
    <definedName name="sdfds" localSheetId="0" hidden="1">{#N/A,#N/A,FALSE,"CCTV"}</definedName>
    <definedName name="sdfds" localSheetId="4" hidden="1">{#N/A,#N/A,FALSE,"CCTV"}</definedName>
    <definedName name="sdfds" hidden="1">{#N/A,#N/A,FALSE,"CCTV"}</definedName>
    <definedName name="sdg" hidden="1">#REF!</definedName>
    <definedName name="sdsss">#REF!</definedName>
    <definedName name="SEQU">#N/A</definedName>
    <definedName name="SEXP">#N/A</definedName>
    <definedName name="SHEET100" hidden="1">#REF!</definedName>
    <definedName name="SIZE">#N/A</definedName>
    <definedName name="SLAB">#N/A</definedName>
    <definedName name="SMAT">#N/A</definedName>
    <definedName name="SMHR">#N/A</definedName>
    <definedName name="sss" localSheetId="0" hidden="1">{#N/A,#N/A,FALSE,"전력간선"}</definedName>
    <definedName name="sss" localSheetId="4" hidden="1">{#N/A,#N/A,FALSE,"전력간선"}</definedName>
    <definedName name="sss" hidden="1">{#N/A,#N/A,FALSE,"전력간선"}</definedName>
    <definedName name="SUP">'[23]노원열병합  건축공사기성내역서'!#REF!</definedName>
    <definedName name="temp">#REF!</definedName>
    <definedName name="temp2">#REF!</definedName>
    <definedName name="TITLE">#REF!</definedName>
    <definedName name="TODLFJ" localSheetId="2" hidden="1">{"'별표'!$N$220"}</definedName>
    <definedName name="TODLFJ" localSheetId="1" hidden="1">{"'별표'!$N$220"}</definedName>
    <definedName name="TODLFJ" hidden="1">{"'별표'!$N$220"}</definedName>
    <definedName name="tr" hidden="1">#REF!</definedName>
    <definedName name="TRF" localSheetId="0" hidden="1">{#N/A,#N/A,FALSE,"CCTV"}</definedName>
    <definedName name="TRF" localSheetId="4" hidden="1">{#N/A,#N/A,FALSE,"CCTV"}</definedName>
    <definedName name="TRF" hidden="1">{#N/A,#N/A,FALSE,"CCTV"}</definedName>
    <definedName name="ttttt" localSheetId="0" hidden="1">{#N/A,#N/A,FALSE,"지침";#N/A,#N/A,FALSE,"환경분석";#N/A,#N/A,FALSE,"Sheet16"}</definedName>
    <definedName name="ttttt" localSheetId="4" hidden="1">{#N/A,#N/A,FALSE,"지침";#N/A,#N/A,FALSE,"환경분석";#N/A,#N/A,FALSE,"Sheet16"}</definedName>
    <definedName name="ttttt" hidden="1">{#N/A,#N/A,FALSE,"지침";#N/A,#N/A,FALSE,"환경분석";#N/A,#N/A,FALSE,"Sheet16"}</definedName>
    <definedName name="UNIT">#N/A</definedName>
    <definedName name="up" localSheetId="0" hidden="1">{#N/A,#N/A,FALSE,"지침";#N/A,#N/A,FALSE,"환경분석";#N/A,#N/A,FALSE,"Sheet16"}</definedName>
    <definedName name="up" localSheetId="4" hidden="1">{#N/A,#N/A,FALSE,"지침";#N/A,#N/A,FALSE,"환경분석";#N/A,#N/A,FALSE,"Sheet16"}</definedName>
    <definedName name="up" hidden="1">{#N/A,#N/A,FALSE,"지침";#N/A,#N/A,FALSE,"환경분석";#N/A,#N/A,FALSE,"Sheet16"}</definedName>
    <definedName name="V">#REF!</definedName>
    <definedName name="wkqcjf">#REF!</definedName>
    <definedName name="WRITE" localSheetId="0" hidden="1">{#N/A,#N/A,FALSE,"CCTV"}</definedName>
    <definedName name="WRITE" localSheetId="4" hidden="1">{#N/A,#N/A,FALSE,"CCTV"}</definedName>
    <definedName name="WRITE" hidden="1">{#N/A,#N/A,FALSE,"CCTV"}</definedName>
    <definedName name="wrn.97." localSheetId="0" hidden="1">{#N/A,#N/A,FALSE,"지침";#N/A,#N/A,FALSE,"환경분석";#N/A,#N/A,FALSE,"Sheet16"}</definedName>
    <definedName name="wrn.97." localSheetId="4" hidden="1">{#N/A,#N/A,FALSE,"지침";#N/A,#N/A,FALSE,"환경분석";#N/A,#N/A,FALSE,"Sheet16"}</definedName>
    <definedName name="wrn.97." localSheetId="3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8." hidden="1">{#N/A,#N/A,FALSE,"지침";#N/A,#N/A,FALSE,"환경분석";#N/A,#N/A,FALSE,"Sheet16"}</definedName>
    <definedName name="wrn.BM." localSheetId="0" hidden="1">{#N/A,#N/A,FALSE,"CCTV"}</definedName>
    <definedName name="wrn.BM." localSheetId="4" hidden="1">{#N/A,#N/A,FALSE,"CCTV"}</definedName>
    <definedName name="wrn.BM." hidden="1">{#N/A,#N/A,FALSE,"CCTV"}</definedName>
    <definedName name="wrn.건설기계사업소._.상반기보고." localSheetId="0" hidden="1">{#N/A,#N/A,FALSE,"사업총괄";#N/A,#N/A,FALSE,"장비사업";#N/A,#N/A,FALSE,"철구사업";#N/A,#N/A,FALSE,"준설사업"}</definedName>
    <definedName name="wrn.건설기계사업소._.상반기보고." localSheetId="4" hidden="1">{#N/A,#N/A,FALSE,"사업총괄";#N/A,#N/A,FALSE,"장비사업";#N/A,#N/A,FALSE,"철구사업";#N/A,#N/A,FALSE,"준설사업"}</definedName>
    <definedName name="wrn.건설기계사업소._.상반기보고." hidden="1">{#N/A,#N/A,FALSE,"사업총괄";#N/A,#N/A,FALSE,"장비사업";#N/A,#N/A,FALSE,"철구사업";#N/A,#N/A,FALSE,"준설사업"}</definedName>
    <definedName name="wrn.교육청." localSheetId="0" hidden="1">{#N/A,#N/A,FALSE,"전력간선"}</definedName>
    <definedName name="wrn.교육청." localSheetId="4" hidden="1">{#N/A,#N/A,FALSE,"전력간선"}</definedName>
    <definedName name="wrn.교육청." hidden="1">{#N/A,#N/A,FALSE,"전력간선"}</definedName>
    <definedName name="wrn.변경예산." localSheetId="0" hidden="1">{#N/A,#N/A,FALSE,"변경관리예산";#N/A,#N/A,FALSE,"변경장비예산";#N/A,#N/A,FALSE,"변경준설예산";#N/A,#N/A,FALSE,"변경철구예산"}</definedName>
    <definedName name="wrn.변경예산." localSheetId="4" hidden="1">{#N/A,#N/A,FALSE,"변경관리예산";#N/A,#N/A,FALSE,"변경장비예산";#N/A,#N/A,FALSE,"변경준설예산";#N/A,#N/A,FALSE,"변경철구예산"}</definedName>
    <definedName name="wrn.변경예산." hidden="1">{#N/A,#N/A,FALSE,"변경관리예산";#N/A,#N/A,FALSE,"변경장비예산";#N/A,#N/A,FALSE,"변경준설예산";#N/A,#N/A,FALSE,"변경철구예산"}</definedName>
    <definedName name="wrn.부산주경기장.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localSheetId="0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4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예상손익." localSheetId="0" hidden="1">{#N/A,#N/A,FALSE,"예상손익";#N/A,#N/A,FALSE,"관리분석";#N/A,#N/A,FALSE,"장비분석";#N/A,#N/A,FALSE,"준설분석";#N/A,#N/A,FALSE,"철구분석"}</definedName>
    <definedName name="wrn.예상손익." localSheetId="4" hidden="1">{#N/A,#N/A,FALSE,"예상손익";#N/A,#N/A,FALSE,"관리분석";#N/A,#N/A,FALSE,"장비분석";#N/A,#N/A,FALSE,"준설분석";#N/A,#N/A,FALSE,"철구분석"}</definedName>
    <definedName name="wrn.예상손익." hidden="1">{#N/A,#N/A,FALSE,"예상손익";#N/A,#N/A,FALSE,"관리분석";#N/A,#N/A,FALSE,"장비분석";#N/A,#N/A,FALSE,"준설분석";#N/A,#N/A,FALSE,"철구분석"}</definedName>
    <definedName name="X">#REF!</definedName>
    <definedName name="xx" hidden="1">#REF!</definedName>
    <definedName name="xxx" hidden="1">#REF!</definedName>
    <definedName name="Y.S.KIM">#REF!,#REF!,#REF!,#REF!,#REF!,#REF!,#REF!,#REF!,#REF!,#REF!,#REF!,#REF!,#REF!,#REF!,#REF!,#REF!,#REF!,#REF!,#REF!</definedName>
    <definedName name="YOO">'[10]01'!#REF!</definedName>
    <definedName name="yoo10">#REF!</definedName>
    <definedName name="yoo2">#REF!</definedName>
    <definedName name="yoo3">#REF!</definedName>
    <definedName name="yoo4">#REF!</definedName>
    <definedName name="YOO5">'[10]01'!#REF!</definedName>
    <definedName name="YOO6">'[10]01'!#REF!</definedName>
    <definedName name="YOO7">'[10]01'!#REF!</definedName>
    <definedName name="yoo8">#REF!</definedName>
    <definedName name="YOO9">'[10]01'!#REF!</definedName>
    <definedName name="YOON">'[10]01'!#REF!</definedName>
    <definedName name="YOON2">'[10]01'!#REF!</definedName>
    <definedName name="YOON3">'[10]01'!#REF!</definedName>
    <definedName name="YOON4">'[10]01'!#REF!</definedName>
    <definedName name="yyy" localSheetId="0" hidden="1">{#N/A,#N/A,FALSE,"지침";#N/A,#N/A,FALSE,"환경분석";#N/A,#N/A,FALSE,"Sheet16"}</definedName>
    <definedName name="yyy" localSheetId="4" hidden="1">{#N/A,#N/A,FALSE,"지침";#N/A,#N/A,FALSE,"환경분석";#N/A,#N/A,FALSE,"Sheet16"}</definedName>
    <definedName name="YYY" localSheetId="3">#REF!</definedName>
    <definedName name="yyy" hidden="1">{#N/A,#N/A,FALSE,"지침";#N/A,#N/A,FALSE,"환경분석";#N/A,#N/A,FALSE,"Sheet16"}</definedName>
    <definedName name="ㄱㄱㄱㄱ" localSheetId="0" hidden="1">{#N/A,#N/A,FALSE,"지침";#N/A,#N/A,FALSE,"환경분석";#N/A,#N/A,FALSE,"Sheet16"}</definedName>
    <definedName name="ㄱㄱㄱㄱ" localSheetId="4" hidden="1">{#N/A,#N/A,FALSE,"지침";#N/A,#N/A,FALSE,"환경분석";#N/A,#N/A,FALSE,"Sheet16"}</definedName>
    <definedName name="ㄱㄱㄱㄱ" hidden="1">{#N/A,#N/A,FALSE,"지침";#N/A,#N/A,FALSE,"환경분석";#N/A,#N/A,FALSE,"Sheet16"}</definedName>
    <definedName name="ㄱㄹ퍼" localSheetId="0" hidden="1">{#N/A,#N/A,FALSE,"CCTV"}</definedName>
    <definedName name="ㄱㄹ퍼" localSheetId="4" hidden="1">{#N/A,#N/A,FALSE,"CCTV"}</definedName>
    <definedName name="ㄱㄹ퍼" hidden="1">{#N/A,#N/A,FALSE,"CCTV"}</definedName>
    <definedName name="ㄱㅈㅎ" hidden="1">#REF!</definedName>
    <definedName name="ㄱ혀ㅓㅓ" localSheetId="0" hidden="1">{#N/A,#N/A,FALSE,"CCTV"}</definedName>
    <definedName name="ㄱ혀ㅓㅓ" localSheetId="4" hidden="1">{#N/A,#N/A,FALSE,"CCTV"}</definedName>
    <definedName name="ㄱ혀ㅓㅓ" hidden="1">{#N/A,#N/A,FALSE,"CCTV"}</definedName>
    <definedName name="가" hidden="1">[30]노임이!#REF!</definedName>
    <definedName name="가리" hidden="1">[30]노임이!#REF!</definedName>
    <definedName name="가설">[31]시멘트!$1:$6</definedName>
    <definedName name="가설전">#REF!</definedName>
    <definedName name="가시설">#REF!</definedName>
    <definedName name="가시설공">[32]건축원가!#REF!</definedName>
    <definedName name="가시설설치">#REF!</definedName>
    <definedName name="가시설치">#REF!</definedName>
    <definedName name="감리상주" hidden="1">{#N/A,#N/A,FALSE,"지침";#N/A,#N/A,FALSE,"환경분석";#N/A,#N/A,FALSE,"Sheet16"}</definedName>
    <definedName name="갑지">#REF!</definedName>
    <definedName name="갑지다">[33]인제내역!$A$2:$AH$281</definedName>
    <definedName name="개발양수도3">#REF!</definedName>
    <definedName name="건축1">#REF!</definedName>
    <definedName name="건축팀별" localSheetId="0" hidden="1">{#N/A,#N/A,FALSE,"지침";#N/A,#N/A,FALSE,"환경분석";#N/A,#N/A,FALSE,"Sheet16"}</definedName>
    <definedName name="건축팀별" localSheetId="4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견적">#REF!</definedName>
    <definedName name="견적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내역" localSheetId="0" hidden="1">{#N/A,#N/A,FALSE,"CCTV"}</definedName>
    <definedName name="견적내역" localSheetId="4" hidden="1">{#N/A,#N/A,FALSE,"CCTV"}</definedName>
    <definedName name="견적내역" hidden="1">{#N/A,#N/A,FALSE,"CCTV"}</definedName>
    <definedName name="견적의뢰">[34]공사개요!#REF!</definedName>
    <definedName name="견적협력업체3">#REF!,#REF!,#REF!,#REF!,#REF!,#REF!,#REF!,#REF!,#REF!,#REF!,#REF!,#REF!,#REF!,#REF!,#REF!,#REF!,#REF!,#REF!,#REF!</definedName>
    <definedName name="경량2">#REF!</definedName>
    <definedName name="경조출장" localSheetId="0" hidden="1">{#N/A,#N/A,FALSE,"CCTV"}</definedName>
    <definedName name="경조출장" localSheetId="4" hidden="1">{#N/A,#N/A,FALSE,"CCTV"}</definedName>
    <definedName name="경조출장" hidden="1">{#N/A,#N/A,FALSE,"CCTV"}</definedName>
    <definedName name="계수" localSheetId="0" hidden="1">{#N/A,#N/A,FALSE,"지침";#N/A,#N/A,FALSE,"환경분석";#N/A,#N/A,FALSE,"Sheet16"}</definedName>
    <definedName name="계수" localSheetId="4" hidden="1">{#N/A,#N/A,FALSE,"지침";#N/A,#N/A,FALSE,"환경분석";#N/A,#N/A,FALSE,"Sheet16"}</definedName>
    <definedName name="계수" hidden="1">{#N/A,#N/A,FALSE,"지침";#N/A,#N/A,FALSE,"환경분석";#N/A,#N/A,FALSE,"Sheet16"}</definedName>
    <definedName name="계약">#REF!</definedName>
    <definedName name="고생월별">#REF!</definedName>
    <definedName name="골조">#REF!</definedName>
    <definedName name="골조공사2" hidden="1">#N/A</definedName>
    <definedName name="골조공사견적비교2" hidden="1">#N/A</definedName>
    <definedName name="골조주요단가업" hidden="1">#N/A</definedName>
    <definedName name="공">#REF!</definedName>
    <definedName name="공공">#REF!,#REF!</definedName>
    <definedName name="공공공">[35]시멘트!$1:$6</definedName>
    <definedName name="공기">#REF!</definedName>
    <definedName name="공기1" hidden="1">[7]설계내역서!#REF!</definedName>
    <definedName name="공기작성">#REF!</definedName>
    <definedName name="공문">#REF!</definedName>
    <definedName name="공사개요">#REF!</definedName>
    <definedName name="공사명">#REF!</definedName>
    <definedName name="공사비분석" hidden="1">#REF!</definedName>
    <definedName name="공사비집">#REF!</definedName>
    <definedName name="공정표" localSheetId="4" hidden="1">[36]손익!#REF!</definedName>
    <definedName name="공정표" hidden="1">[36]손익!#REF!</definedName>
    <definedName name="공종">[37]b_gs!$B$2:$C$128</definedName>
    <definedName name="공통">[38]견적의뢰!#REF!</definedName>
    <definedName name="공통가설">'[18]01'!#REF!</definedName>
    <definedName name="교굑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구분">#REF!</definedName>
    <definedName name="그레이더">350000</definedName>
    <definedName name="금액대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공" hidden="1">[39]노임이!#REF!</definedName>
    <definedName name="김1" localSheetId="2" hidden="1">{"'Firr(선)'!$AS$1:$AY$62","'Firr(사)'!$AS$1:$AY$62","'Firr(회)'!$AS$1:$AY$62","'Firr(선)'!$L$1:$V$62","'Firr(사)'!$L$1:$V$62","'Firr(회)'!$L$1:$V$62"}</definedName>
    <definedName name="김1" localSheetId="1" hidden="1">{"'Firr(선)'!$AS$1:$AY$62","'Firr(사)'!$AS$1:$AY$62","'Firr(회)'!$AS$1:$AY$62","'Firr(선)'!$L$1:$V$62","'Firr(사)'!$L$1:$V$62","'Firr(회)'!$L$1:$V$62"}</definedName>
    <definedName name="김1" hidden="1">{"'Firr(선)'!$AS$1:$AY$62","'Firr(사)'!$AS$1:$AY$62","'Firr(회)'!$AS$1:$AY$62","'Firr(선)'!$L$1:$V$62","'Firr(사)'!$L$1:$V$62","'Firr(회)'!$L$1:$V$62"}</definedName>
    <definedName name="김성혁">#REF!,#REF!,#REF!,#REF!,#REF!,#REF!,#REF!,#REF!,#REF!,#REF!,#REF!,#REF!,#REF!,#REF!</definedName>
    <definedName name="김양석">#REF!,#REF!,#REF!,#REF!,#REF!,#REF!,#REF!,#REF!,#REF!,#REF!,#REF!,#REF!,#REF!,#REF!,#REF!,#REF!,#REF!,#REF!,#REF!</definedName>
    <definedName name="김학민">[40]현장관리비!$F$12:$H$127,[40]현장관리비!$J$12:$L$127</definedName>
    <definedName name="ㄴㄱㄹ" hidden="1">#REF!</definedName>
    <definedName name="ㄴㅁ" hidden="1">#REF!</definedName>
    <definedName name="내역" localSheetId="0" hidden="1">{#N/A,#N/A,FALSE,"CCTV"}</definedName>
    <definedName name="내역" localSheetId="4" hidden="1">{#N/A,#N/A,FALSE,"CCTV"}</definedName>
    <definedName name="내역" hidden="1">{#N/A,#N/A,FALSE,"CCTV"}</definedName>
    <definedName name="노원문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ㄷㄷㄷ" localSheetId="0" hidden="1">{#N/A,#N/A,FALSE,"CCTV"}</definedName>
    <definedName name="ㄷㄷㄷㄷ" localSheetId="4" hidden="1">{#N/A,#N/A,FALSE,"CCTV"}</definedName>
    <definedName name="ㄷㄷㄷㄷ" hidden="1">{#N/A,#N/A,FALSE,"CCTV"}</definedName>
    <definedName name="ㄷㅈㅈ2" localSheetId="0" hidden="1">{#N/A,#N/A,FALSE,"CCTV"}</definedName>
    <definedName name="ㄷㅈㅈ2" localSheetId="4" hidden="1">{#N/A,#N/A,FALSE,"CCTV"}</definedName>
    <definedName name="ㄷㅈㅈ2" hidden="1">{#N/A,#N/A,FALSE,"CCTV"}</definedName>
    <definedName name="단가표">[41]내역서2안!#REF!</definedName>
    <definedName name="단뎀로라">250000</definedName>
    <definedName name="당조">[42]통장출금액!$A$192:$P$351</definedName>
    <definedName name="대전조차2">#REF!</definedName>
    <definedName name="대체구거">[43]관로내역원!#REF!</definedName>
    <definedName name="덕소">[44]공통가설!#REF!</definedName>
    <definedName name="덤프">250000</definedName>
    <definedName name="도쟈6P">250000</definedName>
    <definedName name="도직조">#REF!</definedName>
    <definedName name="ㄹㄴㅇㄹㄴㅇㄹㄴㄱㄴㅇ" localSheetId="0" hidden="1">{#N/A,#N/A,FALSE,"지침";#N/A,#N/A,FALSE,"환경분석";#N/A,#N/A,FALSE,"Sheet16"}</definedName>
    <definedName name="ㄹㄴㅇㄹㄴㅇㄹㄴㄱㄴㅇ" localSheetId="4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ㄹ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ㄹ" hidden="1">#REF!</definedName>
    <definedName name="ㄻ" localSheetId="0" hidden="1">'[45]5사남'!#REF!</definedName>
    <definedName name="ㄻ" localSheetId="4" hidden="1">'[45]5사남'!#REF!</definedName>
    <definedName name="ㄻ" hidden="1">'[45]5사남'!#REF!</definedName>
    <definedName name="ㅁ">[12]공통가설!#REF!</definedName>
    <definedName name="ㅁ1">[46]경산!#REF!</definedName>
    <definedName name="ㅁ1100">#REF!</definedName>
    <definedName name="ㅁ1140">#REF!</definedName>
    <definedName name="ㅁ60">[47]직노!#REF!</definedName>
    <definedName name="ㅁ700">[48]건축원가!#REF!</definedName>
    <definedName name="ㅁ750">[49]건축공사실행!#REF!</definedName>
    <definedName name="ㅁa1140">#REF!</definedName>
    <definedName name="ㅁㅁㅁ" localSheetId="0" hidden="1">{#N/A,#N/A,FALSE,"지침";#N/A,#N/A,FALSE,"환경분석";#N/A,#N/A,FALSE,"Sheet16"}</definedName>
    <definedName name="ㅁㅁㅁ" localSheetId="4" hidden="1">{#N/A,#N/A,FALSE,"지침";#N/A,#N/A,FALSE,"환경분석";#N/A,#N/A,FALSE,"Sheet16"}</definedName>
    <definedName name="ㅁㅁㅁ" localSheetId="3">#REF!</definedName>
    <definedName name="ㅁㅁㅁ" hidden="1">{#N/A,#N/A,FALSE,"지침";#N/A,#N/A,FALSE,"환경분석";#N/A,#N/A,FALSE,"Sheet16"}</definedName>
    <definedName name="ㅁㅁㅁㅁㅁㅁ" hidden="1">#REF!</definedName>
    <definedName name="마">#REF!</definedName>
    <definedName name="마카담로라">250000</definedName>
    <definedName name="멘트">#REF!</definedName>
    <definedName name="모래">#REF!</definedName>
    <definedName name="모래1">#REF!</definedName>
    <definedName name="뭐지" localSheetId="0" hidden="1">{#N/A,#N/A,FALSE,"CCTV"}</definedName>
    <definedName name="뭐지" localSheetId="4" hidden="1">{#N/A,#N/A,FALSE,"CCTV"}</definedName>
    <definedName name="뭐지" hidden="1">{#N/A,#N/A,FALSE,"CCTV"}</definedName>
    <definedName name="미">[50]공통가설!#REF!</definedName>
    <definedName name="ㅂ232">#REF!</definedName>
    <definedName name="ㅂㅂ">#REF!</definedName>
    <definedName name="ㅂㅈㄷㄷㄷ">#N/A</definedName>
    <definedName name="박1" localSheetId="2" hidden="1">{"'Firr(선)'!$AS$1:$AY$62","'Firr(사)'!$AS$1:$AY$62","'Firr(회)'!$AS$1:$AY$62","'Firr(선)'!$L$1:$V$62","'Firr(사)'!$L$1:$V$62","'Firr(회)'!$L$1:$V$62"}</definedName>
    <definedName name="박1" localSheetId="1" hidden="1">{"'Firr(선)'!$AS$1:$AY$62","'Firr(사)'!$AS$1:$AY$62","'Firr(회)'!$AS$1:$AY$62","'Firr(선)'!$L$1:$V$62","'Firr(사)'!$L$1:$V$62","'Firr(회)'!$L$1:$V$62"}</definedName>
    <definedName name="박1" hidden="1">{"'Firr(선)'!$AS$1:$AY$62","'Firr(사)'!$AS$1:$AY$62","'Firr(회)'!$AS$1:$AY$62","'Firr(선)'!$L$1:$V$62","'Firr(사)'!$L$1:$V$62","'Firr(회)'!$L$1:$V$62"}</definedName>
    <definedName name="박2" localSheetId="2" hidden="1">{"'단계별시설공사비'!$A$3:$K$51"}</definedName>
    <definedName name="박2" localSheetId="1" hidden="1">{"'단계별시설공사비'!$A$3:$K$51"}</definedName>
    <definedName name="박2" hidden="1">{"'단계별시설공사비'!$A$3:$K$51"}</definedName>
    <definedName name="백호02">230000</definedName>
    <definedName name="백호06">300000</definedName>
    <definedName name="백호10">250000</definedName>
    <definedName name="보" localSheetId="0" hidden="1">{#N/A,#N/A,FALSE,"전력간선"}</definedName>
    <definedName name="보" localSheetId="4" hidden="1">{#N/A,#N/A,FALSE,"전력간선"}</definedName>
    <definedName name="보" hidden="1">{#N/A,#N/A,FALSE,"전력간선"}</definedName>
    <definedName name="보증일반환산" localSheetId="0" hidden="1">[51]수리결과!#REF!</definedName>
    <definedName name="보증일반환산" localSheetId="4" hidden="1">[51]수리결과!#REF!</definedName>
    <definedName name="보증일반환산" hidden="1">[51]수리결과!#REF!</definedName>
    <definedName name="본사자료">#REF!,#REF!,#REF!,#REF!,#REF!,#REF!,#REF!,#REF!,#REF!,#REF!,#REF!,#REF!,#REF!,#REF!</definedName>
    <definedName name="비목1">#REF!</definedName>
    <definedName name="비목2">#REF!</definedName>
    <definedName name="비목3">#REF!</definedName>
    <definedName name="비목4">#REF!</definedName>
    <definedName name="비유다">250000</definedName>
    <definedName name="ㅅㅅㅅ5" localSheetId="0" hidden="1">{#N/A,#N/A,FALSE,"CCTV"}</definedName>
    <definedName name="ㅅㅅㅅ5" localSheetId="4" hidden="1">{#N/A,#N/A,FALSE,"CCTV"}</definedName>
    <definedName name="ㅅㅅㅅ5" hidden="1">{#N/A,#N/A,FALSE,"CCTV"}</definedName>
    <definedName name="사" localSheetId="0" hidden="1">{#N/A,#N/A,FALSE,"지침";#N/A,#N/A,FALSE,"환경분석";#N/A,#N/A,FALSE,"Sheet16"}</definedName>
    <definedName name="사" localSheetId="4" hidden="1">{#N/A,#N/A,FALSE,"지침";#N/A,#N/A,FALSE,"환경분석";#N/A,#N/A,FALSE,"Sheet16"}</definedName>
    <definedName name="사" hidden="1">{#N/A,#N/A,FALSE,"지침";#N/A,#N/A,FALSE,"환경분석";#N/A,#N/A,FALSE,"Sheet16"}</definedName>
    <definedName name="사1" localSheetId="0" hidden="1">{#N/A,#N/A,FALSE,"지침";#N/A,#N/A,FALSE,"환경분석";#N/A,#N/A,FALSE,"Sheet16"}</definedName>
    <definedName name="사1" localSheetId="4" hidden="1">{#N/A,#N/A,FALSE,"지침";#N/A,#N/A,FALSE,"환경분석";#N/A,#N/A,FALSE,"Sheet16"}</definedName>
    <definedName name="사1" hidden="1">{#N/A,#N/A,FALSE,"지침";#N/A,#N/A,FALSE,"환경분석";#N/A,#N/A,FALSE,"Sheet16"}</definedName>
    <definedName name="사랑" hidden="1">#REF!</definedName>
    <definedName name="사후" hidden="1">#REF!</definedName>
    <definedName name="삭제">#REF!,#REF!</definedName>
    <definedName name="산정">#REF!</definedName>
    <definedName name="산출">#REF!</definedName>
    <definedName name="살수차">220000</definedName>
    <definedName name="상주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석" hidden="1">{#N/A,#N/A,FALSE,"지침";#N/A,#N/A,FALSE,"환경분석";#N/A,#N/A,FALSE,"Sheet16"}</definedName>
    <definedName name="설계내역서" localSheetId="2" hidden="1">{"'별표'!$N$220"}</definedName>
    <definedName name="설계내역서" localSheetId="1" hidden="1">{"'별표'!$N$220"}</definedName>
    <definedName name="설계내역서" hidden="1">{"'별표'!$N$220"}</definedName>
    <definedName name="설문지" localSheetId="0" hidden="1">#REF!</definedName>
    <definedName name="설문지" localSheetId="4" hidden="1">#REF!</definedName>
    <definedName name="설문지" hidden="1">#REF!</definedName>
    <definedName name="세전익익" localSheetId="0" hidden="1">{#N/A,#N/A,FALSE,"지침";#N/A,#N/A,FALSE,"환경분석";#N/A,#N/A,FALSE,"Sheet16"}</definedName>
    <definedName name="세전익익" localSheetId="4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손익변경" localSheetId="0" hidden="1">{#N/A,#N/A,FALSE,"지침";#N/A,#N/A,FALSE,"환경분석";#N/A,#N/A,FALSE,"Sheet16"}</definedName>
    <definedName name="손익변경" localSheetId="4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수수료">[52]현장관리비!$F$9:$H$82,[52]현장관리비!$J$9:$L$82</definedName>
    <definedName name="승" hidden="1">{#N/A,#N/A,FALSE,"지침";#N/A,#N/A,FALSE,"환경분석";#N/A,#N/A,FALSE,"Sheet16"}</definedName>
    <definedName name="시">#REF!</definedName>
    <definedName name="시화군대체">#REF!</definedName>
    <definedName name="식대">4000+1500*2</definedName>
    <definedName name="실행">#REF!</definedName>
    <definedName name="실행작성">[20]공통가설!#REF!</definedName>
    <definedName name="씨파">#REF!</definedName>
    <definedName name="ㅇㄹ" hidden="1">#REF!</definedName>
    <definedName name="ㅇㄹㄹ" hidden="1">#REF!</definedName>
    <definedName name="ㅇㅇ" localSheetId="0" hidden="1">{#N/A,#N/A,FALSE,"전력간선"}</definedName>
    <definedName name="ㅇ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" hidden="1">#REF!</definedName>
    <definedName name="ㅇㅇㅇㅇ" localSheetId="0" hidden="1">{#N/A,#N/A,FALSE,"지침";#N/A,#N/A,FALSE,"환경분석";#N/A,#N/A,FALSE,"Sheet16"}</definedName>
    <definedName name="ㅇㅇㅇㅇ" localSheetId="4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0" hidden="1">{#N/A,#N/A,FALSE,"지침";#N/A,#N/A,FALSE,"환경분석";#N/A,#N/A,FALSE,"Sheet16"}</definedName>
    <definedName name="ㅇㅇㅇㅇㅇㅇ" localSheetId="4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아">#REF!</definedName>
    <definedName name="아무거나" hidden="1">#REF!</definedName>
    <definedName name="아야">#REF!</definedName>
    <definedName name="야간" hidden="1">{#N/A,#N/A,FALSE,"지침";#N/A,#N/A,FALSE,"환경분석";#N/A,#N/A,FALSE,"Sheet16"}</definedName>
    <definedName name="양석">#REF!,#REF!,#REF!,#REF!,#REF!,#REF!,#REF!,#REF!,#REF!,#REF!,#REF!,#REF!,#REF!,#REF!,#REF!,#REF!,#REF!,#REF!,#REF!</definedName>
    <definedName name="양석김">#REF!</definedName>
    <definedName name="업체" hidden="1">#REF!</definedName>
    <definedName name="영업" localSheetId="0" hidden="1">{#N/A,#N/A,FALSE,"지침";#N/A,#N/A,FALSE,"환경분석";#N/A,#N/A,FALSE,"Sheet16"}</definedName>
    <definedName name="영업" localSheetId="4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외" localSheetId="0" hidden="1">[6]추가예산!#REF!</definedName>
    <definedName name="영업외" localSheetId="4" hidden="1">[6]추가예산!#REF!</definedName>
    <definedName name="영업외" hidden="1">[6]추가예산!#REF!</definedName>
    <definedName name="영업외수" localSheetId="0" hidden="1">[6]추가예산!#REF!</definedName>
    <definedName name="영업외수" localSheetId="4" hidden="1">[6]추가예산!#REF!</definedName>
    <definedName name="영업외수" hidden="1">[6]추가예산!#REF!</definedName>
    <definedName name="영업현금" localSheetId="0" hidden="1">{#N/A,#N/A,FALSE,"지침";#N/A,#N/A,FALSE,"환경분석";#N/A,#N/A,FALSE,"Sheet16"}</definedName>
    <definedName name="영업현금" localSheetId="4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영역">#REF!</definedName>
    <definedName name="영역1">#REF!</definedName>
    <definedName name="원가내역서">[53]공통가설!#REF!</definedName>
    <definedName name="원가월별">#REF!</definedName>
    <definedName name="원가작성">[53]공통가설!#REF!</definedName>
    <definedName name="월별투입" hidden="1">{#N/A,#N/A,FALSE,"지침";#N/A,#N/A,FALSE,"환경분석";#N/A,#N/A,FALSE,"Sheet16"}</definedName>
    <definedName name="위병면회소">[54]원가계산서!#REF!</definedName>
    <definedName name="윤">#REF!,#REF!,#REF!,#REF!,#REF!,#REF!,#REF!,#REF!,#REF!,#REF!,#REF!,#REF!,#REF!,#REF!,#REF!,#REF!,#REF!,#REF!,#REF!</definedName>
    <definedName name="이">#REF!,#REF!,#REF!,#REF!,#REF!,#REF!,#REF!,#REF!,#REF!,#REF!,#REF!,#REF!,#REF!,#REF!,#REF!,#REF!,#REF!,#REF!,#REF!</definedName>
    <definedName name="이슈" localSheetId="0" hidden="1">{#N/A,#N/A,FALSE,"지침";#N/A,#N/A,FALSE,"환경분석";#N/A,#N/A,FALSE,"Sheet16"}</definedName>
    <definedName name="이슈" localSheetId="4" hidden="1">{#N/A,#N/A,FALSE,"지침";#N/A,#N/A,FALSE,"환경분석";#N/A,#N/A,FALSE,"Sheet16"}</definedName>
    <definedName name="이슈" hidden="1">{#N/A,#N/A,FALSE,"지침";#N/A,#N/A,FALSE,"환경분석";#N/A,#N/A,FALSE,"Sheet16"}</definedName>
    <definedName name="이응각">#REF!</definedName>
    <definedName name="이준호">#REF!</definedName>
    <definedName name="이희선">#REF!,#REF!</definedName>
    <definedName name="인식">'[24]b_balju (2)'!$L$2:$P$8472</definedName>
    <definedName name="인식코드">[55]b_balju!$N$1:$T$8472</definedName>
    <definedName name="인원투입계획">#REF!</definedName>
    <definedName name="일위대가">#REF!</definedName>
    <definedName name="일의01">[47]직노!#REF!</definedName>
    <definedName name="일정97" localSheetId="0" hidden="1">#REF!</definedName>
    <definedName name="일정97" localSheetId="4" hidden="1">#REF!</definedName>
    <definedName name="일정97" hidden="1">#REF!</definedName>
    <definedName name="임시동력">#REF!</definedName>
    <definedName name="입찰견적보고서">{"Book1","TOTAL.xls"}</definedName>
    <definedName name="적격점수1">[22]전체!#REF!</definedName>
    <definedName name="적용사례">[49]RE9604!$1:$6,[49]RE9604!$A:$C</definedName>
    <definedName name="전자CF" localSheetId="0" hidden="1">{#N/A,#N/A,FALSE,"지침";#N/A,#N/A,FALSE,"환경분석";#N/A,#N/A,FALSE,"Sheet16"}</definedName>
    <definedName name="전자CF" localSheetId="4" hidden="1">{#N/A,#N/A,FALSE,"지침";#N/A,#N/A,FALSE,"환경분석";#N/A,#N/A,FALSE,"Sheet16"}</definedName>
    <definedName name="전자CF" hidden="1">{#N/A,#N/A,FALSE,"지침";#N/A,#N/A,FALSE,"환경분석";#N/A,#N/A,FALSE,"Sheet16"}</definedName>
    <definedName name="제출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">#REF!</definedName>
    <definedName name="조직도1">#REF!</definedName>
    <definedName name="조직도10">#REF!</definedName>
    <definedName name="조직돕">#REF!</definedName>
    <definedName name="주" localSheetId="0" hidden="1">{#N/A,#N/A,FALSE,"지침";#N/A,#N/A,FALSE,"환경분석";#N/A,#N/A,FALSE,"Sheet16"}</definedName>
    <definedName name="주" localSheetId="4" hidden="1">{#N/A,#N/A,FALSE,"지침";#N/A,#N/A,FALSE,"환경분석";#N/A,#N/A,FALSE,"Sheet16"}</definedName>
    <definedName name="주" hidden="1">{#N/A,#N/A,FALSE,"지침";#N/A,#N/A,FALSE,"환경분석";#N/A,#N/A,FALSE,"Sheet16"}</definedName>
    <definedName name="주택매출">#REF!</definedName>
    <definedName name="주택원가">#REF!</definedName>
    <definedName name="주택최종">#REF!</definedName>
    <definedName name="중량">#REF!</definedName>
    <definedName name="중량표">#REF!</definedName>
    <definedName name="진동로라">250000</definedName>
    <definedName name="집">#REF!</definedName>
    <definedName name="집계">#REF!</definedName>
    <definedName name="착공">#REF!</definedName>
    <definedName name="창">#REF!</definedName>
    <definedName name="청마총괄">[56]실행내역!#REF!</definedName>
    <definedName name="총괄제출2차" hidden="1">#REF!</definedName>
    <definedName name="총괄표">[56]실행내역!#REF!</definedName>
    <definedName name="추가옵션01" hidden="1">#REF!</definedName>
    <definedName name="출판" localSheetId="0" hidden="1">{#N/A,#N/A,FALSE,"지침";#N/A,#N/A,FALSE,"환경분석";#N/A,#N/A,FALSE,"Sheet16"}</definedName>
    <definedName name="출판" localSheetId="4" hidden="1">{#N/A,#N/A,FALSE,"지침";#N/A,#N/A,FALSE,"환경분석";#N/A,#N/A,FALSE,"Sheet16"}</definedName>
    <definedName name="출판" hidden="1">{#N/A,#N/A,FALSE,"지침";#N/A,#N/A,FALSE,"환경분석";#N/A,#N/A,FALSE,"Sheet16"}</definedName>
    <definedName name="충돌">#N/A</definedName>
    <definedName name="캐쉬" localSheetId="0" hidden="1">{#N/A,#N/A,FALSE,"지침";#N/A,#N/A,FALSE,"환경분석";#N/A,#N/A,FALSE,"Sheet16"}</definedName>
    <definedName name="캐쉬" localSheetId="4" hidden="1">{#N/A,#N/A,FALSE,"지침";#N/A,#N/A,FALSE,"환경분석";#N/A,#N/A,FALSE,"Sheet16"}</definedName>
    <definedName name="캐쉬" hidden="1">{#N/A,#N/A,FALSE,"지침";#N/A,#N/A,FALSE,"환경분석";#N/A,#N/A,FALSE,"Sheet16"}</definedName>
    <definedName name="콘크리트2" hidden="1">#REF!</definedName>
    <definedName name="ㅌㅊ" localSheetId="0" hidden="1">'[45]5사남'!#REF!</definedName>
    <definedName name="ㅌㅊ" localSheetId="4" hidden="1">'[45]5사남'!#REF!</definedName>
    <definedName name="ㅌㅊ" hidden="1">'[45]5사남'!#REF!</definedName>
    <definedName name="타이어로라">250000</definedName>
    <definedName name="토목기타공사">[57]포장공사!$A$1:$M$72</definedName>
    <definedName name="토목집계">#REF!</definedName>
    <definedName name="투입">#REF!</definedName>
    <definedName name="팔" hidden="1">#REF!</definedName>
    <definedName name="평당견적" hidden="1">#REF!</definedName>
    <definedName name="포장2월ocf" localSheetId="0" hidden="1">{#N/A,#N/A,FALSE,"지침";#N/A,#N/A,FALSE,"환경분석";#N/A,#N/A,FALSE,"Sheet16"}</definedName>
    <definedName name="포장2월ocf" localSheetId="4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localSheetId="0" hidden="1">{#N/A,#N/A,FALSE,"지침";#N/A,#N/A,FALSE,"환경분석";#N/A,#N/A,FALSE,"Sheet16"}</definedName>
    <definedName name="포장ocf" localSheetId="4" hidden="1">{#N/A,#N/A,FALSE,"지침";#N/A,#N/A,FALSE,"환경분석";#N/A,#N/A,FALSE,"Sheet16"}</definedName>
    <definedName name="포장ocf" hidden="1">{#N/A,#N/A,FALSE,"지침";#N/A,#N/A,FALSE,"환경분석";#N/A,#N/A,FALSE,"Sheet16"}</definedName>
    <definedName name="ㅎ314">#REF!</definedName>
    <definedName name="ㅎㄱㄱ" localSheetId="0" hidden="1">{#N/A,#N/A,FALSE,"CCTV"}</definedName>
    <definedName name="ㅎㄱㄱ" localSheetId="4" hidden="1">{#N/A,#N/A,FALSE,"CCTV"}</definedName>
    <definedName name="ㅎㄱㄱ" hidden="1">{#N/A,#N/A,FALSE,"CCTV"}</definedName>
    <definedName name="ㅎㄹㅇ" localSheetId="0" hidden="1">{#N/A,#N/A,FALSE,"CCTV"}</definedName>
    <definedName name="ㅎㄹㅇ" localSheetId="4" hidden="1">{#N/A,#N/A,FALSE,"CCTV"}</definedName>
    <definedName name="ㅎㄹㅇ" hidden="1">{#N/A,#N/A,FALSE,"CCTV"}</definedName>
    <definedName name="ㅎㅎ" localSheetId="0" hidden="1">'[45]5사남'!#REF!</definedName>
    <definedName name="ㅎㅎ" localSheetId="4" hidden="1">'[45]5사남'!#REF!</definedName>
    <definedName name="ㅎㅎ" hidden="1">'[45]5사남'!#REF!</definedName>
    <definedName name="ㅎㅎㄱ" localSheetId="0" hidden="1">{#N/A,#N/A,FALSE,"CCTV"}</definedName>
    <definedName name="ㅎㅎㄱ" localSheetId="4" hidden="1">{#N/A,#N/A,FALSE,"CCTV"}</definedName>
    <definedName name="ㅎㅎㄱ" hidden="1">{#N/A,#N/A,FALSE,"CCTV"}</definedName>
    <definedName name="하" hidden="1">{#N/A,#N/A,FALSE,"지침";#N/A,#N/A,FALSE,"환경분석";#N/A,#N/A,FALSE,"Sheet16"}</definedName>
    <definedName name="하도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한" hidden="1">#REF!</definedName>
    <definedName name="햐ㅓㅈ바허ㅏㅣ농하ㅗㅎ" localSheetId="0" hidden="1">{#N/A,#N/A,FALSE,"CCTV"}</definedName>
    <definedName name="햐ㅓㅈ바허ㅏㅣ농하ㅗㅎ" localSheetId="4" hidden="1">{#N/A,#N/A,FALSE,"CCTV"}</definedName>
    <definedName name="햐ㅓㅈ바허ㅏㅣ농하ㅗㅎ" hidden="1">{#N/A,#N/A,FALSE,"CCTV"}</definedName>
    <definedName name="현장관리">#REF!</definedName>
    <definedName name="현장관리비">'[18]01'!#REF!</definedName>
    <definedName name="현천기자재비">#REF!</definedName>
    <definedName name="호ㅓ" localSheetId="0" hidden="1">{#N/A,#N/A,FALSE,"CCTV"}</definedName>
    <definedName name="호ㅓ" localSheetId="4" hidden="1">{#N/A,#N/A,FALSE,"CCTV"}</definedName>
    <definedName name="호ㅓ" hidden="1">{#N/A,#N/A,FALSE,"CCTV"}</definedName>
    <definedName name="호ㅓㅕㅅ" localSheetId="0" hidden="1">{#N/A,#N/A,FALSE,"CCTV"}</definedName>
    <definedName name="호ㅓㅕㅅ" localSheetId="4" hidden="1">{#N/A,#N/A,FALSE,"CCTV"}</definedName>
    <definedName name="호ㅓㅕㅅ" hidden="1">{#N/A,#N/A,FALSE,"CCTV"}</definedName>
    <definedName name="휘니셔">750000</definedName>
    <definedName name="희선">#REF!,#REF!,#REF!,#REF!,#REF!,#REF!,#REF!,#REF!,#REF!,#REF!,#REF!,#REF!,#REF!,#REF!,#REF!,#REF!,#REF!,#REF!,#REF!</definedName>
    <definedName name="ㅏㅅㅎㄹ" localSheetId="0" hidden="1">{#N/A,#N/A,FALSE,"CCTV"}</definedName>
    <definedName name="ㅏㅅㅎㄹ" localSheetId="4" hidden="1">{#N/A,#N/A,FALSE,"CCTV"}</definedName>
    <definedName name="ㅏㅅㅎㄹ" hidden="1">{#N/A,#N/A,FALSE,"CCTV"}</definedName>
    <definedName name="ㅏㅑㅛㄳㄹ" localSheetId="0" hidden="1">{#N/A,#N/A,FALSE,"CCTV"}</definedName>
    <definedName name="ㅏㅑㅛㄳㄹ" localSheetId="4" hidden="1">{#N/A,#N/A,FALSE,"CCTV"}</definedName>
    <definedName name="ㅏㅑㅛㄳㄹ" hidden="1">{#N/A,#N/A,FALSE,"CCTV"}</definedName>
    <definedName name="ㅏㅓ" localSheetId="0" hidden="1">{#N/A,#N/A,FALSE,"CCTV"}</definedName>
    <definedName name="ㅏㅓ" localSheetId="4" hidden="1">{#N/A,#N/A,FALSE,"CCTV"}</definedName>
    <definedName name="ㅏㅓ" hidden="1">{#N/A,#N/A,FALSE,"CCTV"}</definedName>
    <definedName name="ㅏㅕㅇㄹ" localSheetId="0" hidden="1">{#N/A,#N/A,FALSE,"CCTV"}</definedName>
    <definedName name="ㅏㅕㅇㄹ" localSheetId="4" hidden="1">{#N/A,#N/A,FALSE,"CCTV"}</definedName>
    <definedName name="ㅏㅕㅇㄹ" hidden="1">{#N/A,#N/A,FALSE,"CCTV"}</definedName>
    <definedName name="ㅏㅣㅅㅎㄹ" localSheetId="0" hidden="1">{#N/A,#N/A,FALSE,"CCTV"}</definedName>
    <definedName name="ㅏㅣㅅㅎㄹ" localSheetId="4" hidden="1">{#N/A,#N/A,FALSE,"CCTV"}</definedName>
    <definedName name="ㅏㅣㅅㅎㄹ" hidden="1">{#N/A,#N/A,FALSE,"CCTV"}</definedName>
    <definedName name="ㅐㅐㅐ" localSheetId="0" hidden="1">{#N/A,#N/A,FALSE,"지침";#N/A,#N/A,FALSE,"환경분석";#N/A,#N/A,FALSE,"Sheet16"}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ㅏㅓㅎㄹ" localSheetId="0" hidden="1">{#N/A,#N/A,FALSE,"CCTV"}</definedName>
    <definedName name="ㅓㅏㅓㅎㄹ" localSheetId="4" hidden="1">{#N/A,#N/A,FALSE,"CCTV"}</definedName>
    <definedName name="ㅓㅏㅓㅎㄹ" hidden="1">{#N/A,#N/A,FALSE,"CCTV"}</definedName>
    <definedName name="ㅓㅐㅏㅕ" localSheetId="0" hidden="1">{#N/A,#N/A,FALSE,"CCTV"}</definedName>
    <definedName name="ㅓㅐㅏㅕ" localSheetId="4" hidden="1">{#N/A,#N/A,FALSE,"CCTV"}</definedName>
    <definedName name="ㅓㅐㅏㅕ" hidden="1">{#N/A,#N/A,FALSE,"CCTV"}</definedName>
    <definedName name="ㅓㅛㄺㅇ" localSheetId="0" hidden="1">{#N/A,#N/A,FALSE,"CCTV"}</definedName>
    <definedName name="ㅓㅛㄺㅇ" localSheetId="4" hidden="1">{#N/A,#N/A,FALSE,"CCTV"}</definedName>
    <definedName name="ㅓㅛㄺㅇ" hidden="1">{#N/A,#N/A,FALSE,"CCTV"}</definedName>
    <definedName name="ㅕ겨겨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ㅅ" localSheetId="0" hidden="1">'[45]5사남'!#REF!</definedName>
    <definedName name="ㅕㅅ" localSheetId="4" hidden="1">'[45]5사남'!#REF!</definedName>
    <definedName name="ㅕㅅ" hidden="1">'[45]5사남'!#REF!</definedName>
    <definedName name="ㅕㅓㅎㄹ" localSheetId="0" hidden="1">{#N/A,#N/A,FALSE,"CCTV"}</definedName>
    <definedName name="ㅕㅓㅎㄹ" localSheetId="4" hidden="1">{#N/A,#N/A,FALSE,"CCTV"}</definedName>
    <definedName name="ㅕㅓㅎㄹ" hidden="1">{#N/A,#N/A,FALSE,"CCTV"}</definedName>
    <definedName name="ㅗㄳㄱ" localSheetId="0" hidden="1">{#N/A,#N/A,FALSE,"CCTV"}</definedName>
    <definedName name="ㅗㄳㄱ" localSheetId="4" hidden="1">{#N/A,#N/A,FALSE,"CCTV"}</definedName>
    <definedName name="ㅗㄳㄱ" hidden="1">{#N/A,#N/A,FALSE,"CCTV"}</definedName>
    <definedName name="ㅗㅎㄹㄹ" localSheetId="0" hidden="1">{#N/A,#N/A,FALSE,"CCTV"}</definedName>
    <definedName name="ㅗㅎㄹㄹ" localSheetId="4" hidden="1">{#N/A,#N/A,FALSE,"CCTV"}</definedName>
    <definedName name="ㅗㅎㄹㄹ" hidden="1">{#N/A,#N/A,FALSE,"CCTV"}</definedName>
    <definedName name="ㅗ하ㅣㄴ어ㅗ뢔ㅑㅇㅈ" localSheetId="0" hidden="1">{#N/A,#N/A,FALSE,"CCTV"}</definedName>
    <definedName name="ㅗ하ㅣㄴ어ㅗ뢔ㅑㅇㅈ" localSheetId="4" hidden="1">{#N/A,#N/A,FALSE,"CCTV"}</definedName>
    <definedName name="ㅗ하ㅣㄴ어ㅗ뢔ㅑㅇㅈ" hidden="1">{#N/A,#N/A,FALSE,"CCTV"}</definedName>
    <definedName name="ㅗㅓ" localSheetId="0" hidden="1">{#N/A,#N/A,FALSE,"CCTV"}</definedName>
    <definedName name="ㅗㅓ" localSheetId="4" hidden="1">{#N/A,#N/A,FALSE,"CCTV"}</definedName>
    <definedName name="ㅗㅓ" hidden="1">{#N/A,#N/A,FALSE,"CCTV"}</definedName>
    <definedName name="ㅗㅗㅗ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ㅛㅎㄹ" localSheetId="0" hidden="1">{#N/A,#N/A,FALSE,"CCTV"}</definedName>
    <definedName name="ㅗㅛㅎㄹ" localSheetId="4" hidden="1">{#N/A,#N/A,FALSE,"CCTV"}</definedName>
    <definedName name="ㅗㅛㅎㄹ" hidden="1">{#N/A,#N/A,FALSE,"CCTV"}</definedName>
    <definedName name="ㅗㅝ" localSheetId="0" hidden="1">{#N/A,#N/A,FALSE,"CCTV"}</definedName>
    <definedName name="ㅗㅝ" localSheetId="4" hidden="1">{#N/A,#N/A,FALSE,"CCTV"}</definedName>
    <definedName name="ㅗㅝ" hidden="1">{#N/A,#N/A,FALSE,"CCTV"}</definedName>
    <definedName name="ㅛㅛㅛ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ㅠㅠ" localSheetId="0" hidden="1">{#N/A,#N/A,FALSE,"지침";#N/A,#N/A,FALSE,"환경분석";#N/A,#N/A,FALSE,"Sheet16"}</definedName>
    <definedName name="ㅠㅠㅠ" localSheetId="4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localSheetId="0" hidden="1">{#N/A,#N/A,FALSE,"지침";#N/A,#N/A,FALSE,"환경분석";#N/A,#N/A,FALSE,"Sheet16"}</definedName>
    <definedName name="ㅡㅡㅡ" localSheetId="4" hidden="1">{#N/A,#N/A,FALSE,"지침";#N/A,#N/A,FALSE,"환경분석";#N/A,#N/A,FALSE,"Sheet16"}</definedName>
    <definedName name="ㅡㅡㅡ" hidden="1">{#N/A,#N/A,FALSE,"지침";#N/A,#N/A,FALSE,"환경분석";#N/A,#N/A,FALSE,"Sheet16"}</definedName>
    <definedName name="ㅣㅗㅎ" localSheetId="0" hidden="1">{#N/A,#N/A,FALSE,"CCTV"}</definedName>
    <definedName name="ㅣㅗㅎ" localSheetId="4" hidden="1">{#N/A,#N/A,FALSE,"CCTV"}</definedName>
    <definedName name="ㅣㅗㅎ" hidden="1">{#N/A,#N/A,FALSE,"CCTV"}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7" l="1"/>
  <c r="H13" i="7" l="1"/>
  <c r="N23" i="7" l="1"/>
  <c r="D8" i="7" s="1"/>
  <c r="F12" i="7" s="1"/>
  <c r="J12" i="7" s="1"/>
  <c r="O18" i="7"/>
  <c r="O17" i="7"/>
  <c r="O16" i="7"/>
  <c r="O15" i="7"/>
  <c r="O14" i="7"/>
  <c r="O12" i="7" s="1"/>
  <c r="J14" i="7"/>
  <c r="O13" i="7"/>
  <c r="N13" i="7"/>
  <c r="N14" i="7" s="1"/>
  <c r="F13" i="7"/>
  <c r="J13" i="7" s="1"/>
  <c r="J11" i="7" l="1"/>
  <c r="N15" i="7"/>
  <c r="N16" i="7" s="1"/>
  <c r="N17" i="7" s="1"/>
  <c r="N18" i="7" s="1"/>
  <c r="N12" i="7"/>
  <c r="F15" i="7" l="1"/>
  <c r="J15" i="7" s="1"/>
  <c r="F31" i="7" s="1"/>
  <c r="J31" i="7" s="1"/>
  <c r="F29" i="7"/>
  <c r="J29" i="7" s="1"/>
  <c r="J26" i="7" s="1"/>
  <c r="J10" i="7" l="1"/>
  <c r="D22" i="7" l="1"/>
  <c r="F19" i="7"/>
  <c r="J19" i="7" s="1"/>
  <c r="F22" i="7" l="1"/>
  <c r="F23" i="7" s="1"/>
  <c r="J23" i="7" s="1"/>
  <c r="J21" i="7" s="1"/>
  <c r="J17" i="7"/>
  <c r="J38" i="7" s="1"/>
  <c r="J39" i="7" l="1"/>
  <c r="J40" i="7" s="1"/>
  <c r="J41" i="7" s="1"/>
  <c r="J5" i="7" s="1"/>
  <c r="E17" i="3" l="1"/>
  <c r="D69" i="4" l="1"/>
  <c r="D70" i="4" s="1"/>
  <c r="Q68" i="4"/>
  <c r="O68" i="4"/>
  <c r="M68" i="4"/>
  <c r="K68" i="4"/>
  <c r="I68" i="4"/>
  <c r="D51" i="2"/>
  <c r="O69" i="4" l="1"/>
  <c r="K69" i="4"/>
  <c r="D71" i="4"/>
  <c r="G72" i="4" s="1"/>
  <c r="F57" i="2"/>
  <c r="B31" i="5" s="1"/>
  <c r="G57" i="2"/>
  <c r="H57" i="2"/>
  <c r="E21" i="3"/>
  <c r="E20" i="3"/>
  <c r="B29" i="5" s="1"/>
  <c r="E16" i="3"/>
  <c r="E12" i="3"/>
  <c r="E11" i="3"/>
  <c r="G7" i="3"/>
  <c r="E9" i="3"/>
  <c r="E8" i="3"/>
  <c r="E7" i="3"/>
  <c r="D56" i="2"/>
  <c r="D55" i="2"/>
  <c r="D54" i="2"/>
  <c r="D53" i="2"/>
  <c r="D52" i="2"/>
  <c r="I48" i="2"/>
  <c r="D40" i="2"/>
  <c r="E19" i="3" l="1"/>
  <c r="I51" i="2"/>
  <c r="I49" i="2"/>
  <c r="I42" i="2"/>
  <c r="I43" i="2"/>
  <c r="I44" i="2"/>
  <c r="E6" i="3"/>
  <c r="F6" i="3" s="1"/>
  <c r="I50" i="2"/>
  <c r="I45" i="2"/>
  <c r="I46" i="2"/>
  <c r="I47" i="2"/>
  <c r="I19" i="3" l="1"/>
  <c r="G19" i="3"/>
  <c r="F19" i="3"/>
  <c r="H13" i="3"/>
  <c r="I9" i="3"/>
  <c r="I8" i="3"/>
  <c r="G10" i="3"/>
  <c r="G13" i="3" s="1"/>
  <c r="E50" i="2"/>
  <c r="E49" i="2"/>
  <c r="E48" i="2"/>
  <c r="E47" i="2"/>
  <c r="E46" i="2"/>
  <c r="E45" i="2"/>
  <c r="E44" i="2"/>
  <c r="E43" i="2"/>
  <c r="E42" i="2"/>
  <c r="E35" i="2"/>
  <c r="E34" i="2"/>
  <c r="E33" i="2"/>
  <c r="E32" i="2"/>
  <c r="E30" i="2"/>
  <c r="E28" i="2"/>
  <c r="E27" i="2"/>
  <c r="E26" i="2"/>
  <c r="E25" i="2"/>
  <c r="E24" i="2"/>
  <c r="E22" i="2"/>
  <c r="E21" i="2"/>
  <c r="E20" i="2"/>
  <c r="E19" i="2"/>
  <c r="E18" i="2"/>
  <c r="E13" i="2"/>
  <c r="E15" i="2"/>
  <c r="E14" i="2"/>
  <c r="E11" i="2"/>
  <c r="E10" i="2"/>
  <c r="E9" i="2"/>
  <c r="E7" i="2"/>
  <c r="E6" i="2"/>
  <c r="E5" i="2"/>
  <c r="E51" i="2" l="1"/>
  <c r="I10" i="3"/>
  <c r="H19" i="3"/>
  <c r="H22" i="3" s="1"/>
  <c r="E4" i="2"/>
  <c r="E8" i="2"/>
  <c r="E16" i="2"/>
  <c r="E12" i="2"/>
  <c r="E17" i="2" l="1"/>
  <c r="D17" i="2"/>
  <c r="G22" i="3"/>
  <c r="I13" i="3"/>
  <c r="I22" i="3" s="1"/>
  <c r="I8" i="2" l="1"/>
  <c r="E4" i="3"/>
  <c r="I17" i="2"/>
  <c r="I16" i="2"/>
  <c r="I9" i="2"/>
  <c r="I15" i="2"/>
  <c r="I7" i="2"/>
  <c r="I6" i="2"/>
  <c r="I13" i="2"/>
  <c r="I12" i="2"/>
  <c r="I11" i="2"/>
  <c r="I10" i="2"/>
  <c r="I4" i="2"/>
  <c r="I14" i="2"/>
  <c r="I5" i="2"/>
  <c r="F4" i="3" l="1"/>
  <c r="E36" i="2" l="1"/>
  <c r="E39" i="2"/>
  <c r="E29" i="2"/>
  <c r="E40" i="2"/>
  <c r="E23" i="2" l="1"/>
  <c r="E31" i="2"/>
  <c r="E37" i="2"/>
  <c r="E38" i="2"/>
  <c r="E41" i="2" s="1"/>
  <c r="E57" i="2" s="1"/>
  <c r="C6" i="4" s="1"/>
  <c r="C8" i="4" l="1"/>
  <c r="D72" i="4"/>
  <c r="J72" i="4" s="1"/>
  <c r="D73" i="4" s="1"/>
  <c r="G68" i="4"/>
  <c r="G69" i="4" s="1"/>
  <c r="D41" i="2"/>
  <c r="D57" i="2" s="1"/>
  <c r="B32" i="5" s="1"/>
  <c r="D75" i="4" l="1"/>
  <c r="D74" i="4"/>
  <c r="I41" i="2"/>
  <c r="I18" i="2"/>
  <c r="I33" i="2"/>
  <c r="I25" i="2"/>
  <c r="I32" i="2"/>
  <c r="I24" i="2"/>
  <c r="I39" i="2"/>
  <c r="I31" i="2"/>
  <c r="I23" i="2"/>
  <c r="I38" i="2"/>
  <c r="I30" i="2"/>
  <c r="I21" i="2"/>
  <c r="I36" i="2"/>
  <c r="I20" i="2"/>
  <c r="I35" i="2"/>
  <c r="I19" i="2"/>
  <c r="I34" i="2"/>
  <c r="I26" i="2"/>
  <c r="I22" i="2"/>
  <c r="I37" i="2"/>
  <c r="I29" i="2"/>
  <c r="I28" i="2"/>
  <c r="I27" i="2"/>
  <c r="E5" i="3"/>
  <c r="I40" i="2"/>
  <c r="F5" i="3" l="1"/>
  <c r="F10" i="3" s="1"/>
  <c r="F13" i="3" s="1"/>
  <c r="F22" i="3" s="1"/>
  <c r="E10" i="3"/>
  <c r="E13" i="3" s="1"/>
  <c r="E22" i="3" l="1"/>
  <c r="B28" i="5" s="1"/>
  <c r="B30" i="5"/>
</calcChain>
</file>

<file path=xl/sharedStrings.xml><?xml version="1.0" encoding="utf-8"?>
<sst xmlns="http://schemas.openxmlformats.org/spreadsheetml/2006/main" count="344" uniqueCount="260">
  <si>
    <t>건축감리</t>
  </si>
  <si>
    <t>전기감리</t>
  </si>
  <si>
    <t>비율</t>
  </si>
  <si>
    <t xml:space="preserve"> </t>
  </si>
  <si>
    <t>(단위: 천원)</t>
    <phoneticPr fontId="9" type="noConversion"/>
  </si>
  <si>
    <t>구분</t>
    <phoneticPr fontId="9" type="noConversion"/>
  </si>
  <si>
    <t>전체</t>
    <phoneticPr fontId="9" type="noConversion"/>
  </si>
  <si>
    <t>감리대상</t>
    <phoneticPr fontId="9" type="noConversion"/>
  </si>
  <si>
    <t>전기감리</t>
    <phoneticPr fontId="9" type="noConversion"/>
  </si>
  <si>
    <t>감리제외</t>
    <phoneticPr fontId="9" type="noConversion"/>
  </si>
  <si>
    <t>타법감리</t>
    <phoneticPr fontId="9" type="noConversion"/>
  </si>
  <si>
    <t>총공사비</t>
    <phoneticPr fontId="9" type="noConversion"/>
  </si>
  <si>
    <t>순공사비</t>
    <phoneticPr fontId="9" type="noConversion"/>
  </si>
  <si>
    <t>토목공사</t>
    <phoneticPr fontId="9" type="noConversion"/>
  </si>
  <si>
    <t>-</t>
    <phoneticPr fontId="9" type="noConversion"/>
  </si>
  <si>
    <t>건축공사</t>
    <phoneticPr fontId="9" type="noConversion"/>
  </si>
  <si>
    <t>기계설비공사</t>
    <phoneticPr fontId="9" type="noConversion"/>
  </si>
  <si>
    <t>전기공사</t>
    <phoneticPr fontId="9" type="noConversion"/>
  </si>
  <si>
    <t>정보통신공사</t>
  </si>
  <si>
    <t>소방설비공사</t>
  </si>
  <si>
    <t>소계</t>
    <phoneticPr fontId="9" type="noConversion"/>
  </si>
  <si>
    <t>일반관리비</t>
    <phoneticPr fontId="9" type="noConversion"/>
  </si>
  <si>
    <t>이윤</t>
    <phoneticPr fontId="9" type="noConversion"/>
  </si>
  <si>
    <t>간접비</t>
    <phoneticPr fontId="9" type="noConversion"/>
  </si>
  <si>
    <t>설계비</t>
    <phoneticPr fontId="9" type="noConversion"/>
  </si>
  <si>
    <t>감리비</t>
    <phoneticPr fontId="9" type="noConversion"/>
  </si>
  <si>
    <t>일반분양시설경비</t>
    <phoneticPr fontId="9" type="noConversion"/>
  </si>
  <si>
    <t>분담금 및 부담금</t>
    <phoneticPr fontId="9" type="noConversion"/>
  </si>
  <si>
    <t>기타사업비성 경비</t>
    <phoneticPr fontId="9" type="noConversion"/>
  </si>
  <si>
    <t>대지비</t>
    <phoneticPr fontId="9" type="noConversion"/>
  </si>
  <si>
    <t>매입부가가치세액</t>
    <phoneticPr fontId="9" type="noConversion"/>
  </si>
  <si>
    <t>총사업비계</t>
    <phoneticPr fontId="9" type="noConversion"/>
  </si>
  <si>
    <t>1. 순공사비란 재료비, 노무비, 경비, 발코니확장 공사비를 합한 금액임</t>
    <phoneticPr fontId="9" type="noConversion"/>
  </si>
  <si>
    <t>2. 일반관리비와 이윤에 대한 정의 및 산정방법은 '원가계산에 의한 예정가격 작성준칙(회계예규)'에 따름</t>
    <phoneticPr fontId="9" type="noConversion"/>
  </si>
  <si>
    <t>3: 부가가치세액의 정의와 산정방법은 '부가가치세법'에 따름</t>
    <phoneticPr fontId="9" type="noConversion"/>
  </si>
  <si>
    <t>4: 간접비란 사업비 중 총공사비를 제외한 설계비, 감리비, 일반분양시설경비 등 사업비성 경비를 말하며, 세부 비목은
   다음과 같음</t>
    <phoneticPr fontId="9" type="noConversion"/>
  </si>
  <si>
    <r>
      <t xml:space="preserve">    </t>
    </r>
    <r>
      <rPr>
        <sz val="12"/>
        <color indexed="8"/>
        <rFont val="맑은 고딕"/>
        <family val="3"/>
        <charset val="129"/>
      </rPr>
      <t>· 일반분양시설경비: 시공비, 운영비, 광고홍보비</t>
    </r>
    <phoneticPr fontId="9" type="noConversion"/>
  </si>
  <si>
    <t xml:space="preserve"> </t>
    <phoneticPr fontId="9" type="noConversion"/>
  </si>
  <si>
    <t xml:space="preserve">    · 분담금 및 부담금: 인입분담금(가스, 전기, 수도, 지역난방), 진입도로, 학교용지확보부담금</t>
    <phoneticPr fontId="9" type="noConversion"/>
  </si>
  <si>
    <t xml:space="preserve">    · 보상비: 이주대책비, 이주 보상비</t>
    <phoneticPr fontId="9" type="noConversion"/>
  </si>
  <si>
    <t xml:space="preserve">    · 기타 사업비성 경비: 제세공과금, 측량·교통·환경 영향평가 수수료, 취득세, 등록세, 건물보존등기비 및 입주관리비,
      감정평가 수수료, 분양 임대보증 및 하자보증수수료 등 기타 사업비성 경비</t>
    <phoneticPr fontId="9" type="noConversion"/>
  </si>
  <si>
    <t xml:space="preserve">    · 대지비: 대지비, 대지 구입 관련 금융비용 및 제세 공과금</t>
    <phoneticPr fontId="9" type="noConversion"/>
  </si>
  <si>
    <t>도로포장공사(기반)</t>
    <phoneticPr fontId="3" type="noConversion"/>
  </si>
  <si>
    <r>
      <rPr>
        <sz val="10"/>
        <color theme="1"/>
        <rFont val="맑은 고딕"/>
        <family val="2"/>
        <charset val="129"/>
        <scheme val="minor"/>
      </rPr>
      <t>교통안전시설물공사</t>
    </r>
    <r>
      <rPr>
        <sz val="10"/>
        <rFont val="Arial Narrow"/>
        <family val="2"/>
      </rPr>
      <t>(</t>
    </r>
    <r>
      <rPr>
        <sz val="10"/>
        <rFont val="Arial Unicode MS"/>
        <family val="2"/>
        <charset val="129"/>
      </rPr>
      <t>기반)</t>
    </r>
    <phoneticPr fontId="3" type="noConversion"/>
  </si>
  <si>
    <t>토공사(PRD포함)</t>
    <phoneticPr fontId="3" type="noConversion"/>
  </si>
  <si>
    <t>금속공사</t>
    <phoneticPr fontId="3" type="noConversion"/>
  </si>
  <si>
    <t>주방용구공사</t>
    <phoneticPr fontId="3" type="noConversion"/>
  </si>
  <si>
    <t>위생기구공사</t>
    <phoneticPr fontId="3" type="noConversion"/>
  </si>
  <si>
    <t xml:space="preserve">  </t>
    <phoneticPr fontId="3" type="noConversion"/>
  </si>
  <si>
    <t>일반관리비(법적경비포함)</t>
    <phoneticPr fontId="3" type="noConversion"/>
  </si>
  <si>
    <t>총공사비계</t>
    <phoneticPr fontId="3" type="noConversion"/>
  </si>
  <si>
    <t>현 장 명 : 상봉9 재정비촉진구역 도시정비형 재개발사업</t>
    <phoneticPr fontId="9" type="noConversion"/>
  </si>
  <si>
    <r>
      <t>(</t>
    </r>
    <r>
      <rPr>
        <sz val="10"/>
        <color theme="1"/>
        <rFont val="맑은 고딕"/>
        <family val="2"/>
        <charset val="129"/>
        <scheme val="minor"/>
      </rPr>
      <t>단위</t>
    </r>
    <r>
      <rPr>
        <sz val="10"/>
        <rFont val="Arial Narrow"/>
        <family val="2"/>
      </rPr>
      <t xml:space="preserve"> : </t>
    </r>
    <r>
      <rPr>
        <sz val="10"/>
        <color theme="1"/>
        <rFont val="맑은 고딕"/>
        <family val="2"/>
        <charset val="129"/>
        <scheme val="minor"/>
      </rPr>
      <t>천원</t>
    </r>
    <r>
      <rPr>
        <sz val="10"/>
        <rFont val="Arial Narrow"/>
        <family val="2"/>
      </rPr>
      <t>)</t>
    </r>
  </si>
  <si>
    <r>
      <rPr>
        <sz val="10"/>
        <color theme="1"/>
        <rFont val="맑은 고딕"/>
        <family val="2"/>
        <charset val="129"/>
        <scheme val="minor"/>
      </rPr>
      <t>구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분</t>
    </r>
  </si>
  <si>
    <r>
      <rPr>
        <sz val="10"/>
        <color theme="1"/>
        <rFont val="맑은 고딕"/>
        <family val="2"/>
        <charset val="129"/>
        <scheme val="minor"/>
      </rPr>
      <t>분</t>
    </r>
    <r>
      <rPr>
        <sz val="10"/>
        <rFont val="Arial Narrow"/>
        <family val="2"/>
      </rPr>
      <t xml:space="preserve">  </t>
    </r>
    <r>
      <rPr>
        <sz val="10"/>
        <color theme="1"/>
        <rFont val="맑은 고딕"/>
        <family val="2"/>
        <charset val="129"/>
        <scheme val="minor"/>
      </rPr>
      <t>야</t>
    </r>
  </si>
  <si>
    <r>
      <rPr>
        <sz val="10"/>
        <color theme="1"/>
        <rFont val="맑은 고딕"/>
        <family val="2"/>
        <charset val="129"/>
        <scheme val="minor"/>
      </rPr>
      <t>공</t>
    </r>
    <r>
      <rPr>
        <sz val="10"/>
        <rFont val="Arial Narrow"/>
        <family val="2"/>
      </rPr>
      <t xml:space="preserve">   </t>
    </r>
    <r>
      <rPr>
        <sz val="10"/>
        <color theme="1"/>
        <rFont val="맑은 고딕"/>
        <family val="2"/>
        <charset val="129"/>
        <scheme val="minor"/>
      </rPr>
      <t>종</t>
    </r>
  </si>
  <si>
    <r>
      <rPr>
        <sz val="10"/>
        <color theme="1"/>
        <rFont val="맑은 고딕"/>
        <family val="2"/>
        <charset val="129"/>
        <scheme val="minor"/>
      </rPr>
      <t>전체</t>
    </r>
  </si>
  <si>
    <r>
      <rPr>
        <sz val="10"/>
        <color theme="1"/>
        <rFont val="맑은 고딕"/>
        <family val="2"/>
        <charset val="129"/>
        <scheme val="minor"/>
      </rPr>
      <t>감리제외</t>
    </r>
  </si>
  <si>
    <r>
      <rPr>
        <sz val="10"/>
        <color theme="1"/>
        <rFont val="맑은 고딕"/>
        <family val="2"/>
        <charset val="129"/>
        <scheme val="minor"/>
      </rPr>
      <t>타법감리</t>
    </r>
  </si>
  <si>
    <r>
      <rPr>
        <sz val="10"/>
        <color theme="1"/>
        <rFont val="맑은 고딕"/>
        <family val="2"/>
        <charset val="129"/>
        <scheme val="minor"/>
      </rPr>
      <t>순공사비</t>
    </r>
  </si>
  <si>
    <r>
      <rPr>
        <sz val="10"/>
        <color theme="1"/>
        <rFont val="맑은 고딕"/>
        <family val="2"/>
        <charset val="129"/>
        <scheme val="minor"/>
      </rPr>
      <t>토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목</t>
    </r>
  </si>
  <si>
    <r>
      <t>(13</t>
    </r>
    <r>
      <rPr>
        <sz val="10"/>
        <color theme="1"/>
        <rFont val="맑은 고딕"/>
        <family val="2"/>
        <charset val="129"/>
        <scheme val="minor"/>
      </rPr>
      <t>개공종</t>
    </r>
    <r>
      <rPr>
        <sz val="10"/>
        <rFont val="Arial Narrow"/>
        <family val="2"/>
      </rPr>
      <t>)</t>
    </r>
  </si>
  <si>
    <r>
      <rPr>
        <sz val="10"/>
        <color theme="1"/>
        <rFont val="맑은 고딕"/>
        <family val="2"/>
        <charset val="129"/>
        <scheme val="minor"/>
      </rPr>
      <t>흙막이공사</t>
    </r>
    <r>
      <rPr>
        <sz val="10"/>
        <rFont val="Arial Narrow"/>
        <family val="2"/>
      </rPr>
      <t>(CIP)</t>
    </r>
    <phoneticPr fontId="3" type="noConversion"/>
  </si>
  <si>
    <r>
      <rPr>
        <sz val="10"/>
        <color theme="1"/>
        <rFont val="맑은 고딕"/>
        <family val="2"/>
        <charset val="129"/>
        <scheme val="minor"/>
      </rPr>
      <t>비탈면보호공사</t>
    </r>
  </si>
  <si>
    <r>
      <rPr>
        <sz val="10"/>
        <color theme="1"/>
        <rFont val="맑은 고딕"/>
        <family val="2"/>
        <charset val="129"/>
        <scheme val="minor"/>
      </rPr>
      <t>옹벽공사</t>
    </r>
  </si>
  <si>
    <r>
      <rPr>
        <sz val="10"/>
        <color theme="1"/>
        <rFont val="맑은 고딕"/>
        <family val="2"/>
        <charset val="129"/>
        <scheme val="minor"/>
      </rPr>
      <t>석축공사</t>
    </r>
  </si>
  <si>
    <r>
      <rPr>
        <sz val="10"/>
        <color theme="1"/>
        <rFont val="맑은 고딕"/>
        <family val="2"/>
        <charset val="129"/>
        <scheme val="minor"/>
      </rPr>
      <t>우</t>
    </r>
    <r>
      <rPr>
        <sz val="10"/>
        <rFont val="Arial Narrow"/>
        <family val="2"/>
      </rPr>
      <t>.</t>
    </r>
    <r>
      <rPr>
        <sz val="10"/>
        <color theme="1"/>
        <rFont val="맑은 고딕"/>
        <family val="2"/>
        <charset val="129"/>
        <scheme val="minor"/>
      </rPr>
      <t>오수공사</t>
    </r>
  </si>
  <si>
    <r>
      <rPr>
        <sz val="10"/>
        <color theme="1"/>
        <rFont val="맑은 고딕"/>
        <family val="2"/>
        <charset val="129"/>
        <scheme val="minor"/>
      </rPr>
      <t>공동구공사</t>
    </r>
  </si>
  <si>
    <r>
      <rPr>
        <sz val="10"/>
        <color theme="1"/>
        <rFont val="맑은 고딕"/>
        <family val="2"/>
        <charset val="129"/>
        <scheme val="minor"/>
      </rPr>
      <t>지하저수조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및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급수공사</t>
    </r>
  </si>
  <si>
    <r>
      <rPr>
        <sz val="10"/>
        <color theme="1"/>
        <rFont val="맑은 고딕"/>
        <family val="2"/>
        <charset val="129"/>
        <scheme val="minor"/>
      </rPr>
      <t>정화조시설공사</t>
    </r>
  </si>
  <si>
    <r>
      <rPr>
        <sz val="10"/>
        <color theme="1"/>
        <rFont val="맑은 고딕"/>
        <family val="2"/>
        <charset val="129"/>
        <scheme val="minor"/>
      </rPr>
      <t>조경공사</t>
    </r>
  </si>
  <si>
    <r>
      <rPr>
        <sz val="10"/>
        <color theme="1"/>
        <rFont val="맑은 고딕"/>
        <family val="2"/>
        <charset val="129"/>
        <scheme val="minor"/>
      </rPr>
      <t>부대시설공사</t>
    </r>
    <r>
      <rPr>
        <sz val="10"/>
        <rFont val="Arial Narrow"/>
        <family val="2"/>
      </rPr>
      <t>(</t>
    </r>
    <r>
      <rPr>
        <sz val="10"/>
        <rFont val="Arial Unicode MS"/>
        <family val="2"/>
        <charset val="129"/>
      </rPr>
      <t>기반)</t>
    </r>
    <phoneticPr fontId="3" type="noConversion"/>
  </si>
  <si>
    <r>
      <rPr>
        <sz val="10"/>
        <color theme="1"/>
        <rFont val="맑은 고딕"/>
        <family val="2"/>
        <charset val="129"/>
        <scheme val="minor"/>
      </rPr>
      <t>소</t>
    </r>
    <r>
      <rPr>
        <sz val="10"/>
        <rFont val="Arial Narrow"/>
        <family val="2"/>
      </rPr>
      <t xml:space="preserve">   </t>
    </r>
    <r>
      <rPr>
        <sz val="10"/>
        <color theme="1"/>
        <rFont val="맑은 고딕"/>
        <family val="2"/>
        <charset val="129"/>
        <scheme val="minor"/>
      </rPr>
      <t>계</t>
    </r>
  </si>
  <si>
    <r>
      <rPr>
        <sz val="10"/>
        <color theme="1"/>
        <rFont val="맑은 고딕"/>
        <family val="2"/>
        <charset val="129"/>
        <scheme val="minor"/>
      </rPr>
      <t>건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축</t>
    </r>
  </si>
  <si>
    <r>
      <rPr>
        <sz val="10"/>
        <color theme="1"/>
        <rFont val="맑은 고딕"/>
        <family val="2"/>
        <charset val="129"/>
        <scheme val="minor"/>
      </rPr>
      <t>공통가설공사</t>
    </r>
  </si>
  <si>
    <r>
      <t>(23</t>
    </r>
    <r>
      <rPr>
        <sz val="10"/>
        <color theme="1"/>
        <rFont val="맑은 고딕"/>
        <family val="2"/>
        <charset val="129"/>
        <scheme val="minor"/>
      </rPr>
      <t>개공종</t>
    </r>
    <r>
      <rPr>
        <sz val="10"/>
        <rFont val="Arial Narrow"/>
        <family val="2"/>
      </rPr>
      <t>)</t>
    </r>
  </si>
  <si>
    <r>
      <rPr>
        <sz val="10"/>
        <color theme="1"/>
        <rFont val="맑은 고딕"/>
        <family val="2"/>
        <charset val="129"/>
        <scheme val="minor"/>
      </rPr>
      <t>가시설물공사</t>
    </r>
  </si>
  <si>
    <r>
      <rPr>
        <sz val="10"/>
        <color theme="1"/>
        <rFont val="맑은 고딕"/>
        <family val="2"/>
        <charset val="129"/>
        <scheme val="minor"/>
      </rPr>
      <t>지정및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기초공사</t>
    </r>
  </si>
  <si>
    <r>
      <rPr>
        <sz val="10"/>
        <color theme="1"/>
        <rFont val="맑은 고딕"/>
        <family val="2"/>
        <charset val="129"/>
        <scheme val="minor"/>
      </rPr>
      <t>철골공사</t>
    </r>
  </si>
  <si>
    <r>
      <rPr>
        <sz val="10"/>
        <color theme="1"/>
        <rFont val="맑은 고딕"/>
        <family val="2"/>
        <charset val="129"/>
        <scheme val="minor"/>
      </rPr>
      <t>철근콘크리트공사</t>
    </r>
  </si>
  <si>
    <r>
      <rPr>
        <sz val="10"/>
        <color theme="1"/>
        <rFont val="맑은 고딕"/>
        <family val="2"/>
        <charset val="129"/>
        <scheme val="minor"/>
      </rPr>
      <t>용접공사</t>
    </r>
  </si>
  <si>
    <r>
      <rPr>
        <sz val="10"/>
        <color theme="1"/>
        <rFont val="맑은 고딕"/>
        <family val="2"/>
        <charset val="129"/>
        <scheme val="minor"/>
      </rPr>
      <t>조적공사</t>
    </r>
  </si>
  <si>
    <r>
      <rPr>
        <sz val="10"/>
        <color theme="1"/>
        <rFont val="맑은 고딕"/>
        <family val="2"/>
        <charset val="129"/>
        <scheme val="minor"/>
      </rPr>
      <t>미장공사</t>
    </r>
  </si>
  <si>
    <r>
      <rPr>
        <sz val="10"/>
        <color theme="1"/>
        <rFont val="맑은 고딕"/>
        <family val="2"/>
        <charset val="129"/>
        <scheme val="minor"/>
      </rPr>
      <t>단열공사</t>
    </r>
  </si>
  <si>
    <r>
      <rPr>
        <sz val="10"/>
        <color theme="1"/>
        <rFont val="맑은 고딕"/>
        <family val="2"/>
        <charset val="129"/>
        <scheme val="minor"/>
      </rPr>
      <t>방수</t>
    </r>
    <r>
      <rPr>
        <sz val="10"/>
        <rFont val="Arial Narrow"/>
        <family val="2"/>
      </rPr>
      <t>,</t>
    </r>
    <r>
      <rPr>
        <sz val="10"/>
        <color theme="1"/>
        <rFont val="맑은 고딕"/>
        <family val="2"/>
        <charset val="129"/>
        <scheme val="minor"/>
      </rPr>
      <t>방습공사</t>
    </r>
  </si>
  <si>
    <r>
      <rPr>
        <sz val="10"/>
        <color theme="1"/>
        <rFont val="맑은 고딕"/>
        <family val="2"/>
        <charset val="129"/>
        <scheme val="minor"/>
      </rPr>
      <t>목공사</t>
    </r>
  </si>
  <si>
    <r>
      <rPr>
        <sz val="10"/>
        <color theme="1"/>
        <rFont val="맑은 고딕"/>
        <family val="2"/>
        <charset val="129"/>
        <scheme val="minor"/>
      </rPr>
      <t>가구공사</t>
    </r>
  </si>
  <si>
    <r>
      <rPr>
        <sz val="10"/>
        <color theme="1"/>
        <rFont val="맑은 고딕"/>
        <family val="2"/>
        <charset val="129"/>
        <scheme val="minor"/>
      </rPr>
      <t>지붕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및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흠통공사</t>
    </r>
  </si>
  <si>
    <r>
      <rPr>
        <sz val="10"/>
        <color theme="1"/>
        <rFont val="맑은 고딕"/>
        <family val="2"/>
        <charset val="129"/>
        <scheme val="minor"/>
      </rPr>
      <t>창호공사</t>
    </r>
  </si>
  <si>
    <r>
      <rPr>
        <sz val="10"/>
        <color theme="1"/>
        <rFont val="맑은 고딕"/>
        <family val="2"/>
        <charset val="129"/>
        <scheme val="minor"/>
      </rPr>
      <t>유리공사</t>
    </r>
  </si>
  <si>
    <r>
      <rPr>
        <sz val="10"/>
        <color theme="1"/>
        <rFont val="맑은 고딕"/>
        <family val="2"/>
        <charset val="129"/>
        <scheme val="minor"/>
      </rPr>
      <t>타일공사</t>
    </r>
  </si>
  <si>
    <r>
      <rPr>
        <sz val="10"/>
        <color theme="1"/>
        <rFont val="맑은 고딕"/>
        <family val="2"/>
        <charset val="129"/>
        <scheme val="minor"/>
      </rPr>
      <t>돌공사</t>
    </r>
  </si>
  <si>
    <r>
      <rPr>
        <sz val="10"/>
        <color theme="1"/>
        <rFont val="맑은 고딕"/>
        <family val="2"/>
        <charset val="129"/>
        <scheme val="minor"/>
      </rPr>
      <t>도장공사</t>
    </r>
  </si>
  <si>
    <r>
      <rPr>
        <sz val="10"/>
        <color theme="1"/>
        <rFont val="맑은 고딕"/>
        <family val="2"/>
        <charset val="129"/>
        <scheme val="minor"/>
      </rPr>
      <t>도배공사</t>
    </r>
  </si>
  <si>
    <r>
      <rPr>
        <sz val="10"/>
        <color theme="1"/>
        <rFont val="맑은 고딕"/>
        <family val="2"/>
        <charset val="129"/>
        <scheme val="minor"/>
      </rPr>
      <t>수장공사</t>
    </r>
  </si>
  <si>
    <r>
      <rPr>
        <sz val="10"/>
        <color theme="1"/>
        <rFont val="맑은 고딕"/>
        <family val="2"/>
        <charset val="129"/>
        <scheme val="minor"/>
      </rPr>
      <t>잡공사</t>
    </r>
  </si>
  <si>
    <r>
      <rPr>
        <sz val="10"/>
        <color theme="1"/>
        <rFont val="맑은 고딕"/>
        <family val="2"/>
        <charset val="129"/>
        <scheme val="minor"/>
      </rPr>
      <t>소</t>
    </r>
    <r>
      <rPr>
        <sz val="10"/>
        <rFont val="Arial Narrow"/>
        <family val="2"/>
      </rPr>
      <t xml:space="preserve">    </t>
    </r>
    <r>
      <rPr>
        <sz val="10"/>
        <color theme="1"/>
        <rFont val="맑은 고딕"/>
        <family val="2"/>
        <charset val="129"/>
        <scheme val="minor"/>
      </rPr>
      <t>계</t>
    </r>
  </si>
  <si>
    <r>
      <rPr>
        <sz val="10"/>
        <color theme="1"/>
        <rFont val="맑은 고딕"/>
        <family val="2"/>
        <charset val="129"/>
        <scheme val="minor"/>
      </rPr>
      <t>기계설비</t>
    </r>
  </si>
  <si>
    <r>
      <rPr>
        <sz val="10"/>
        <color theme="1"/>
        <rFont val="맑은 고딕"/>
        <family val="2"/>
        <charset val="129"/>
        <scheme val="minor"/>
      </rPr>
      <t>급수설비공사</t>
    </r>
  </si>
  <si>
    <r>
      <t>(9</t>
    </r>
    <r>
      <rPr>
        <sz val="10"/>
        <color theme="1"/>
        <rFont val="맑은 고딕"/>
        <family val="2"/>
        <charset val="129"/>
        <scheme val="minor"/>
      </rPr>
      <t>개공사</t>
    </r>
    <r>
      <rPr>
        <sz val="10"/>
        <rFont val="Arial Narrow"/>
        <family val="2"/>
      </rPr>
      <t>)</t>
    </r>
  </si>
  <si>
    <r>
      <rPr>
        <sz val="10"/>
        <color theme="1"/>
        <rFont val="맑은 고딕"/>
        <family val="2"/>
        <charset val="129"/>
        <scheme val="minor"/>
      </rPr>
      <t>급탕설비공사</t>
    </r>
  </si>
  <si>
    <r>
      <rPr>
        <sz val="10"/>
        <color theme="1"/>
        <rFont val="맑은 고딕"/>
        <family val="2"/>
        <charset val="129"/>
        <scheme val="minor"/>
      </rPr>
      <t>오배수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및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통기설비공사</t>
    </r>
  </si>
  <si>
    <r>
      <rPr>
        <sz val="10"/>
        <color theme="1"/>
        <rFont val="맑은 고딕"/>
        <family val="2"/>
        <charset val="129"/>
        <scheme val="minor"/>
      </rPr>
      <t>승강기기계공사</t>
    </r>
  </si>
  <si>
    <r>
      <rPr>
        <sz val="10"/>
        <color theme="1"/>
        <rFont val="맑은 고딕"/>
        <family val="2"/>
        <charset val="129"/>
        <scheme val="minor"/>
      </rPr>
      <t>난방설비공사</t>
    </r>
  </si>
  <si>
    <r>
      <rPr>
        <sz val="10"/>
        <color theme="1"/>
        <rFont val="맑은 고딕"/>
        <family val="2"/>
        <charset val="129"/>
        <scheme val="minor"/>
      </rPr>
      <t>가스설비공사</t>
    </r>
  </si>
  <si>
    <r>
      <rPr>
        <sz val="10"/>
        <color theme="1"/>
        <rFont val="맑은 고딕"/>
        <family val="2"/>
        <charset val="129"/>
        <scheme val="minor"/>
      </rPr>
      <t>자동제어설비공사</t>
    </r>
  </si>
  <si>
    <r>
      <rPr>
        <sz val="10"/>
        <color theme="1"/>
        <rFont val="맑은 고딕"/>
        <family val="2"/>
        <charset val="129"/>
        <scheme val="minor"/>
      </rPr>
      <t>특수설비공사</t>
    </r>
  </si>
  <si>
    <r>
      <rPr>
        <sz val="10"/>
        <color theme="1"/>
        <rFont val="맑은 고딕"/>
        <family val="2"/>
        <charset val="129"/>
        <scheme val="minor"/>
      </rPr>
      <t>전기</t>
    </r>
    <r>
      <rPr>
        <sz val="10"/>
        <rFont val="Arial Narrow"/>
        <family val="2"/>
      </rPr>
      <t>(15</t>
    </r>
    <r>
      <rPr>
        <sz val="10"/>
        <color theme="1"/>
        <rFont val="맑은 고딕"/>
        <family val="2"/>
        <charset val="129"/>
        <scheme val="minor"/>
      </rPr>
      <t>개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공사</t>
    </r>
    <r>
      <rPr>
        <sz val="10"/>
        <rFont val="Arial Narrow"/>
        <family val="2"/>
      </rPr>
      <t>)</t>
    </r>
  </si>
  <si>
    <r>
      <rPr>
        <sz val="10"/>
        <color theme="1"/>
        <rFont val="맑은 고딕"/>
        <family val="2"/>
        <charset val="129"/>
        <scheme val="minor"/>
      </rPr>
      <t>정보통신</t>
    </r>
    <r>
      <rPr>
        <sz val="10"/>
        <rFont val="Arial Narrow"/>
        <family val="2"/>
      </rPr>
      <t>(13</t>
    </r>
    <r>
      <rPr>
        <sz val="10"/>
        <color theme="1"/>
        <rFont val="맑은 고딕"/>
        <family val="2"/>
        <charset val="129"/>
        <scheme val="minor"/>
      </rPr>
      <t>개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공사</t>
    </r>
    <r>
      <rPr>
        <sz val="10"/>
        <rFont val="Arial Narrow"/>
        <family val="2"/>
      </rPr>
      <t>)</t>
    </r>
  </si>
  <si>
    <r>
      <rPr>
        <sz val="10"/>
        <color theme="1"/>
        <rFont val="맑은 고딕"/>
        <family val="2"/>
        <charset val="129"/>
        <scheme val="minor"/>
      </rPr>
      <t>소방설비</t>
    </r>
    <r>
      <rPr>
        <sz val="10"/>
        <rFont val="Arial Narrow"/>
        <family val="2"/>
      </rPr>
      <t>(2</t>
    </r>
    <r>
      <rPr>
        <sz val="10"/>
        <color theme="1"/>
        <rFont val="맑은 고딕"/>
        <family val="2"/>
        <charset val="129"/>
        <scheme val="minor"/>
      </rPr>
      <t>개</t>
    </r>
    <r>
      <rPr>
        <sz val="10"/>
        <rFont val="Arial Narrow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공사</t>
    </r>
    <r>
      <rPr>
        <sz val="10"/>
        <rFont val="Arial Narrow"/>
        <family val="2"/>
      </rPr>
      <t>)</t>
    </r>
  </si>
  <si>
    <r>
      <t>이</t>
    </r>
    <r>
      <rPr>
        <sz val="10"/>
        <rFont val="Arial Narrow"/>
        <family val="2"/>
      </rPr>
      <t xml:space="preserve">    </t>
    </r>
    <r>
      <rPr>
        <sz val="10"/>
        <color theme="1"/>
        <rFont val="맑은 고딕"/>
        <family val="2"/>
        <charset val="129"/>
        <scheme val="minor"/>
      </rPr>
      <t>윤</t>
    </r>
    <phoneticPr fontId="3" type="noConversion"/>
  </si>
  <si>
    <t>감리용역비 산출서</t>
  </si>
  <si>
    <t>㈜신아주</t>
    <phoneticPr fontId="3" type="noConversion"/>
  </si>
  <si>
    <t>㈜포스코이앤씨</t>
    <phoneticPr fontId="3" type="noConversion"/>
  </si>
  <si>
    <t>㈜종합건축사사무소 건원</t>
    <phoneticPr fontId="3" type="noConversion"/>
  </si>
  <si>
    <t>서울시 중랑구 상봉동 83-1번지외 13필지</t>
    <phoneticPr fontId="3" type="noConversion"/>
  </si>
  <si>
    <t>28,526.6㎡</t>
    <phoneticPr fontId="3" type="noConversion"/>
  </si>
  <si>
    <t>999세대</t>
    <phoneticPr fontId="3" type="noConversion"/>
  </si>
  <si>
    <t>지하8층/지상49층 아파트 4개동, 오피스텔 1개동</t>
    <phoneticPr fontId="3" type="noConversion"/>
  </si>
  <si>
    <t>291,686.33㎡</t>
    <phoneticPr fontId="3" type="noConversion"/>
  </si>
  <si>
    <t>상봉9재정비촉진구역 도시정비형 재개발사업</t>
    <phoneticPr fontId="3" type="noConversion"/>
  </si>
  <si>
    <t xml:space="preserve"> </t>
    <phoneticPr fontId="3" type="noConversion"/>
  </si>
  <si>
    <t>기준요율</t>
    <phoneticPr fontId="3" type="noConversion"/>
  </si>
  <si>
    <t>산출금액</t>
    <phoneticPr fontId="3" type="noConversion"/>
  </si>
  <si>
    <t>적용금액</t>
    <phoneticPr fontId="3" type="noConversion"/>
  </si>
  <si>
    <t>구분</t>
    <phoneticPr fontId="3" type="noConversion"/>
  </si>
  <si>
    <t>감리대상 공사비</t>
    <phoneticPr fontId="3" type="noConversion"/>
  </si>
  <si>
    <t>비  고</t>
    <phoneticPr fontId="3" type="noConversion"/>
  </si>
  <si>
    <t>3,000억원 이상</t>
    <phoneticPr fontId="3" type="noConversion"/>
  </si>
  <si>
    <t>원</t>
    <phoneticPr fontId="3" type="noConversion"/>
  </si>
  <si>
    <t>X</t>
    <phoneticPr fontId="3" type="noConversion"/>
  </si>
  <si>
    <t>%</t>
    <phoneticPr fontId="3" type="noConversion"/>
  </si>
  <si>
    <t>=</t>
    <phoneticPr fontId="3" type="noConversion"/>
  </si>
  <si>
    <t xml:space="preserve">    ※ 요율 산정식(직선보간법)</t>
    <phoneticPr fontId="3" type="noConversion"/>
  </si>
  <si>
    <t xml:space="preserve">    Y= y1 - { ( X - x2 ) * ( y1 - y2 ) / ( x1 - x2 ) }</t>
    <phoneticPr fontId="3" type="noConversion"/>
  </si>
  <si>
    <t xml:space="preserve">    X : 당해금액,  x1 : 큰금액,  x2 : 작은금액</t>
    <phoneticPr fontId="3" type="noConversion"/>
  </si>
  <si>
    <t xml:space="preserve">    Y : 당해공사비요율,  y1 : 작은금액요율,  y2 : 큰금액 요율</t>
    <phoneticPr fontId="3" type="noConversion"/>
  </si>
  <si>
    <t>(x2)</t>
    <phoneticPr fontId="3" type="noConversion"/>
  </si>
  <si>
    <t>(y1)</t>
    <phoneticPr fontId="3" type="noConversion"/>
  </si>
  <si>
    <t>(x1)</t>
    <phoneticPr fontId="3" type="noConversion"/>
  </si>
  <si>
    <t>(y2)</t>
    <phoneticPr fontId="3" type="noConversion"/>
  </si>
  <si>
    <t>산출요율</t>
    <phoneticPr fontId="3" type="noConversion"/>
  </si>
  <si>
    <t>Y =</t>
    <phoneticPr fontId="3" type="noConversion"/>
  </si>
  <si>
    <t>-</t>
    <phoneticPr fontId="3" type="noConversion"/>
  </si>
  <si>
    <t>[ (</t>
    <phoneticPr fontId="3" type="noConversion"/>
  </si>
  <si>
    <t>) x (</t>
    <phoneticPr fontId="3" type="noConversion"/>
  </si>
  <si>
    <t>) / (</t>
    <phoneticPr fontId="3" type="noConversion"/>
  </si>
  <si>
    <t>) ]</t>
    <phoneticPr fontId="3" type="noConversion"/>
  </si>
  <si>
    <t xml:space="preserve">   =</t>
    <phoneticPr fontId="3" type="noConversion"/>
  </si>
  <si>
    <t>적용요율</t>
    <phoneticPr fontId="3" type="noConversion"/>
  </si>
  <si>
    <t>부가가치세</t>
    <phoneticPr fontId="3" type="noConversion"/>
  </si>
  <si>
    <t>용역금액</t>
    <phoneticPr fontId="3" type="noConversion"/>
  </si>
  <si>
    <t>내역</t>
    <phoneticPr fontId="3" type="noConversion"/>
  </si>
  <si>
    <t xml:space="preserve">  1. 사    업    명 : </t>
    <phoneticPr fontId="3" type="noConversion"/>
  </si>
  <si>
    <t xml:space="preserve">  2. 신 청 자 현 황</t>
    <phoneticPr fontId="3" type="noConversion"/>
  </si>
  <si>
    <t xml:space="preserve">   1) 사 업 시 행 자 :</t>
    <phoneticPr fontId="3" type="noConversion"/>
  </si>
  <si>
    <t xml:space="preserve">   2) 설   계   자 :</t>
    <phoneticPr fontId="3" type="noConversion"/>
  </si>
  <si>
    <t xml:space="preserve">   3) 시   공   자 :</t>
    <phoneticPr fontId="3" type="noConversion"/>
  </si>
  <si>
    <t xml:space="preserve">   3. 사  업  개  요</t>
    <phoneticPr fontId="3" type="noConversion"/>
  </si>
  <si>
    <t xml:space="preserve">     ○ 대  지  위  치 :</t>
    <phoneticPr fontId="3" type="noConversion"/>
  </si>
  <si>
    <t xml:space="preserve">     ○ 대  지  면  적 :</t>
    <phoneticPr fontId="3" type="noConversion"/>
  </si>
  <si>
    <r>
      <t xml:space="preserve">     ○ 연    면    적</t>
    </r>
    <r>
      <rPr>
        <sz val="11"/>
        <color rgb="FF000000"/>
        <rFont val="돋움"/>
        <family val="3"/>
        <charset val="129"/>
      </rPr>
      <t xml:space="preserve">  :</t>
    </r>
    <phoneticPr fontId="3" type="noConversion"/>
  </si>
  <si>
    <t xml:space="preserve">     ○ 사  업  규  모 :</t>
    <phoneticPr fontId="3" type="noConversion"/>
  </si>
  <si>
    <r>
      <t xml:space="preserve">     ○ 세    대    수 </t>
    </r>
    <r>
      <rPr>
        <sz val="11"/>
        <color rgb="FF000000"/>
        <rFont val="돋움"/>
        <family val="3"/>
        <charset val="129"/>
      </rPr>
      <t xml:space="preserve"> :</t>
    </r>
    <phoneticPr fontId="3" type="noConversion"/>
  </si>
  <si>
    <t xml:space="preserve">     ○ 사업계획승인일 :</t>
    <phoneticPr fontId="3" type="noConversion"/>
  </si>
  <si>
    <t>2022.12.29</t>
    <phoneticPr fontId="3" type="noConversion"/>
  </si>
  <si>
    <t xml:space="preserve">     ○ 전체 공사기간 :</t>
    <phoneticPr fontId="3" type="noConversion"/>
  </si>
  <si>
    <t xml:space="preserve">   4. 사   업   비</t>
    <phoneticPr fontId="3" type="noConversion"/>
  </si>
  <si>
    <t xml:space="preserve"> (단위 : 천원)</t>
    <phoneticPr fontId="3" type="noConversion"/>
  </si>
  <si>
    <r>
      <t xml:space="preserve">     ○ 총   사   업   비   </t>
    </r>
    <r>
      <rPr>
        <sz val="11"/>
        <color rgb="FF000000"/>
        <rFont val="돋움"/>
        <family val="3"/>
        <charset val="129"/>
      </rPr>
      <t>:</t>
    </r>
    <phoneticPr fontId="3" type="noConversion"/>
  </si>
  <si>
    <t>(부가세포함)</t>
    <phoneticPr fontId="3" type="noConversion"/>
  </si>
  <si>
    <r>
      <t xml:space="preserve">     ○ 대      지      비  </t>
    </r>
    <r>
      <rPr>
        <sz val="11"/>
        <color rgb="FF000000"/>
        <rFont val="돋움"/>
        <family val="3"/>
        <charset val="129"/>
      </rPr>
      <t xml:space="preserve"> :</t>
    </r>
    <phoneticPr fontId="3" type="noConversion"/>
  </si>
  <si>
    <r>
      <t xml:space="preserve">     ○ 총   공   사   비   </t>
    </r>
    <r>
      <rPr>
        <sz val="11"/>
        <color rgb="FF000000"/>
        <rFont val="돋움"/>
        <family val="3"/>
        <charset val="129"/>
      </rPr>
      <t>:</t>
    </r>
    <phoneticPr fontId="3" type="noConversion"/>
  </si>
  <si>
    <t>(부가세별도)</t>
    <phoneticPr fontId="3" type="noConversion"/>
  </si>
  <si>
    <t>나. 타법감리대상공사비 :</t>
    <phoneticPr fontId="3" type="noConversion"/>
  </si>
  <si>
    <t xml:space="preserve">  ※ 예정가격 산정시 천원단위 미만은 절사</t>
    <phoneticPr fontId="3" type="noConversion"/>
  </si>
  <si>
    <t xml:space="preserve">  ※ 총사업비 산출총괄표 및 공종별 총사업비구성현황표 : 첨부 참조.</t>
    <phoneticPr fontId="3" type="noConversion"/>
  </si>
  <si>
    <t xml:space="preserve">  ※ 타법감리공사비는 전기, 정보통신, 소방설비의 비용임</t>
    <phoneticPr fontId="3" type="noConversion"/>
  </si>
  <si>
    <t>가. 전기감리대상공사비 :</t>
    <phoneticPr fontId="3" type="noConversion"/>
  </si>
  <si>
    <t>■ 세대수</t>
    <phoneticPr fontId="5" type="noConversion"/>
  </si>
  <si>
    <t>세대</t>
    <phoneticPr fontId="5" type="noConversion"/>
  </si>
  <si>
    <t>감리비</t>
    <phoneticPr fontId="5" type="noConversion"/>
  </si>
  <si>
    <t>■ 공사기간</t>
    <phoneticPr fontId="5" type="noConversion"/>
  </si>
  <si>
    <t>월</t>
    <phoneticPr fontId="5" type="noConversion"/>
  </si>
  <si>
    <t>(전력시설물공사 기간)</t>
    <phoneticPr fontId="5" type="noConversion"/>
  </si>
  <si>
    <t>■ 전기공사비</t>
    <phoneticPr fontId="5" type="noConversion"/>
  </si>
  <si>
    <t>원</t>
    <phoneticPr fontId="29" type="noConversion"/>
  </si>
  <si>
    <t>(VAT미포함, 소방.통신제외)</t>
    <phoneticPr fontId="5" type="noConversion"/>
  </si>
  <si>
    <t>■ 책임감리원등급</t>
    <phoneticPr fontId="5" type="noConversion"/>
  </si>
  <si>
    <t>(전력기술관리법시행령 별표3)</t>
    <phoneticPr fontId="5" type="noConversion"/>
  </si>
  <si>
    <t xml:space="preserve">1.직접인건비 </t>
    <phoneticPr fontId="5" type="noConversion"/>
  </si>
  <si>
    <t>\</t>
  </si>
  <si>
    <t>A. 상주감리인월 산출식(전력기술관리법 운영요령 별표 2의2)</t>
    <phoneticPr fontId="5" type="noConversion"/>
  </si>
  <si>
    <t xml:space="preserve">  가.상주감리원(1월 22일기준)</t>
    <phoneticPr fontId="5" type="noConversion"/>
  </si>
  <si>
    <t>세대수</t>
    <phoneticPr fontId="5" type="noConversion"/>
  </si>
  <si>
    <t>책임감리원</t>
    <phoneticPr fontId="5" type="noConversion"/>
  </si>
  <si>
    <t>보조감리원</t>
    <phoneticPr fontId="5" type="noConversion"/>
  </si>
  <si>
    <t>비 고</t>
    <phoneticPr fontId="5" type="noConversion"/>
  </si>
  <si>
    <t xml:space="preserve">      - 책임감리원</t>
    <phoneticPr fontId="5" type="noConversion"/>
  </si>
  <si>
    <t>*</t>
  </si>
  <si>
    <t>인월</t>
    <phoneticPr fontId="5" type="noConversion"/>
  </si>
  <si>
    <t xml:space="preserve">      - 보조감리원(초급)</t>
    <phoneticPr fontId="5" type="noConversion"/>
  </si>
  <si>
    <t>300-800미만</t>
    <phoneticPr fontId="5" type="noConversion"/>
  </si>
  <si>
    <t xml:space="preserve">      - 보조감리원(고급)</t>
    <phoneticPr fontId="5" type="noConversion"/>
  </si>
  <si>
    <t>*</t>
    <phoneticPr fontId="5" type="noConversion"/>
  </si>
  <si>
    <t>800-1,200미만</t>
    <phoneticPr fontId="5" type="noConversion"/>
  </si>
  <si>
    <t>책임감리원1인, 보조감리원 0.5인</t>
    <phoneticPr fontId="5" type="noConversion"/>
  </si>
  <si>
    <t xml:space="preserve">  나.비상주감리원(상주감리원대가*10%)</t>
    <phoneticPr fontId="5" type="noConversion"/>
  </si>
  <si>
    <t xml:space="preserve"> </t>
    <phoneticPr fontId="5" type="noConversion"/>
  </si>
  <si>
    <t>1,200-1,600미만</t>
    <phoneticPr fontId="5" type="noConversion"/>
  </si>
  <si>
    <t>책임감리원1인, 보조감리원 1인</t>
    <phoneticPr fontId="5" type="noConversion"/>
  </si>
  <si>
    <t>1,600-2,000미만</t>
    <phoneticPr fontId="5" type="noConversion"/>
  </si>
  <si>
    <t>책임감리원1인, 보조감리원 1.5인</t>
    <phoneticPr fontId="5" type="noConversion"/>
  </si>
  <si>
    <t>2.제경비 (직접인건비의 110-120%중 110%적용 )</t>
    <phoneticPr fontId="5" type="noConversion"/>
  </si>
  <si>
    <t>\</t>
    <phoneticPr fontId="5" type="noConversion"/>
  </si>
  <si>
    <t>2,000-2,400미만</t>
    <phoneticPr fontId="5" type="noConversion"/>
  </si>
  <si>
    <t>책임감리원1인, 보조감리원 2인</t>
    <phoneticPr fontId="5" type="noConversion"/>
  </si>
  <si>
    <t>2,400이상</t>
    <phoneticPr fontId="5" type="noConversion"/>
  </si>
  <si>
    <t>책임감리원1인, 보조감리원 2.5인</t>
    <phoneticPr fontId="5" type="noConversion"/>
  </si>
  <si>
    <t>3.기술료 [(직접인건비+제경비)의 20-40%중 20%적용]</t>
    <phoneticPr fontId="5" type="noConversion"/>
  </si>
  <si>
    <t xml:space="preserve">              (</t>
    <phoneticPr fontId="5" type="noConversion"/>
  </si>
  <si>
    <t>＋</t>
    <phoneticPr fontId="5" type="noConversion"/>
  </si>
  <si>
    <t>B. 책임감리원 등급산출식(전력기술관리법 시행령 별표 3)</t>
    <phoneticPr fontId="5" type="noConversion"/>
  </si>
  <si>
    <t>＝</t>
    <phoneticPr fontId="5" type="noConversion"/>
  </si>
  <si>
    <t>공사비</t>
    <phoneticPr fontId="5" type="noConversion"/>
  </si>
  <si>
    <t>1-10억미만</t>
    <phoneticPr fontId="5" type="noConversion"/>
  </si>
  <si>
    <t>중급감리원</t>
    <phoneticPr fontId="5" type="noConversion"/>
  </si>
  <si>
    <t>10-20억미만</t>
    <phoneticPr fontId="5" type="noConversion"/>
  </si>
  <si>
    <t>고급감리원</t>
    <phoneticPr fontId="5" type="noConversion"/>
  </si>
  <si>
    <t xml:space="preserve">4.직접경비 </t>
    <phoneticPr fontId="5" type="noConversion"/>
  </si>
  <si>
    <t>20억이상</t>
    <phoneticPr fontId="5" type="noConversion"/>
  </si>
  <si>
    <t>특급감리원</t>
    <phoneticPr fontId="5" type="noConversion"/>
  </si>
  <si>
    <t xml:space="preserve">  가.주재비(상주 직접인건비의 30% )</t>
    <phoneticPr fontId="5" type="noConversion"/>
  </si>
  <si>
    <t xml:space="preserve">  나.출장비 (비상주 직접인건비의 10 % )</t>
    <phoneticPr fontId="5" type="noConversion"/>
  </si>
  <si>
    <t>C. 2024년도 감리원 임금(전력기술관리법 운영요령 제26조제2항)</t>
    <phoneticPr fontId="5" type="noConversion"/>
  </si>
  <si>
    <t>구분</t>
    <phoneticPr fontId="5" type="noConversion"/>
  </si>
  <si>
    <t>일임금액(원)</t>
    <phoneticPr fontId="5" type="noConversion"/>
  </si>
  <si>
    <t>환산비</t>
    <phoneticPr fontId="5" type="noConversion"/>
  </si>
  <si>
    <t xml:space="preserve">  다.현지차량운행비 </t>
    <phoneticPr fontId="5" type="noConversion"/>
  </si>
  <si>
    <t>(별도계상 가능)</t>
    <phoneticPr fontId="5" type="noConversion"/>
  </si>
  <si>
    <t>초급감리원</t>
    <phoneticPr fontId="5" type="noConversion"/>
  </si>
  <si>
    <t xml:space="preserve">  라.현지사무원급료</t>
    <phoneticPr fontId="5" type="noConversion"/>
  </si>
  <si>
    <t xml:space="preserve">  마.도서인쇄비</t>
    <phoneticPr fontId="5" type="noConversion"/>
  </si>
  <si>
    <t xml:space="preserve">소계 </t>
    <phoneticPr fontId="5" type="noConversion"/>
  </si>
  <si>
    <t>(1+2+3+4)</t>
    <phoneticPr fontId="5" type="noConversion"/>
  </si>
  <si>
    <t>VAT</t>
    <phoneticPr fontId="5" type="noConversion"/>
  </si>
  <si>
    <t>합 계</t>
    <phoneticPr fontId="5" type="noConversion"/>
  </si>
  <si>
    <t>조정금액</t>
    <phoneticPr fontId="5" type="noConversion"/>
  </si>
  <si>
    <t>300 - 399세대</t>
    <phoneticPr fontId="5" type="noConversion"/>
  </si>
  <si>
    <t>400 - 499세대</t>
    <phoneticPr fontId="5" type="noConversion"/>
  </si>
  <si>
    <t>감 리 용 역 비  산 출 서</t>
    <phoneticPr fontId="5" type="noConversion"/>
  </si>
  <si>
    <t>(부가세포함)</t>
    <phoneticPr fontId="5" type="noConversion"/>
  </si>
  <si>
    <t xml:space="preserve"> 주택건설공사 감리자(전기)모집에 따른 사업개요 </t>
    <phoneticPr fontId="3" type="noConversion"/>
  </si>
  <si>
    <t>총사업비 산출 총괄표(전기)</t>
    <phoneticPr fontId="9" type="noConversion"/>
  </si>
  <si>
    <r>
      <rPr>
        <u/>
        <sz val="16"/>
        <rFont val="HY견고딕"/>
        <family val="1"/>
        <charset val="129"/>
      </rPr>
      <t>공종별</t>
    </r>
    <r>
      <rPr>
        <u/>
        <sz val="16"/>
        <rFont val="Arial Narrow"/>
        <family val="2"/>
      </rPr>
      <t xml:space="preserve"> </t>
    </r>
    <r>
      <rPr>
        <u/>
        <sz val="16"/>
        <rFont val="HY견고딕"/>
        <family val="1"/>
        <charset val="129"/>
      </rPr>
      <t>총공사비</t>
    </r>
    <r>
      <rPr>
        <u/>
        <sz val="16"/>
        <rFont val="Arial Narrow"/>
        <family val="2"/>
      </rPr>
      <t xml:space="preserve"> </t>
    </r>
    <r>
      <rPr>
        <u/>
        <sz val="16"/>
        <rFont val="HY견고딕"/>
        <family val="1"/>
        <charset val="129"/>
      </rPr>
      <t>구성</t>
    </r>
    <r>
      <rPr>
        <u/>
        <sz val="16"/>
        <rFont val="Arial Narrow"/>
        <family val="2"/>
      </rPr>
      <t xml:space="preserve"> </t>
    </r>
    <r>
      <rPr>
        <u/>
        <sz val="16"/>
        <rFont val="HY견고딕"/>
        <family val="1"/>
        <charset val="129"/>
      </rPr>
      <t>현황표</t>
    </r>
    <r>
      <rPr>
        <u/>
        <sz val="16"/>
        <rFont val="Arial Narrow"/>
        <family val="2"/>
      </rPr>
      <t>(</t>
    </r>
    <r>
      <rPr>
        <u/>
        <sz val="16"/>
        <rFont val="Arial Unicode MS"/>
        <family val="2"/>
        <charset val="129"/>
      </rPr>
      <t>전기</t>
    </r>
    <r>
      <rPr>
        <u/>
        <sz val="16"/>
        <rFont val="Arial Narrow"/>
        <family val="2"/>
      </rPr>
      <t>)</t>
    </r>
    <phoneticPr fontId="5" type="noConversion"/>
  </si>
  <si>
    <t>`</t>
    <phoneticPr fontId="5" type="noConversion"/>
  </si>
  <si>
    <t>비주거연면적</t>
    <phoneticPr fontId="5" type="noConversion"/>
  </si>
  <si>
    <t>감리원</t>
    <phoneticPr fontId="5" type="noConversion"/>
  </si>
  <si>
    <t>책임1, 보조2인  총 3인배치</t>
    <phoneticPr fontId="3" type="noConversion"/>
  </si>
  <si>
    <t>2024.11.01.부터 55개월(전기공사 '25.08.01.~'29.05.31. 46개월)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</si>
</sst>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76" formatCode="0.000%"/>
    <numFmt numFmtId="177" formatCode="#,##0_ "/>
    <numFmt numFmtId="178" formatCode="_-* #,##0.00_-;\-* #,##0.00_-;_-* &quot;-&quot;_-;_-@_-"/>
    <numFmt numFmtId="179" formatCode="#,##0_);[Red]\(#,##0\)"/>
    <numFmt numFmtId="180" formatCode="#,##0.0_);[Red]\(#,##0.0\)"/>
    <numFmt numFmtId="181" formatCode="0.00_ "/>
    <numFmt numFmtId="182" formatCode="_-* #,##0.0_-;\-* #,##0.0_-;_-* &quot;-&quot;?_-;_-@_-"/>
    <numFmt numFmtId="183" formatCode="0.0"/>
  </numFmts>
  <fonts count="4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Arial Narrow"/>
      <family val="2"/>
    </font>
    <font>
      <b/>
      <u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indexed="8"/>
      <name val="맑은 고딕"/>
      <family val="3"/>
      <charset val="129"/>
    </font>
    <font>
      <sz val="10"/>
      <name val="Arial Narrow"/>
      <family val="2"/>
    </font>
    <font>
      <sz val="10"/>
      <name val="Arial Narrow"/>
      <family val="2"/>
      <charset val="129"/>
    </font>
    <font>
      <sz val="10"/>
      <name val="Arial Unicode MS"/>
      <family val="2"/>
      <charset val="129"/>
    </font>
    <font>
      <sz val="8"/>
      <color indexed="8"/>
      <name val="굴림"/>
      <family val="3"/>
      <charset val="129"/>
    </font>
    <font>
      <u/>
      <sz val="16"/>
      <name val="Arial Narrow"/>
      <family val="2"/>
    </font>
    <font>
      <u/>
      <sz val="16"/>
      <name val="HY견고딕"/>
      <family val="1"/>
      <charset val="129"/>
    </font>
    <font>
      <sz val="10"/>
      <name val="돋움"/>
      <family val="3"/>
      <charset val="129"/>
    </font>
    <font>
      <sz val="11"/>
      <color rgb="FF000000"/>
      <name val="돋움"/>
      <family val="3"/>
      <charset val="129"/>
    </font>
    <font>
      <b/>
      <u/>
      <sz val="20"/>
      <color rgb="FF000000"/>
      <name val="바탕"/>
      <family val="1"/>
      <charset val="129"/>
    </font>
    <font>
      <sz val="10"/>
      <color rgb="FF000000"/>
      <name val="바탕"/>
      <family val="1"/>
      <charset val="129"/>
    </font>
    <font>
      <sz val="12"/>
      <color rgb="FF000000"/>
      <name val="굴림체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u/>
      <sz val="16"/>
      <name val="Arial Narrow"/>
      <family val="1"/>
      <charset val="129"/>
    </font>
    <font>
      <u/>
      <sz val="16"/>
      <name val="Arial Unicode MS"/>
      <family val="2"/>
      <charset val="129"/>
    </font>
    <font>
      <sz val="8"/>
      <name val="바탕체"/>
      <family val="1"/>
      <charset val="129"/>
    </font>
    <font>
      <b/>
      <sz val="16"/>
      <name val="맑은 고딕"/>
      <family val="3"/>
      <charset val="129"/>
    </font>
    <font>
      <sz val="8"/>
      <name val="바탕"/>
      <family val="1"/>
      <charset val="129"/>
    </font>
    <font>
      <b/>
      <sz val="8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rgb="FFFFFF00"/>
      <name val="맑은 고딕"/>
      <family val="3"/>
      <charset val="129"/>
    </font>
    <font>
      <sz val="8"/>
      <color rgb="FFFFFF00"/>
      <name val="맑은 고딕"/>
      <family val="3"/>
      <charset val="129"/>
    </font>
    <font>
      <sz val="8"/>
      <color indexed="12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color rgb="FFFFFF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41" fontId="20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/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2" fillId="0" borderId="0" xfId="3"/>
    <xf numFmtId="41" fontId="7" fillId="2" borderId="0" xfId="7" applyFont="1" applyFill="1" applyAlignment="1"/>
    <xf numFmtId="0" fontId="7" fillId="4" borderId="0" xfId="3" applyFont="1" applyFill="1"/>
    <xf numFmtId="41" fontId="7" fillId="4" borderId="0" xfId="6" applyNumberFormat="1" applyFont="1" applyFill="1" applyBorder="1" applyAlignment="1">
      <alignment horizontal="center" vertical="center"/>
    </xf>
    <xf numFmtId="10" fontId="7" fillId="2" borderId="0" xfId="6" applyNumberFormat="1" applyFont="1" applyFill="1" applyAlignment="1"/>
    <xf numFmtId="41" fontId="7" fillId="2" borderId="0" xfId="3" applyNumberFormat="1" applyFont="1" applyFill="1"/>
    <xf numFmtId="41" fontId="7" fillId="2" borderId="0" xfId="4" applyFont="1" applyFill="1" applyAlignment="1"/>
    <xf numFmtId="176" fontId="7" fillId="2" borderId="0" xfId="3" applyNumberFormat="1" applyFont="1" applyFill="1"/>
    <xf numFmtId="0" fontId="8" fillId="0" borderId="0" xfId="2" applyFont="1" applyAlignment="1">
      <alignment horizontal="center" vertical="center"/>
    </xf>
    <xf numFmtId="0" fontId="6" fillId="0" borderId="0" xfId="2">
      <alignment vertical="center"/>
    </xf>
    <xf numFmtId="0" fontId="10" fillId="0" borderId="1" xfId="2" applyFont="1" applyBorder="1">
      <alignment vertical="center"/>
    </xf>
    <xf numFmtId="0" fontId="6" fillId="0" borderId="0" xfId="2" applyAlignment="1">
      <alignment horizontal="right" vertical="center"/>
    </xf>
    <xf numFmtId="0" fontId="11" fillId="8" borderId="24" xfId="2" applyFont="1" applyFill="1" applyBorder="1" applyAlignment="1">
      <alignment horizontal="center" vertical="center"/>
    </xf>
    <xf numFmtId="0" fontId="11" fillId="8" borderId="25" xfId="2" applyFont="1" applyFill="1" applyBorder="1" applyAlignment="1">
      <alignment horizontal="center" vertical="center"/>
    </xf>
    <xf numFmtId="0" fontId="11" fillId="8" borderId="0" xfId="2" applyFont="1" applyFill="1" applyAlignment="1">
      <alignment horizontal="center" vertical="center"/>
    </xf>
    <xf numFmtId="0" fontId="11" fillId="0" borderId="12" xfId="2" applyFont="1" applyBorder="1">
      <alignment vertical="center"/>
    </xf>
    <xf numFmtId="177" fontId="11" fillId="0" borderId="12" xfId="2" applyNumberFormat="1" applyFont="1" applyBorder="1">
      <alignment vertical="center"/>
    </xf>
    <xf numFmtId="177" fontId="11" fillId="0" borderId="12" xfId="2" applyNumberFormat="1" applyFont="1" applyBorder="1" applyAlignment="1">
      <alignment horizontal="right" vertical="center"/>
    </xf>
    <xf numFmtId="177" fontId="11" fillId="0" borderId="28" xfId="2" applyNumberFormat="1" applyFont="1" applyBorder="1" applyAlignment="1">
      <alignment horizontal="right" vertical="center"/>
    </xf>
    <xf numFmtId="10" fontId="11" fillId="0" borderId="0" xfId="8" applyNumberFormat="1" applyFont="1" applyBorder="1" applyAlignment="1">
      <alignment horizontal="right" vertical="center"/>
    </xf>
    <xf numFmtId="0" fontId="11" fillId="0" borderId="8" xfId="2" applyFont="1" applyBorder="1">
      <alignment vertical="center"/>
    </xf>
    <xf numFmtId="177" fontId="11" fillId="0" borderId="8" xfId="2" applyNumberFormat="1" applyFont="1" applyBorder="1" applyAlignment="1">
      <alignment horizontal="right" vertical="center"/>
    </xf>
    <xf numFmtId="177" fontId="11" fillId="0" borderId="9" xfId="2" applyNumberFormat="1" applyFont="1" applyBorder="1" applyAlignment="1">
      <alignment horizontal="right" vertical="center"/>
    </xf>
    <xf numFmtId="177" fontId="11" fillId="0" borderId="9" xfId="2" applyNumberFormat="1" applyFont="1" applyBorder="1">
      <alignment vertical="center"/>
    </xf>
    <xf numFmtId="0" fontId="11" fillId="0" borderId="7" xfId="2" applyFont="1" applyBorder="1">
      <alignment vertical="center"/>
    </xf>
    <xf numFmtId="177" fontId="11" fillId="0" borderId="11" xfId="2" applyNumberFormat="1" applyFont="1" applyBorder="1">
      <alignment vertical="center"/>
    </xf>
    <xf numFmtId="177" fontId="11" fillId="0" borderId="7" xfId="2" applyNumberFormat="1" applyFont="1" applyBorder="1" applyAlignment="1">
      <alignment horizontal="right" vertical="center"/>
    </xf>
    <xf numFmtId="177" fontId="11" fillId="0" borderId="29" xfId="2" applyNumberFormat="1" applyFont="1" applyBorder="1">
      <alignment vertical="center"/>
    </xf>
    <xf numFmtId="0" fontId="11" fillId="9" borderId="13" xfId="2" applyFont="1" applyFill="1" applyBorder="1">
      <alignment vertical="center"/>
    </xf>
    <xf numFmtId="0" fontId="11" fillId="9" borderId="5" xfId="2" applyFont="1" applyFill="1" applyBorder="1">
      <alignment vertical="center"/>
    </xf>
    <xf numFmtId="177" fontId="11" fillId="9" borderId="8" xfId="2" applyNumberFormat="1" applyFont="1" applyFill="1" applyBorder="1">
      <alignment vertical="center"/>
    </xf>
    <xf numFmtId="177" fontId="11" fillId="9" borderId="9" xfId="2" applyNumberFormat="1" applyFont="1" applyFill="1" applyBorder="1">
      <alignment vertical="center"/>
    </xf>
    <xf numFmtId="177" fontId="11" fillId="0" borderId="8" xfId="2" applyNumberFormat="1" applyFont="1" applyBorder="1">
      <alignment vertical="center"/>
    </xf>
    <xf numFmtId="177" fontId="10" fillId="10" borderId="8" xfId="2" applyNumberFormat="1" applyFont="1" applyFill="1" applyBorder="1">
      <alignment vertical="center"/>
    </xf>
    <xf numFmtId="177" fontId="10" fillId="10" borderId="9" xfId="2" applyNumberFormat="1" applyFont="1" applyFill="1" applyBorder="1">
      <alignment vertical="center"/>
    </xf>
    <xf numFmtId="9" fontId="11" fillId="6" borderId="0" xfId="9" applyFont="1" applyFill="1" applyBorder="1" applyAlignment="1">
      <alignment vertical="center"/>
    </xf>
    <xf numFmtId="177" fontId="11" fillId="0" borderId="0" xfId="2" applyNumberFormat="1" applyFont="1" applyAlignment="1">
      <alignment horizontal="right" vertical="center"/>
    </xf>
    <xf numFmtId="9" fontId="11" fillId="0" borderId="0" xfId="9" applyFont="1" applyBorder="1" applyAlignment="1">
      <alignment horizontal="right" vertical="center"/>
    </xf>
    <xf numFmtId="177" fontId="11" fillId="6" borderId="8" xfId="2" applyNumberFormat="1" applyFont="1" applyFill="1" applyBorder="1">
      <alignment vertical="center"/>
    </xf>
    <xf numFmtId="177" fontId="11" fillId="6" borderId="9" xfId="2" applyNumberFormat="1" applyFont="1" applyFill="1" applyBorder="1">
      <alignment vertical="center"/>
    </xf>
    <xf numFmtId="177" fontId="11" fillId="6" borderId="0" xfId="2" applyNumberFormat="1" applyFont="1" applyFill="1">
      <alignment vertical="center"/>
    </xf>
    <xf numFmtId="177" fontId="11" fillId="6" borderId="34" xfId="2" applyNumberFormat="1" applyFont="1" applyFill="1" applyBorder="1">
      <alignment vertical="center"/>
    </xf>
    <xf numFmtId="177" fontId="11" fillId="6" borderId="35" xfId="2" applyNumberFormat="1" applyFont="1" applyFill="1" applyBorder="1">
      <alignment vertical="center"/>
    </xf>
    <xf numFmtId="0" fontId="11" fillId="0" borderId="0" xfId="2" applyFont="1">
      <alignment vertical="center"/>
    </xf>
    <xf numFmtId="0" fontId="11" fillId="0" borderId="0" xfId="2" applyFont="1" applyAlignment="1">
      <alignment horizontal="left" vertical="center" wrapText="1"/>
    </xf>
    <xf numFmtId="178" fontId="6" fillId="0" borderId="0" xfId="10" applyNumberFormat="1" applyFont="1">
      <alignment vertical="center"/>
    </xf>
    <xf numFmtId="43" fontId="6" fillId="0" borderId="0" xfId="2" applyNumberFormat="1">
      <alignment vertical="center"/>
    </xf>
    <xf numFmtId="41" fontId="13" fillId="2" borderId="8" xfId="4" applyFont="1" applyFill="1" applyBorder="1" applyAlignment="1">
      <alignment horizontal="right" vertical="center"/>
    </xf>
    <xf numFmtId="0" fontId="14" fillId="2" borderId="8" xfId="3" applyFont="1" applyFill="1" applyBorder="1" applyAlignment="1">
      <alignment horizontal="left" vertical="center"/>
    </xf>
    <xf numFmtId="0" fontId="13" fillId="2" borderId="0" xfId="3" applyFont="1" applyFill="1" applyAlignment="1">
      <alignment horizontal="right"/>
    </xf>
    <xf numFmtId="0" fontId="13" fillId="3" borderId="2" xfId="3" quotePrefix="1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/>
    </xf>
    <xf numFmtId="41" fontId="13" fillId="3" borderId="3" xfId="4" applyFont="1" applyFill="1" applyBorder="1" applyAlignment="1">
      <alignment horizontal="center" vertical="center"/>
    </xf>
    <xf numFmtId="41" fontId="4" fillId="3" borderId="3" xfId="4" applyFont="1" applyFill="1" applyBorder="1" applyAlignment="1">
      <alignment horizontal="center" vertical="center"/>
    </xf>
    <xf numFmtId="0" fontId="13" fillId="3" borderId="4" xfId="3" applyFont="1" applyFill="1" applyBorder="1" applyAlignment="1">
      <alignment horizontal="center" vertical="center"/>
    </xf>
    <xf numFmtId="0" fontId="4" fillId="2" borderId="5" xfId="3" applyFont="1" applyFill="1" applyBorder="1" applyAlignment="1">
      <alignment horizontal="center" vertical="center"/>
    </xf>
    <xf numFmtId="0" fontId="13" fillId="2" borderId="6" xfId="3" applyFont="1" applyFill="1" applyBorder="1" applyAlignment="1">
      <alignment horizontal="center" vertical="center"/>
    </xf>
    <xf numFmtId="0" fontId="13" fillId="2" borderId="7" xfId="3" applyFont="1" applyFill="1" applyBorder="1" applyAlignment="1">
      <alignment horizontal="center" vertical="center"/>
    </xf>
    <xf numFmtId="0" fontId="4" fillId="2" borderId="8" xfId="3" applyFont="1" applyFill="1" applyBorder="1" applyAlignment="1">
      <alignment horizontal="left" vertical="center"/>
    </xf>
    <xf numFmtId="41" fontId="13" fillId="2" borderId="8" xfId="5" applyFont="1" applyFill="1" applyBorder="1" applyAlignment="1">
      <alignment horizontal="center" vertical="center"/>
    </xf>
    <xf numFmtId="41" fontId="13" fillId="2" borderId="9" xfId="5" applyFont="1" applyFill="1" applyBorder="1" applyAlignment="1">
      <alignment horizontal="center" vertical="center"/>
    </xf>
    <xf numFmtId="10" fontId="13" fillId="2" borderId="5" xfId="6" applyNumberFormat="1" applyFont="1" applyFill="1" applyBorder="1" applyAlignment="1">
      <alignment horizontal="center" vertical="center"/>
    </xf>
    <xf numFmtId="0" fontId="13" fillId="2" borderId="10" xfId="3" applyFont="1" applyFill="1" applyBorder="1" applyAlignment="1">
      <alignment horizontal="center" vertical="center"/>
    </xf>
    <xf numFmtId="0" fontId="13" fillId="2" borderId="11" xfId="3" applyFont="1" applyFill="1" applyBorder="1" applyAlignment="1">
      <alignment horizontal="center" vertical="center"/>
    </xf>
    <xf numFmtId="0" fontId="13" fillId="2" borderId="8" xfId="3" applyFont="1" applyFill="1" applyBorder="1" applyAlignment="1">
      <alignment horizontal="left" vertical="center"/>
    </xf>
    <xf numFmtId="0" fontId="13" fillId="2" borderId="12" xfId="3" applyFont="1" applyFill="1" applyBorder="1" applyAlignment="1">
      <alignment horizontal="center" vertical="center"/>
    </xf>
    <xf numFmtId="0" fontId="13" fillId="5" borderId="8" xfId="3" applyFont="1" applyFill="1" applyBorder="1" applyAlignment="1">
      <alignment horizontal="center" vertical="center"/>
    </xf>
    <xf numFmtId="41" fontId="13" fillId="6" borderId="8" xfId="4" applyFont="1" applyFill="1" applyBorder="1" applyAlignment="1">
      <alignment horizontal="right" vertical="center"/>
    </xf>
    <xf numFmtId="41" fontId="13" fillId="6" borderId="9" xfId="4" applyFont="1" applyFill="1" applyBorder="1" applyAlignment="1">
      <alignment horizontal="right" vertical="center"/>
    </xf>
    <xf numFmtId="0" fontId="13" fillId="4" borderId="8" xfId="3" applyFont="1" applyFill="1" applyBorder="1" applyAlignment="1">
      <alignment horizontal="left" vertical="center"/>
    </xf>
    <xf numFmtId="41" fontId="13" fillId="2" borderId="8" xfId="5" applyFont="1" applyFill="1" applyBorder="1" applyAlignment="1">
      <alignment horizontal="right" vertical="center"/>
    </xf>
    <xf numFmtId="41" fontId="13" fillId="2" borderId="9" xfId="5" applyFont="1" applyFill="1" applyBorder="1" applyAlignment="1">
      <alignment horizontal="right" vertical="center"/>
    </xf>
    <xf numFmtId="0" fontId="4" fillId="4" borderId="8" xfId="3" applyFont="1" applyFill="1" applyBorder="1" applyAlignment="1">
      <alignment horizontal="left" vertical="center"/>
    </xf>
    <xf numFmtId="0" fontId="13" fillId="4" borderId="12" xfId="3" applyFont="1" applyFill="1" applyBorder="1" applyAlignment="1">
      <alignment horizontal="left" vertical="center"/>
    </xf>
    <xf numFmtId="41" fontId="13" fillId="2" borderId="12" xfId="5" applyFont="1" applyFill="1" applyBorder="1" applyAlignment="1">
      <alignment horizontal="right" vertical="center"/>
    </xf>
    <xf numFmtId="10" fontId="13" fillId="4" borderId="0" xfId="6" applyNumberFormat="1" applyFont="1" applyFill="1" applyBorder="1" applyAlignment="1">
      <alignment horizontal="center" vertical="center"/>
    </xf>
    <xf numFmtId="0" fontId="13" fillId="2" borderId="14" xfId="3" applyFont="1" applyFill="1" applyBorder="1" applyAlignment="1">
      <alignment horizontal="center" vertical="center"/>
    </xf>
    <xf numFmtId="0" fontId="19" fillId="0" borderId="0" xfId="3" applyFont="1"/>
    <xf numFmtId="41" fontId="13" fillId="5" borderId="20" xfId="4" applyFont="1" applyFill="1" applyBorder="1" applyAlignment="1">
      <alignment horizontal="right" vertical="center"/>
    </xf>
    <xf numFmtId="41" fontId="13" fillId="7" borderId="5" xfId="6" applyNumberFormat="1" applyFont="1" applyFill="1" applyBorder="1" applyAlignment="1">
      <alignment horizontal="center" vertical="center"/>
    </xf>
    <xf numFmtId="0" fontId="20" fillId="0" borderId="0" xfId="15" applyAlignment="1" applyProtection="1">
      <protection locked="0"/>
    </xf>
    <xf numFmtId="0" fontId="22" fillId="0" borderId="0" xfId="15" applyFont="1" applyAlignment="1" applyProtection="1">
      <alignment horizontal="left"/>
      <protection locked="0"/>
    </xf>
    <xf numFmtId="0" fontId="24" fillId="0" borderId="0" xfId="17" applyFont="1" applyAlignment="1">
      <alignment horizontal="center" vertical="center"/>
    </xf>
    <xf numFmtId="0" fontId="20" fillId="0" borderId="0" xfId="18">
      <alignment vertical="center"/>
    </xf>
    <xf numFmtId="0" fontId="25" fillId="0" borderId="0" xfId="17" applyFont="1" applyAlignment="1">
      <alignment vertical="center"/>
    </xf>
    <xf numFmtId="0" fontId="25" fillId="0" borderId="0" xfId="17" applyFont="1" applyAlignment="1">
      <alignment horizontal="left" vertical="center"/>
    </xf>
    <xf numFmtId="0" fontId="0" fillId="0" borderId="0" xfId="18" applyFont="1">
      <alignment vertical="center"/>
    </xf>
    <xf numFmtId="0" fontId="25" fillId="0" borderId="0" xfId="19" applyFont="1" applyAlignment="1">
      <alignment vertical="center"/>
    </xf>
    <xf numFmtId="0" fontId="21" fillId="0" borderId="0" xfId="15" applyFont="1" applyAlignment="1" applyProtection="1">
      <protection locked="0"/>
    </xf>
    <xf numFmtId="0" fontId="25" fillId="0" borderId="8" xfId="17" applyFont="1" applyBorder="1" applyAlignment="1">
      <alignment horizontal="left" vertical="center"/>
    </xf>
    <xf numFmtId="41" fontId="25" fillId="0" borderId="8" xfId="21" applyFont="1" applyBorder="1" applyAlignment="1">
      <alignment horizontal="left" vertical="center"/>
    </xf>
    <xf numFmtId="0" fontId="25" fillId="0" borderId="8" xfId="17" applyFont="1" applyBorder="1" applyAlignment="1">
      <alignment horizontal="center" vertical="center"/>
    </xf>
    <xf numFmtId="176" fontId="25" fillId="0" borderId="8" xfId="22" applyNumberFormat="1" applyFont="1" applyBorder="1" applyAlignment="1">
      <alignment horizontal="right" vertical="center"/>
    </xf>
    <xf numFmtId="41" fontId="25" fillId="0" borderId="0" xfId="21" applyFont="1" applyAlignment="1">
      <alignment vertical="center"/>
    </xf>
    <xf numFmtId="0" fontId="31" fillId="0" borderId="0" xfId="3" applyFont="1"/>
    <xf numFmtId="0" fontId="31" fillId="0" borderId="0" xfId="3" applyFont="1" applyAlignment="1">
      <alignment horizontal="center"/>
    </xf>
    <xf numFmtId="0" fontId="31" fillId="0" borderId="0" xfId="3" applyFont="1" applyAlignment="1">
      <alignment horizontal="centerContinuous"/>
    </xf>
    <xf numFmtId="0" fontId="32" fillId="0" borderId="0" xfId="3" applyFont="1" applyAlignment="1">
      <alignment horizontal="centerContinuous"/>
    </xf>
    <xf numFmtId="0" fontId="9" fillId="0" borderId="0" xfId="3" applyFont="1" applyAlignment="1">
      <alignment horizontal="centerContinuous"/>
    </xf>
    <xf numFmtId="0" fontId="9" fillId="0" borderId="0" xfId="3" applyFont="1" applyAlignment="1">
      <alignment horizontal="center"/>
    </xf>
    <xf numFmtId="0" fontId="9" fillId="0" borderId="0" xfId="3" applyFont="1"/>
    <xf numFmtId="0" fontId="32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32" fillId="0" borderId="0" xfId="3" applyFont="1"/>
    <xf numFmtId="177" fontId="9" fillId="0" borderId="0" xfId="3" applyNumberFormat="1" applyFont="1"/>
    <xf numFmtId="0" fontId="9" fillId="0" borderId="0" xfId="3" applyFont="1" applyAlignment="1">
      <alignment horizontal="center" vertical="center"/>
    </xf>
    <xf numFmtId="0" fontId="32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  <xf numFmtId="0" fontId="32" fillId="0" borderId="49" xfId="3" applyFont="1" applyBorder="1" applyAlignment="1">
      <alignment horizontal="center" vertical="center"/>
    </xf>
    <xf numFmtId="41" fontId="32" fillId="0" borderId="38" xfId="4" applyFont="1" applyBorder="1" applyAlignment="1">
      <alignment vertical="center"/>
    </xf>
    <xf numFmtId="41" fontId="32" fillId="0" borderId="0" xfId="4" applyFont="1" applyBorder="1"/>
    <xf numFmtId="0" fontId="32" fillId="0" borderId="39" xfId="3" applyFont="1" applyBorder="1" applyAlignment="1">
      <alignment vertical="center"/>
    </xf>
    <xf numFmtId="181" fontId="9" fillId="0" borderId="0" xfId="3" applyNumberFormat="1" applyFont="1" applyAlignment="1">
      <alignment horizontal="center" vertical="center"/>
    </xf>
    <xf numFmtId="41" fontId="9" fillId="0" borderId="0" xfId="4" applyFont="1" applyBorder="1" applyAlignment="1">
      <alignment vertical="center"/>
    </xf>
    <xf numFmtId="41" fontId="9" fillId="0" borderId="0" xfId="4" applyFont="1" applyFill="1" applyBorder="1" applyAlignment="1">
      <alignment horizontal="center" vertical="center"/>
    </xf>
    <xf numFmtId="178" fontId="9" fillId="0" borderId="0" xfId="4" applyNumberFormat="1" applyFont="1" applyFill="1" applyBorder="1" applyAlignment="1">
      <alignment vertical="center"/>
    </xf>
    <xf numFmtId="41" fontId="9" fillId="0" borderId="40" xfId="4" applyFont="1" applyBorder="1" applyAlignment="1">
      <alignment vertical="center"/>
    </xf>
    <xf numFmtId="41" fontId="9" fillId="0" borderId="0" xfId="4" applyFont="1" applyBorder="1"/>
    <xf numFmtId="0" fontId="9" fillId="12" borderId="3" xfId="3" applyFont="1" applyFill="1" applyBorder="1" applyAlignment="1">
      <alignment horizontal="center"/>
    </xf>
    <xf numFmtId="41" fontId="9" fillId="0" borderId="0" xfId="4" applyFont="1" applyBorder="1" applyAlignment="1">
      <alignment horizontal="center" vertical="center"/>
    </xf>
    <xf numFmtId="181" fontId="9" fillId="11" borderId="8" xfId="23" applyNumberFormat="1" applyFont="1" applyFill="1" applyBorder="1" applyAlignment="1">
      <alignment horizontal="center" vertical="center"/>
    </xf>
    <xf numFmtId="0" fontId="9" fillId="13" borderId="43" xfId="3" applyFont="1" applyFill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9" fillId="0" borderId="9" xfId="3" applyFont="1" applyBorder="1"/>
    <xf numFmtId="0" fontId="32" fillId="0" borderId="41" xfId="3" applyFont="1" applyBorder="1" applyAlignment="1">
      <alignment vertical="center"/>
    </xf>
    <xf numFmtId="0" fontId="9" fillId="0" borderId="45" xfId="3" applyFont="1" applyBorder="1" applyAlignment="1">
      <alignment vertical="center"/>
    </xf>
    <xf numFmtId="0" fontId="9" fillId="0" borderId="45" xfId="3" applyFont="1" applyBorder="1" applyAlignment="1">
      <alignment horizontal="center" vertical="center"/>
    </xf>
    <xf numFmtId="41" fontId="9" fillId="0" borderId="45" xfId="4" applyFont="1" applyBorder="1" applyAlignment="1">
      <alignment vertical="center"/>
    </xf>
    <xf numFmtId="41" fontId="9" fillId="0" borderId="45" xfId="4" applyFont="1" applyBorder="1" applyAlignment="1">
      <alignment horizontal="center" vertical="center"/>
    </xf>
    <xf numFmtId="9" fontId="9" fillId="0" borderId="45" xfId="23" applyFont="1" applyBorder="1" applyAlignment="1">
      <alignment vertical="center"/>
    </xf>
    <xf numFmtId="41" fontId="9" fillId="0" borderId="42" xfId="4" applyFont="1" applyBorder="1" applyAlignment="1">
      <alignment vertical="center"/>
    </xf>
    <xf numFmtId="41" fontId="9" fillId="0" borderId="0" xfId="4" applyFont="1" applyAlignment="1">
      <alignment vertical="center"/>
    </xf>
    <xf numFmtId="41" fontId="9" fillId="0" borderId="0" xfId="4" applyFont="1" applyAlignment="1">
      <alignment horizontal="center" vertical="center"/>
    </xf>
    <xf numFmtId="41" fontId="9" fillId="0" borderId="0" xfId="4" applyFont="1"/>
    <xf numFmtId="0" fontId="32" fillId="0" borderId="37" xfId="3" applyFont="1" applyBorder="1" applyAlignment="1">
      <alignment vertical="center"/>
    </xf>
    <xf numFmtId="0" fontId="9" fillId="0" borderId="49" xfId="3" applyFont="1" applyBorder="1" applyAlignment="1">
      <alignment vertical="center"/>
    </xf>
    <xf numFmtId="0" fontId="9" fillId="0" borderId="49" xfId="3" applyFont="1" applyBorder="1" applyAlignment="1">
      <alignment horizontal="center" vertical="center"/>
    </xf>
    <xf numFmtId="41" fontId="9" fillId="0" borderId="49" xfId="4" applyFont="1" applyBorder="1" applyAlignment="1">
      <alignment vertical="center"/>
    </xf>
    <xf numFmtId="0" fontId="9" fillId="13" borderId="44" xfId="3" applyFont="1" applyFill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left" vertical="center" wrapText="1"/>
    </xf>
    <xf numFmtId="0" fontId="9" fillId="0" borderId="41" xfId="3" applyFont="1" applyBorder="1" applyAlignment="1">
      <alignment vertical="center"/>
    </xf>
    <xf numFmtId="3" fontId="9" fillId="0" borderId="45" xfId="3" applyNumberFormat="1" applyFont="1" applyBorder="1" applyAlignment="1">
      <alignment horizontal="center" vertical="center"/>
    </xf>
    <xf numFmtId="41" fontId="9" fillId="0" borderId="45" xfId="3" applyNumberFormat="1" applyFont="1" applyBorder="1" applyAlignment="1">
      <alignment vertical="center"/>
    </xf>
    <xf numFmtId="0" fontId="9" fillId="13" borderId="36" xfId="3" applyFont="1" applyFill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14" borderId="36" xfId="3" applyFont="1" applyFill="1" applyBorder="1" applyAlignment="1">
      <alignment horizontal="center" vertical="center"/>
    </xf>
    <xf numFmtId="0" fontId="9" fillId="0" borderId="36" xfId="3" applyFont="1" applyBorder="1" applyAlignment="1">
      <alignment horizontal="left" vertical="center"/>
    </xf>
    <xf numFmtId="0" fontId="9" fillId="0" borderId="39" xfId="3" applyFont="1" applyBorder="1" applyAlignment="1">
      <alignment vertical="center"/>
    </xf>
    <xf numFmtId="41" fontId="9" fillId="0" borderId="0" xfId="3" applyNumberFormat="1" applyFont="1" applyAlignment="1">
      <alignment horizontal="center" vertical="center"/>
    </xf>
    <xf numFmtId="0" fontId="9" fillId="0" borderId="45" xfId="3" applyFont="1" applyBorder="1" applyAlignment="1">
      <alignment horizontal="right" vertical="center"/>
    </xf>
    <xf numFmtId="41" fontId="9" fillId="0" borderId="45" xfId="3" applyNumberFormat="1" applyFont="1" applyBorder="1" applyAlignment="1">
      <alignment horizontal="center" vertical="center"/>
    </xf>
    <xf numFmtId="0" fontId="32" fillId="0" borderId="45" xfId="3" applyFont="1" applyBorder="1" applyAlignment="1">
      <alignment horizontal="center" vertical="center"/>
    </xf>
    <xf numFmtId="0" fontId="9" fillId="12" borderId="2" xfId="3" applyFont="1" applyFill="1" applyBorder="1" applyAlignment="1">
      <alignment horizontal="center" vertical="center"/>
    </xf>
    <xf numFmtId="10" fontId="9" fillId="11" borderId="4" xfId="3" applyNumberFormat="1" applyFont="1" applyFill="1" applyBorder="1" applyAlignment="1">
      <alignment horizontal="center" vertical="center"/>
    </xf>
    <xf numFmtId="10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right" vertical="center"/>
    </xf>
    <xf numFmtId="0" fontId="32" fillId="0" borderId="0" xfId="3" applyFont="1" applyAlignment="1">
      <alignment horizontal="center" vertical="center"/>
    </xf>
    <xf numFmtId="41" fontId="9" fillId="0" borderId="0" xfId="3" applyNumberFormat="1" applyFont="1" applyAlignment="1">
      <alignment vertical="center"/>
    </xf>
    <xf numFmtId="9" fontId="9" fillId="0" borderId="0" xfId="23" applyFont="1" applyAlignment="1">
      <alignment vertical="center"/>
    </xf>
    <xf numFmtId="41" fontId="32" fillId="0" borderId="0" xfId="4" applyFont="1" applyAlignment="1">
      <alignment vertical="center"/>
    </xf>
    <xf numFmtId="41" fontId="32" fillId="0" borderId="0" xfId="4" applyFont="1"/>
    <xf numFmtId="0" fontId="9" fillId="13" borderId="43" xfId="3" applyFont="1" applyFill="1" applyBorder="1" applyAlignment="1">
      <alignment horizontal="center" vertical="center"/>
    </xf>
    <xf numFmtId="10" fontId="9" fillId="0" borderId="9" xfId="23" applyNumberFormat="1" applyFont="1" applyBorder="1" applyAlignment="1">
      <alignment horizontal="center" vertical="center"/>
    </xf>
    <xf numFmtId="10" fontId="9" fillId="0" borderId="0" xfId="23" applyNumberFormat="1" applyFont="1" applyBorder="1" applyAlignment="1">
      <alignment horizontal="center" vertical="center"/>
    </xf>
    <xf numFmtId="0" fontId="9" fillId="13" borderId="6" xfId="3" applyFont="1" applyFill="1" applyBorder="1" applyAlignment="1">
      <alignment horizontal="center" vertical="center" wrapText="1"/>
    </xf>
    <xf numFmtId="10" fontId="9" fillId="0" borderId="29" xfId="23" applyNumberFormat="1" applyFont="1" applyBorder="1" applyAlignment="1">
      <alignment horizontal="center" vertical="center" wrapText="1"/>
    </xf>
    <xf numFmtId="10" fontId="9" fillId="0" borderId="0" xfId="23" applyNumberFormat="1" applyFont="1" applyBorder="1" applyAlignment="1">
      <alignment horizontal="center" vertical="center" wrapText="1"/>
    </xf>
    <xf numFmtId="41" fontId="32" fillId="0" borderId="38" xfId="3" applyNumberFormat="1" applyFont="1" applyBorder="1" applyAlignment="1">
      <alignment vertical="center"/>
    </xf>
    <xf numFmtId="41" fontId="32" fillId="0" borderId="0" xfId="3" applyNumberFormat="1" applyFont="1"/>
    <xf numFmtId="10" fontId="9" fillId="0" borderId="35" xfId="23" applyNumberFormat="1" applyFont="1" applyBorder="1" applyAlignment="1">
      <alignment horizontal="center" vertical="center"/>
    </xf>
    <xf numFmtId="0" fontId="9" fillId="0" borderId="40" xfId="3" applyFont="1" applyBorder="1" applyAlignment="1">
      <alignment vertical="center"/>
    </xf>
    <xf numFmtId="3" fontId="9" fillId="0" borderId="0" xfId="3" applyNumberFormat="1" applyFont="1" applyAlignment="1">
      <alignment horizontal="center" vertical="center"/>
    </xf>
    <xf numFmtId="9" fontId="9" fillId="0" borderId="0" xfId="23" applyFont="1" applyBorder="1" applyAlignment="1">
      <alignment vertical="center"/>
    </xf>
    <xf numFmtId="0" fontId="34" fillId="0" borderId="0" xfId="3" applyFont="1"/>
    <xf numFmtId="0" fontId="35" fillId="0" borderId="0" xfId="3" applyFont="1"/>
    <xf numFmtId="0" fontId="9" fillId="12" borderId="2" xfId="3" applyFont="1" applyFill="1" applyBorder="1" applyAlignment="1">
      <alignment horizontal="center"/>
    </xf>
    <xf numFmtId="0" fontId="9" fillId="12" borderId="4" xfId="3" applyFont="1" applyFill="1" applyBorder="1" applyAlignment="1">
      <alignment horizontal="center"/>
    </xf>
    <xf numFmtId="0" fontId="36" fillId="0" borderId="0" xfId="3" applyFont="1" applyAlignment="1">
      <alignment horizontal="center" vertical="center"/>
    </xf>
    <xf numFmtId="41" fontId="34" fillId="10" borderId="8" xfId="4" applyFont="1" applyFill="1" applyBorder="1" applyAlignment="1">
      <alignment horizontal="center"/>
    </xf>
    <xf numFmtId="0" fontId="9" fillId="0" borderId="9" xfId="3" applyFont="1" applyBorder="1" applyAlignment="1">
      <alignment horizontal="center"/>
    </xf>
    <xf numFmtId="181" fontId="9" fillId="0" borderId="9" xfId="3" applyNumberFormat="1" applyFont="1" applyBorder="1" applyAlignment="1">
      <alignment horizontal="center"/>
    </xf>
    <xf numFmtId="0" fontId="9" fillId="13" borderId="44" xfId="3" applyFont="1" applyFill="1" applyBorder="1" applyAlignment="1">
      <alignment horizontal="center"/>
    </xf>
    <xf numFmtId="41" fontId="34" fillId="10" borderId="34" xfId="4" applyFont="1" applyFill="1" applyBorder="1" applyAlignment="1">
      <alignment horizontal="center"/>
    </xf>
    <xf numFmtId="0" fontId="9" fillId="0" borderId="35" xfId="3" applyFont="1" applyBorder="1" applyAlignment="1">
      <alignment horizontal="center"/>
    </xf>
    <xf numFmtId="182" fontId="9" fillId="0" borderId="0" xfId="3" applyNumberFormat="1" applyFont="1"/>
    <xf numFmtId="3" fontId="9" fillId="0" borderId="45" xfId="3" applyNumberFormat="1" applyFont="1" applyBorder="1" applyAlignment="1">
      <alignment vertical="center"/>
    </xf>
    <xf numFmtId="178" fontId="9" fillId="0" borderId="0" xfId="4" applyNumberFormat="1" applyFont="1" applyAlignment="1">
      <alignment vertical="center"/>
    </xf>
    <xf numFmtId="0" fontId="32" fillId="0" borderId="37" xfId="3" applyFont="1" applyBorder="1" applyAlignment="1">
      <alignment horizontal="center" vertical="center"/>
    </xf>
    <xf numFmtId="0" fontId="32" fillId="0" borderId="49" xfId="3" applyFont="1" applyBorder="1" applyAlignment="1">
      <alignment vertical="center"/>
    </xf>
    <xf numFmtId="41" fontId="9" fillId="0" borderId="38" xfId="3" applyNumberFormat="1" applyFont="1" applyBorder="1" applyAlignment="1">
      <alignment vertical="center"/>
    </xf>
    <xf numFmtId="0" fontId="32" fillId="0" borderId="39" xfId="3" applyFont="1" applyBorder="1" applyAlignment="1">
      <alignment horizontal="center" vertical="center"/>
    </xf>
    <xf numFmtId="41" fontId="37" fillId="0" borderId="40" xfId="3" applyNumberFormat="1" applyFont="1" applyBorder="1" applyAlignment="1">
      <alignment vertical="center"/>
    </xf>
    <xf numFmtId="9" fontId="32" fillId="0" borderId="0" xfId="3" applyNumberFormat="1" applyFont="1" applyAlignment="1">
      <alignment vertical="center"/>
    </xf>
    <xf numFmtId="0" fontId="32" fillId="0" borderId="45" xfId="3" applyFont="1" applyBorder="1" applyAlignment="1">
      <alignment vertical="center"/>
    </xf>
    <xf numFmtId="9" fontId="32" fillId="0" borderId="45" xfId="3" applyNumberFormat="1" applyFont="1" applyBorder="1" applyAlignment="1">
      <alignment vertical="center"/>
    </xf>
    <xf numFmtId="179" fontId="32" fillId="0" borderId="8" xfId="3" applyNumberFormat="1" applyFont="1" applyFill="1" applyBorder="1" applyAlignment="1">
      <alignment horizontal="right" vertical="center"/>
    </xf>
    <xf numFmtId="180" fontId="32" fillId="0" borderId="8" xfId="3" applyNumberFormat="1" applyFont="1" applyFill="1" applyBorder="1" applyAlignment="1">
      <alignment horizontal="right" vertical="center"/>
    </xf>
    <xf numFmtId="41" fontId="32" fillId="0" borderId="8" xfId="21" applyFont="1" applyFill="1" applyBorder="1" applyAlignment="1">
      <alignment horizontal="right" vertical="center"/>
    </xf>
    <xf numFmtId="10" fontId="32" fillId="0" borderId="8" xfId="4" applyNumberFormat="1" applyFont="1" applyFill="1" applyBorder="1" applyAlignment="1">
      <alignment horizontal="center" vertical="center"/>
    </xf>
    <xf numFmtId="0" fontId="33" fillId="4" borderId="0" xfId="3" applyFont="1" applyFill="1" applyBorder="1" applyAlignment="1">
      <alignment vertical="center" shrinkToFit="1"/>
    </xf>
    <xf numFmtId="0" fontId="33" fillId="0" borderId="8" xfId="3" applyFont="1" applyFill="1" applyBorder="1" applyAlignment="1">
      <alignment horizontal="center" vertical="center" shrinkToFit="1"/>
    </xf>
    <xf numFmtId="177" fontId="33" fillId="0" borderId="8" xfId="3" applyNumberFormat="1" applyFont="1" applyFill="1" applyBorder="1" applyAlignment="1">
      <alignment horizontal="center" vertical="center" shrinkToFit="1"/>
    </xf>
    <xf numFmtId="0" fontId="32" fillId="15" borderId="46" xfId="3" applyFont="1" applyFill="1" applyBorder="1" applyAlignment="1">
      <alignment horizontal="center" vertical="center"/>
    </xf>
    <xf numFmtId="0" fontId="9" fillId="15" borderId="47" xfId="3" applyFont="1" applyFill="1" applyBorder="1" applyAlignment="1">
      <alignment vertical="center"/>
    </xf>
    <xf numFmtId="0" fontId="32" fillId="15" borderId="47" xfId="3" applyFont="1" applyFill="1" applyBorder="1" applyAlignment="1">
      <alignment horizontal="center" vertical="center"/>
    </xf>
    <xf numFmtId="0" fontId="32" fillId="15" borderId="47" xfId="3" applyFont="1" applyFill="1" applyBorder="1" applyAlignment="1">
      <alignment vertical="center"/>
    </xf>
    <xf numFmtId="9" fontId="32" fillId="15" borderId="47" xfId="3" applyNumberFormat="1" applyFont="1" applyFill="1" applyBorder="1" applyAlignment="1">
      <alignment vertical="center"/>
    </xf>
    <xf numFmtId="0" fontId="9" fillId="15" borderId="47" xfId="3" applyFont="1" applyFill="1" applyBorder="1" applyAlignment="1">
      <alignment horizontal="center" vertical="center"/>
    </xf>
    <xf numFmtId="41" fontId="38" fillId="15" borderId="48" xfId="3" applyNumberFormat="1" applyFont="1" applyFill="1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43" xfId="0" applyNumberFormat="1" applyBorder="1" applyAlignment="1"/>
    <xf numFmtId="183" fontId="0" fillId="0" borderId="9" xfId="0" applyNumberFormat="1" applyBorder="1" applyAlignment="1"/>
    <xf numFmtId="177" fontId="39" fillId="10" borderId="44" xfId="0" applyNumberFormat="1" applyFont="1" applyFill="1" applyBorder="1" applyAlignment="1"/>
    <xf numFmtId="183" fontId="39" fillId="10" borderId="35" xfId="0" applyNumberFormat="1" applyFont="1" applyFill="1" applyBorder="1" applyAlignment="1"/>
    <xf numFmtId="178" fontId="40" fillId="0" borderId="0" xfId="4" applyNumberFormat="1" applyFont="1" applyFill="1" applyBorder="1" applyAlignment="1">
      <alignment vertical="center"/>
    </xf>
    <xf numFmtId="43" fontId="31" fillId="0" borderId="0" xfId="3" applyNumberFormat="1" applyFont="1"/>
    <xf numFmtId="0" fontId="24" fillId="0" borderId="45" xfId="17" applyFont="1" applyBorder="1" applyAlignment="1">
      <alignment horizontal="center" vertical="center"/>
    </xf>
    <xf numFmtId="0" fontId="24" fillId="0" borderId="0" xfId="17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11" fillId="0" borderId="15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0" fillId="6" borderId="31" xfId="2" applyFont="1" applyFill="1" applyBorder="1" applyAlignment="1">
      <alignment horizontal="center" vertical="center"/>
    </xf>
    <xf numFmtId="0" fontId="10" fillId="6" borderId="32" xfId="2" applyFont="1" applyFill="1" applyBorder="1" applyAlignment="1">
      <alignment horizontal="center" vertical="center"/>
    </xf>
    <xf numFmtId="0" fontId="10" fillId="6" borderId="33" xfId="2" applyFont="1" applyFill="1" applyBorder="1" applyAlignment="1">
      <alignment horizontal="center" vertical="center"/>
    </xf>
    <xf numFmtId="0" fontId="10" fillId="6" borderId="6" xfId="2" applyFont="1" applyFill="1" applyBorder="1" applyAlignment="1">
      <alignment horizontal="center" vertical="center"/>
    </xf>
    <xf numFmtId="0" fontId="10" fillId="6" borderId="10" xfId="2" applyFont="1" applyFill="1" applyBorder="1" applyAlignment="1">
      <alignment horizontal="center" vertical="center"/>
    </xf>
    <xf numFmtId="0" fontId="10" fillId="6" borderId="30" xfId="2" applyFont="1" applyFill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0" fillId="6" borderId="16" xfId="2" applyFont="1" applyFill="1" applyBorder="1" applyAlignment="1">
      <alignment horizontal="center" vertical="center"/>
    </xf>
    <xf numFmtId="0" fontId="10" fillId="6" borderId="5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8" borderId="21" xfId="2" applyFont="1" applyFill="1" applyBorder="1" applyAlignment="1">
      <alignment horizontal="center" vertical="center"/>
    </xf>
    <xf numFmtId="0" fontId="11" fillId="8" borderId="22" xfId="2" applyFont="1" applyFill="1" applyBorder="1" applyAlignment="1">
      <alignment horizontal="center" vertical="center"/>
    </xf>
    <xf numFmtId="0" fontId="11" fillId="8" borderId="23" xfId="2" applyFont="1" applyFill="1" applyBorder="1" applyAlignment="1">
      <alignment horizontal="center" vertical="center"/>
    </xf>
    <xf numFmtId="0" fontId="10" fillId="6" borderId="26" xfId="2" applyFont="1" applyFill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0" fillId="10" borderId="16" xfId="2" applyFont="1" applyFill="1" applyBorder="1" applyAlignment="1">
      <alignment horizontal="center" vertical="center"/>
    </xf>
    <xf numFmtId="0" fontId="10" fillId="10" borderId="5" xfId="2" applyFont="1" applyFill="1" applyBorder="1" applyAlignment="1">
      <alignment horizontal="center" vertical="center"/>
    </xf>
    <xf numFmtId="0" fontId="4" fillId="5" borderId="17" xfId="3" applyFont="1" applyFill="1" applyBorder="1" applyAlignment="1">
      <alignment horizontal="center" vertical="center"/>
    </xf>
    <xf numFmtId="0" fontId="13" fillId="5" borderId="18" xfId="3" applyFont="1" applyFill="1" applyBorder="1" applyAlignment="1">
      <alignment horizontal="center" vertical="center"/>
    </xf>
    <xf numFmtId="0" fontId="13" fillId="5" borderId="19" xfId="3" applyFont="1" applyFill="1" applyBorder="1" applyAlignment="1">
      <alignment horizontal="center" vertical="center"/>
    </xf>
    <xf numFmtId="0" fontId="27" fillId="2" borderId="0" xfId="3" applyFont="1" applyFill="1" applyAlignment="1">
      <alignment horizontal="center"/>
    </xf>
    <xf numFmtId="0" fontId="17" fillId="2" borderId="0" xfId="3" applyFont="1" applyFill="1" applyAlignment="1">
      <alignment horizontal="center"/>
    </xf>
    <xf numFmtId="0" fontId="13" fillId="2" borderId="13" xfId="3" applyFont="1" applyFill="1" applyBorder="1" applyAlignment="1">
      <alignment horizontal="center" vertical="center"/>
    </xf>
    <xf numFmtId="0" fontId="13" fillId="2" borderId="5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13" fillId="2" borderId="16" xfId="3" applyFont="1" applyFill="1" applyBorder="1" applyAlignment="1">
      <alignment horizontal="center" vertical="center"/>
    </xf>
    <xf numFmtId="0" fontId="30" fillId="0" borderId="45" xfId="3" applyFont="1" applyBorder="1" applyAlignment="1">
      <alignment horizontal="center" vertical="center"/>
    </xf>
    <xf numFmtId="0" fontId="33" fillId="0" borderId="37" xfId="3" applyFont="1" applyFill="1" applyBorder="1" applyAlignment="1">
      <alignment horizontal="center" vertical="center" shrinkToFit="1"/>
    </xf>
    <xf numFmtId="0" fontId="33" fillId="0" borderId="38" xfId="3" applyFont="1" applyFill="1" applyBorder="1" applyAlignment="1">
      <alignment horizontal="center" vertical="center" shrinkToFit="1"/>
    </xf>
    <xf numFmtId="0" fontId="33" fillId="0" borderId="41" xfId="3" applyFont="1" applyFill="1" applyBorder="1" applyAlignment="1">
      <alignment horizontal="center" vertical="center" shrinkToFit="1"/>
    </xf>
    <xf numFmtId="0" fontId="33" fillId="0" borderId="42" xfId="3" applyFont="1" applyFill="1" applyBorder="1" applyAlignment="1">
      <alignment horizontal="center" vertical="center" shrinkToFit="1"/>
    </xf>
    <xf numFmtId="181" fontId="9" fillId="0" borderId="8" xfId="3" applyNumberFormat="1" applyFont="1" applyBorder="1" applyAlignment="1">
      <alignment horizontal="center" vertical="center" shrinkToFit="1"/>
    </xf>
    <xf numFmtId="0" fontId="32" fillId="0" borderId="49" xfId="3" applyFont="1" applyBorder="1" applyAlignment="1">
      <alignment horizontal="left" vertical="center"/>
    </xf>
    <xf numFmtId="0" fontId="32" fillId="0" borderId="39" xfId="3" applyFont="1" applyBorder="1" applyAlignment="1">
      <alignment horizontal="center" vertical="center"/>
    </xf>
    <xf numFmtId="0" fontId="32" fillId="0" borderId="41" xfId="3" applyFont="1" applyBorder="1" applyAlignment="1">
      <alignment horizontal="center" vertical="center"/>
    </xf>
    <xf numFmtId="41" fontId="32" fillId="0" borderId="40" xfId="4" applyFont="1" applyBorder="1" applyAlignment="1">
      <alignment horizontal="center" vertical="center"/>
    </xf>
    <xf numFmtId="41" fontId="32" fillId="0" borderId="42" xfId="4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12" borderId="4" xfId="3" applyFont="1" applyFill="1" applyBorder="1" applyAlignment="1">
      <alignment horizontal="center" vertical="center" shrinkToFit="1"/>
    </xf>
    <xf numFmtId="0" fontId="9" fillId="12" borderId="9" xfId="3" applyFont="1" applyFill="1" applyBorder="1" applyAlignment="1">
      <alignment vertical="center" shrinkToFit="1"/>
    </xf>
    <xf numFmtId="181" fontId="9" fillId="11" borderId="13" xfId="23" applyNumberFormat="1" applyFont="1" applyFill="1" applyBorder="1" applyAlignment="1">
      <alignment horizontal="center" vertical="center"/>
    </xf>
    <xf numFmtId="181" fontId="9" fillId="11" borderId="5" xfId="23" applyNumberFormat="1" applyFont="1" applyFill="1" applyBorder="1" applyAlignment="1">
      <alignment horizontal="center" vertical="center"/>
    </xf>
    <xf numFmtId="0" fontId="32" fillId="0" borderId="0" xfId="3" applyFont="1" applyAlignment="1">
      <alignment horizontal="left" vertical="center"/>
    </xf>
    <xf numFmtId="0" fontId="32" fillId="0" borderId="40" xfId="3" applyFont="1" applyBorder="1" applyAlignment="1">
      <alignment horizontal="left" vertical="center"/>
    </xf>
    <xf numFmtId="181" fontId="9" fillId="0" borderId="34" xfId="3" applyNumberFormat="1" applyFont="1" applyBorder="1" applyAlignment="1">
      <alignment horizontal="center" vertical="center" shrinkToFit="1"/>
    </xf>
    <xf numFmtId="0" fontId="32" fillId="0" borderId="37" xfId="3" applyFont="1" applyBorder="1" applyAlignment="1">
      <alignment horizontal="left" vertical="center"/>
    </xf>
    <xf numFmtId="0" fontId="9" fillId="12" borderId="2" xfId="3" applyFont="1" applyFill="1" applyBorder="1" applyAlignment="1">
      <alignment horizontal="center" vertical="center" shrinkToFit="1"/>
    </xf>
    <xf numFmtId="0" fontId="9" fillId="12" borderId="43" xfId="3" applyFont="1" applyFill="1" applyBorder="1" applyAlignment="1">
      <alignment vertical="center" shrinkToFit="1"/>
    </xf>
    <xf numFmtId="0" fontId="9" fillId="12" borderId="3" xfId="3" applyFont="1" applyFill="1" applyBorder="1" applyAlignment="1">
      <alignment horizontal="center"/>
    </xf>
    <xf numFmtId="0" fontId="26" fillId="0" borderId="45" xfId="15" applyFont="1" applyBorder="1" applyAlignment="1" applyProtection="1">
      <alignment horizontal="center"/>
      <protection locked="0"/>
    </xf>
  </cellXfs>
  <cellStyles count="25">
    <cellStyle name="백분율" xfId="22" builtinId="5"/>
    <cellStyle name="백분율 2" xfId="6"/>
    <cellStyle name="백분율 2 3" xfId="23"/>
    <cellStyle name="백분율 3" xfId="9"/>
    <cellStyle name="백분율 7" xfId="8"/>
    <cellStyle name="쉼표 [0]" xfId="21" builtinId="6"/>
    <cellStyle name="쉼표 [0] 2" xfId="4"/>
    <cellStyle name="쉼표 [0] 2 2" xfId="5"/>
    <cellStyle name="쉼표 [0] 2 3" xfId="10"/>
    <cellStyle name="쉼표 [0] 2 5" xfId="20"/>
    <cellStyle name="쉼표 [0] 3" xfId="7"/>
    <cellStyle name="쉼표 [0] 4" xfId="16"/>
    <cellStyle name="쉼표 [0] 4 2" xfId="24"/>
    <cellStyle name="표준" xfId="0" builtinId="0"/>
    <cellStyle name="표준 10" xfId="1"/>
    <cellStyle name="표준 13" xfId="12"/>
    <cellStyle name="표준 16" xfId="13"/>
    <cellStyle name="표준 2" xfId="15"/>
    <cellStyle name="표준 2 2" xfId="3"/>
    <cellStyle name="표준 2 2 2" xfId="17"/>
    <cellStyle name="표준 2 3" xfId="14"/>
    <cellStyle name="표준 4" xfId="18"/>
    <cellStyle name="표준 5" xfId="11"/>
    <cellStyle name="표준 5 2" xfId="19"/>
    <cellStyle name="표준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customXml" Target="../customXml/item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45943</xdr:colOff>
      <xdr:row>9</xdr:row>
      <xdr:rowOff>181158</xdr:rowOff>
    </xdr:from>
    <xdr:to>
      <xdr:col>3</xdr:col>
      <xdr:colOff>1877785</xdr:colOff>
      <xdr:row>26</xdr:row>
      <xdr:rowOff>45484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732870-CDA3-47B5-9C45-2556AE0BAA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90657" y="2367372"/>
          <a:ext cx="6004699" cy="46177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&#44277;&#47924;&#50629;&#47924;\&#45824;&#48376;&#49324;\&#44148;&#52629;&#49884;&#44277;&#54016;%20&#44277;&#49324;&#54788;&#54889;&#48372;&#44256;\4&#50900;&#49892;&#5120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STI\&#54644;&#50808;\FED\R-0017\&#50577;&#49885;&#53685;&#5106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\HIGHWAY\KYUNGIN2\THI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44508;\EXCEL\APT\WONM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6041;&#54788;\MY%20DOCUMENTS\&#51077;&#52272;\&#52649;&#51452;&#49345;&#51452;6-1\&#44400;&#49328;&#47924;&#50504;\&#51201;&#44201;&#49900;&#49324;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4592;&#46024;\&#44060;&#49328;&#44204;&#51201;\ESTI\K-EMART\&#44204;&#5120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5;&#49849;&#54872;\C\MSOFFICE\EXCEL\YOON\&#51473;&#51216;&#49324;&#50629;\&#50629;&#52404;FIX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\BUDGET\WOONAM\CHUMDAN\BS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\BUDGET\WOONAM\CDDB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8.30.80.90\&#51221;&#47548;cm\ESTI\&#54644;&#50808;\FED\R-0017\&#50577;&#49885;&#53685;&#5106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OSAN\DSCGHM\PROJECT\FED\Fed0010\costbreak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cljh\c\EXCEL\&#49688;&#51452;\&#49324;&#50629;&#49457;~1\96\&#49552;&#51061;&#44592;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50896;&#53469;\C\My%20Documents\WONM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EXCEL\&#47588;&#52636;\97\&#49892;&#51201;\11&#50900;&#49892;&#5120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8.30.80.90\&#51221;&#47548;cm\WORK\JARYO\&#50896;&#51452;&#45236;&#506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&#53664;&#44148;13&#54924;.XLW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&#44221;&#47560;&#51109;%20&#44148;&#49444;&#44277;&#49324;\&#44221;&#47560;&#51109;&#49892;&#54665;&#45236;&#50669;\windows\TEMP\&#44148;&#52629;&#46041;&#48324;&#47932;&#47049;&#52712;&#5463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FEDR0007\FED%20R-0050\BID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45824;&#49440;\&#47785;&#54252;&#50857;&#54644;&#51452;&#44277;4&#44277;&#44396;\My%20Documents\&#50980;&#44592;&#51452;\&#45224;&#50577;&#51452;&#54840;&#54217;\&#51452;&#44277;\&#48372;&#44256;&#49436;\hys-1\E-TOTA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8900\WINDOWS\TEMP\&#44208;&#49328;9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9437;&#51116;\&#51109;&#50528;&#51064;&#51333;&#54633;&#48373;\SE0-DWG\&#52404;&#50977;\XLS\ALL-XLS\ULSAN\PRIC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8.30.80.90\&#51221;&#47548;cm\MSOFFICE\EXCEL\YOON\&#51473;&#51216;&#49324;&#50629;\&#50629;&#52404;FI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025;&#44033;\&#52397;&#50516;&#53440;&#50892;\ESTI\K-EMART\&#44204;&#5120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44508;\EXCEL\KYEOUSA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65328;&#65362;&#65359;&#65354;&#65349;&#65347;&#65364;\&#47924;&#44144;&#53552;&#45328;\&#47924;&#44144;&#52572;&#51333;&#49892;&#54665;\&#51064;&#51228;&#54616;&#49688;&#51333;&#47568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9464;&#44228;&#46020;&#51088;&#44592;&#50641;&#49828;&#54252;\estimate\dojagi\&#49828;&#52992;&#5146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44305;\&#44060;&#49328;&#44204;&#51201;\ESTI\K-EMART\&#44204;&#5120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WINDOWS\TEMP\doosan\dscsuper\EXCEL\&#54624;&#47021;&#51060;\&#54840;&#50896;&#46160;&#49328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&#44221;&#47560;&#51109;%20&#44148;&#49444;&#44277;&#49324;\&#44221;&#47560;&#51109;&#49892;&#54665;&#45236;&#50669;\My%20Documents\&#50857;&#51064;&#49888;&#44040;6BL&#50500;&#54028;&#53944;5&#44277;&#44396;\&#50857;&#51064;&#49888;&#44040;6BL\&#50629;&#47924;\&#51077;&#52272;&#44204;&#51201;(APT)\&#50857;&#51064;&#49888;&#44040;&#51452;&#44277;&#50500;&#54028;&#53944;(5&#44277;&#44396;)\&#53664;&#47785;&#45236;&#50669;&#51089;&#49457;&#51088;&#47308;\&#53664;&#47785;&#45236;&#50669;&#51089;&#49457;&#50857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&#44221;&#47560;&#51109;%20&#44148;&#49444;&#44277;&#49324;\&#44221;&#47560;&#51109;&#49892;&#54665;&#45236;&#50669;\windows\TEMP\&#49892;&#54665;\&#48320;&#44221;&#49892;&#54665;&#50696;&#49328;(&#49688;&#51221;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10-3293\&#46769;&#46433;&#51060;\Documents\&#53945;&#49688;\&#45224;&#49436;&#50872;&#50669;&#49324;\&#49892;&#54665;&#50696;&#49328;\WINDOWS\TEMP\GONG99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8900\WINDOWS\TEMP\WINDOWS\TEMP\doosan\dscsuper\EXCEL\&#54624;&#47021;&#51060;\&#54840;&#50896;&#46160;&#49328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N\&#44277;&#50976;\&#47691;&#51652;&#51060;\d\&#44053;&#54532;&#47196;&#51229;&#53944;\&#50641;&#50052;&#50620;&#51089;&#50629;\&#44397;&#47549;&#51473;&#50521;&#46020;&#49436;&#44288;\&#44256;&#47928;&#49436;&#44256;&#48708;&#48764;&#44256;000405\&#47691;&#51652;&#51060;\d\&#44053;&#54532;&#47196;&#51229;&#53944;\&#50641;&#50052;&#50620;&#51089;&#50629;\&#52632;&#52380;&#48149;&#47932;&#44288;\9910&#51060;&#54980;&#49444;&#44228;&#48320;&#44221;\&#52632;&#52380;&#48149;&#47932;&#44288;&#53945;&#48324;&#49688;&#51109;&#45236;&#50669;&#51068;&#50948;990102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windows\TEMP\changsin\&#52285;&#49888;&#48372;&#44256;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8.30.80.90\&#51221;&#47548;cm\My%20Documents\&#44221;&#47560;&#51109;%20&#44148;&#49444;&#44277;&#49324;\&#44221;&#47560;&#51109;&#49892;&#54665;&#45236;&#50669;\My%20Documents\&#51077;&#52272;\&#45224;&#50577;&#50976;&#50629;\&#44204;&#51201;&#49436;\&#45224;&#50577;&#50976;&#50629;&#52380;&#50504;&#49888;&#44277;&#5110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ONMI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mj\c\WINDOWS\EXCEL\KI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8900\WINDOWS\TEMP\windows\TEMP\&#54861;&#48372;&#54924;&#51032;\&#49849;&#51652;&#45824;&#49345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4592;&#46024;\&#44060;&#49328;&#44204;&#51201;\WINDOWS\TEMP\&#50504;&#50577;&#54217;&#52492;(99.12&#50900;)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025;&#44033;\&#51060;&#49849;&#44508;\msoffice\excel\KYEOUS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456;&#50672;\C\EXCEL\&#54665;&#45817;&#50896;&#44032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6041;&#50980;\MYDOCU\My%20Documents\&#53556;&#53412;&#51077;&#52272;\&#49440;&#49688;&#52492;&#51088;&#4730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45824;&#49440;\&#47785;&#54252;&#50857;&#54644;&#51452;&#44277;4&#44277;&#44396;\My%20Documents\&#50980;&#44592;&#51452;\&#45224;&#50577;&#51452;&#54840;&#54217;\&#51452;&#44277;\&#48372;&#44256;&#49436;\MAIL\WORK\&#44277;&#49324;&#51068;&#49688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windows\TEMP\GONG99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8900\&#46972;&#51060;&#50616;&#53433;\HAREP\MONTH\H4A1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44305;\&#44060;&#49328;&#44204;&#51201;\WINDOWS\TEMP\&#52380;&#54840;&#46041;(99.9&#50900;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592;&#51473;\01\97\plan\&#54869;&#51221;\&#47588;&#52636;&#48372;&#50756;&#53685;&#48372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2285;&#44256;\&#48372;&#45240;&#51088;&#47308;\&#45824;&#44396;&#44552;&#4954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8.30.80.90\&#51221;&#47548;cm\&#50900;&#52264;&#44208;&#49328;\9604&#50900;&#52264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4785;&#51652;\DISKET\&#53664;&#47785;(1079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69;&#44221;&#50725;\&#44277;&#50976;\&#52285;&#44256;\&#48372;&#45240;&#51088;&#47308;\&#45824;&#44396;&#44552;&#4954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8900\WINDOWS\TEMP\WINDOWS\TEMP\&#51473;&#50669;&#54924;&#51032;\96&#45380;10&#50900;\&#44288;&#47532;&#48376;&#48512;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VIL_EST\EST\My%20Documents\&#51077;&#52272;\&#48264;&#50689;&#47196;\&#47924;&#50504;&#54616;&#49688;\&#49892;&#54665;(1)\&#45236;&#50669;&#49436;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6;&#54840;\D\1-1WORK\2&#49688;&#50896;&#48124;&#51088;&#50669;&#49324;2\&#51068;&#48152;&#53664;&#47785;&#44148;&#52629;\&#52509;&#44292;&#50896;&#44032;&#44228;&#49328;&#49436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-1WORK\2&#49688;&#50896;&#48124;&#51088;&#50669;&#49324;2\&#51068;&#48152;&#53664;&#47785;&#44148;&#52629;\&#52509;&#44292;&#50896;&#44032;&#44228;&#49328;&#49436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목표세부명세"/>
      <sheetName val="4월실적"/>
      <sheetName val="자동제어"/>
      <sheetName val="예가표"/>
      <sheetName val="노임이"/>
      <sheetName val="4.공사별"/>
      <sheetName val="실적공사"/>
      <sheetName val="재료"/>
      <sheetName val="시멘트"/>
      <sheetName val="7 (2)"/>
      <sheetName val="노임단가"/>
      <sheetName val="내역"/>
      <sheetName val="6공구(당초)"/>
      <sheetName val="전선 및 전선관"/>
      <sheetName val="식재"/>
      <sheetName val="시설물 "/>
      <sheetName val="Sheet1"/>
      <sheetName val="내역표지"/>
      <sheetName val="Sheet10"/>
      <sheetName val="CTEMCOST"/>
      <sheetName val="갑지1"/>
      <sheetName val="c_balju"/>
      <sheetName val="연돌일위집계"/>
      <sheetName val="직원인원"/>
      <sheetName val="화전내"/>
      <sheetName val="조직도"/>
      <sheetName val="금액내역서"/>
      <sheetName val="유림골조"/>
      <sheetName val="도급FORM"/>
      <sheetName val="A"/>
      <sheetName val="장기차입금"/>
      <sheetName val="지급자재"/>
      <sheetName val="부대공Ⅱ"/>
      <sheetName val="일반부표"/>
      <sheetName val="ABUT수량-A1"/>
      <sheetName val="BREAKDOWN(철거설치)"/>
      <sheetName val="총괄집계"/>
      <sheetName val="에너지동"/>
      <sheetName val="COVER"/>
      <sheetName val="잡비"/>
      <sheetName val="스포회원매출"/>
      <sheetName val="동선(을)"/>
      <sheetName val="당초"/>
      <sheetName val="01"/>
      <sheetName val="입찰안"/>
      <sheetName val="계획고"/>
      <sheetName val="DATA2000"/>
      <sheetName val="목통"/>
      <sheetName val="현장관리비"/>
      <sheetName val="집계표"/>
      <sheetName val="설계내역서"/>
      <sheetName val="DHEQSUPT"/>
      <sheetName val="물가자료"/>
      <sheetName val="DATA"/>
      <sheetName val="정부노임단가"/>
      <sheetName val="설산1.나"/>
      <sheetName val="본사S"/>
      <sheetName val="2단지_원가"/>
      <sheetName val="실적62"/>
      <sheetName val="Shape code"/>
      <sheetName val="옥외외등집계표"/>
      <sheetName val="RESOURCE"/>
      <sheetName val="원가계산서"/>
      <sheetName val="조도계산서 (도서)"/>
      <sheetName val="#REF"/>
      <sheetName val="단가"/>
      <sheetName val="내역서"/>
      <sheetName val="Equipment"/>
      <sheetName val="TL,Termination"/>
      <sheetName val="Cable,Conduit"/>
      <sheetName val="공통비총괄표"/>
      <sheetName val="Sheet2"/>
      <sheetName val="공사개요"/>
      <sheetName val="B"/>
      <sheetName val="GAEYO"/>
      <sheetName val="본사공가현황"/>
      <sheetName val="TOWER 12TON"/>
      <sheetName val="TOWER 10TON"/>
      <sheetName val="부안일위"/>
      <sheetName val="단가표 (건축)"/>
      <sheetName val="2공구산출내역"/>
      <sheetName val="수입"/>
      <sheetName val="현금흐름"/>
      <sheetName val="실행"/>
      <sheetName val="음료실행"/>
      <sheetName val="공사비예산서(토목분)"/>
      <sheetName val="실행철강하도"/>
      <sheetName val="화설내"/>
      <sheetName val="금융비용"/>
      <sheetName val="P.M 별"/>
      <sheetName val="분류코드 이름관리"/>
      <sheetName val="Sheet13"/>
      <sheetName val="발전기"/>
      <sheetName val="Sheet14"/>
      <sheetName val="수량집계1"/>
      <sheetName val="수량집계2"/>
      <sheetName val="6PILE  (돌출)"/>
      <sheetName val="TRE TABLE"/>
      <sheetName val="표지"/>
      <sheetName val="설비원가"/>
      <sheetName val="견적서"/>
      <sheetName val="수량산출서(마감)"/>
      <sheetName val="예정(3)"/>
      <sheetName val="동원(3)"/>
      <sheetName val="Y-WORK"/>
      <sheetName val="P-산#1-1(WOWA1)"/>
      <sheetName val="주요량(96)"/>
      <sheetName val="품"/>
      <sheetName val="업무처리전"/>
      <sheetName val="대림경상68억"/>
      <sheetName val="70%"/>
      <sheetName val="대비표"/>
      <sheetName val="전체"/>
      <sheetName val="Total"/>
      <sheetName val="도급원가"/>
      <sheetName val="골조시행"/>
      <sheetName val="관기성공.내"/>
      <sheetName val="갑지"/>
      <sheetName val="O＆P"/>
      <sheetName val="갑지(추정)"/>
      <sheetName val="WORK"/>
      <sheetName val="trf(36%)"/>
      <sheetName val="F4-F7"/>
      <sheetName val="Cash2"/>
      <sheetName val="Z"/>
      <sheetName val="단면 (2)"/>
      <sheetName val="인원현황"/>
      <sheetName val="일위대가"/>
      <sheetName val="공통가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S01"/>
      <sheetName val="S02"/>
      <sheetName val="S03"/>
      <sheetName val="S04"/>
      <sheetName val="S05"/>
      <sheetName val="SS1"/>
      <sheetName val="SS2"/>
      <sheetName val="SS3"/>
      <sheetName val="SS4"/>
      <sheetName val="SS5"/>
      <sheetName val="T3"/>
      <sheetName val="T4"/>
      <sheetName val="합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공Ⅱ"/>
      <sheetName val="결재지"/>
      <sheetName val="갑지"/>
      <sheetName val="토공"/>
      <sheetName val="배수공"/>
      <sheetName val="구조물공"/>
      <sheetName val="포장공"/>
      <sheetName val="부대공"/>
      <sheetName val="터널공"/>
      <sheetName val="군부대공사"/>
      <sheetName val="상수도이설공"/>
      <sheetName val="광통신관로공"/>
      <sheetName val="석수IC"/>
      <sheetName val="개착구간"/>
      <sheetName val="직접비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종집계"/>
      <sheetName val="건축집계"/>
      <sheetName val="실행예산 (2)"/>
      <sheetName val="실행예산"/>
      <sheetName val="현장관리비"/>
      <sheetName val="원미내역"/>
      <sheetName val="현장추가분"/>
      <sheetName val="공통가설"/>
      <sheetName val="BID"/>
      <sheetName val="부대공Ⅱ"/>
      <sheetName val="설계내역서"/>
      <sheetName val="시멘트"/>
      <sheetName val="부대공"/>
      <sheetName val="포장공"/>
      <sheetName val="토공"/>
      <sheetName val="내역서"/>
      <sheetName val="부재리스트"/>
      <sheetName val="차액보증"/>
      <sheetName val="70%"/>
      <sheetName val="조직공사중"/>
      <sheetName val="1차 내역서"/>
      <sheetName val="견적서"/>
      <sheetName val="수입"/>
      <sheetName val="관로내역원"/>
      <sheetName val="WONMI"/>
      <sheetName val="을"/>
      <sheetName val="5사남"/>
      <sheetName val="SUMMARY"/>
      <sheetName val="PAINT"/>
      <sheetName val="콤보박스와 리스트박스의 연결"/>
      <sheetName val="건축공사실행"/>
      <sheetName val="건축원가"/>
      <sheetName val="982월원안"/>
      <sheetName val="데이타"/>
      <sheetName val="자재표"/>
      <sheetName val="수량산출"/>
      <sheetName val="포장복구집계"/>
      <sheetName val="실행갑지"/>
      <sheetName val="배수공"/>
      <sheetName val="내역5"/>
      <sheetName val="반포2차"/>
      <sheetName val="2.대외공문"/>
      <sheetName val="내역"/>
      <sheetName val="일위대가"/>
      <sheetName val="패널"/>
      <sheetName val="입찰안"/>
      <sheetName val="실행예산_(2)"/>
      <sheetName val="설비2차"/>
      <sheetName val="전력"/>
      <sheetName val="1993년(8기)대차"/>
      <sheetName val="시장성초안camera"/>
      <sheetName val="N賃率-職"/>
      <sheetName val="분양가"/>
      <sheetName val="내역서2안"/>
      <sheetName val="사업성"/>
      <sheetName val="골조시행"/>
      <sheetName val="갑지(추정)"/>
      <sheetName val="APT"/>
      <sheetName val="포스코실행"/>
      <sheetName val="통장출금액"/>
      <sheetName val="6호기"/>
      <sheetName val="경비"/>
      <sheetName val="공사개요"/>
      <sheetName val="3.건축(현장안)"/>
      <sheetName val="건축-물가변동"/>
      <sheetName val="조직도"/>
      <sheetName val="물량표"/>
      <sheetName val="인건-측정"/>
      <sheetName val="Total"/>
      <sheetName val="갑지1"/>
      <sheetName val="기자재비"/>
      <sheetName val="2공구산출내역"/>
      <sheetName val="물량내역"/>
      <sheetName val="직노"/>
      <sheetName val="남평내역"/>
      <sheetName val="갱문및옹벽집계"/>
      <sheetName val="입력"/>
      <sheetName val="총투자비"/>
      <sheetName val="요약&amp;결과"/>
      <sheetName val="BS"/>
      <sheetName val="총사업비"/>
      <sheetName val="오피스매각가"/>
      <sheetName val="일위대가(건축)"/>
      <sheetName val="Sheet4"/>
      <sheetName val="자재가격"/>
      <sheetName val="안산기계장치"/>
      <sheetName val="원가"/>
      <sheetName val="신표지1"/>
      <sheetName val="가로등내역서"/>
      <sheetName val="S&amp;R"/>
      <sheetName val="내   역"/>
      <sheetName val="일위_파일"/>
      <sheetName val="COST"/>
      <sheetName val="노무비"/>
      <sheetName val="납부서"/>
      <sheetName val="집계표"/>
      <sheetName val="건축내역"/>
      <sheetName val="연결임시"/>
      <sheetName val="부안일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초기화면"/>
      <sheetName val="점수계산"/>
      <sheetName val="점수계산 1"/>
      <sheetName val="점수계산1-1"/>
      <sheetName val="점수계산1-2"/>
      <sheetName val="점수계산 2"/>
      <sheetName val="점수계산2-1"/>
      <sheetName val="점수계산2-2"/>
      <sheetName val="점수계산 3"/>
      <sheetName val="점수계산3-1"/>
      <sheetName val="점수계산 4"/>
      <sheetName val="점수계산4-1"/>
      <sheetName val="자료열람"/>
      <sheetName val="조달청공고 1997-78호"/>
      <sheetName val="별표 1(100억 이상)"/>
      <sheetName val="별표 1(100억 미만)"/>
      <sheetName val="별표 1-1"/>
      <sheetName val="별표 2"/>
      <sheetName val="붙임 1-1"/>
      <sheetName val="붙임 1-2"/>
      <sheetName val="붙임 1-3"/>
      <sheetName val="붙임 1-4"/>
      <sheetName val="붙임 2-1"/>
      <sheetName val="양식 1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공사원가계산서(vat포함)"/>
      <sheetName val="실행예산서"/>
      <sheetName val=" 원가계산도형"/>
      <sheetName val="입찰견적보고서 (2)"/>
      <sheetName val="원가계산서"/>
      <sheetName val="입찰견적보고서"/>
      <sheetName val="내역서"/>
      <sheetName val="견적조건"/>
      <sheetName val="현장관리비 (2)"/>
      <sheetName val="현장관리비"/>
      <sheetName val="조직표"/>
      <sheetName val="인원"/>
      <sheetName val="현장조직도"/>
      <sheetName val="동별비교"/>
      <sheetName val="창호공사"/>
      <sheetName val="견적의뢰 "/>
      <sheetName val="견적업체"/>
      <sheetName val="하도급사항"/>
      <sheetName val="FAX양식 "/>
      <sheetName val="사내공문"/>
      <sheetName val="사내공문 (2)"/>
      <sheetName val="질의공문]"/>
      <sheetName val="제출공문"/>
      <sheetName val="도형"/>
      <sheetName val="견적명단"/>
      <sheetName val="표지(제본)"/>
      <sheetName val="LABEL"/>
      <sheetName val="표지(견적서) "/>
      <sheetName val="공사비집계표"/>
      <sheetName val="간지"/>
      <sheetName val="H중량표"/>
      <sheetName val="시멘트"/>
      <sheetName val="모래"/>
      <sheetName val="시멘모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>
        <row r="1">
          <cell r="A1" t="str">
            <v xml:space="preserve">    공종별 부자재 산출내역근거</v>
          </cell>
        </row>
        <row r="4">
          <cell r="A4" t="e">
            <v>#REF!</v>
          </cell>
          <cell r="G4" t="str">
            <v>1996. 3. 22.</v>
          </cell>
        </row>
        <row r="5">
          <cell r="A5" t="str">
            <v>공종별</v>
          </cell>
          <cell r="B5" t="str">
            <v>공 사 명</v>
          </cell>
          <cell r="C5" t="str">
            <v>규 격</v>
          </cell>
          <cell r="D5" t="str">
            <v>단위</v>
          </cell>
          <cell r="E5" t="str">
            <v xml:space="preserve">  투 입 자 재 량</v>
          </cell>
          <cell r="F5" t="str">
            <v xml:space="preserve"> </v>
          </cell>
          <cell r="G5" t="str">
            <v>물량</v>
          </cell>
          <cell r="H5" t="str">
            <v>계</v>
          </cell>
        </row>
        <row r="6">
          <cell r="E6" t="str">
            <v>시멘트</v>
          </cell>
          <cell r="F6" t="str">
            <v>모래</v>
          </cell>
        </row>
      </sheetData>
      <sheetData sheetId="33"/>
      <sheetData sheetId="3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표지 (3)"/>
      <sheetName val="표지 (2)"/>
      <sheetName val="하도업체(mal)"/>
      <sheetName val="자재업체(mal)"/>
      <sheetName val="노임"/>
      <sheetName val="장비"/>
      <sheetName val="자재단가"/>
      <sheetName val="하도업체(egy)"/>
      <sheetName val="자재업체(egy) "/>
      <sheetName val="노임이 (2)"/>
      <sheetName val="노임이"/>
      <sheetName val="입찰안"/>
      <sheetName val="A-4"/>
      <sheetName val="공사비집계"/>
      <sheetName val="목표세부명세"/>
      <sheetName val="45,46"/>
      <sheetName val="공통가설"/>
      <sheetName val="점수계산1-2"/>
      <sheetName val="시멘트"/>
      <sheetName val="손익계산서"/>
      <sheetName val="내역서"/>
      <sheetName val="SKETCH"/>
      <sheetName val="REINF."/>
      <sheetName val="LOADS"/>
      <sheetName val="CHECK1"/>
      <sheetName val="설계내역서"/>
      <sheetName val="현금흐름"/>
      <sheetName val="인건비"/>
      <sheetName val="교각1"/>
      <sheetName val="Sheet5"/>
      <sheetName val="수입"/>
      <sheetName val="공문"/>
      <sheetName val="인사자료총집계"/>
      <sheetName val="#REF"/>
      <sheetName val="실행철강하도"/>
      <sheetName val="base"/>
      <sheetName val="차선도색현황"/>
      <sheetName val="SUMMARY"/>
      <sheetName val="PAINT"/>
      <sheetName val="FURNITURE-01"/>
      <sheetName val="내역"/>
      <sheetName val="업체FIX"/>
      <sheetName val="손익"/>
      <sheetName val="낙찰표"/>
      <sheetName val="INPUT"/>
      <sheetName val="1공구산출내역서"/>
      <sheetName val="견적공통"/>
      <sheetName val="2.주요계수총괄"/>
      <sheetName val="횡배수관토공수량"/>
      <sheetName val="원가"/>
      <sheetName val="날1"/>
      <sheetName val="건축집계"/>
      <sheetName val="EACT10"/>
      <sheetName val="일위대가"/>
      <sheetName val="부대공Ⅱ"/>
      <sheetName val="I一般比"/>
      <sheetName val="추가예산"/>
      <sheetName val="토목주소"/>
      <sheetName val="프랜트면허"/>
      <sheetName val="Customer Databas"/>
      <sheetName val="음료실행"/>
      <sheetName val="이자율"/>
      <sheetName val="분양금입금계획"/>
      <sheetName val="투입"/>
      <sheetName val="Intro2"/>
      <sheetName val="Id"/>
      <sheetName val="재무가정"/>
      <sheetName val="수정시산표"/>
      <sheetName val="인원계획-미화"/>
      <sheetName val="노무비"/>
      <sheetName val="전체"/>
      <sheetName val="단가대비표"/>
      <sheetName val="982월원안"/>
      <sheetName val="폼관조직"/>
      <sheetName val="현장관리비"/>
      <sheetName val="월별수입"/>
      <sheetName val="차수"/>
      <sheetName val="화의-현금흐름"/>
      <sheetName val="담보"/>
      <sheetName val="1유리"/>
      <sheetName val="호프"/>
      <sheetName val="예적금"/>
      <sheetName val="월별손익"/>
      <sheetName val="020114"/>
      <sheetName val="0111월"/>
      <sheetName val="건축내역"/>
      <sheetName val="지급자재"/>
      <sheetName val="ABUT수량-A1"/>
      <sheetName val="대손검토"/>
      <sheetName val="차액보증"/>
      <sheetName val="Sheet1 (2)"/>
      <sheetName val="매출"/>
      <sheetName val="국내총괄"/>
      <sheetName val="특판제외"/>
      <sheetName val="건축공사실행"/>
      <sheetName val="건축원가"/>
      <sheetName val="5사남"/>
      <sheetName val="입찰보고"/>
      <sheetName val="IMPEADENCE MAP 취수장"/>
      <sheetName val="SO416"/>
      <sheetName val="일반"/>
      <sheetName val="시산표"/>
      <sheetName val="기준및분포(OT)"/>
      <sheetName val="면적"/>
      <sheetName val="별제권_정리담보권"/>
      <sheetName val="적용환율"/>
      <sheetName val="확인서"/>
      <sheetName val="별제권_정리담보권1"/>
      <sheetName val="회사정보"/>
      <sheetName val="계수원본(99.2.28)"/>
      <sheetName val="대차대조표"/>
      <sheetName val="Scenario"/>
      <sheetName val="Ⅱ1-0타"/>
      <sheetName val="인근점포"/>
      <sheetName val="상가지급현황"/>
      <sheetName val="갑지(추정)"/>
      <sheetName val="ITEM"/>
      <sheetName val="A (Calcs)"/>
      <sheetName val="B (Controls)"/>
      <sheetName val="Set-Up"/>
      <sheetName val="Multi-Iteration"/>
      <sheetName val="최종"/>
      <sheetName val="choose"/>
      <sheetName val="fs"/>
      <sheetName val="원본"/>
      <sheetName val="공정코드"/>
      <sheetName val="9GNG운반"/>
      <sheetName val="지하시설물작성"/>
      <sheetName val="현금및현금등가물1"/>
      <sheetName val="편입조서"/>
      <sheetName val="잡비"/>
      <sheetName val="BSD (2)"/>
      <sheetName val="당진1,2호기전선관설치및접지4차공사내역서-을지"/>
      <sheetName val="XZLC004_PART2"/>
      <sheetName val="XZLC003_PART1"/>
      <sheetName val="본사공가현황"/>
      <sheetName val="공사내역"/>
      <sheetName val="토공99-5=2"/>
      <sheetName val="대비"/>
      <sheetName val="조건 (A)"/>
      <sheetName val="구성비"/>
      <sheetName val="간접경상비"/>
      <sheetName val="1-최종안"/>
      <sheetName val="사업분석-분양가결정"/>
      <sheetName val="집계표"/>
      <sheetName val="ETC"/>
      <sheetName val="SG"/>
      <sheetName val="출자한도"/>
      <sheetName val="Sheet3"/>
      <sheetName val="6동"/>
      <sheetName val="기본DATA"/>
      <sheetName val="차량운반구"/>
      <sheetName val="Dept Upload"/>
      <sheetName val="93상각비"/>
      <sheetName val="갑지1"/>
      <sheetName val="빙장비사양"/>
      <sheetName val="장비사양"/>
      <sheetName val="주관사업"/>
      <sheetName val="Sheet6"/>
      <sheetName val="지장물"/>
      <sheetName val="표지_(3)"/>
      <sheetName val="표지_(2)"/>
      <sheetName val="자재업체(egy)_"/>
      <sheetName val="노임이_(2)"/>
      <sheetName val="01"/>
      <sheetName val="수목표준대가"/>
      <sheetName val="물량표(신)"/>
      <sheetName val="b_balju"/>
      <sheetName val="b_balju (2)"/>
      <sheetName val="b_gunmul"/>
      <sheetName val="물량표"/>
      <sheetName val="명단"/>
      <sheetName val="선급비용"/>
      <sheetName val="실행기초"/>
      <sheetName val="5.1"/>
      <sheetName val="A"/>
      <sheetName val="D1300 자삽"/>
      <sheetName val="목차"/>
      <sheetName val="결산감사"/>
      <sheetName val="선수금(29)"/>
      <sheetName val="Config"/>
      <sheetName val="95년12월말"/>
      <sheetName val="제출 (2)"/>
      <sheetName val="현장관리비 산출내역"/>
      <sheetName val="설비원가"/>
      <sheetName val="개요"/>
      <sheetName val="총괄"/>
      <sheetName val="자바라1"/>
      <sheetName val="은행"/>
      <sheetName val="노동부"/>
      <sheetName val="Index"/>
      <sheetName val="날개벽수량표"/>
      <sheetName val="물건조서"/>
      <sheetName val="실농조서"/>
      <sheetName val="ABAD"/>
      <sheetName val="A1기성"/>
      <sheetName val="BGT"/>
      <sheetName val="CHAVOSH"/>
      <sheetName val="ZAR SAZ"/>
      <sheetName val="산출근거"/>
      <sheetName val="갑지"/>
      <sheetName val="EXPENSE"/>
      <sheetName val="C_d"/>
      <sheetName val="1.설계조건"/>
      <sheetName val="증감대비"/>
      <sheetName val="원가계산서"/>
      <sheetName val="Book1"/>
      <sheetName val="표준대차대조표(갑)"/>
      <sheetName val="토목"/>
      <sheetName val="조건표"/>
      <sheetName val="플랜트 설치"/>
      <sheetName val="일위대가표"/>
      <sheetName val="1.취수장"/>
      <sheetName val="실행내역서 "/>
      <sheetName val="REINF_"/>
      <sheetName val="Customer_Databas"/>
      <sheetName val="2_주요계수총괄"/>
      <sheetName val="Sheet1_(2)"/>
      <sheetName val="IMPEADENCE_MAP_취수장"/>
      <sheetName val="BSD_(2)"/>
      <sheetName val="계수원본(99_2_28)"/>
      <sheetName val="A_(Calcs)"/>
      <sheetName val="B_(Controls)"/>
      <sheetName val="조건_(A)"/>
      <sheetName val="제출_(2)"/>
      <sheetName val="D1300_자삽"/>
      <sheetName val="1_설계조건"/>
      <sheetName val="Dept_Upload"/>
      <sheetName val="Ctrl"/>
      <sheetName val="해외출자현황(원본틀)"/>
      <sheetName val="2월가격"/>
      <sheetName val="시설이용권명세서"/>
      <sheetName val="안산기계장치"/>
      <sheetName val="소요자재"/>
      <sheetName val="노무산출서"/>
      <sheetName val="예산대비"/>
      <sheetName val="95년간접비"/>
      <sheetName val="발생집계"/>
      <sheetName val="퇴직금(울산천상)"/>
      <sheetName val="주식"/>
      <sheetName val="체신주조서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 refreshError="1"/>
      <sheetData sheetId="219" refreshError="1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D (2)"/>
      <sheetName val="BSD"/>
      <sheetName val="BSD 1"/>
    </sheetNames>
    <sheetDataSet>
      <sheetData sheetId="0"/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PLAN"/>
      <sheetName val="제1안"/>
      <sheetName val="제2안"/>
      <sheetName val="토공"/>
      <sheetName val="금액대비"/>
      <sheetName val="토공가실행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S01"/>
      <sheetName val="S02"/>
      <sheetName val="S03"/>
      <sheetName val="S04"/>
      <sheetName val="S05"/>
      <sheetName val="SS1"/>
      <sheetName val="SS2"/>
      <sheetName val="SS3"/>
      <sheetName val="SS4"/>
      <sheetName val="SS5"/>
      <sheetName val="T3"/>
      <sheetName val="T4"/>
      <sheetName val="합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"/>
      <sheetName val="단위표 (2)"/>
      <sheetName val="1-1"/>
      <sheetName val="1-2"/>
      <sheetName val="Sheet1"/>
      <sheetName val="비교표"/>
      <sheetName val="S1-1"/>
      <sheetName val="S1-2"/>
      <sheetName val="S2-1"/>
      <sheetName val="S2-2"/>
      <sheetName val="S3"/>
      <sheetName val="S4"/>
      <sheetName val="S5"/>
      <sheetName val="집계"/>
      <sheetName val="FED노임단가"/>
      <sheetName val="자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표세부명세"/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자금추정"/>
      <sheetName val="콘도손익"/>
      <sheetName val="장림"/>
      <sheetName val="장림전제"/>
      <sheetName val="Sheet2"/>
      <sheetName val="Sheet3"/>
      <sheetName val="공문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입찰안"/>
      <sheetName val="노임이"/>
      <sheetName val="첨부1"/>
      <sheetName val="공통가설"/>
      <sheetName val="간접"/>
      <sheetName val="집계표"/>
      <sheetName val="손익분석"/>
      <sheetName val="CTEMCOST"/>
      <sheetName val="ELECTRIC"/>
      <sheetName val="SG"/>
      <sheetName val="현금흐름"/>
      <sheetName val="COL"/>
      <sheetName val="수입"/>
      <sheetName val="손익"/>
      <sheetName val="관로내역원"/>
      <sheetName val="SUMMARY"/>
      <sheetName val="PAINT"/>
      <sheetName val="자바라1"/>
      <sheetName val="손익기01"/>
      <sheetName val="Sheet1"/>
      <sheetName val="동선(을)"/>
      <sheetName val="A4288"/>
      <sheetName val="C-A(취합)파리"/>
      <sheetName val="예가표"/>
      <sheetName val="수정시산표"/>
      <sheetName val="주택"/>
      <sheetName val="주택(백만원)"/>
      <sheetName val="신공항A-9(원가수정)"/>
      <sheetName val="KUNGDEVI"/>
      <sheetName val="전계가"/>
      <sheetName val="원가계산서"/>
      <sheetName val="금액내역서"/>
      <sheetName val="인사자료총집계"/>
      <sheetName val="그래프"/>
      <sheetName val="GDP"/>
      <sheetName val="5Traffic1"/>
      <sheetName val="부문인원3"/>
      <sheetName val="설계내역서"/>
      <sheetName val="실행내역"/>
      <sheetName val="현장관리비"/>
      <sheetName val="시멘트"/>
      <sheetName val="실행철강하도"/>
      <sheetName val="공사개요"/>
      <sheetName val="내역"/>
      <sheetName val="SCHEDULE"/>
      <sheetName val="감독1130"/>
      <sheetName val="금융"/>
      <sheetName val="결재인"/>
      <sheetName val="CC Down load 0716"/>
      <sheetName val="화물2팀"/>
      <sheetName val="변경실행(2차) "/>
      <sheetName val="bm(CIcable)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01"/>
      <sheetName val="단가"/>
      <sheetName val="APT"/>
      <sheetName val="공사비집계"/>
      <sheetName val="나.출고"/>
      <sheetName val="나.입고"/>
      <sheetName val="8월차잔"/>
      <sheetName val="유동성사채"/>
      <sheetName val="3계정별(고속)"/>
      <sheetName val="고속"/>
      <sheetName val="고속목표"/>
      <sheetName val="09년인건비(고속)"/>
      <sheetName val="3계정별(자동주유기)"/>
      <sheetName val="자동주유기"/>
      <sheetName val="자동주유목표"/>
      <sheetName val="고속합산"/>
      <sheetName val="고속합산목표"/>
      <sheetName val="3계정별(속리산)"/>
      <sheetName val="속리산"/>
      <sheetName val="속리산목표"/>
      <sheetName val="09년 인건비(속리산)"/>
      <sheetName val="고속속리산"/>
      <sheetName val="고속속리산목표"/>
      <sheetName val="직행"/>
      <sheetName val="직행목표"/>
      <sheetName val="합산"/>
      <sheetName val="합산목표"/>
      <sheetName val="속리산제외"/>
      <sheetName val="속리산제외목표"/>
      <sheetName val="09년월별예산(운송)"/>
      <sheetName val="합산목표(감가+57.5)"/>
      <sheetName val="6PILE  (돌출)"/>
      <sheetName val="기본DATA"/>
      <sheetName val="산근"/>
      <sheetName val="여흥"/>
      <sheetName val="호프"/>
      <sheetName val="b_balju (2)"/>
      <sheetName val="b_gunmul"/>
      <sheetName val="  한국 AMP ASP-23 판매가격  "/>
      <sheetName val="원가(통신)"/>
      <sheetName val="일위대가표"/>
      <sheetName val="유림골조"/>
      <sheetName val="TR제작사양"/>
      <sheetName val="DATA"/>
      <sheetName val="실적공사"/>
      <sheetName val="JUCKEYK"/>
      <sheetName val="공통비총괄표"/>
      <sheetName val="노무비"/>
      <sheetName val="#REF"/>
      <sheetName val="기성청구 공문"/>
      <sheetName val="IW-LIST"/>
      <sheetName val="내역서"/>
      <sheetName val="2연암거"/>
      <sheetName val="경사수로집계표"/>
      <sheetName val="경사수로"/>
      <sheetName val="진입교량"/>
      <sheetName val="기계경비(시간당)"/>
      <sheetName val="램머"/>
      <sheetName val="노임단가"/>
      <sheetName val="982월원안"/>
      <sheetName val="ABUT수량-A1"/>
      <sheetName val="갑지(추정)"/>
      <sheetName val="견적의뢰"/>
      <sheetName val="중기조종사 단위단가"/>
      <sheetName val="감가상각"/>
      <sheetName val="업무처리전"/>
      <sheetName val="방배동내역(리라)"/>
      <sheetName val="화의-현금흐름"/>
      <sheetName val="Variables"/>
      <sheetName val="woo(mac)"/>
      <sheetName val="제조원가 원단위 분석"/>
      <sheetName val="종합표양식(품의 &amp; 입고)_2"/>
      <sheetName val="상각스케쥴(조정)"/>
      <sheetName val="요약"/>
      <sheetName val="총괄내역서"/>
      <sheetName val="금융비용"/>
      <sheetName val="원가관리 (동월대비)"/>
      <sheetName val="물량표"/>
      <sheetName val="Calen"/>
      <sheetName val="37개월"/>
      <sheetName val="Sheet13"/>
      <sheetName val="Sheet14"/>
      <sheetName val="A-4"/>
      <sheetName val="45,46"/>
      <sheetName val="익월수주전망"/>
      <sheetName val="980731"/>
      <sheetName val="광곡세부내역"/>
      <sheetName val="S&amp;R"/>
      <sheetName val="시산표(매출조정전)"/>
      <sheetName val="93"/>
      <sheetName val="예정(3)"/>
      <sheetName val="동원(3)"/>
      <sheetName val="토목검측서"/>
      <sheetName val="2-2.매출분석"/>
      <sheetName val="RECIMAKE"/>
      <sheetName val="A-100전제"/>
      <sheetName val="몰드시스템 리스트"/>
      <sheetName val="정비손익"/>
      <sheetName val="200"/>
      <sheetName val="MIJIBI"/>
      <sheetName val="장기대여금1"/>
      <sheetName val="Total"/>
      <sheetName val="조명시설"/>
      <sheetName val="SIL98"/>
      <sheetName val="재료"/>
      <sheetName val="MIBK원단위"/>
      <sheetName val="Proposal"/>
      <sheetName val="주형"/>
      <sheetName val="sum1 (2)"/>
      <sheetName val="적격"/>
      <sheetName val="Borrower"/>
      <sheetName val="7 (2)"/>
      <sheetName val="역T형"/>
      <sheetName val="수주현황2월"/>
      <sheetName val="중요02월25일"/>
      <sheetName val="정산표"/>
      <sheetName val="월말명세0912"/>
      <sheetName val="11.외화채무증권(AFS,HTM)08"/>
      <sheetName val="Hedge09"/>
      <sheetName val="13.감액TEST_08"/>
      <sheetName val="해외채권"/>
      <sheetName val="BS09"/>
      <sheetName val="단가추이"/>
      <sheetName val="경유량추이"/>
      <sheetName val="입찰내역서"/>
      <sheetName val="단가산출"/>
      <sheetName val="공통부대관리"/>
      <sheetName val="표지"/>
      <sheetName val="설비원가"/>
      <sheetName val="추가예산"/>
      <sheetName val="점수계산1-2"/>
      <sheetName val="일위대가"/>
      <sheetName val="대비표"/>
      <sheetName val="골조시행"/>
      <sheetName val="SM1-09"/>
      <sheetName val="SM2-09"/>
      <sheetName val="BD-09"/>
      <sheetName val="CAUDIT"/>
      <sheetName val="개발비자산성검토"/>
      <sheetName val="단가표"/>
      <sheetName val="총내역서"/>
      <sheetName val="세부내역서"/>
      <sheetName val="설계명세서"/>
      <sheetName val="전신환매도율"/>
      <sheetName val="경비"/>
      <sheetName val="Sheet1 (2)"/>
      <sheetName val="물량표(신)"/>
      <sheetName val="대공종"/>
      <sheetName val="영동(D)"/>
      <sheetName val="3.바닥판설계"/>
      <sheetName val="미드수량"/>
      <sheetName val="참조"/>
      <sheetName val="DATE"/>
      <sheetName val="조경"/>
      <sheetName val="실행간접비용"/>
      <sheetName val="12년 CF(9월)"/>
      <sheetName val="SO416"/>
      <sheetName val="가공MH"/>
      <sheetName val="08년(Form1)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적용건축"/>
      <sheetName val="집행내역"/>
      <sheetName val="손익현황"/>
      <sheetName val="현황CODE"/>
      <sheetName val="XZLC004_PART2"/>
      <sheetName val="XZLC003_PART1"/>
      <sheetName val="입찰보고"/>
      <sheetName val="지점장"/>
      <sheetName val="LinerWt"/>
      <sheetName val="D-623D"/>
      <sheetName val="BQMPALOC"/>
      <sheetName val="현장지지물물량"/>
      <sheetName val="부서코드표"/>
      <sheetName val="97년추정손익계산서"/>
      <sheetName val="업무연락"/>
      <sheetName val="Ethylene"/>
      <sheetName val="월별매출"/>
      <sheetName val="ChlorAlkali"/>
      <sheetName val="VXXXXXXX"/>
      <sheetName val="slipsumpR"/>
      <sheetName val="RE9604"/>
      <sheetName val="평가제외"/>
      <sheetName val="13월별BS"/>
      <sheetName val="하수급견적대비"/>
      <sheetName val="참조시트"/>
      <sheetName val="ADR"/>
      <sheetName val="산출근거"/>
      <sheetName val="일위(토목)"/>
      <sheetName val="품셈TABLE"/>
      <sheetName val="슬래브"/>
      <sheetName val="품셈표"/>
      <sheetName val="갑근세납세필증명원"/>
      <sheetName val="2.총괄표"/>
      <sheetName val="월별수입"/>
      <sheetName val="차수"/>
      <sheetName val="담보"/>
      <sheetName val="1유리"/>
      <sheetName val="예적금"/>
      <sheetName val="월별손익"/>
      <sheetName val="매출"/>
      <sheetName val="비가동-20"/>
      <sheetName val="완제품3"/>
      <sheetName val="원가계산하도"/>
      <sheetName val="입찰내역 발주처 양식"/>
      <sheetName val="_x0018__x0000_"/>
      <sheetName val=""/>
      <sheetName val="건축내역"/>
      <sheetName val="表21 净利润调节表"/>
      <sheetName val="입출재고현황 (2)"/>
      <sheetName val="504전기실 동부하-L"/>
      <sheetName val="Sheet15"/>
      <sheetName val="Sheet9"/>
      <sheetName val="DUT-BAT1"/>
      <sheetName val="단가(반정3교-원주)"/>
      <sheetName val="주현(해보)"/>
      <sheetName val="주현(영광)"/>
      <sheetName val="Y-WORK"/>
      <sheetName val="CC16-내역서"/>
      <sheetName val="INPUT"/>
      <sheetName val="TRE TABLE"/>
      <sheetName val="C3"/>
      <sheetName val="자재단가"/>
      <sheetName val="신공"/>
      <sheetName val="부하계산서"/>
      <sheetName val="재고현황"/>
      <sheetName val="CC_Down_load_0716"/>
      <sheetName val="변경실행(2차)_"/>
      <sheetName val="나_출고"/>
      <sheetName val="나_입고"/>
      <sheetName val="09년_인건비(속리산)"/>
      <sheetName val="합산목표(감가+57_5)"/>
      <sheetName val="기성청구_공문"/>
      <sheetName val="발행제기"/>
      <sheetName val="2.대외공문"/>
      <sheetName val="회사정보"/>
      <sheetName val="Project Brief"/>
      <sheetName val="0001new"/>
      <sheetName val="2.주요계수총괄"/>
      <sheetName val="음료실행"/>
      <sheetName val="cp-e1"/>
      <sheetName val="부속동"/>
      <sheetName val="MEMORY"/>
      <sheetName val="공사비증감"/>
      <sheetName val="자금추ȕ"/>
      <sheetName val="찍기"/>
      <sheetName val="단가일람"/>
      <sheetName val="단위량당중기"/>
      <sheetName val="수량집계표(舊)"/>
      <sheetName val="연돌일위집계"/>
      <sheetName val="인원계획-미화"/>
      <sheetName val="Prices"/>
      <sheetName val="A"/>
      <sheetName val="Training"/>
      <sheetName val="Facility Information"/>
      <sheetName val="General"/>
      <sheetName val="Instructions"/>
      <sheetName val="People"/>
      <sheetName val="Quality"/>
      <sheetName val="Risk"/>
      <sheetName val="주차"/>
      <sheetName val="_x005f_x0018__x005f_x0000_"/>
      <sheetName val="현금"/>
      <sheetName val="교각계산"/>
      <sheetName val="한강운반비"/>
      <sheetName val="동절기투입(자재)"/>
      <sheetName val="05년말(건재)"/>
      <sheetName val="BEST"/>
      <sheetName val="통장출금액"/>
      <sheetName val="카메라"/>
      <sheetName val="실적"/>
      <sheetName val="단면 (2)"/>
      <sheetName val="GAEYO"/>
      <sheetName val="물량표S"/>
      <sheetName val="자금운용계획표"/>
      <sheetName val="PIPE"/>
      <sheetName val="FLANGE"/>
      <sheetName val="VALVE"/>
      <sheetName val="원가서"/>
      <sheetName val="부대공"/>
      <sheetName val="국내총괄"/>
      <sheetName val="특판제외"/>
      <sheetName val="건축공사실행"/>
      <sheetName val="건축원가"/>
      <sheetName val="5사남"/>
      <sheetName val="020114"/>
      <sheetName val="0111월"/>
      <sheetName val="양식3"/>
      <sheetName val="퇴충"/>
      <sheetName val="요약PL"/>
      <sheetName val="FAB"/>
      <sheetName val="수지"/>
      <sheetName val="내역표지"/>
      <sheetName val="공통비(전체)"/>
      <sheetName val="토목공사"/>
      <sheetName val="새공통(96임금인상기준)"/>
      <sheetName val="비교1"/>
      <sheetName val="유림총괄"/>
      <sheetName val="자재목록"/>
      <sheetName val="철골공사"/>
      <sheetName val="구성비"/>
      <sheetName val="전도품의"/>
      <sheetName val="YES-T"/>
      <sheetName val="감가상각비"/>
      <sheetName val="BAND(200)"/>
      <sheetName val="OUTER AREA(겹침없음)"/>
      <sheetName val="EG-09"/>
      <sheetName val="M3산출"/>
      <sheetName val="EL 표면적"/>
      <sheetName val="양식(직판용)"/>
      <sheetName val="部署名"/>
      <sheetName val="車両別燃費及び油類単価"/>
      <sheetName val="1_종합손익(도급)1"/>
      <sheetName val="推移グラフ"/>
      <sheetName val="조정내역"/>
      <sheetName val="Year"/>
      <sheetName val="CF6"/>
      <sheetName val="P.M 별"/>
      <sheetName val="FRQ"/>
      <sheetName val="기준"/>
      <sheetName val="Sheet4"/>
      <sheetName val="주행"/>
      <sheetName val="1_종합손익(도급)2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변경실행(2차)_1"/>
      <sheetName val="CC_Down_load_07161"/>
      <sheetName val="나_출고1"/>
      <sheetName val="나_입고1"/>
      <sheetName val="__한국_AMP_ASP-23_판매가격__"/>
      <sheetName val="09년_인건비(속리산)1"/>
      <sheetName val="합산목표(감가+57_5)1"/>
      <sheetName val="제조원가_원단위_분석"/>
      <sheetName val="종합표양식(품의_&amp;_입고)_2"/>
      <sheetName val="원가관리_(동월대비)"/>
      <sheetName val="b_balju_(2)"/>
      <sheetName val="2-2_매출분석"/>
      <sheetName val="몰드시스템_리스트"/>
      <sheetName val="11_외화채무증권(AFS,HTM)08"/>
      <sheetName val="13_감액TEST_08"/>
      <sheetName val="7_(2)"/>
      <sheetName val="12년_CF(9월)"/>
      <sheetName val="중기조종사_단위단가"/>
      <sheetName val="6PILE__(돌출)"/>
      <sheetName val="기성청구_공문1"/>
      <sheetName val="Sheet1_(2)"/>
      <sheetName val="2_대외공문"/>
      <sheetName val="表21_净利润调节表"/>
      <sheetName val="sum1_(2)"/>
      <sheetName val="3_바닥판설계"/>
      <sheetName val="504전기실_동부하-L"/>
      <sheetName val="2_총괄표"/>
      <sheetName val="OUTER_AREA(겹침없음)"/>
      <sheetName val="EL_표면적"/>
      <sheetName val="KAM설비"/>
      <sheetName val="시산표"/>
      <sheetName val="목록"/>
      <sheetName val="중기"/>
      <sheetName val="월별예산"/>
      <sheetName val="변동인원"/>
      <sheetName val="1_종합손익(도급)3"/>
      <sheetName val="1_종합손익(주택,개발)2"/>
      <sheetName val="2_실행예산2"/>
      <sheetName val="2_2과부족2"/>
      <sheetName val="2_3원가절감2"/>
      <sheetName val="8_외주비집행현황2"/>
      <sheetName val="9_자재비2"/>
      <sheetName val="10_현장집행2"/>
      <sheetName val="3_추가원가2"/>
      <sheetName val="3_추가원가_(2)2"/>
      <sheetName val="4_사전공사2"/>
      <sheetName val="5_추정공사비2"/>
      <sheetName val="6_금융비용2"/>
      <sheetName val="7_공사비집행현황(총괄)2"/>
      <sheetName val="11_1생산성2"/>
      <sheetName val="11_2인원산출2"/>
      <sheetName val="변경실행(2차)_2"/>
      <sheetName val="CC_Down_load_07162"/>
      <sheetName val="나_출고2"/>
      <sheetName val="나_입고2"/>
      <sheetName val="09년_인건비(속리산)2"/>
      <sheetName val="합산목표(감가+57_5)2"/>
      <sheetName val="__한국_AMP_ASP-23_판매가격__1"/>
      <sheetName val="제조원가_원단위_분석1"/>
      <sheetName val="종합표양식(품의_&amp;_입고)_21"/>
      <sheetName val="원가관리_(동월대비)1"/>
      <sheetName val="b_balju_(2)1"/>
      <sheetName val="2-2_매출분석1"/>
      <sheetName val="몰드시스템_리스트1"/>
      <sheetName val="11_외화채무증권(AFS,HTM)081"/>
      <sheetName val="13_감액TEST_081"/>
      <sheetName val="7_(2)1"/>
      <sheetName val="12년_CF(9월)1"/>
      <sheetName val="중기조종사_단위단가1"/>
      <sheetName val="6PILE__(돌출)1"/>
      <sheetName val="기성청구_공문2"/>
      <sheetName val="22철거수량"/>
      <sheetName val="수량산출"/>
      <sheetName val="합천내역"/>
      <sheetName val="전기단가조사서"/>
      <sheetName val="내역(한신APT)"/>
      <sheetName val="공사비예산서(토목분)"/>
      <sheetName val="터파기및재료"/>
      <sheetName val="FB25JN"/>
      <sheetName val="BOX-1510"/>
      <sheetName val="도"/>
      <sheetName val="의정부문예회관변경내역"/>
      <sheetName val="직재"/>
      <sheetName val="PAD TR보호대기초"/>
      <sheetName val="HANDHOLE(2)"/>
      <sheetName val="가로등기초"/>
      <sheetName val="정부노임단가"/>
      <sheetName val="설계명세서(선로)"/>
      <sheetName val="시화점실행"/>
      <sheetName val="Sheet1_(2)1"/>
      <sheetName val="2_대외공문1"/>
      <sheetName val="表21_净利润调节表1"/>
      <sheetName val="sum1_(2)1"/>
      <sheetName val="3_바닥판설계1"/>
      <sheetName val="504전기실_동부하-L1"/>
      <sheetName val="2_총괄표1"/>
      <sheetName val="OUTER_AREA(겹침없음)1"/>
      <sheetName val="EL_표면적1"/>
      <sheetName val="P_M_별"/>
      <sheetName val="대구경북"/>
      <sheetName val="1. 시공측량"/>
      <sheetName val="공사내역"/>
      <sheetName val="품목"/>
      <sheetName val="설치원가"/>
      <sheetName val="3본사"/>
      <sheetName val="98지급계획"/>
      <sheetName val="납부내역총괄표 (수정)"/>
      <sheetName val="P-산#1-1(WOWA1)"/>
      <sheetName val="분전함신설"/>
      <sheetName val="접지1종"/>
      <sheetName val="Sheet5"/>
      <sheetName val="상가지급현황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15년"/>
      <sheetName val="16년"/>
      <sheetName val="경비2내역"/>
      <sheetName val="일위(PN)"/>
      <sheetName val="1.본사계정별"/>
      <sheetName val="Cover"/>
      <sheetName val="목차"/>
      <sheetName val="기본원칙"/>
      <sheetName val="예산전제"/>
      <sheetName val="전사 PL"/>
      <sheetName val="자금 제외 PL"/>
      <sheetName val="자금 PL"/>
      <sheetName val="전사 BS"/>
      <sheetName val="자금 제외 BS"/>
      <sheetName val="자금 BS"/>
      <sheetName val="BS 계정 설명"/>
      <sheetName val=" Cash Flow(전사)"/>
      <sheetName val=" Cash Flow(자금제외)"/>
      <sheetName val=" Cash Flow(자금)"/>
      <sheetName val="ROIC "/>
      <sheetName val="인력계획"/>
      <sheetName val="인건비 명세"/>
      <sheetName val="판관비 명세"/>
      <sheetName val="배부판관비내역"/>
      <sheetName val="OH Cost경비(내역)"/>
      <sheetName val="OH Cost경비(배부기준)"/>
      <sheetName val="기타수지&amp;특별손익 명세"/>
      <sheetName val="전사공통손익"/>
      <sheetName val="투자성경비"/>
      <sheetName val="자금계획(장단기차입금)"/>
      <sheetName val="자금계획(순지급이자)"/>
      <sheetName val="투자계획"/>
      <sheetName val="고정자산증감내역"/>
      <sheetName val="조직도"/>
      <sheetName val="9710"/>
      <sheetName val="물량"/>
      <sheetName val="노임"/>
      <sheetName val="전사_PL"/>
      <sheetName val="자금_제외_PL"/>
      <sheetName val="자금_PL"/>
      <sheetName val="전사_BS"/>
      <sheetName val="자금_제외_BS"/>
      <sheetName val="자금_BS"/>
      <sheetName val="BS_계정_설명"/>
      <sheetName val="_Cash_Flow(전사)"/>
      <sheetName val="_Cash_Flow(자금제외)"/>
      <sheetName val="_Cash_Flow(자금)"/>
      <sheetName val="ROIC_"/>
      <sheetName val="인건비_명세"/>
      <sheetName val="판관비_명세"/>
      <sheetName val="OH_Cost경비(내역)"/>
      <sheetName val="OH_Cost경비(배부기준)"/>
      <sheetName val="기타수지&amp;특별손익_명세"/>
      <sheetName val="01_02월_성과급"/>
      <sheetName val="Process List"/>
      <sheetName val="설비등록목록"/>
      <sheetName val="생산직"/>
      <sheetName val="집계확인"/>
      <sheetName val="선수금"/>
      <sheetName val="Sheet11"/>
      <sheetName val="PVM#10"/>
      <sheetName val="재공품"/>
      <sheetName val="제시 손익계산서"/>
      <sheetName val="제시PL(최종)"/>
      <sheetName val="업무연락 (2)"/>
      <sheetName val="제시대차대조표"/>
      <sheetName val="M_7회차 담금_계획"/>
      <sheetName val="통합손익(TGIF)"/>
      <sheetName val="통합손익"/>
      <sheetName val="저속"/>
      <sheetName val="01.02월 성과급"/>
      <sheetName val="발생집계"/>
      <sheetName val="96PAYC"/>
      <sheetName val="뒤차축소"/>
      <sheetName val="09~10년 매출계획"/>
      <sheetName val="??"/>
      <sheetName val="97 사업추정(WEKI)"/>
      <sheetName val="Sound9월"/>
      <sheetName val="_x005f_x0000__x005f_x0000_"/>
      <sheetName val="96월별PL"/>
      <sheetName val="팀별 실적"/>
      <sheetName val="팀별 실적 (환산)"/>
      <sheetName val="손익(11)_수출포함"/>
      <sheetName val="예산대실적"/>
      <sheetName val="품종별월계"/>
      <sheetName val="출입자명단"/>
      <sheetName val="989월실행"/>
      <sheetName val="환산TB"/>
      <sheetName val="6월 공정외주"/>
      <sheetName val="공정단가계약"/>
      <sheetName val="병"/>
      <sheetName val="64061000"/>
      <sheetName val="钢板差异"/>
      <sheetName val="시험연구비상각"/>
      <sheetName val="외화"/>
      <sheetName val="Tong hop"/>
      <sheetName val="MarketData"/>
      <sheetName val="Definitions"/>
      <sheetName val="95.1.1이후취득자산(숨기기상태)"/>
      <sheetName val="RV미수수익보정"/>
      <sheetName val="불균등-거치외(미수)"/>
      <sheetName val="불균등-TOP(선수)"/>
      <sheetName val="법인구분"/>
      <sheetName val="기초코드"/>
      <sheetName val="1.MDF1공장"/>
      <sheetName val="제1호"/>
      <sheetName val="차액보증"/>
      <sheetName val="일위대가(계측기설치)"/>
      <sheetName val="原価センタ"/>
      <sheetName val="Data Validation"/>
      <sheetName val="부하(성남)"/>
      <sheetName val="배수공"/>
      <sheetName val="개산공사비"/>
      <sheetName val="선평원내역"/>
      <sheetName val="건축2"/>
      <sheetName val="기둥(원형)"/>
      <sheetName val="연습"/>
      <sheetName val="노동부"/>
      <sheetName val="수종별수량 (2)"/>
      <sheetName val="구간별수량"/>
      <sheetName val="125PIECE"/>
      <sheetName val="판가반영"/>
      <sheetName val="근거 및 가정"/>
      <sheetName val="2 카드채권(대출포함)"/>
      <sheetName val="118.세금과공과"/>
      <sheetName val="수선비"/>
      <sheetName val="기초"/>
      <sheetName val="재무상태표"/>
      <sheetName val="총괄표"/>
      <sheetName val="BID"/>
      <sheetName val="식재품셈"/>
      <sheetName val="_x0018_?"/>
      <sheetName val="감액총괄표"/>
      <sheetName val="9GNG운반"/>
      <sheetName val="위탁매매_1103"/>
      <sheetName val="자기매매_1103"/>
      <sheetName val="위탁매매_1109"/>
      <sheetName val="자기매매_1109"/>
      <sheetName val="_x005f_x0018_"/>
      <sheetName val="1.차입금"/>
      <sheetName val="choose"/>
      <sheetName val="본문"/>
      <sheetName val="FILE1"/>
      <sheetName val="FILE2"/>
      <sheetName val="6-5공구원본"/>
      <sheetName val="부대시행1"/>
      <sheetName val="부대시행1 (2)"/>
      <sheetName val="부대시행2"/>
      <sheetName val="부대토공"/>
      <sheetName val="부대철콘"/>
      <sheetName val="부대토공실"/>
      <sheetName val="부대철콘실"/>
      <sheetName val="Sheet8"/>
      <sheetName val="ETC"/>
      <sheetName val="95하U$가격"/>
      <sheetName val="3.6.2남양주택배"/>
      <sheetName val="__"/>
      <sheetName val="Master"/>
      <sheetName val="Macro1"/>
      <sheetName val="해외 기술훈련비 (합계)"/>
      <sheetName val="접대비"/>
      <sheetName val="설문 평가"/>
      <sheetName val="Weekly Progress(계장)"/>
      <sheetName val="설산1.나"/>
      <sheetName val="본사S"/>
      <sheetName val="Back Data 1"/>
      <sheetName val="Manual"/>
      <sheetName val="슬래԰"/>
      <sheetName val="슬래"/>
      <sheetName val="슬래렀"/>
      <sheetName val="슬래㰀"/>
      <sheetName val="슬래밀"/>
      <sheetName val="선급비용"/>
      <sheetName val="슬래　"/>
      <sheetName val="1월 예산"/>
      <sheetName val="슬래尀"/>
      <sheetName val="슬래"/>
      <sheetName val="슬래堌"/>
      <sheetName val="전선 및 전선관"/>
      <sheetName val="수량산출내역1115"/>
      <sheetName val="0101시산표"/>
      <sheetName val="oct"/>
      <sheetName val="sep"/>
      <sheetName val="미지급금"/>
      <sheetName val="선급금"/>
      <sheetName val="aug"/>
      <sheetName val="단기차입금"/>
      <sheetName val="외화보통예금"/>
      <sheetName val="외회외상매입금"/>
      <sheetName val="외화외상매출금"/>
      <sheetName val="장기차입금"/>
      <sheetName val="기초정보"/>
      <sheetName val="특외대"/>
      <sheetName val=" 견적서"/>
      <sheetName val="약품공급2"/>
      <sheetName val="소야공정계획표"/>
      <sheetName val="전체철근집계"/>
      <sheetName val="최소가치(간편)-회계"/>
      <sheetName val="회사제시"/>
      <sheetName val="소총괄표"/>
      <sheetName val="아파트연면적비율(참고1)"/>
      <sheetName val="슬래⠀"/>
      <sheetName val="슬래䰀"/>
      <sheetName val="슬래簀"/>
      <sheetName val="슬래퀀"/>
      <sheetName val="슬래뀀"/>
      <sheetName val="슬래瀀"/>
      <sheetName val="슬래鰀"/>
      <sheetName val="BD%_70s"/>
      <sheetName val="11월"/>
      <sheetName val="#1) 투자 구분"/>
      <sheetName val="화전내"/>
      <sheetName val="RAW"/>
      <sheetName val="견적"/>
      <sheetName val="원가1"/>
      <sheetName val="원가2"/>
      <sheetName val="종단계산"/>
      <sheetName val="산출근거(S4)"/>
      <sheetName val="U_TYPE_1_"/>
      <sheetName val="명단원자료(이전)"/>
      <sheetName val="Utility Usage YTN TOWER"/>
      <sheetName val="sheet6"/>
      <sheetName val="품목코드표"/>
      <sheetName val="Bond"/>
      <sheetName val="입찰내역_발주처_양식"/>
      <sheetName val="Data_Validation"/>
      <sheetName val="손익실적"/>
      <sheetName val="손익실적(매출원가)"/>
      <sheetName val="당년사별실적"/>
      <sheetName val="VXXXX"/>
      <sheetName val="탄산"/>
      <sheetName val="IS"/>
      <sheetName val="Facility_Information"/>
      <sheetName val="공사비_NDE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청천내"/>
      <sheetName val="현장경비"/>
      <sheetName val="데이타"/>
      <sheetName val="세금자료"/>
      <sheetName val="TYPE-1"/>
      <sheetName val="1_종합손익(도급)4"/>
      <sheetName val="1_종합손익(주택,개발)3"/>
      <sheetName val="2_실행예산3"/>
      <sheetName val="2_2과부족3"/>
      <sheetName val="2_3원가절감3"/>
      <sheetName val="8_외주비집행현황3"/>
      <sheetName val="9_자재비3"/>
      <sheetName val="10_현장집행3"/>
      <sheetName val="3_추가원가3"/>
      <sheetName val="3_추가원가_(2)3"/>
      <sheetName val="4_사전공사3"/>
      <sheetName val="5_추정공사비3"/>
      <sheetName val="6_금융비용3"/>
      <sheetName val="7_공사비집행현황(총괄)3"/>
      <sheetName val="11_1생산성3"/>
      <sheetName val="11_2인원산출3"/>
      <sheetName val="CC_Down_load_07163"/>
      <sheetName val="변경실행(2차)_3"/>
      <sheetName val="나_출고3"/>
      <sheetName val="나_입고3"/>
      <sheetName val="09년_인건비(속리산)3"/>
      <sheetName val="합산목표(감가+57_5)3"/>
      <sheetName val="b_balju_(2)2"/>
      <sheetName val="__한국_AMP_ASP-23_판매가격__2"/>
      <sheetName val="중기조종사_단위단가2"/>
      <sheetName val="6PILE__(돌출)2"/>
      <sheetName val="기성청구_공문3"/>
      <sheetName val="2_주요계수총괄"/>
      <sheetName val="제조원가_원단위_분석2"/>
      <sheetName val="종합표양식(품의_&amp;_입고)_22"/>
      <sheetName val="원가관리_(동월대비)2"/>
      <sheetName val="7_(2)2"/>
      <sheetName val="2-2_매출분석2"/>
      <sheetName val="몰드시스템_리스트2"/>
      <sheetName val="sum1_(2)2"/>
      <sheetName val="11_외화채무증권(AFS,HTM)082"/>
      <sheetName val="13_감액TEST_082"/>
      <sheetName val="Sheet1_(2)2"/>
      <sheetName val="3_바닥판설계2"/>
      <sheetName val="2_총괄표2"/>
      <sheetName val="12년_CF(9월)2"/>
      <sheetName val="Project_Brief"/>
      <sheetName val="表21_净利润调节表2"/>
      <sheetName val="입출재고현황_(2)"/>
      <sheetName val="2_대외공문2"/>
      <sheetName val="TRE_TABLE"/>
      <sheetName val="504전기실_동부하-L2"/>
      <sheetName val="OUTER_AREA(겹침없음)2"/>
      <sheetName val="EL_표면적2"/>
      <sheetName val="P_M_별1"/>
      <sheetName val="단면_(2)"/>
      <sheetName val="1_본사계정별"/>
      <sheetName val="전사_PL1"/>
      <sheetName val="자금_제외_PL1"/>
      <sheetName val="자금_PL1"/>
      <sheetName val="전사_BS1"/>
      <sheetName val="자금_제외_BS1"/>
      <sheetName val="자금_BS1"/>
      <sheetName val="BS_계정_설명1"/>
      <sheetName val="_Cash_Flow(전사)1"/>
      <sheetName val="_Cash_Flow(자금제외)1"/>
      <sheetName val="_Cash_Flow(자금)1"/>
      <sheetName val="ROIC_1"/>
      <sheetName val="인건비_명세1"/>
      <sheetName val="판관비_명세1"/>
      <sheetName val="OH_Cost경비(내역)1"/>
      <sheetName val="OH_Cost경비(배부기준)1"/>
      <sheetName val="기타수지&amp;특별손익_명세1"/>
      <sheetName val="Process_List"/>
      <sheetName val="제시_손익계산서"/>
      <sheetName val="업무연락_(2)"/>
      <sheetName val="M_7회차_담금_계획"/>
      <sheetName val="01_02월_성과급1"/>
      <sheetName val="09~10년_매출계획"/>
      <sheetName val="97_사업추정(WEKI)"/>
      <sheetName val="팀별_실적"/>
      <sheetName val="팀별_실적_(환산)"/>
      <sheetName val="6월_공정외주"/>
      <sheetName val="Tong_hop"/>
      <sheetName val="95_1_1이후취득자산(숨기기상태)"/>
      <sheetName val="1_MDF1공장"/>
      <sheetName val="공정"/>
      <sheetName val="2013.2월 연결대상"/>
      <sheetName val="BS_Package_내부거래"/>
      <sheetName val="PL_Package_내부거래"/>
      <sheetName val="수량산출서 갑지"/>
      <sheetName val="실행기성 갑지"/>
      <sheetName val="Eq. Mobilization"/>
      <sheetName val="MAT"/>
      <sheetName val="제-노임"/>
      <sheetName val="설계조건"/>
      <sheetName val="금년실적"/>
      <sheetName val="부서별집계표"/>
      <sheetName val="N賃率-職"/>
      <sheetName val="B-1.기본정보"/>
      <sheetName val="원본"/>
      <sheetName val="要員用master"/>
      <sheetName val="TB"/>
      <sheetName val="PL"/>
      <sheetName val="CS"/>
      <sheetName val="예산계정INDEX"/>
      <sheetName val="환율change"/>
      <sheetName val="일반관리비"/>
      <sheetName val="보고서"/>
      <sheetName val="인수기간별S"/>
      <sheetName val="본부유지율"/>
      <sheetName val="4-2물건누계"/>
      <sheetName val="자동차추정자료"/>
      <sheetName val="손해감소유형"/>
      <sheetName val="7"/>
      <sheetName val="항목"/>
      <sheetName val="대투_보관자료 변경"/>
      <sheetName val="내수자재"/>
      <sheetName val="表21_净利润夐#奜#"/>
      <sheetName val="기초견적가"/>
      <sheetName val="TANK"/>
      <sheetName val="조건표"/>
      <sheetName val="결과조달"/>
      <sheetName val="견적대비표"/>
      <sheetName val="포장복구집계"/>
      <sheetName val="간선계산"/>
      <sheetName val="AS복구"/>
      <sheetName val="2000년1차"/>
      <sheetName val="Code"/>
      <sheetName val="전기"/>
      <sheetName val="ITEM"/>
      <sheetName val="일반공사"/>
      <sheetName val="터널조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변수값"/>
      <sheetName val="요율"/>
      <sheetName val="2공구하도급내역서"/>
      <sheetName val="시설물"/>
      <sheetName val="연결임시"/>
      <sheetName val="구조물공"/>
      <sheetName val="부대tu"/>
      <sheetName val="9509"/>
      <sheetName val="투찰추정"/>
      <sheetName val="하부철근수량"/>
      <sheetName val="식재출력용"/>
      <sheetName val="가로등내역서"/>
      <sheetName val="저"/>
      <sheetName val="Baby일위대가"/>
      <sheetName val="실행대비"/>
      <sheetName val="지급자재"/>
      <sheetName val="노무비단가"/>
      <sheetName val="관리,공감"/>
      <sheetName val="식재인부"/>
      <sheetName val="입찰"/>
      <sheetName val="산출내역서"/>
      <sheetName val="4차원가계산서"/>
      <sheetName val="중기상차"/>
      <sheetName val="단가결정"/>
      <sheetName val="유지관리"/>
      <sheetName val="내역아"/>
      <sheetName val="여과지동"/>
      <sheetName val="울타리"/>
      <sheetName val="기초자료"/>
      <sheetName val="자재대"/>
      <sheetName val="조명율표"/>
      <sheetName val="원가"/>
      <sheetName val="공정코드"/>
      <sheetName val="토공"/>
      <sheetName val="총괄-1"/>
      <sheetName val="도급"/>
      <sheetName val="포장공"/>
      <sheetName val="설 계"/>
      <sheetName val="현경"/>
      <sheetName val="단가대비표"/>
      <sheetName val="배수내역"/>
      <sheetName val="설치자재"/>
      <sheetName val="최적단면"/>
      <sheetName val="수목단가"/>
      <sheetName val="시설수량표"/>
      <sheetName val="식재수량표"/>
      <sheetName val="준검 내역서"/>
      <sheetName val="기계경비"/>
      <sheetName val="98수문일위"/>
      <sheetName val="FitOutConfCentre"/>
      <sheetName val="KEY CODE"/>
      <sheetName val="Back_Data_1"/>
      <sheetName val="※유형구분분류"/>
      <sheetName val="※类型区分分类"/>
      <sheetName val="선택창"/>
      <sheetName val="외주현황.wq1"/>
      <sheetName val="첨부1(손익관리)"/>
      <sheetName val="카메라2"/>
      <sheetName val="카메라1"/>
      <sheetName val="첨부11(기계정지개선)"/>
      <sheetName val="카메라3"/>
      <sheetName val="카메라-생산실적"/>
      <sheetName val="카메라-생산실적분석"/>
      <sheetName val="2-1.강사료,교통비 지급명세"/>
      <sheetName val="予算実績管理現況"/>
      <sheetName val="FA-LISTING"/>
      <sheetName val="추정pl"/>
      <sheetName val="13.포장용역비표준"/>
      <sheetName val="9.가공부자재표준"/>
      <sheetName val="8.ROLL표준(TSW)"/>
      <sheetName val="4.톤당조관량표준"/>
      <sheetName val="5.조관부자재표준"/>
      <sheetName val="고정자산-회사제시"/>
      <sheetName val="해외_기술훈련비_(합계)"/>
      <sheetName val="118_세금과공과"/>
      <sheetName val="RE"/>
      <sheetName val="FP"/>
      <sheetName val="97년"/>
      <sheetName val="????"/>
      <sheetName val="규"/>
      <sheetName val="규(3)"/>
      <sheetName val="소"/>
      <sheetName val="RE(2)"/>
      <sheetName val="4. Inj 투자상세내역"/>
      <sheetName val="3. Blow 투자 상세내역"/>
      <sheetName val="4__Inj_투자상세내역"/>
      <sheetName val="3__Blow_투자_상세내역"/>
      <sheetName val="Jul-Sep Actual cost (2)"/>
      <sheetName val="97실적"/>
      <sheetName val="을지"/>
      <sheetName val="npv"/>
      <sheetName val="13손익(실적)"/>
      <sheetName val="이름표시"/>
      <sheetName val="요일 테이블"/>
      <sheetName val="요일테이블"/>
      <sheetName val="요일_테이블"/>
      <sheetName val="요일 테이블 (2)"/>
      <sheetName val="TO Data Base"/>
      <sheetName val="YTD Summary"/>
      <sheetName val="Month Summary"/>
      <sheetName val="Trial Balance MAY 2009"/>
      <sheetName val="TB Pivot"/>
      <sheetName val="Freight"/>
      <sheetName val="Freight-loc"/>
      <sheetName val="Freight-Mat"/>
      <sheetName val="Rebates"/>
      <sheetName val="total per LB LB2"/>
      <sheetName val="Trial Balance Vlookup"/>
      <sheetName val="Trial Balance APRIL 2009"/>
      <sheetName val="目录"/>
      <sheetName val="Lists"/>
      <sheetName val="Step2_Correlation"/>
      <sheetName val="Step2_Histogram"/>
      <sheetName val="Roll Out_AQ"/>
      <sheetName val="DePara"/>
      <sheetName val="2004"/>
      <sheetName val="VPO"/>
      <sheetName val="Evolução mandamentos"/>
      <sheetName val="Prod"/>
      <sheetName val="Eficiencia"/>
      <sheetName val="Tabelas"/>
      <sheetName val="Planilha resultados"/>
      <sheetName val="Custos"/>
      <sheetName val="Historico 2003"/>
      <sheetName val="BH"/>
      <sheetName val="Ferias"/>
      <sheetName val="Sig Cycles_Accts &amp; Processes"/>
      <sheetName val="TO_Data_Base"/>
      <sheetName val="YTD_Summary"/>
      <sheetName val="Month_Summary"/>
      <sheetName val="Trial_Balance_MAY_2009"/>
      <sheetName val="TB_Pivot"/>
      <sheetName val="total_per_LB_LB2"/>
      <sheetName val="Trial_Balance_Vlookup"/>
      <sheetName val="Trial_Balance_APRIL_2009"/>
      <sheetName val="Roll_Out_AQ"/>
      <sheetName val="Evolução_mandamentos"/>
      <sheetName val="3 ISo YTD"/>
      <sheetName val="GuV"/>
      <sheetName val="E 法规NC"/>
      <sheetName val="KPI与VIC"/>
      <sheetName val="Données LMU"/>
      <sheetName val="Brazil Sovereign"/>
      <sheetName val="Gauge"/>
      <sheetName val="Resumen Costo"/>
      <sheetName val="Production_REP_CURR"/>
      <sheetName val="Dropdownlists"/>
      <sheetName val="Tabs"/>
      <sheetName val="padajuća_lista"/>
      <sheetName val="Controls_data"/>
      <sheetName val="Assiduidade"/>
      <sheetName val="Fixed ZBB"/>
      <sheetName val="TO_Data_Base1"/>
      <sheetName val="STARTSHEET"/>
      <sheetName val="Base_PEF2"/>
      <sheetName val="CADASTRO"/>
      <sheetName val="dados"/>
      <sheetName val="DIST"/>
      <sheetName val="MALHAD"/>
      <sheetName val="MUG"/>
      <sheetName val="packages"/>
      <sheetName val="Curve"/>
      <sheetName val="PUXADIA"/>
      <sheetName val="Controls_data2"/>
      <sheetName val="5.1"/>
      <sheetName val="Extract Loss"/>
      <sheetName val="QA 跟踪记录表"/>
      <sheetName val="RG Depots"/>
      <sheetName val="Overview"/>
      <sheetName val="material data"/>
      <sheetName val="other data"/>
      <sheetName val="Como Estamos"/>
      <sheetName val="Front"/>
      <sheetName val="#REF!"/>
      <sheetName val="Database (RUR)Mar YTD"/>
      <sheetName val="参数"/>
      <sheetName val="数据"/>
      <sheetName val="Mapping"/>
      <sheetName val="SKU Mapping"/>
      <sheetName val="参数表"/>
      <sheetName val="Drop Down"/>
      <sheetName val="相关字段"/>
      <sheetName val="产品层次"/>
      <sheetName val="Drops"/>
      <sheetName val="HuNan"/>
      <sheetName val="销售组织"/>
      <sheetName val="物料类型清单"/>
      <sheetName val="评估级别"/>
      <sheetName val="Volumen"/>
      <sheetName val="Parameters"/>
      <sheetName val="Cases"/>
      <sheetName val="Revenues"/>
      <sheetName val="Assumptions"/>
      <sheetName val="Raw Data"/>
      <sheetName val="10年KPI预算"/>
      <sheetName val="数据源"/>
      <sheetName val="EBM-2 GHQ"/>
      <sheetName val="Base PEF"/>
      <sheetName val="Canal"/>
      <sheetName val="Ajustes"/>
      <sheetName val="Placas"/>
      <sheetName val="TO_Data_Base3"/>
      <sheetName val="YTD_Summary3"/>
      <sheetName val="Month_Summary3"/>
      <sheetName val="Trial_Balance_MAY_20093"/>
      <sheetName val="TB_Pivot3"/>
      <sheetName val="total_per_LB_LB23"/>
      <sheetName val="Trial_Balance_Vlookup3"/>
      <sheetName val="Trial_Balance_APRIL_20093"/>
      <sheetName val="Evolução_mandamentos3"/>
      <sheetName val="Roll_Out_AQ3"/>
      <sheetName val="Planilha_resultados2"/>
      <sheetName val="Historico_20032"/>
      <sheetName val="Sig_Cycles_Accts_&amp;_Processes2"/>
      <sheetName val="YTD_Summary1"/>
      <sheetName val="Month_Summary1"/>
      <sheetName val="Trial_Balance_MAY_20091"/>
      <sheetName val="TB_Pivot1"/>
      <sheetName val="total_per_LB_LB21"/>
      <sheetName val="Trial_Balance_Vlookup1"/>
      <sheetName val="Trial_Balance_APRIL_20091"/>
      <sheetName val="Evolução_mandamentos1"/>
      <sheetName val="Roll_Out_AQ1"/>
      <sheetName val="Planilha_resultados"/>
      <sheetName val="Historico_2003"/>
      <sheetName val="Sig_Cycles_Accts_&amp;_Processes"/>
      <sheetName val="Feriados"/>
      <sheetName val="Crit"/>
      <sheetName val="Unidades_SAC-REVENDA1"/>
      <sheetName val="Engine"/>
      <sheetName val="REALxMETA_-_CERVEJA"/>
      <sheetName val="menu"/>
      <sheetName val="Principal"/>
      <sheetName val="PM"/>
      <sheetName val="Empresas"/>
      <sheetName val="REALxMETA_-_CERVEJA1"/>
      <sheetName val="Validate"/>
      <sheetName val="Premissas"/>
      <sheetName val="CDI"/>
      <sheetName val="Setup"/>
      <sheetName val="M-Quest"/>
      <sheetName val="Dev_SAC_"/>
      <sheetName val="Fab2"/>
      <sheetName val="MêsBase"/>
      <sheetName val="PREVISÃO"/>
      <sheetName val="12_1"/>
      <sheetName val="CVsku"/>
      <sheetName val="Financials"/>
      <sheetName val="Plan3"/>
      <sheetName val="Anual"/>
      <sheetName val="fabricas"/>
      <sheetName val="Plan1"/>
      <sheetName val="FRA"/>
      <sheetName val="COUPOM"/>
      <sheetName val="Brainstorming1"/>
      <sheetName val="aux"/>
      <sheetName val="Set_Up1"/>
      <sheetName val="BD"/>
      <sheetName val="Listas"/>
      <sheetName val="Meta"/>
      <sheetName val="Months_and_Countries"/>
      <sheetName val="Resumo"/>
      <sheetName val="Entrada_de_Dados1"/>
      <sheetName val="Projects_list"/>
      <sheetName val="Dev_Mercado"/>
      <sheetName val="Nossa_Meta"/>
      <sheetName val="Participantes"/>
      <sheetName val="EI_Calc1"/>
      <sheetName val="Controle"/>
      <sheetName val="9"/>
      <sheetName val="qyrMetas_Real"/>
      <sheetName val="REALxMETA_-_REFRI1"/>
      <sheetName val="Sispec99"/>
      <sheetName val="SispecPSAP"/>
      <sheetName val="Tab_Aux1"/>
      <sheetName val="Custo_Variável"/>
      <sheetName val="Bloomberg"/>
      <sheetName val="Dados_do_Packaging"/>
      <sheetName val="Tendência"/>
      <sheetName val="Perda_Lata"/>
      <sheetName val="Unidades_SAC-REVENDA"/>
      <sheetName val="JUNIO"/>
      <sheetName val="TO_Data_Base2"/>
      <sheetName val="YTD_Summary2"/>
      <sheetName val="Month_Summary2"/>
      <sheetName val="Trial_Balance_MAY_20092"/>
      <sheetName val="TB_Pivot2"/>
      <sheetName val="total_per_LB_LB22"/>
      <sheetName val="Trial_Balance_Vlookup2"/>
      <sheetName val="Trial_Balance_APRIL_20092"/>
      <sheetName val="Evolução_mandamentos2"/>
      <sheetName val="Roll_Out_AQ2"/>
      <sheetName val="Planilha_resultados1"/>
      <sheetName val="Historico_20031"/>
      <sheetName val="Sig_Cycles_Accts_&amp;_Processes1"/>
      <sheetName val="TO_Data_Base4"/>
      <sheetName val="YTD_Summary4"/>
      <sheetName val="Month_Summary4"/>
      <sheetName val="Trial_Balance_MAY_20094"/>
      <sheetName val="TB_Pivot4"/>
      <sheetName val="total_per_LB_LB24"/>
      <sheetName val="Trial_Balance_Vlookup4"/>
      <sheetName val="Trial_Balance_APRIL_20094"/>
      <sheetName val="Evolução_mandamentos4"/>
      <sheetName val="Roll_Out_AQ4"/>
      <sheetName val="Planilha_resultados3"/>
      <sheetName val="Historico_20033"/>
      <sheetName val="Sig_Cycles_Accts_&amp;_Processes3"/>
      <sheetName val="TO_Data_Base5"/>
      <sheetName val="YTD_Summary5"/>
      <sheetName val="Month_Summary5"/>
      <sheetName val="Trial_Balance_MAY_20095"/>
      <sheetName val="TB_Pivot5"/>
      <sheetName val="total_per_LB_LB25"/>
      <sheetName val="Trial_Balance_Vlookup5"/>
      <sheetName val="Trial_Balance_APRIL_20095"/>
      <sheetName val="Evolução_mandamentos5"/>
      <sheetName val="Roll_Out_AQ5"/>
      <sheetName val="Planilha_resultados4"/>
      <sheetName val="Historico_20034"/>
      <sheetName val="Sig_Cycles_Accts_&amp;_Processes4"/>
      <sheetName val="POA"/>
      <sheetName val="Parâmetros"/>
      <sheetName val="Base de Dados"/>
      <sheetName val="Margem_OE"/>
      <sheetName val="Testing Template Guidance"/>
      <sheetName val="Test Programs"/>
      <sheetName val="List"/>
      <sheetName val="VIC"/>
      <sheetName val="VLC"/>
      <sheetName val="BaseDados"/>
      <sheetName val="TO_Data_Base6"/>
      <sheetName val="YTD_Summary6"/>
      <sheetName val="Month_Summary6"/>
      <sheetName val="Trial_Balance_MAY_20096"/>
      <sheetName val="TB_Pivot6"/>
      <sheetName val="total_per_LB_LB26"/>
      <sheetName val="Trial_Balance_Vlookup6"/>
      <sheetName val="Trial_Balance_APRIL_20096"/>
      <sheetName val="Evolução_mandamentos6"/>
      <sheetName val="Roll_Out_AQ6"/>
      <sheetName val="Planilha_resultados5"/>
      <sheetName val="Historico_20035"/>
      <sheetName val="Sig_Cycles_Accts_&amp;_Processes5"/>
      <sheetName val="Back-up"/>
      <sheetName val="MOL"/>
      <sheetName val="Dados BLP"/>
      <sheetName val="Controls data"/>
      <sheetName val="核心经销商销量"/>
      <sheetName val="ValidDataDrops"/>
      <sheetName val="BLP"/>
      <sheetName val="FJJX Bud_IB"/>
      <sheetName val="DATOS"/>
      <sheetName val="look-up data"/>
      <sheetName val="Tabela1"/>
      <sheetName val="[손익기01.XL_x0000__x0000_DePara"/>
      <sheetName val="JOB PROFILE - LAS"/>
      <sheetName val="ARdistr (2)"/>
      <sheetName val="MonthlyChart_Budget"/>
      <sheetName val="Forecast_Chart"/>
      <sheetName val="Forecast_Chart_2"/>
      <sheetName val="Monthly_Forecast"/>
      <sheetName val="MonthlyChart_Simple"/>
      <sheetName val="MonthlyChart_Sloped"/>
      <sheetName val="lookup"/>
      <sheetName val="基本信息"/>
      <sheetName val="SKU_Profile"/>
      <sheetName val="Prd.Hierarchy(产品层级)"/>
      <sheetName val="600ML"/>
      <sheetName val="producto"/>
      <sheetName val="Com (2PK)"/>
      <sheetName val="ctmg"/>
      <sheetName val="Asset"/>
      <sheetName val="MODELO"/>
      <sheetName val="ANS-Ap_Result_2003"/>
      <sheetName val="SupplyChainData"/>
      <sheetName val="Reasons"/>
      <sheetName val="Fun_Bl_Prod"/>
      <sheetName val="Calculos"/>
      <sheetName val="backlog"/>
      <sheetName val="Prd.Hierarchy(产品层次)"/>
      <sheetName val="Project Code"/>
      <sheetName val="Base_PEF"/>
      <sheetName val="Нарушения"/>
      <sheetName val="15년 BL 사계"/>
      <sheetName val="_손익기01.XL"/>
      <sheetName val="TargIS"/>
      <sheetName val="drop down list"/>
      <sheetName val="источник"/>
      <sheetName val="Fixed_ZBB"/>
      <sheetName val="E_法规NC"/>
      <sheetName val="3_ISo_YTD"/>
      <sheetName val="Données_LMU"/>
      <sheetName val="Brazil_Sovereign"/>
      <sheetName val="Base_de_Dados"/>
      <sheetName val="Resumen_Costo"/>
      <sheetName val="Extract_Loss"/>
      <sheetName val="TO_Data_Base7"/>
      <sheetName val="Groupings"/>
      <sheetName val="cat&amp;ee"/>
      <sheetName val="SKU"/>
      <sheetName val="[손익기01.XL_x005f_x0000__x005f_x0000_DePara"/>
      <sheetName val="ES部行动跟踪记录"/>
      <sheetName val="TO_Data_Base8"/>
      <sheetName val="YTD_Summary7"/>
      <sheetName val="Month_Summary7"/>
      <sheetName val="Trial_Balance_MAY_20097"/>
      <sheetName val="TB_Pivot7"/>
      <sheetName val="total_per_LB_LB27"/>
      <sheetName val="Trial_Balance_Vlookup7"/>
      <sheetName val="Trial_Balance_APRIL_20097"/>
      <sheetName val="Roll_Out_AQ7"/>
      <sheetName val="Evolução_mandamentos7"/>
      <sheetName val="Planilha_resultados6"/>
      <sheetName val="Historico_20036"/>
      <sheetName val="[손익기01.XL"/>
      <sheetName val="Sig_Cycles_Accts_&amp;_Processes6"/>
      <sheetName val="Como_Estamos"/>
      <sheetName val="ARdistr_(2)"/>
      <sheetName val="QA_跟踪记录表"/>
      <sheetName val="5_1"/>
      <sheetName val="Controls_data1"/>
      <sheetName val="RG_Depots"/>
      <sheetName val="material_data"/>
      <sheetName val="other_data"/>
      <sheetName val="Database_(RUR)Mar_YTD"/>
      <sheetName val="SKU_Mapping"/>
      <sheetName val="Drop_Down"/>
      <sheetName val="Raw_Data"/>
      <sheetName val="EBM-2_GHQ"/>
      <sheetName val="Testing_Template_Guidance"/>
      <sheetName val="Test_Programs"/>
      <sheetName val="Dados_BLP"/>
      <sheetName val="[손익기01_XLDePara"/>
      <sheetName val="Execution"/>
      <sheetName val="Tablas"/>
      <sheetName val="Income Stmt"/>
      <sheetName val="JOB_PROFILE_-_LAS"/>
      <sheetName val="Quarterly LBO Model"/>
      <sheetName val="_손익기01.XL_x005f_x0000__x005f_x0000_DePara"/>
      <sheetName val="전사_PL2"/>
      <sheetName val="자금_제외_PL2"/>
      <sheetName val="자금_PL2"/>
      <sheetName val="전사_BS2"/>
      <sheetName val="자금_제외_BS2"/>
      <sheetName val="자금_BS2"/>
      <sheetName val="BS_계정_설명2"/>
      <sheetName val="_Cash_Flow(전사)2"/>
      <sheetName val="_Cash_Flow(자금제외)2"/>
      <sheetName val="_Cash_Flow(자금)2"/>
      <sheetName val="ROIC_2"/>
      <sheetName val="인건비_명세2"/>
      <sheetName val="판관비_명세2"/>
      <sheetName val="OH_Cost경비(내역)2"/>
      <sheetName val="OH_Cost경비(배부기준)2"/>
      <sheetName val="기타수지&amp;특별손익_명세2"/>
      <sheetName val="업무연락_(2)1"/>
      <sheetName val="제시_손익계산서1"/>
      <sheetName val="01_02월_성과급2"/>
      <sheetName val="M_7회차_담금_계획1"/>
      <sheetName val="팀별_실적1"/>
      <sheetName val="팀별_실적_(환산)1"/>
      <sheetName val="4__Inj_투자상세내역1"/>
      <sheetName val="3__Blow_투자_상세내역1"/>
      <sheetName val="Process_List1"/>
      <sheetName val="요일_테이블1"/>
      <sheetName val="요일_테이블_(2)"/>
      <sheetName val="TO_Data_Base9"/>
      <sheetName val="YTD_Summary8"/>
      <sheetName val="Month_Summary8"/>
      <sheetName val="Trial_Balance_MAY_20098"/>
      <sheetName val="TB_Pivot8"/>
      <sheetName val="total_per_LB_LB28"/>
      <sheetName val="Trial_Balance_Vlookup8"/>
      <sheetName val="Trial_Balance_APRIL_20098"/>
      <sheetName val="Roll_Out_AQ8"/>
      <sheetName val="Evolução_mandamentos8"/>
      <sheetName val="Planilha_resultados7"/>
      <sheetName val="Historico_20037"/>
      <sheetName val="Sig_Cycles_Accts_&amp;_Processes7"/>
      <sheetName val="3_ISo_YTD1"/>
      <sheetName val="E_法规NC1"/>
      <sheetName val="Données_LMU1"/>
      <sheetName val="Brazil_Sovereign1"/>
      <sheetName val="Resumen_Costo1"/>
      <sheetName val="Fixed_ZBB1"/>
      <sheetName val="5_11"/>
      <sheetName val="Extract_Loss1"/>
      <sheetName val="QA_跟踪记录表1"/>
      <sheetName val="RG_Depots1"/>
      <sheetName val="material_data1"/>
      <sheetName val="other_data1"/>
      <sheetName val="Como_Estamos1"/>
      <sheetName val="Database_(RUR)Mar_YTD1"/>
      <sheetName val="SKU_Mapping1"/>
      <sheetName val="Drop_Down1"/>
      <sheetName val="Raw_Data1"/>
      <sheetName val="EBM-2_GHQ1"/>
      <sheetName val="Base_PEF1"/>
      <sheetName val="Base_de_Dados1"/>
      <sheetName val="Testing_Template_Guidance1"/>
      <sheetName val="Test_Programs1"/>
      <sheetName val="Dados_BLP1"/>
      <sheetName val="Controls_data3"/>
      <sheetName val="FJJX_Bud_IB"/>
      <sheetName val="look-up_data"/>
      <sheetName val="JOB_PROFILE_-_LAS1"/>
      <sheetName val="ARdistr_(2)1"/>
      <sheetName val="Prd_Hierarchy(产品层级)"/>
      <sheetName val="15년_BL_사계"/>
      <sheetName val="Com_(2PK)"/>
      <sheetName val="Prd_Hierarchy(产品层次)"/>
      <sheetName val="Project_Code"/>
      <sheetName val="_손익기01_XL"/>
      <sheetName val="drop_down_list"/>
      <sheetName val="[손익기01_XL_x005f_x0000__x005f_x0000_DePara"/>
      <sheetName val="Income_Stmt"/>
      <sheetName val="Quarterly_LBO_Model"/>
      <sheetName val="_손익기01_XL_x005f_x0000__x005f_x0000_DePara"/>
      <sheetName val="[손익기01_XL"/>
      <sheetName val="986월원안"/>
      <sheetName val="오승"/>
      <sheetName val="팀별"/>
      <sheetName val="Action-Log"/>
      <sheetName val="Classification 分类"/>
      <sheetName val="Figures Report"/>
      <sheetName val="Set Up"/>
      <sheetName val="CONFIG"/>
      <sheetName val="Fare prices"/>
      <sheetName val="Hotel prices"/>
      <sheetName val="Intro"/>
      <sheetName val="DropDowns"/>
      <sheetName val="CPT倒罐记录"/>
      <sheetName val="extent"/>
      <sheetName val="Tab"/>
      <sheetName val="Arm_PNP"/>
      <sheetName val="cl"/>
      <sheetName val="XLRpt_TempSheet"/>
      <sheetName val="Suporte_2"/>
      <sheetName val="tab STATUS DO PROCESSO "/>
      <sheetName val="Results"/>
      <sheetName val="Perf. Plan. Diário1"/>
      <sheetName val="In (2)"/>
      <sheetName val="slide 24 cat A"/>
      <sheetName val="slide 82 cat b"/>
      <sheetName val="Prog"/>
      <sheetName val="PLANNER6"/>
      <sheetName val="Hoja2"/>
      <sheetName val="Hoja3"/>
      <sheetName val="범주"/>
      <sheetName val="Incident 유형구분표"/>
      <sheetName val="Macro"/>
      <sheetName val="광주"/>
      <sheetName val="TNC(1안)"/>
      <sheetName val="CLASIFICACION DE AI"/>
      <sheetName val="Base da Datos"/>
      <sheetName val="Apoio"/>
      <sheetName val="SAM"/>
      <sheetName val="DAG"/>
      <sheetName val="Dados dos Produtos"/>
      <sheetName val="Maestro"/>
      <sheetName val="DD list"/>
      <sheetName val="3YP2016-Bottom up"/>
      <sheetName val="부서별12월추계액"/>
      <sheetName val="One_Pager"/>
      <sheetName val="DE-PARA"/>
      <sheetName val="FornecD"/>
      <sheetName val="FornecDAjustado"/>
      <sheetName val="Detalle"/>
      <sheetName val="auxiliar"/>
      <sheetName val="MASTER APP"/>
      <sheetName val="Hoja1"/>
      <sheetName val="Cond. Inseguros"/>
      <sheetName val="Comp. Inseguros"/>
      <sheetName val="Lista de datos"/>
      <sheetName val="Base de Datos"/>
      <sheetName val="Motivos"/>
      <sheetName val="Parametros"/>
      <sheetName val="Actionlog"/>
      <sheetName val="_손익기01.XL_x0000__x0000_DePara"/>
      <sheetName val="_손익기01_XLDePara"/>
      <sheetName val="link"/>
      <sheetName val="Vol-Rev"/>
      <sheetName val="来源"/>
      <sheetName val=" DD List"/>
      <sheetName val="Formula"/>
      <sheetName val="各支柱模块清单"/>
      <sheetName val="Share Price 2002"/>
      <sheetName val="隐患分析"/>
      <sheetName val="安全隐患"/>
      <sheetName val="班组分析"/>
      <sheetName val="源"/>
      <sheetName val="Clasif."/>
      <sheetName val="Lista CI"/>
      <sheetName val="Resumen"/>
      <sheetName val="BBDD"/>
      <sheetName val="Farol Acciones"/>
      <sheetName val="Lista de Entrenamientos"/>
      <sheetName val="Package-SubPackage"/>
      <sheetName val="Supply Cost Centers"/>
      <sheetName val="Basetables"/>
      <sheetName val="BEP 加薪 KPI"/>
      <sheetName val="유형(분류표)"/>
      <sheetName val="PREMISAS"/>
      <sheetName val="ACTION"/>
      <sheetName val="LE"/>
      <sheetName val="表3筛选项"/>
      <sheetName val="진천"/>
      <sheetName val="중연"/>
      <sheetName val="용연"/>
      <sheetName val="울산"/>
      <sheetName val="대구"/>
      <sheetName val="구미"/>
      <sheetName val="언양"/>
      <sheetName val="대차대조표"/>
      <sheetName val="입력자료"/>
      <sheetName val="터널전기"/>
      <sheetName val="기계"/>
      <sheetName val="정화조"/>
      <sheetName val="토목"/>
      <sheetName val="sum_x0008__x0000__x000d__x0000__x0006__x0000_"/>
      <sheetName val="Ѐ܀ऀ܀؀਀؀Ԁ̀Ѐ̀Ѐࠀ܀ఀ؀܀"/>
      <sheetName val="배열수식"/>
      <sheetName val="조도계산서 (도서)"/>
      <sheetName val="C1.3.1"/>
      <sheetName val="부대공Ⅱ"/>
      <sheetName val="입찰내역 Ĉ_x0000__x0000_ᇆ"/>
      <sheetName val="입찰내역 Ĉ_x0000__x0000_ᇆ"/>
      <sheetName val="정보화기기매출"/>
      <sheetName val="Bonuses"/>
      <sheetName val="HQ 급여 "/>
      <sheetName val="OF 급여"/>
      <sheetName val="F.Ma급여"/>
      <sheetName val="SMT 급여"/>
      <sheetName val="QC 급여"/>
      <sheetName val="Sam sung 급여"/>
      <sheetName val="Dlock 급여"/>
      <sheetName val=" thôi việc 급여"/>
      <sheetName val="Công smt"/>
      <sheetName val="Công smt (2)"/>
      <sheetName val="Detail smt"/>
      <sheetName val="Công QC"/>
      <sheetName val="Detail QC "/>
      <sheetName val="Công SS"/>
      <sheetName val="Detail SS"/>
      <sheetName val="Công FMa"/>
      <sheetName val="Detail FMa"/>
      <sheetName val="Công OF"/>
      <sheetName val="Detail OF"/>
      <sheetName val="Công Dlock"/>
      <sheetName val="Detail Dlock"/>
      <sheetName val="Công thôi việc"/>
      <sheetName val="Detail thôi"/>
      <sheetName val="EPOXY"/>
      <sheetName val="compare2"/>
      <sheetName val="Krw"/>
      <sheetName val="BS"/>
      <sheetName val="2-2.투자"/>
      <sheetName val="기본연봉"/>
      <sheetName val="사원"/>
      <sheetName val="9-1차이내역"/>
      <sheetName val="Proj. Fin."/>
      <sheetName val="ITS Assumptions"/>
      <sheetName val="Proj__Fin_"/>
      <sheetName val="2-2_투자"/>
      <sheetName val="Master Data"/>
      <sheetName val="2007전체투자세액공제_2008년처분"/>
      <sheetName val="득점현황"/>
      <sheetName val="#5"/>
      <sheetName val="#3"/>
      <sheetName val="Appendix(권장,단체)"/>
      <sheetName val="환율표"/>
      <sheetName val="세액계산"/>
      <sheetName val="현용"/>
      <sheetName val="현장"/>
      <sheetName val="MH_생산"/>
      <sheetName val="구분List"/>
      <sheetName val="기본"/>
      <sheetName val="10월_vs_12월_채권잔액"/>
      <sheetName val="Rev. Recon 1"/>
      <sheetName val="1.고객불만건수"/>
      <sheetName val="1.변경범위"/>
      <sheetName val="表21_净利润墨-닑⿕"/>
      <sheetName val="TO"/>
      <sheetName val="C2121"/>
      <sheetName val="C2123"/>
      <sheetName val="C2124"/>
      <sheetName val="C2125"/>
      <sheetName val="C2127"/>
      <sheetName val="C2122"/>
      <sheetName val="7.Utility Analysis"/>
      <sheetName val="Operational Activities"/>
      <sheetName val="대투_보관자료_변경"/>
      <sheetName val="상품입력"/>
      <sheetName val="월별자료"/>
      <sheetName val="Index"/>
      <sheetName val="중기일위대가"/>
      <sheetName val="대전-교대(A1-A2)"/>
      <sheetName val="CF表示組替表"/>
      <sheetName val="토목주소"/>
      <sheetName val="프랜트면허"/>
      <sheetName val="I一般比"/>
      <sheetName val="날개수량1.5"/>
      <sheetName val="MTP"/>
      <sheetName val="을-ATYPE"/>
      <sheetName val="CAT_5"/>
      <sheetName val="1_종합손익(도급)5"/>
      <sheetName val="1_종합손익(주택,개발)4"/>
      <sheetName val="2_실행예산4"/>
      <sheetName val="2_2과부족4"/>
      <sheetName val="2_3원가절감4"/>
      <sheetName val="8_외주비집행현황4"/>
      <sheetName val="9_자재비4"/>
      <sheetName val="10_현장집행4"/>
      <sheetName val="3_추가원가4"/>
      <sheetName val="3_추가원가_(2)4"/>
      <sheetName val="4_사전공사4"/>
      <sheetName val="5_추정공사비4"/>
      <sheetName val="6_금융비용4"/>
      <sheetName val="7_공사비집행현황(총괄)4"/>
      <sheetName val="11_1생산성4"/>
      <sheetName val="11_2인원산출4"/>
      <sheetName val="변경실행(2차)_4"/>
      <sheetName val="CC_Down_load_07164"/>
      <sheetName val="나_출고4"/>
      <sheetName val="나_입고4"/>
      <sheetName val="09년_인건비(속리산)4"/>
      <sheetName val="합산목표(감가+57_5)4"/>
      <sheetName val="__한국_AMP_ASP-23_판매가격__3"/>
      <sheetName val="제조원가_원단위_분석3"/>
      <sheetName val="종합표양식(품의_&amp;_입고)_23"/>
      <sheetName val="원가관리_(동월대비)3"/>
      <sheetName val="b_balju_(2)3"/>
      <sheetName val="2-2_매출분석3"/>
      <sheetName val="몰드시스템_리스트3"/>
      <sheetName val="7_(2)3"/>
      <sheetName val="11_외화채무증권(AFS,HTM)083"/>
      <sheetName val="13_감액TEST_083"/>
      <sheetName val="12년_CF(9월)3"/>
      <sheetName val="중기조종사_단위단가3"/>
      <sheetName val="6PILE__(돌출)3"/>
      <sheetName val="기성청구_공문4"/>
      <sheetName val="Sheet1_(2)3"/>
      <sheetName val="2_대외공문3"/>
      <sheetName val="表21_净利润调节表3"/>
      <sheetName val="sum1_(2)3"/>
      <sheetName val="3_바닥판설계3"/>
      <sheetName val="504전기실_동부하-L3"/>
      <sheetName val="2_총괄표3"/>
      <sheetName val="OUTER_AREA(겹침없음)3"/>
      <sheetName val="EL_표면적3"/>
      <sheetName val="P_M_별2"/>
      <sheetName val="입찰내역_발주처_양식1"/>
      <sheetName val="근거_및_가정"/>
      <sheetName val="09~10년_매출계획1"/>
      <sheetName val="2_카드채권(대출포함)"/>
      <sheetName val="전사_PL3"/>
      <sheetName val="자금_제외_PL3"/>
      <sheetName val="자금_PL3"/>
      <sheetName val="전사_BS3"/>
      <sheetName val="자금_제외_BS3"/>
      <sheetName val="자금_BS3"/>
      <sheetName val="BS_계정_설명3"/>
      <sheetName val="_Cash_Flow(전사)3"/>
      <sheetName val="_Cash_Flow(자금제외)3"/>
      <sheetName val="_Cash_Flow(자금)3"/>
      <sheetName val="ROIC_3"/>
      <sheetName val="인건비_명세3"/>
      <sheetName val="판관비_명세3"/>
      <sheetName val="OH_Cost경비(내역)3"/>
      <sheetName val="OH_Cost경비(배부기준)3"/>
      <sheetName val="기타수지&amp;특별손익_명세3"/>
      <sheetName val="입출재고현황_(2)1"/>
      <sheetName val="TRE_TABLE1"/>
      <sheetName val="Process_List2"/>
      <sheetName val="제시_손익계산서2"/>
      <sheetName val="업무연락_(2)2"/>
      <sheetName val="M_7회차_담금_계획2"/>
      <sheetName val="01_02월_성과급3"/>
      <sheetName val="97_사업추정(WEKI)1"/>
      <sheetName val="팀별_실적2"/>
      <sheetName val="팀별_실적_(환산)2"/>
      <sheetName val="6월_공정외주1"/>
      <sheetName val="1_차입금"/>
      <sheetName val="2_주요계수총괄1"/>
      <sheetName val="Data_Validation1"/>
      <sheetName val="1_본사계정별1"/>
      <sheetName val="부대시행1_(2)"/>
      <sheetName val="118_세금과공과1"/>
      <sheetName val="Tong_hop1"/>
      <sheetName val="95_1_1이후취득자산(숨기기상태)1"/>
      <sheetName val="1_MDF1공장1"/>
      <sheetName val="3_6_2남양주택배"/>
      <sheetName val="Project_Brief1"/>
      <sheetName val="Back_Data_11"/>
      <sheetName val="Facility_Information1"/>
      <sheetName val="단면_(2)1"/>
      <sheetName val="PAD_TR보호대기초"/>
      <sheetName val="1월_예산"/>
      <sheetName val="_견적서"/>
      <sheetName val="해외_기술훈련비_(합계)1"/>
      <sheetName val="#1)_투자_구분"/>
      <sheetName val="1__시공측량"/>
      <sheetName val="수종별수량_(2)"/>
      <sheetName val="Utility_Usage_YTN_TOWER"/>
      <sheetName val="B-1_기본정보"/>
      <sheetName val="설산1_나"/>
      <sheetName val="?"/>
      <sheetName val="설문_평가"/>
      <sheetName val="Weekly_Progress(계장)"/>
      <sheetName val="납부내역총괄표_(수정)"/>
      <sheetName val="전선_및_전선관"/>
      <sheetName val="KEY_CODE"/>
      <sheetName val="2013_2월_연결대상"/>
      <sheetName val="외주현황_wq1"/>
      <sheetName val="2-1_강사료,교통비_지급명세"/>
      <sheetName val="13_포장용역비표준"/>
      <sheetName val="9_가공부자재표준"/>
      <sheetName val="8_ROLL표준(TSW)"/>
      <sheetName val="4_톤당조관량표준"/>
      <sheetName val="5_조관부자재표준"/>
      <sheetName val="실행기성_갑지"/>
      <sheetName val="4__Inj_투자상세내역2"/>
      <sheetName val="3__Blow_투자_상세내역2"/>
      <sheetName val="Jul-Sep_Actual_cost_(2)"/>
      <sheetName val="요일_테이블2"/>
      <sheetName val="요일_테이블_(2)1"/>
      <sheetName val="TO_Data_Base10"/>
      <sheetName val="YTD_Summary9"/>
      <sheetName val="Month_Summary9"/>
      <sheetName val="Trial_Balance_MAY_20099"/>
      <sheetName val="TB_Pivot9"/>
      <sheetName val="total_per_LB_LB29"/>
      <sheetName val="Trial_Balance_Vlookup9"/>
      <sheetName val="Trial_Balance_APRIL_20099"/>
      <sheetName val="Roll_Out_AQ9"/>
      <sheetName val="Evolução_mandamentos9"/>
      <sheetName val="Planilha_resultados8"/>
      <sheetName val="Historico_20038"/>
      <sheetName val="Sig_Cycles_Accts_&amp;_Processes8"/>
      <sheetName val="3_ISo_YTD2"/>
      <sheetName val="E_法规NC2"/>
      <sheetName val="Données_LMU2"/>
      <sheetName val="Brazil_Sovereign2"/>
      <sheetName val="Resumen_Costo2"/>
      <sheetName val="Fixed_ZBB2"/>
      <sheetName val="5_12"/>
      <sheetName val="Extract_Loss2"/>
      <sheetName val="QA_跟踪记录表2"/>
      <sheetName val="RG_Depots2"/>
      <sheetName val="material_data2"/>
      <sheetName val="other_data2"/>
      <sheetName val="Como_Estamos2"/>
      <sheetName val="Database_(RUR)Mar_YTD2"/>
      <sheetName val="SKU_Mapping2"/>
      <sheetName val="Drop_Down2"/>
      <sheetName val="Raw_Data2"/>
      <sheetName val="EBM-2_GHQ2"/>
      <sheetName val="Base_PEF3"/>
      <sheetName val="Base_de_Dados2"/>
      <sheetName val="Testing_Template_Guidance2"/>
      <sheetName val="Test_Programs2"/>
      <sheetName val="Dados_BLP2"/>
      <sheetName val="Controls_data4"/>
      <sheetName val="FJJX_Bud_IB1"/>
      <sheetName val="look-up_data1"/>
      <sheetName val="JOB_PROFILE_-_LAS2"/>
      <sheetName val="ARdistr_(2)2"/>
      <sheetName val="Prd_Hierarchy(产品层级)1"/>
      <sheetName val="Com_(2PK)1"/>
      <sheetName val="Prd_Hierarchy(产品层次)1"/>
      <sheetName val="Project_Code1"/>
      <sheetName val="15년_BL_사계1"/>
      <sheetName val="_손익기01_XL1"/>
      <sheetName val="drop_down_list1"/>
      <sheetName val="[손익기01_XL_x005f_x0000__x005f_x0000_DePara1"/>
      <sheetName val="[손익기01_XL1"/>
      <sheetName val="Income_Stmt1"/>
      <sheetName val="Quarterly_LBO_Model1"/>
      <sheetName val="_손익기01_XL_x005f_x0000__x005f_x0000_DePara1"/>
      <sheetName val="Classification_分类"/>
      <sheetName val="Figures_Report"/>
      <sheetName val="Set_Up"/>
      <sheetName val="Fare_prices"/>
      <sheetName val="Hotel_prices"/>
      <sheetName val="tab_STATUS_DO_PROCESSO_"/>
      <sheetName val="Perf__Plan__Diário1"/>
      <sheetName val="In_(2)"/>
      <sheetName val="slide_24_cat_A"/>
      <sheetName val="slide_82_cat_b"/>
      <sheetName val="Incident_유형구분표"/>
      <sheetName val="CLASIFICACION_DE_AI"/>
      <sheetName val="Base_da_Datos"/>
      <sheetName val="Dados_dos_Produtos"/>
      <sheetName val="DD_list"/>
      <sheetName val="3YP2016-Bottom_up"/>
      <sheetName val="MASTER_APP"/>
      <sheetName val="Cond__Inseguros"/>
      <sheetName val="Comp__Inseguros"/>
      <sheetName val="Lista_de_datos"/>
      <sheetName val="Base_de_Datos"/>
      <sheetName val="_DD_List"/>
      <sheetName val="Share_Price_2002"/>
      <sheetName val="Clasif_"/>
      <sheetName val="Lista_CI"/>
      <sheetName val="Farol_Acciones"/>
      <sheetName val="Lista_de_Entrenamientos"/>
      <sheetName val="Supply_Cost_Centers"/>
      <sheetName val="BEP_加薪_KPI"/>
      <sheetName val="F 월별기성수금현황 "/>
      <sheetName val="1월~9월"/>
      <sheetName val="1"/>
      <sheetName val="EP0618"/>
      <sheetName val="6월 공嚺㓶가"/>
      <sheetName val="갑지"/>
      <sheetName val="부산제일극장"/>
      <sheetName val="6호기"/>
      <sheetName val="기초정보 코드"/>
      <sheetName val="1. 작성방식"/>
      <sheetName val="호남본"/>
      <sheetName val="기성현황집계표"/>
      <sheetName val="표시트"/>
      <sheetName val="カテゴリ表"/>
      <sheetName val="카드채권(대출포함)"/>
      <sheetName val="공통"/>
      <sheetName val="T6-6(7)"/>
      <sheetName val="BQ"/>
      <sheetName val="Basic"/>
      <sheetName val="분석가정"/>
      <sheetName val="기성"/>
      <sheetName val="숨김"/>
      <sheetName val="계좌정보"/>
      <sheetName val="전기자료"/>
      <sheetName val="Sheet10"/>
      <sheetName val="안산기계장치"/>
      <sheetName val="공시용PL"/>
      <sheetName val="97손익계획"/>
      <sheetName val="가정"/>
      <sheetName val="예산대실적_작성"/>
      <sheetName val="SALE"/>
      <sheetName val="조정분개"/>
      <sheetName val="이테크_손익"/>
      <sheetName val="군장_손익"/>
      <sheetName val="에스엠지_손익"/>
      <sheetName val="인프라_손익"/>
      <sheetName val="중국연결_손익"/>
      <sheetName val="사우디_손익"/>
      <sheetName val="말레이_손익"/>
      <sheetName val="인니_손익"/>
      <sheetName val="연결손익요약(기획차이)"/>
      <sheetName val="연결손익요약(보고용)"/>
      <sheetName val="연결재무"/>
      <sheetName val="이테크_재무"/>
      <sheetName val="군장_재무"/>
      <sheetName val="에스엠지_재무"/>
      <sheetName val="인프라_재무"/>
      <sheetName val="중국연결_재무"/>
      <sheetName val="사우디_재무"/>
      <sheetName val="말레이_재무"/>
      <sheetName val="인니_재무"/>
      <sheetName val="CE(공)"/>
      <sheetName val="연결손익"/>
      <sheetName val="building"/>
      <sheetName val="그룹자료"/>
      <sheetName val="임율자료"/>
      <sheetName val="일위대가목차"/>
      <sheetName val="시험장S자로가로등공사"/>
      <sheetName val="설비등록׃⼫"/>
      <sheetName val="설비등록_x0010__x0000_"/>
      <sheetName val="견적내역서"/>
      <sheetName val="7_공사비집_x0000__x0000_Ā_x0000__x0005__x0000_翸_x0000_"/>
      <sheetName val="A(Rev.3)"/>
      <sheetName val="4.1 월별 에너지 사용량"/>
      <sheetName val="코드"/>
      <sheetName val="MEMO"/>
      <sheetName val="민감도분석"/>
      <sheetName val="LOG"/>
      <sheetName val="보고서 표"/>
      <sheetName val="0. 가정 및 결론"/>
      <sheetName val="1. 투자비"/>
      <sheetName val="2. Rent-roll"/>
      <sheetName val="3. Funding"/>
      <sheetName val="4. 운영수익"/>
      <sheetName val="5. 운영비용"/>
      <sheetName val="6.1 N+1년차 NOI 산정"/>
      <sheetName val="6. 부동산매각"/>
      <sheetName val="7. 보유세"/>
      <sheetName val="8. 교통유발부담금"/>
      <sheetName val="9. BS부속"/>
      <sheetName val="10. CF(M)"/>
      <sheetName val="11. IS(M)"/>
      <sheetName val="12. BS(M)"/>
      <sheetName val="14. IS(FY)"/>
      <sheetName val="13. CF(FY)"/>
      <sheetName val="15. BS(FY)"/>
      <sheetName val="16. RE(FY)"/>
      <sheetName val="코드관리"/>
      <sheetName val="오류항목"/>
      <sheetName val="M&amp;Q Lead"/>
      <sheetName val="数据有效性"/>
      <sheetName val="Worker List"/>
      <sheetName val="GB-IC Villingen GG"/>
      <sheetName val="MC&amp;다변화"/>
      <sheetName val="Library"/>
      <sheetName val="BM_NEW2"/>
      <sheetName val="support"/>
      <sheetName val="Sheet17"/>
      <sheetName val="BATCH"/>
      <sheetName val="특수선일위대가"/>
      <sheetName val="1-1"/>
      <sheetName val="일위대가(목록)"/>
      <sheetName val="재료비"/>
      <sheetName val="wall"/>
      <sheetName val="드롭다운"/>
      <sheetName val="000000"/>
      <sheetName val="목록!"/>
      <sheetName val="마스터0919"/>
      <sheetName val="공시용CF"/>
      <sheetName val="pg15"/>
      <sheetName val="표)CFT장 조직별 배분"/>
      <sheetName val="기술분류체계"/>
      <sheetName val="Remark"/>
      <sheetName val="20180214 P&amp;T"/>
      <sheetName val="Ref. 중점 추진 과제별 상세"/>
      <sheetName val="작성요령"/>
      <sheetName val="2.6 三无 (2)"/>
      <sheetName val="_x0018__"/>
      <sheetName val="노임단가(공사)"/>
      <sheetName val="RES"/>
      <sheetName val="Desal-E&amp;I"/>
      <sheetName val="Month-Report"/>
      <sheetName val="10매출"/>
      <sheetName val="협가표"/>
      <sheetName val="1.수인터널"/>
      <sheetName val="유리단가"/>
      <sheetName val="가설공사내역"/>
      <sheetName val="401"/>
      <sheetName val="증감대비"/>
      <sheetName val="공종단가"/>
      <sheetName val="입찰내역 Ĉ"/>
      <sheetName val="1공구산출내역서"/>
      <sheetName val="첨부#2.Cash Flow(현장작성)"/>
      <sheetName val="수정양식"/>
      <sheetName val="#1 Basic"/>
      <sheetName val="만기"/>
      <sheetName val="월별비교(물리)"/>
      <sheetName val="선택지"/>
      <sheetName val="Congfig"/>
      <sheetName val="Bank code"/>
      <sheetName val="총수율"/>
      <sheetName val="11"/>
      <sheetName val="Drop-down RAW"/>
      <sheetName val="CODE生成机"/>
      <sheetName val="조직필터"/>
      <sheetName val="산자사 운전용품"/>
      <sheetName val="_x005f_x005f_x005f_x0018__x005f_x005f_x005f_x0000_"/>
      <sheetName val="_x005f_x0018_?"/>
      <sheetName val="교량하부공"/>
      <sheetName val="1~9 하중계산"/>
      <sheetName val="정공공사"/>
      <sheetName val="아산추가1220"/>
      <sheetName val="1_종합손익(도급)6"/>
      <sheetName val="1_종합손익(주택,개발)5"/>
      <sheetName val="2_실행예산5"/>
      <sheetName val="2_2과부족5"/>
      <sheetName val="2_3원가절감5"/>
      <sheetName val="8_외주비집행현황5"/>
      <sheetName val="9_자재비5"/>
      <sheetName val="10_현장집행5"/>
      <sheetName val="3_추가원가5"/>
      <sheetName val="3_추가원가_(2)5"/>
      <sheetName val="4_사전공사5"/>
      <sheetName val="5_추정공사비5"/>
      <sheetName val="6_금융비용5"/>
      <sheetName val="7_공사비집행현황(총괄)5"/>
      <sheetName val="11_1생산성5"/>
      <sheetName val="11_2인원산출5"/>
      <sheetName val="CC_Down_load_07165"/>
      <sheetName val="변경실행(2차)_5"/>
      <sheetName val="나_출고5"/>
      <sheetName val="나_입고5"/>
      <sheetName val="09년_인건비(속리산)5"/>
      <sheetName val="합산목표(감가+57_5)5"/>
      <sheetName val="__한국_AMP_ASP-23_판매가격__4"/>
      <sheetName val="제조원가_원단위_분석4"/>
      <sheetName val="종합표양식(품의_&amp;_입고)_24"/>
      <sheetName val="기성청구_공문5"/>
      <sheetName val="b_balju_(2)4"/>
      <sheetName val="중기조종사_단위단가4"/>
      <sheetName val="6PILE__(돌출)4"/>
      <sheetName val="원가관리_(동월대비)4"/>
      <sheetName val="2-2_매출분석4"/>
      <sheetName val="몰드시스템_리스트4"/>
      <sheetName val="7_(2)4"/>
      <sheetName val="11_외화채무증권(AFS,HTM)084"/>
      <sheetName val="13_감액TEST_084"/>
      <sheetName val="Sheet1_(2)4"/>
      <sheetName val="12년_CF(9월)4"/>
      <sheetName val="sum1_(2)4"/>
      <sheetName val="2_대외공문4"/>
      <sheetName val="表21_净利润调节表4"/>
      <sheetName val="3_바닥판설계4"/>
      <sheetName val="2_총괄표4"/>
      <sheetName val="입찰내역_발주처_양식2"/>
      <sheetName val="2_주요계수총괄2"/>
      <sheetName val="입출재고현황_(2)2"/>
      <sheetName val="Project_Brief2"/>
      <sheetName val="504전기실_동부하-L4"/>
      <sheetName val="TRE_TABLE2"/>
      <sheetName val="단면_(2)2"/>
      <sheetName val="OUTER_AREA(겹침없음)4"/>
      <sheetName val="EL_표면적4"/>
      <sheetName val="전사_PL4"/>
      <sheetName val="자금_제외_PL4"/>
      <sheetName val="자금_PL4"/>
      <sheetName val="전사_BS4"/>
      <sheetName val="자금_제외_BS4"/>
      <sheetName val="자금_BS4"/>
      <sheetName val="BS_계정_설명4"/>
      <sheetName val="_Cash_Flow(전사)4"/>
      <sheetName val="_Cash_Flow(자금제외)4"/>
      <sheetName val="_Cash_Flow(자금)4"/>
      <sheetName val="ROIC_4"/>
      <sheetName val="인건비_명세4"/>
      <sheetName val="판관비_명세4"/>
      <sheetName val="OH_Cost경비(내역)4"/>
      <sheetName val="OH_Cost경비(배부기준)4"/>
      <sheetName val="기타수지&amp;특별손익_명세4"/>
      <sheetName val="Process_List3"/>
      <sheetName val="제시_손익계산서3"/>
      <sheetName val="업무연락_(2)3"/>
      <sheetName val="M_7회차_담금_계획3"/>
      <sheetName val="01_02월_성과급4"/>
      <sheetName val="09~10년_매출계획2"/>
      <sheetName val="97_사업추정(WEKI)2"/>
      <sheetName val="팀별_실적3"/>
      <sheetName val="팀별_실적_(환산)3"/>
      <sheetName val="6월_공정외주2"/>
      <sheetName val="Tong_hop2"/>
      <sheetName val="95_1_1이후취득자산(숨기기상태)2"/>
      <sheetName val="1_MDF1공장2"/>
      <sheetName val="Facility_Information2"/>
      <sheetName val="P_M_별3"/>
      <sheetName val="Data_Validation2"/>
      <sheetName val="PAD_TR보호대기초1"/>
      <sheetName val="1__시공측량1"/>
      <sheetName val="1_본사계정별2"/>
      <sheetName val="납부내역총괄표_(수정)1"/>
      <sheetName val="근거_및_가정1"/>
      <sheetName val="2_카드채권(대출포함)1"/>
      <sheetName val="118_세금과공과2"/>
      <sheetName val="수종별수량_(2)1"/>
      <sheetName val="1_차입금1"/>
      <sheetName val="부대시행1_(2)1"/>
      <sheetName val="3_6_2남양주택배1"/>
      <sheetName val="Back_Data_12"/>
      <sheetName val="1월_예산1"/>
      <sheetName val="_견적서1"/>
      <sheetName val="Weekly_Progress(계장)1"/>
      <sheetName val="해외_기술훈련비_(합계)2"/>
      <sheetName val="설문_평가1"/>
      <sheetName val="전선_및_전선관1"/>
      <sheetName val="설산1_나1"/>
      <sheetName val="#1)_투자_구분1"/>
      <sheetName val="2013_2월_연결대상1"/>
      <sheetName val="Utility_Usage_YTN_TOWER1"/>
      <sheetName val="B-1_기본정보1"/>
      <sheetName val="대투_보관자료_변경1"/>
      <sheetName val="G_R300경비"/>
      <sheetName val="AS포장복구_"/>
      <sheetName val="설_계"/>
      <sheetName val="수량산출서_갑지"/>
      <sheetName val="KEY_CODE1"/>
      <sheetName val="실행기성_갑지1"/>
      <sheetName val="Eq__Mobilization"/>
      <sheetName val="준검_내역서"/>
      <sheetName val="날개수량1_5"/>
      <sheetName val="Rev__Recon_1"/>
      <sheetName val="1_고객불만건수"/>
      <sheetName val="1_변경범위"/>
      <sheetName val="외주현황_wq11"/>
      <sheetName val="4__Inj_투자상세내역3"/>
      <sheetName val="3__Blow_투자_상세내역3"/>
      <sheetName val="Jul-Sep_Actual_cost_(2)1"/>
      <sheetName val="요일_테이블3"/>
      <sheetName val="요일_테이블_(2)2"/>
      <sheetName val="TO_Data_Base11"/>
      <sheetName val="YTD_Summary10"/>
      <sheetName val="Month_Summary10"/>
      <sheetName val="Trial_Balance_MAY_200910"/>
      <sheetName val="TB_Pivot10"/>
      <sheetName val="total_per_LB_LB210"/>
      <sheetName val="Trial_Balance_Vlookup10"/>
      <sheetName val="Trial_Balance_APRIL_200910"/>
      <sheetName val="Roll_Out_AQ10"/>
      <sheetName val="Evolução_mandamentos10"/>
      <sheetName val="Planilha_resultados9"/>
      <sheetName val="Historico_20039"/>
      <sheetName val="Sig_Cycles_Accts_&amp;_Processes9"/>
      <sheetName val="3_ISo_YTD3"/>
      <sheetName val="E_法规NC3"/>
      <sheetName val="Données_LMU3"/>
      <sheetName val="Brazil_Sovereign3"/>
      <sheetName val="Resumen_Costo3"/>
      <sheetName val="Fixed_ZBB3"/>
      <sheetName val="5_13"/>
      <sheetName val="Extract_Loss3"/>
      <sheetName val="QA_跟踪记录表3"/>
      <sheetName val="RG_Depots3"/>
      <sheetName val="material_data3"/>
      <sheetName val="other_data3"/>
      <sheetName val="Como_Estamos3"/>
      <sheetName val="Database_(RUR)Mar_YTD3"/>
      <sheetName val="SKU_Mapping3"/>
      <sheetName val="Drop_Down3"/>
      <sheetName val="Raw_Data3"/>
      <sheetName val="EBM-2_GHQ3"/>
      <sheetName val="Base_PEF4"/>
      <sheetName val="Base_de_Dados3"/>
      <sheetName val="Testing_Template_Guidance3"/>
      <sheetName val="Test_Programs3"/>
      <sheetName val="Dados_BLP3"/>
      <sheetName val="Controls_data5"/>
      <sheetName val="FJJX_Bud_IB2"/>
      <sheetName val="look-up_data2"/>
      <sheetName val="JOB_PROFILE_-_LAS3"/>
      <sheetName val="ARdistr_(2)3"/>
      <sheetName val="Prd_Hierarchy(产品层级)2"/>
      <sheetName val="Com_(2PK)2"/>
      <sheetName val="Prd_Hierarchy(产品层次)2"/>
      <sheetName val="Project_Code2"/>
      <sheetName val="15년_BL_사계2"/>
      <sheetName val="_손익기01_XL2"/>
      <sheetName val="drop_down_list2"/>
      <sheetName val="[손익기01_XL_x005f_x0000__x005f_x0000_DePara2"/>
      <sheetName val="[손익기01_XL2"/>
      <sheetName val="Income_Stmt2"/>
      <sheetName val="Quarterly_LBO_Model2"/>
      <sheetName val="_손익기01_XL_x005f_x0000__x005f_x0000_DePara2"/>
      <sheetName val="Classification_分类1"/>
      <sheetName val="Figures_Report1"/>
      <sheetName val="Set_Up2"/>
      <sheetName val="Fare_prices1"/>
      <sheetName val="Hotel_prices1"/>
      <sheetName val="tab_STATUS_DO_PROCESSO_1"/>
      <sheetName val="Perf__Plan__Diário11"/>
      <sheetName val="In_(2)1"/>
      <sheetName val="slide_24_cat_A1"/>
      <sheetName val="slide_82_cat_b1"/>
      <sheetName val="Incident_유형구분표1"/>
      <sheetName val="CLASIFICACION_DE_AI1"/>
      <sheetName val="Base_da_Datos1"/>
      <sheetName val="Dados_dos_Produtos1"/>
      <sheetName val="DD_list1"/>
      <sheetName val="3YP2016-Bottom_up1"/>
      <sheetName val="MASTER_APP1"/>
      <sheetName val="Cond__Inseguros1"/>
      <sheetName val="Comp__Inseguros1"/>
      <sheetName val="Lista_de_datos1"/>
      <sheetName val="Base_de_Datos1"/>
      <sheetName val="_DD_List1"/>
      <sheetName val="Share_Price_20021"/>
      <sheetName val="Clasif_1"/>
      <sheetName val="Lista_CI1"/>
      <sheetName val="Farol_Acciones1"/>
      <sheetName val="Lista_de_Entrenamientos1"/>
      <sheetName val="Supply_Cost_Centers1"/>
      <sheetName val="BEP_加薪_KPI1"/>
      <sheetName val="2-1_강사료,교통비_지급명세1"/>
      <sheetName val="13_포장용역비표준1"/>
      <sheetName val="9_가공부자재표준1"/>
      <sheetName val="8_ROLL표준(TSW)1"/>
      <sheetName val="4_톤당조관량표준1"/>
      <sheetName val="5_조관부자재표준1"/>
      <sheetName val="2-2_투자1"/>
      <sheetName val="Proj__Fin_1"/>
      <sheetName val="ITS_Assumptions"/>
      <sheetName val="Master_Data"/>
      <sheetName val="HQ_급여_"/>
      <sheetName val="OF_급여"/>
      <sheetName val="F_Ma급여"/>
      <sheetName val="SMT_급여"/>
      <sheetName val="QC_급여"/>
      <sheetName val="Sam_sung_급여"/>
      <sheetName val="Dlock_급여"/>
      <sheetName val="_thôi_việc_급여"/>
      <sheetName val="Công_smt"/>
      <sheetName val="Công_smt_(2)"/>
      <sheetName val="Detail_smt"/>
      <sheetName val="Công_QC"/>
      <sheetName val="Detail_QC_"/>
      <sheetName val="Công_SS"/>
      <sheetName val="Detail_SS"/>
      <sheetName val="Công_FMa"/>
      <sheetName val="Detail_FMa"/>
      <sheetName val="Công_OF"/>
      <sheetName val="Detail_OF"/>
      <sheetName val="Công_Dlock"/>
      <sheetName val="Detail_Dlock"/>
      <sheetName val="Công_thôi_việc"/>
      <sheetName val="Detail_thôi"/>
      <sheetName val="7_Utility_Analysis"/>
      <sheetName val="Operational_Activities"/>
      <sheetName val="F_월별기성수금현황_"/>
      <sheetName val="기초정보_코드"/>
      <sheetName val="1__작성방식"/>
      <sheetName val="조도계산서_(도서)"/>
      <sheetName val="C1_3_1"/>
      <sheetName val="입찰내역_Ĉᇆ"/>
      <sheetName val="입찰내역_Ĉᇆ"/>
      <sheetName val="6월_공嚺㓶가"/>
      <sheetName val="sum_x000a_"/>
      <sheetName val="_"/>
      <sheetName val="설비등록"/>
      <sheetName val="집계"/>
      <sheetName val="표)CFT장_조직별_배분"/>
      <sheetName val="20180214_P&amp;T"/>
      <sheetName val="Ref__중점_추진_과제별_상세"/>
      <sheetName val="2_6_三无_(2)"/>
      <sheetName val="Worker_List"/>
      <sheetName val="GB-IC_Villingen_GG"/>
      <sheetName val="A(Rev_3)"/>
      <sheetName val="산출"/>
      <sheetName val="지장물C"/>
      <sheetName val="총괄집계표"/>
      <sheetName val="합계표"/>
      <sheetName val="견적을지"/>
      <sheetName val="기본일위"/>
      <sheetName val="슬래_xd800_"/>
      <sheetName val="월간공정표(04월))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KEY"/>
      <sheetName val="NC"/>
      <sheetName val="2TM"/>
      <sheetName val="1TM"/>
      <sheetName val="Tong hop 1TM"/>
      <sheetName val="WBS"/>
      <sheetName val="DMKH"/>
      <sheetName val="NS Lán trại"/>
      <sheetName val="Check cong no NC"/>
      <sheetName val="갑지1"/>
      <sheetName val="月度設定"/>
      <sheetName val="STRAT PLAN WKSHT"/>
      <sheetName val="Sales Plan &amp; other"/>
      <sheetName val="ConsolidateUSD"/>
      <sheetName val="STRAT_PLAN_WKSHT"/>
      <sheetName val="Sales_Plan_&amp;_other"/>
      <sheetName val="ref"/>
      <sheetName val="drop downs"/>
      <sheetName val="有型区分分类"/>
      <sheetName val="업무 분류(Category)"/>
      <sheetName val="단기차입금(200006)"/>
      <sheetName val="Exchange rate"/>
      <sheetName val="작성양식"/>
      <sheetName val="_x005f_x0018__"/>
      <sheetName val="전기요금 산출내역"/>
      <sheetName val="3.일반사상"/>
      <sheetName val="외부자료"/>
      <sheetName val="STANDARD"/>
      <sheetName val="유효성검사"/>
      <sheetName val="7상품수"/>
      <sheetName val="DCY"/>
      <sheetName val="DHS"/>
      <sheetName val="HHJ"/>
      <sheetName val="SWS-1"/>
      <sheetName val="부재료 비교(11년 vs 10년)"/>
      <sheetName val="INDICE"/>
      <sheetName val="Dashboard Prevención Riesgos "/>
      <sheetName val="Seguimiento"/>
      <sheetName val="TOP KPIs MTM"/>
      <sheetName val="PLAN DE ACCION"/>
      <sheetName val="Faro de Indicadores"/>
      <sheetName val="ORGANIGRAMA"/>
      <sheetName val="Catalog_Zone"/>
      <sheetName val="DropList"/>
      <sheetName val="Unidades SAC-REVENDA"/>
      <sheetName val="FornecM Check"/>
      <sheetName val="下拉清单"/>
      <sheetName val="工伤分类"/>
      <sheetName val="菜单"/>
      <sheetName val="Hazards Analysis-隐患分析"/>
      <sheetName val="F08 - Asia Pac Full Year Q3"/>
      <sheetName val="Actions"/>
      <sheetName val="Listco"/>
      <sheetName val="Intl"/>
      <sheetName val="Procurement"/>
      <sheetName val="Top Priorities"/>
      <sheetName val="SLOB"/>
      <sheetName val="Listco Stock"/>
      <sheetName val="SOH"/>
      <sheetName val="Intl Purchase"/>
      <sheetName val="GTME"/>
      <sheetName val="FY outlook"/>
      <sheetName val="CY outlook"/>
      <sheetName val="FY"/>
      <sheetName val="CY"/>
      <sheetName val="Cash metrics"/>
      <sheetName val="Listco-Tony"/>
      <sheetName val="Intl-Ming"/>
      <sheetName val="Procurement-Jeff"/>
      <sheetName val="Hierarchy"/>
      <sheetName val="P6 7"/>
      <sheetName val="Top_Priorities"/>
      <sheetName val="Listco_Stock"/>
      <sheetName val="Intl_Purchase"/>
      <sheetName val="FY_outlook"/>
      <sheetName val="CY_outlook"/>
      <sheetName val="Cash_metrics"/>
      <sheetName val="F08_-_Asia_Pac_Full_Year_Q3"/>
      <sheetName val="TABLA"/>
      <sheetName val="_ExportMetadata"/>
      <sheetName val="Valor_Actual_2002"/>
      <sheetName val="Vtas2000"/>
      <sheetName val="Liquidacion_Julio_2002"/>
      <sheetName val="icos0502"/>
      <sheetName val="pplay_load3"/>
      <sheetName val="tabla_fcst_unid"/>
      <sheetName val="P6_7"/>
      <sheetName val="DATOS BASE"/>
      <sheetName val="Estatus"/>
      <sheetName val="Info"/>
      <sheetName val="Estratificación AI"/>
      <sheetName val="Dashboard"/>
      <sheetName val="condicion inseguras"/>
      <sheetName val="Actos Inseguros"/>
      <sheetName val="Control de incidentes"/>
      <sheetName val="Plan de Acción"/>
      <sheetName val="备注"/>
      <sheetName val="_손익기01.XL_x005f_x005f_x005f_x0000__x005f_x005f_x0"/>
      <sheetName val="연료전력(군포)"/>
      <sheetName val="적립수신"/>
      <sheetName val="순수통장"/>
      <sheetName val="일별"/>
      <sheetName val="加薪规则排序"/>
      <sheetName val="Analysis"/>
      <sheetName val="索引表"/>
      <sheetName val="Control"/>
      <sheetName val="引用"/>
      <sheetName val="담당자Raw"/>
      <sheetName val="支柱模块源数据--请勿更改或删除"/>
      <sheetName val="MasterData"/>
      <sheetName val="条件表"/>
      <sheetName val="下拉菜单"/>
      <sheetName val="Issues List_Payments"/>
      <sheetName val="drop-down_lists"/>
      <sheetName val="数据库"/>
      <sheetName val="turnover reason퇴직사유"/>
      <sheetName val="Grafica Actos"/>
      <sheetName val="PGK-1610"/>
      <sheetName val="POC LIST"/>
      <sheetName val="Condiciones SyE"/>
      <sheetName val="DETALLE MENSUAL"/>
      <sheetName val="do not delete"/>
      <sheetName val="NA"/>
      <sheetName val="MidAm"/>
      <sheetName val="LAN"/>
      <sheetName val="LAS"/>
      <sheetName val="COPEC"/>
      <sheetName val="EUR"/>
      <sheetName val="Africa"/>
      <sheetName val="APAC S"/>
      <sheetName val="APAC N"/>
      <sheetName val="Slide output"/>
      <sheetName val="[손익기01.XL??DePara"/>
      <sheetName val="Farol Metas"/>
      <sheetName val="Preview2"/>
      <sheetName val="Agenda"/>
      <sheetName val="Cadastros"/>
      <sheetName val="Base_Cobertura_WP"/>
      <sheetName val="TOTAL_HL"/>
      <sheetName val="99"/>
      <sheetName val="BASE_APOIO"/>
      <sheetName val="AO"/>
      <sheetName val="2"/>
      <sheetName val="BG"/>
      <sheetName val="Farol"/>
      <sheetName val="Base_Farol_Manual_Consolidada"/>
      <sheetName val="Árvore"/>
      <sheetName val="Tela_Inicial"/>
      <sheetName val="XLR_NoRangeSheet"/>
      <sheetName val="GVs"/>
      <sheetName val="Cadastro_Comercial"/>
      <sheetName val="2-Instalações"/>
      <sheetName val="RESUMO_MC"/>
      <sheetName val="Organization"/>
      <sheetName val="EMPREGADOS"/>
      <sheetName val="4-Estrutura_da_Área_de_Vendas"/>
      <sheetName val="5-Vendas-5_4-5_5-5_6"/>
      <sheetName val="FE"/>
      <sheetName val="BD_-_Realizado"/>
      <sheetName val="Cadastro_de_Veículos"/>
      <sheetName val="3-Equipamentos_e_Meios"/>
      <sheetName val="Cálculo_TMEF-TMR"/>
      <sheetName val="Liberação_Juros_Set_2004"/>
      <sheetName val="Lista_de_Feriados"/>
      <sheetName val="BASE"/>
      <sheetName val="Base_Graf"/>
      <sheetName val="Aderencia_Algoritmo_SIV"/>
      <sheetName val="Árvore_3v"/>
      <sheetName val="Sistema"/>
      <sheetName val="Dados_Dev"/>
      <sheetName val="Cxs_Int"/>
      <sheetName val="Pilares"/>
      <sheetName val="IC's"/>
      <sheetName val="Rel_Histórico"/>
      <sheetName val="TMEF_-_TMR_151"/>
      <sheetName val="Entrada_de_Dados"/>
      <sheetName val="EI_Calc"/>
      <sheetName val="Produtos"/>
      <sheetName val="PV"/>
      <sheetName val="Base_Críticas_de_Pedidos"/>
      <sheetName val="REALxMETA_-_REFRI"/>
      <sheetName val="Planificador"/>
      <sheetName val="8-Procedimentos"/>
      <sheetName val="Gráfico_3"/>
      <sheetName val="Gráfico"/>
      <sheetName val="Gráfico_Anual"/>
      <sheetName val="GR"/>
      <sheetName val="Tabela_Preço"/>
      <sheetName val="Tab_Aux"/>
      <sheetName val="Produtos_e_Custos"/>
      <sheetName val="TI"/>
      <sheetName val="Plan2"/>
      <sheetName val="BASE_GV"/>
      <sheetName val="Matriz_Unidade"/>
      <sheetName val="Variavel"/>
      <sheetName val="Mod Relac."/>
      <sheetName val="Vlookup"/>
      <sheetName val="REALxMETA - CERVEJA"/>
      <sheetName val="REALxMETA - REFRI"/>
      <sheetName val="Catalogo"/>
      <sheetName val="MD"/>
      <sheetName val="Directrices de Metas 2017"/>
      <sheetName val="SKU Basic Data"/>
      <sheetName val="数据验证"/>
      <sheetName val="Лист2"/>
      <sheetName val="L1_L2_Lookup"/>
      <sheetName val="Entity Target"/>
      <sheetName val="条件"/>
      <sheetName val="Matriz"/>
      <sheetName val="Pareto"/>
      <sheetName val="Hoja5"/>
      <sheetName val="Personal"/>
      <sheetName val="VALIDACION DE DATOS"/>
      <sheetName val="Hoja4"/>
      <sheetName val="Drop-down List"/>
      <sheetName val="by DD"/>
      <sheetName val="Ba"/>
      <sheetName val="分类统计"/>
      <sheetName val="隐患分类"/>
      <sheetName val="Check Qualidade"/>
      <sheetName val="Lista"/>
      <sheetName val="De_Para"/>
      <sheetName val="De Para"/>
      <sheetName val="FornecM_Check"/>
      <sheetName val="Unidades_SAC-REVENDA2"/>
      <sheetName val="[손익기01_XL??DePara"/>
      <sheetName val="Farol_Metas"/>
      <sheetName val="Mod_Relac_"/>
      <sheetName val="Estratificación_AI"/>
      <sheetName val="condicion_inseguras"/>
      <sheetName val="Actos_Inseguros"/>
      <sheetName val="Control_de_incidentes"/>
      <sheetName val="Plan_de_Acción"/>
      <sheetName val="Feuil2"/>
      <sheetName val="Check Aderencia"/>
      <sheetName val="원부재료1"/>
      <sheetName val="1-2.설계변경요청서(갑지)"/>
      <sheetName val="사유집계"/>
      <sheetName val="설계변경내역서(주차관제)"/>
      <sheetName val="증감사유"/>
      <sheetName val="첨부1.(주차관제-.당공)"/>
      <sheetName val="첨부1-1.설계변경내역서(CCTV)"/>
      <sheetName val="첨부1-2.(주차관제-변공)"/>
      <sheetName val="2-6.변공량(추가공사)"/>
      <sheetName val=" 2-1.관제(물량산출서집계표)"/>
      <sheetName val=" 2-2.유도(물량산출서집계표)"/>
      <sheetName val="물량산출서(총괄)"/>
      <sheetName val="3-1.주차관제"/>
      <sheetName val="3-2.주차-광케이블"/>
      <sheetName val="3-3.층별LPR"/>
      <sheetName val="4-1.유도-광케이블"/>
      <sheetName val="4-2.주차키오스크"/>
      <sheetName val="4-3.4면카메라"/>
      <sheetName val="4-5.CCTV"/>
      <sheetName val="4-6.블럭유도등"/>
      <sheetName val="4-7.입구만차등"/>
      <sheetName val="4-8.비상벨"/>
      <sheetName val="TOWER 12TON"/>
      <sheetName val="TOWER 10TON"/>
      <sheetName val="JIB CRANE,HOIST"/>
      <sheetName val="BSD (2)"/>
      <sheetName val="날개벽수량표"/>
      <sheetName val="한계원가"/>
      <sheetName val="관리자"/>
      <sheetName val="받을어음"/>
      <sheetName val="구분 Table"/>
      <sheetName val="역T형옹벽(3.0)"/>
      <sheetName val="외상매출금현황-수정분 A2"/>
      <sheetName val="상불"/>
      <sheetName val="Assign"/>
      <sheetName val="합잔_역사"/>
      <sheetName val="01현금및현금성자산(ok)"/>
      <sheetName val="gr_val"/>
      <sheetName val="gr_sum"/>
      <sheetName val="부대공사총괄"/>
      <sheetName val="건축공사집계표"/>
      <sheetName val="방배동내역 (총괄)"/>
      <sheetName val="Basic Information"/>
      <sheetName val="_x005f_x0000___x0000__x0000__x0005__x0000_㴐ኰ"/>
      <sheetName val="_x005f_x0000___x0000__x0000__x0005__x0000_움ᕕ"/>
      <sheetName val="OUTER_A՜_x0000_缀_x0000__x0000__x0000_尀빙끯"/>
      <sheetName val="미계약2"/>
      <sheetName val="진행 DATA (2)"/>
      <sheetName val="NG Item"/>
      <sheetName val="항목(1)"/>
      <sheetName val="BOOK4"/>
      <sheetName val="euc"/>
      <sheetName val="7300-1000.11"/>
      <sheetName val="7300-1000_11"/>
      <sheetName val="기준Data"/>
      <sheetName val="PJT 현황"/>
      <sheetName val="견적 맵"/>
      <sheetName val="생산성(2차)"/>
      <sheetName val="요약(1차)"/>
      <sheetName val="01_02월_성B_x0000_"/>
      <sheetName val="필요면적"/>
      <sheetName val="자금_제_x0000__x0000_Ԁ_x0000_"/>
      <sheetName val="C1ㅇ"/>
      <sheetName val="단가조정"/>
      <sheetName val="자판실행"/>
      <sheetName val="工완성공사율"/>
      <sheetName val="단가조사표"/>
      <sheetName val="개발계획수립"/>
      <sheetName val="건축"/>
      <sheetName val="산근(목록)"/>
      <sheetName val="심사계산"/>
      <sheetName val="기초단가"/>
      <sheetName val="변수"/>
      <sheetName val="심사물량"/>
      <sheetName val="입력"/>
      <sheetName val="노임단"/>
      <sheetName val="단위수량"/>
      <sheetName val="예측단가간지"/>
      <sheetName val="환경일위대가"/>
      <sheetName val="1~69"/>
      <sheetName val="01_건설공사_투입인원수_산정"/>
      <sheetName val="운반공"/>
      <sheetName val="이형관중량"/>
      <sheetName val="일위목록"/>
      <sheetName val="자재단"/>
      <sheetName val="장비단"/>
      <sheetName val="고시단가"/>
      <sheetName val="지구단위계획"/>
      <sheetName val="단위모델"/>
      <sheetName val="PAD_TR보호대기초2"/>
      <sheetName val="1__시공측량2"/>
      <sheetName val="납부내역총괄표_(수정)2"/>
      <sheetName val="수종별수량_(2)2"/>
      <sheetName val="Weekly_Progress(계장)2"/>
      <sheetName val="근거_및_가정2"/>
      <sheetName val="2_카드채권(대출포함)2"/>
      <sheetName val="1_차입금2"/>
      <sheetName val="부대시행1_(2)2"/>
      <sheetName val="3_6_2남양주택배2"/>
      <sheetName val="설산1_나2"/>
      <sheetName val="2_실행ﶻĉ_x0000_"/>
      <sheetName val="2_실행䔭疖꜀"/>
      <sheetName val="2_실행ﶻ_x001e__x0000_"/>
      <sheetName val="날개벽(시점좌측)"/>
      <sheetName val="공통비_x0000__x0000_ʯ"/>
      <sheetName val="공통비_x0000_í遘̩"/>
      <sheetName val="3.공통공사대비"/>
      <sheetName val="2002년12월"/>
      <sheetName val="현장관리비 산출내역"/>
      <sheetName val="일일투입집계표"/>
      <sheetName val="평가데이터"/>
      <sheetName val="Macro3"/>
      <sheetName val="hiddenSheet"/>
      <sheetName val="_x005f_x005f_x005f_x0000__x005f_x005f_x005f_x0000_"/>
      <sheetName val="Cntmrs"/>
      <sheetName val="$bhp"/>
      <sheetName val="업무분장 "/>
      <sheetName val="VNHA"/>
      <sheetName val="대차대조표-공시형"/>
      <sheetName val="참고) 기준정보"/>
      <sheetName val="포지셔닝(유형별)"/>
      <sheetName val="채권(하반기)"/>
      <sheetName val="금액"/>
      <sheetName val="제품"/>
      <sheetName val="분류표"/>
      <sheetName val="Long Term Prices"/>
      <sheetName val="생산량"/>
      <sheetName val="BK_PPA"/>
      <sheetName val="간접비차이_PJT"/>
      <sheetName val="Diesel Price "/>
      <sheetName val="무형자산 LS11"/>
      <sheetName val="Global"/>
      <sheetName val="_x005f_x005f_x005f_x0000__x005f"/>
      <sheetName val="소주(苏州)"/>
      <sheetName val="공통부대비"/>
      <sheetName val="master(ZH)"/>
      <sheetName val="1월"/>
      <sheetName val="체신주조서"/>
      <sheetName val="sum_x0008_"/>
      <sheetName val="시스템 개요 유효값"/>
      <sheetName val="DB"/>
      <sheetName val="나_출_x0000__x0000_"/>
      <sheetName val="입찰내역_Ĉ"/>
      <sheetName val="보고서_표"/>
      <sheetName val="0__가정_및_결론"/>
      <sheetName val="1__투자비"/>
      <sheetName val="2__Rent-roll"/>
      <sheetName val="3__Funding"/>
      <sheetName val="4__운영수익"/>
      <sheetName val="5__운영비용"/>
      <sheetName val="6_1_N+1년차_NOI_산정"/>
      <sheetName val="6__부동산매각"/>
      <sheetName val="7__보유세"/>
      <sheetName val="8__교통유발부담금"/>
      <sheetName val="9__BS부속"/>
      <sheetName val="10__CF(M)"/>
      <sheetName val="11__IS(M)"/>
      <sheetName val="12__BS(M)"/>
      <sheetName val="14__IS(FY)"/>
      <sheetName val="13__CF(FY)"/>
      <sheetName val="15__BS(FY)"/>
      <sheetName val="16__RE(FY)"/>
      <sheetName val="1_수인터널"/>
      <sheetName val="부대내역"/>
      <sheetName val="NKC (final)"/>
      <sheetName val="1TL종점(1)"/>
      <sheetName val="504전기실_x0000__x0000__x0001_Ԁ_x0000_"/>
      <sheetName val="640ꠌ᜹렀㣃씃"/>
      <sheetName val="640ꠏ᜹쀀씃"/>
      <sheetName val="JT3.0견적-구1"/>
      <sheetName val="Dropbox 목록"/>
      <sheetName val="파일의이용"/>
      <sheetName val="기준재고"/>
      <sheetName val="수액원료4"/>
      <sheetName val="운반"/>
      <sheetName val="문의내용 카테고리 분류(수정X)"/>
      <sheetName val="네고14"/>
      <sheetName val="관리1"/>
      <sheetName val="연체리스료"/>
      <sheetName val="_x005f_x0000_"/>
      <sheetName val="기타수지&amp;특별손익_ﹴÕ"/>
      <sheetName val="지급제한자"/>
      <sheetName val="Sheet475"/>
      <sheetName val="(참조)"/>
      <sheetName val="Investment Category"/>
      <sheetName val="회사전체"/>
      <sheetName val="XREF"/>
      <sheetName val="Asset9809CAK"/>
      <sheetName val="PUR-12K"/>
      <sheetName val="TSCLFEB"/>
      <sheetName val="1o_Sem"/>
      <sheetName val="2o_Sem"/>
      <sheetName val="ID_Ano"/>
      <sheetName val="BaseReal"/>
      <sheetName val="Devolução_Cx_Mês"/>
      <sheetName val="Base_Fornec_M_AS_Hl"/>
      <sheetName val="Acompanhamento_Devolução"/>
      <sheetName val="Base_%_VD"/>
      <sheetName val="Ta_x0005_"/>
      <sheetName val="Base Farol"/>
      <sheetName val="Gerencial IL"/>
      <sheetName val="Ventas Campo"/>
      <sheetName val="Graficos"/>
      <sheetName val="FornecM_Check1"/>
      <sheetName val="Unidades_SAC-REVENDA3"/>
      <sheetName val="[손익기01_XL??DePara1"/>
      <sheetName val="Farol_Metas1"/>
      <sheetName val="Mod_Relac_1"/>
      <sheetName val="Estratificación_AI1"/>
      <sheetName val="condicion_inseguras1"/>
      <sheetName val="Actos_Inseguros1"/>
      <sheetName val="Control_de_incidentes1"/>
      <sheetName val="Plan_de_Acción1"/>
      <sheetName val="TOP_KPIs_MTM"/>
      <sheetName val="PLAN_DE_ACCION"/>
      <sheetName val="Faro_de_Indicadores"/>
      <sheetName val="Grafica_Actos"/>
      <sheetName val="Condiciones_SyE"/>
      <sheetName val="REALxMETA_-_CERVEJA2"/>
      <sheetName val="REALxMETA_-_REFRI2"/>
      <sheetName val="Dashboard_Prevención_Riesgos_"/>
      <sheetName val="POC_LIST"/>
      <sheetName val="Entity_Target"/>
      <sheetName val="Issues_List_Payments"/>
      <sheetName val="ACTOS POR RIESGO"/>
      <sheetName val="drop lists"/>
      <sheetName val="MRL NON SUPPLY URU"/>
      <sheetName val="AIIM - Empresas Ext 2012"/>
      <sheetName val="Blad2"/>
      <sheetName val="KPIs Hana"/>
      <sheetName val="CausasProblemasFolios"/>
      <sheetName val="Catalago de refacciones "/>
      <sheetName val="Existencias al 07-Nov-2012"/>
      <sheetName val="GAP"/>
      <sheetName val="Check GG"/>
      <sheetName val="요일_테이블4"/>
      <sheetName val="요일_테이블_(2)3"/>
      <sheetName val="TO_Data_Base12"/>
      <sheetName val="YTD_Summary11"/>
      <sheetName val="Month_Summary11"/>
      <sheetName val="Trial_Balance_MAY_200911"/>
      <sheetName val="TB_Pivot11"/>
      <sheetName val="total_per_LB_LB211"/>
      <sheetName val="Trial_Balance_Vlookup11"/>
      <sheetName val="Trial_Balance_APRIL_200911"/>
      <sheetName val="Roll_Out_AQ11"/>
      <sheetName val="Evolução_mandamentos11"/>
      <sheetName val="Planilha_resultados10"/>
      <sheetName val="Historico_200310"/>
      <sheetName val="Sig_Cycles_Accts_&amp;_Processes10"/>
      <sheetName val="Fixed_ZBB4"/>
      <sheetName val="E_法规NC4"/>
      <sheetName val="3_ISo_YTD4"/>
      <sheetName val="Données_LMU4"/>
      <sheetName val="Brazil_Sovereign4"/>
      <sheetName val="Resumen_Costo4"/>
      <sheetName val="Base_de_Dados4"/>
      <sheetName val="Extract_Loss4"/>
      <sheetName val="5_14"/>
      <sheetName val="QA_跟踪记录表4"/>
      <sheetName val="RG_Depots4"/>
      <sheetName val="material_data4"/>
      <sheetName val="other_data4"/>
      <sheetName val="Como_Estamos4"/>
      <sheetName val="Database_(RUR)Mar_YTD4"/>
      <sheetName val="SKU_Mapping4"/>
      <sheetName val="Drop_Down4"/>
      <sheetName val="Raw_Data4"/>
      <sheetName val="EBM-2_GHQ4"/>
      <sheetName val="Base_PEF5"/>
      <sheetName val="Controls_data6"/>
      <sheetName val="Dados_BLP4"/>
      <sheetName val="Testing_Template_Guidance4"/>
      <sheetName val="Test_Programs4"/>
      <sheetName val="FJJX_Bud_IB3"/>
      <sheetName val="JOB_PROFILE_-_LAS4"/>
      <sheetName val="ARdistr_(2)4"/>
      <sheetName val="look-up_data3"/>
      <sheetName val="Prd_Hierarchy(产品层级)3"/>
      <sheetName val="Com_(2PK)3"/>
      <sheetName val="전사_PL5"/>
      <sheetName val="자금_제외_PL5"/>
      <sheetName val="자금_PL5"/>
      <sheetName val="전사_BS5"/>
      <sheetName val="자금_제외_BS5"/>
      <sheetName val="자금_BS5"/>
      <sheetName val="BS_계정_설명5"/>
      <sheetName val="_Cash_Flow(전사)5"/>
      <sheetName val="_Cash_Flow(자금제외)5"/>
      <sheetName val="_Cash_Flow(자금)5"/>
      <sheetName val="ROIC_5"/>
      <sheetName val="인건비_명세5"/>
      <sheetName val="판관비_명세5"/>
      <sheetName val="OH_Cost경비(내역)5"/>
      <sheetName val="OH_Cost경비(배부기준)5"/>
      <sheetName val="기타수지&amp;특별손익_명세5"/>
      <sheetName val="업무연락_(2)4"/>
      <sheetName val="제시_손익계산서4"/>
      <sheetName val="01_02월_성과급5"/>
      <sheetName val="M_7회차_담금_계획4"/>
      <sheetName val="팀별_실적4"/>
      <sheetName val="팀별_실적_(환산)4"/>
      <sheetName val="4__Inj_투자상세내역4"/>
      <sheetName val="3__Blow_투자_상세내역4"/>
      <sheetName val="Process_List4"/>
      <sheetName val="Prd_Hierarchy(产品层次)3"/>
      <sheetName val="Project_Code3"/>
      <sheetName val="_손익기01_XL3"/>
      <sheetName val="drop_down_list3"/>
      <sheetName val="[손익기01_XL_x005f_x0000__x005f_x0000_DePara3"/>
      <sheetName val="Income_Stmt3"/>
      <sheetName val="Quarterly_LBO_Model3"/>
      <sheetName val="[손익기01_XL3"/>
      <sheetName val="_손익기01_XL_x005f_x0000__x005f_x0000_DePara3"/>
      <sheetName val="15년_BL_사계3"/>
      <sheetName val="Classification_分类2"/>
      <sheetName val="Figures_Report2"/>
      <sheetName val="Set_Up3"/>
      <sheetName val="Fare_prices2"/>
      <sheetName val="Hotel_prices2"/>
      <sheetName val="tab_STATUS_DO_PROCESSO_2"/>
      <sheetName val="Perf__Plan__Diário12"/>
      <sheetName val="In_(2)2"/>
      <sheetName val="slide_24_cat_A2"/>
      <sheetName val="slide_82_cat_b2"/>
      <sheetName val="Incident_유형구분표2"/>
      <sheetName val="CLASIFICACION_DE_AI2"/>
      <sheetName val="Base_da_Datos2"/>
      <sheetName val="Dados_dos_Produtos2"/>
      <sheetName val="DD_list2"/>
      <sheetName val="F08_-_Asia_Pac_Full_Year_Q31"/>
      <sheetName val="Top_Priorities1"/>
      <sheetName val="Listco_Stock1"/>
      <sheetName val="Intl_Purchase1"/>
      <sheetName val="FY_outlook1"/>
      <sheetName val="CY_outlook1"/>
      <sheetName val="Cash_metrics1"/>
      <sheetName val="P6_71"/>
      <sheetName val="DATOS_BASE"/>
      <sheetName val="Hazards_Analysis-隐患分析"/>
      <sheetName val="_손익기01_XL_x005f_x005f_x005f_x0000__x005f_x005f_x0"/>
      <sheetName val="turnover_reason퇴직사유"/>
      <sheetName val="SKU_Basic_Data"/>
      <sheetName val="DETALLE_MENSUAL"/>
      <sheetName val="do_not_delete"/>
      <sheetName val="APAC_S"/>
      <sheetName val="APAC_N"/>
      <sheetName val="Slide_output"/>
      <sheetName val="Directrices_de_Metas_2017"/>
      <sheetName val="구분"/>
      <sheetName val="요일_테이블5"/>
      <sheetName val="요일_테이블_(2)4"/>
      <sheetName val="TO_Data_Base13"/>
      <sheetName val="YTD_Summary12"/>
      <sheetName val="Month_Summary12"/>
      <sheetName val="Trial_Balance_MAY_200912"/>
      <sheetName val="TB_Pivot12"/>
      <sheetName val="total_per_LB_LB212"/>
      <sheetName val="Trial_Balance_Vlookup12"/>
      <sheetName val="Trial_Balance_APRIL_200912"/>
      <sheetName val="Roll_Out_AQ12"/>
      <sheetName val="Evolução_mandamentos12"/>
      <sheetName val="Planilha_resultados11"/>
      <sheetName val="Historico_200311"/>
      <sheetName val="Sig_Cycles_Accts_&amp;_Processes11"/>
      <sheetName val="Fixed_ZBB5"/>
      <sheetName val="E_法规NC5"/>
      <sheetName val="3_ISo_YTD5"/>
      <sheetName val="Données_LMU5"/>
      <sheetName val="Brazil_Sovereign5"/>
      <sheetName val="Resumen_Costo5"/>
      <sheetName val="Base_de_Dados5"/>
      <sheetName val="Extract_Loss5"/>
      <sheetName val="5_15"/>
      <sheetName val="QA_跟踪记录表5"/>
      <sheetName val="RG_Depots5"/>
      <sheetName val="material_data5"/>
      <sheetName val="other_data5"/>
      <sheetName val="Como_Estamos5"/>
      <sheetName val="Database_(RUR)Mar_YTD5"/>
      <sheetName val="SKU_Mapping5"/>
      <sheetName val="Drop_Down5"/>
      <sheetName val="Raw_Data5"/>
      <sheetName val="EBM-2_GHQ5"/>
      <sheetName val="Base_PEF6"/>
      <sheetName val="Controls_data7"/>
      <sheetName val="Dados_BLP5"/>
      <sheetName val="Testing_Template_Guidance5"/>
      <sheetName val="Test_Programs5"/>
      <sheetName val="FJJX_Bud_IB4"/>
      <sheetName val="JOB_PROFILE_-_LAS5"/>
      <sheetName val="ARdistr_(2)5"/>
      <sheetName val="look-up_data4"/>
      <sheetName val="Prd_Hierarchy(产品层级)4"/>
      <sheetName val="Com_(2PK)4"/>
      <sheetName val="전사_PL6"/>
      <sheetName val="자금_제외_PL6"/>
      <sheetName val="자금_PL6"/>
      <sheetName val="전사_BS6"/>
      <sheetName val="자금_제외_BS6"/>
      <sheetName val="자금_BS6"/>
      <sheetName val="BS_계정_설명6"/>
      <sheetName val="_Cash_Flow(전사)6"/>
      <sheetName val="_Cash_Flow(자금제외)6"/>
      <sheetName val="_Cash_Flow(자금)6"/>
      <sheetName val="ROIC_6"/>
      <sheetName val="인건비_명세6"/>
      <sheetName val="판관비_명세6"/>
      <sheetName val="OH_Cost경비(내역)6"/>
      <sheetName val="OH_Cost경비(배부기준)6"/>
      <sheetName val="기타수지&amp;특별손익_명세6"/>
      <sheetName val="업무연락_(2)5"/>
      <sheetName val="제시_손익계산서5"/>
      <sheetName val="01_02월_성과급6"/>
      <sheetName val="M_7회차_담금_계획5"/>
      <sheetName val="팀별_실적5"/>
      <sheetName val="팀별_실적_(환산)5"/>
      <sheetName val="4__Inj_투자상세내역5"/>
      <sheetName val="3__Blow_투자_상세내역5"/>
      <sheetName val="Process_List5"/>
      <sheetName val="7_(2)5"/>
      <sheetName val="Prd_Hierarchy(产品层次)4"/>
      <sheetName val="Project_Code4"/>
      <sheetName val="_손익기01_XL4"/>
      <sheetName val="drop_down_list4"/>
      <sheetName val="[손익기01_XL_x005f_x0000__x005f_x0000_DePara4"/>
      <sheetName val="Income_Stmt4"/>
      <sheetName val="Quarterly_LBO_Model4"/>
      <sheetName val="[손익기01_XL4"/>
      <sheetName val="_손익기01_XL_x005f_x0000__x005f_x0000_DePara4"/>
      <sheetName val="15년_BL_사계4"/>
      <sheetName val="Classification_分类3"/>
      <sheetName val="Figures_Report3"/>
      <sheetName val="Set_Up4"/>
      <sheetName val="Fare_prices3"/>
      <sheetName val="Hotel_prices3"/>
      <sheetName val="tab_STATUS_DO_PROCESSO_3"/>
      <sheetName val="Perf__Plan__Diário13"/>
      <sheetName val="In_(2)3"/>
      <sheetName val="slide_24_cat_A3"/>
      <sheetName val="slide_82_cat_b3"/>
      <sheetName val="09~10년_매출계획3"/>
      <sheetName val="1_MDF1공장3"/>
      <sheetName val="Incident_유형구분표3"/>
      <sheetName val="CLASIFICACION_DE_AI3"/>
      <sheetName val="Base_da_Datos3"/>
      <sheetName val="Dados_dos_Produtos3"/>
      <sheetName val="DD_list3"/>
      <sheetName val="3YP2016-Bottom_up2"/>
      <sheetName val="MASTER_APP2"/>
      <sheetName val="Cond__Inseguros2"/>
      <sheetName val="Comp__Inseguros2"/>
      <sheetName val="Lista_de_datos2"/>
      <sheetName val="Base_de_Datos2"/>
      <sheetName val="_DD_List2"/>
      <sheetName val="Share_Price_20022"/>
      <sheetName val="Clasif_2"/>
      <sheetName val="Lista_CI2"/>
      <sheetName val="Farol_Acciones2"/>
      <sheetName val="Lista_de_Entrenamientos2"/>
      <sheetName val="Supply_Cost_Centers2"/>
      <sheetName val="F08_-_Asia_Pac_Full_Year_Q32"/>
      <sheetName val="Top_Priorities2"/>
      <sheetName val="Listco_Stock2"/>
      <sheetName val="Intl_Purchase2"/>
      <sheetName val="FY_outlook2"/>
      <sheetName val="CY_outlook2"/>
      <sheetName val="Cash_metrics2"/>
      <sheetName val="P6_72"/>
      <sheetName val="DATOS_BASE1"/>
      <sheetName val="Hazards_Analysis-隐患分析1"/>
      <sheetName val="_손익기01_XL_x005f_x005f_x005f_x0000__x005f_x005f_x1"/>
      <sheetName val="Dashboard_Prevención_Riesgos_1"/>
      <sheetName val="TOP_KPIs_MTM1"/>
      <sheetName val="PLAN_DE_ACCION1"/>
      <sheetName val="Faro_de_Indicadores1"/>
      <sheetName val="Issues_List_Payments1"/>
      <sheetName val="Grafica_Actos1"/>
      <sheetName val="Condiciones_SyE1"/>
      <sheetName val="turnover_reason퇴직사유1"/>
      <sheetName val="POC_LIST1"/>
      <sheetName val="SKU_Basic_Data1"/>
      <sheetName val="DETALLE_MENSUAL1"/>
      <sheetName val="do_not_delete1"/>
      <sheetName val="REALxMETA_-_CERVEJA3"/>
      <sheetName val="REALxMETA_-_REFRI3"/>
      <sheetName val="APAC_S1"/>
      <sheetName val="APAC_N1"/>
      <sheetName val="Slide_output1"/>
      <sheetName val="Directrices_de_Metas_20171"/>
      <sheetName val="Entity_Target1"/>
      <sheetName val="VALIDACION_DE_DATOS"/>
      <sheetName val="Drop-down_List"/>
      <sheetName val="by_DD"/>
      <sheetName val="_손익기01.XL_x005f_x0000__x0"/>
      <sheetName val="工作表2"/>
      <sheetName val="条件格式选项"/>
      <sheetName val="单位信息"/>
      <sheetName val="条件格式"/>
      <sheetName val="요일 테이블 "/>
      <sheetName val="Nombre de SOP"/>
      <sheetName val="Vermelha"/>
      <sheetName val="Список"/>
      <sheetName val="targets"/>
      <sheetName val=" mngt Pillar"/>
      <sheetName val="2. Indicadores"/>
      <sheetName val="Ta¨"/>
      <sheetName val="Ta "/>
      <sheetName val="Sheet3 (2)"/>
      <sheetName val="Hoegaarden"/>
      <sheetName val="Lao &amp; Cam"/>
      <sheetName val="Hoegaarden 2019"/>
      <sheetName val="Lao &amp; Cam 2019"/>
      <sheetName val="Malaysia"/>
      <sheetName val="Malaysia 2019"/>
      <sheetName val="Singapore"/>
      <sheetName val="Singapore 2019"/>
      <sheetName val="Sheet2 (2)"/>
      <sheetName val="下拉菜单选项"/>
      <sheetName val="Lookups"/>
      <sheetName val="Other Listings"/>
      <sheetName val="Registros"/>
      <sheetName val="Lista de Entrenamientos RSO"/>
      <sheetName val="Tablero SDG"/>
      <sheetName val="Lista Areas"/>
      <sheetName val="One Page"/>
      <sheetName val="Tablero_SDG"/>
      <sheetName val="Lista_Areas"/>
      <sheetName val="One_Page"/>
      <sheetName val="Tablero_SDG1"/>
      <sheetName val="Lista_Areas1"/>
      <sheetName val="One_Page1"/>
      <sheetName val="Sub-Productos HN"/>
      <sheetName val="SDG"/>
      <sheetName val="Eficiencia linea"/>
      <sheetName val="Tablero_SDG2"/>
      <sheetName val="Lista_Areas2"/>
      <sheetName val="One_Page2"/>
      <sheetName val="Sub-Productos_HN"/>
      <sheetName val="Capa"/>
      <sheetName val="Reference"/>
      <sheetName val="Dropdown"/>
      <sheetName val="[손익기01_XL_x0000__x0000_DePara2"/>
      <sheetName val="_손익기01_XL_x0000__x0000_DePara2"/>
      <sheetName val="[손익기01_XL_x0000__x0000_DePara1"/>
      <sheetName val="_손익기01_XL_x0000__x0000_DePara1"/>
      <sheetName val="有效性"/>
      <sheetName val="基础信息"/>
      <sheetName val="dd"/>
      <sheetName val="隐患统计图"/>
      <sheetName val="Refs"/>
      <sheetName val="Unidades_SAC-REVENDA4"/>
      <sheetName val="FornecM_Check2"/>
      <sheetName val="Mod_Relac_2"/>
      <sheetName val="[손익기01_XL??DePara2"/>
      <sheetName val="Farol_Metas2"/>
      <sheetName val="Estratificación_AI2"/>
      <sheetName val="condicion_inseguras2"/>
      <sheetName val="Actos_Inseguros2"/>
      <sheetName val="Control_de_incidentes2"/>
      <sheetName val="Plan_de_Acción2"/>
      <sheetName val="Check_Qualidade"/>
      <sheetName val="De_Para1"/>
      <sheetName val="Check_Aderencia"/>
      <sheetName val="Ta"/>
      <sheetName val="Base_Farol"/>
      <sheetName val="Ventas_Campo"/>
      <sheetName val="Gerencial_IL"/>
      <sheetName val="Ta_"/>
      <sheetName val="ACTOS_POR_RIESGO"/>
      <sheetName val="Nombre_de_SOP"/>
      <sheetName val="drop_lists"/>
      <sheetName val="Check_GG"/>
      <sheetName val="KPIs_Hana"/>
      <sheetName val="Catalago_de_refacciones_"/>
      <sheetName val="Existencias_al_07-Nov-2012"/>
      <sheetName val="MRL_NON_SUPPLY_URU"/>
      <sheetName val="AIIM_-_Empresas_Ext_2012"/>
      <sheetName val="Pauta RPS Distribuição"/>
      <sheetName val="BaseGrupo"/>
      <sheetName val="RProd"/>
      <sheetName val="Planilha1"/>
      <sheetName val="Planilha2"/>
      <sheetName val="Estoque"/>
      <sheetName val="Estoque (2)"/>
      <sheetName val="ajuda"/>
      <sheetName val="Adm"/>
      <sheetName val="Controls"/>
      <sheetName val="菜单联动"/>
      <sheetName val="不安全行为库"/>
      <sheetName val="KPI标准"/>
      <sheetName val="Motorista"/>
      <sheetName val="[손익기01_XL_x0000__x0000_DePara3"/>
      <sheetName val="_손익기01_XL_x0000__x0000_DePara3"/>
      <sheetName val="_손익기01.XL_x0000__x0"/>
      <sheetName val="[손익기01_XL_x0000__x0000_DePara4"/>
      <sheetName val="_손익기01_XL_x0000__x0000_DePara4"/>
      <sheetName val="_손익기01_XL_x005f_x0000__x0"/>
      <sheetName val="_손익기01_XL_x005f_x0000__x1"/>
      <sheetName val="Julio"/>
      <sheetName val="CONTADOR"/>
      <sheetName val="DROP"/>
      <sheetName val="INGRESO"/>
      <sheetName val="DATOS DE VALIDACIÓN"/>
      <sheetName val="clasificación"/>
      <sheetName val="Datos con"/>
      <sheetName val="Dato"/>
      <sheetName val="Enero(11)"/>
      <sheetName val="Respel-RAEE"/>
      <sheetName val="Asistencia"/>
      <sheetName val=" Datos Cond."/>
      <sheetName val="CRITERIOS"/>
      <sheetName val="참조용"/>
      <sheetName val="이상욱"/>
      <sheetName val="최창원"/>
      <sheetName val="권순오"/>
      <sheetName val="유윤선"/>
      <sheetName val="서유덕"/>
      <sheetName val="이창훈"/>
      <sheetName val="이도현"/>
      <sheetName val="진형수"/>
      <sheetName val="원영훈"/>
      <sheetName val="정진광"/>
      <sheetName val="강승권"/>
      <sheetName val="마민호"/>
      <sheetName val="주차통행료"/>
      <sheetName val="이상욱2"/>
      <sheetName val="Comp Inseguros"/>
      <sheetName val="BNR_2012 в ящике"/>
      <sheetName val="Legend"/>
      <sheetName val="INGRESO (2)"/>
      <sheetName val="PG-K1610 (UEN Areas)MNG"/>
      <sheetName val="DATOS GEN."/>
      <sheetName val="NUEVOS CRITERIOS"/>
      <sheetName val="Condiciones Agua"/>
      <sheetName val="筛选列表"/>
      <sheetName val="ETD"/>
      <sheetName val="Cons"/>
      <sheetName val="TO_Data_Base14"/>
      <sheetName val="YTD_Summary13"/>
      <sheetName val="Month_Summary13"/>
      <sheetName val="Trial_Balance_MAY_200913"/>
      <sheetName val="TB_Pivot13"/>
      <sheetName val="total_per_LB_LB213"/>
      <sheetName val="Trial_Balance_Vlookup13"/>
      <sheetName val="Trial_Balance_APRIL_200913"/>
      <sheetName val="Roll_Out_AQ13"/>
      <sheetName val="Evolução_mandamentos13"/>
      <sheetName val="Planilha_resultados12"/>
      <sheetName val="Historico_200312"/>
      <sheetName val="Sig_Cycles_Accts_&amp;_Processes12"/>
      <sheetName val="Fixed_ZBB6"/>
      <sheetName val="E_法规NC6"/>
      <sheetName val="3_ISo_YTD6"/>
      <sheetName val="Données_LMU6"/>
      <sheetName val="Brazil_Sovereign6"/>
      <sheetName val="Resumen_Costo6"/>
      <sheetName val="Extract_Loss6"/>
      <sheetName val="QA_跟踪记录表6"/>
      <sheetName val="5_16"/>
      <sheetName val="Base_de_Dados6"/>
      <sheetName val="Como_Estamos6"/>
      <sheetName val="Controls_data8"/>
      <sheetName val="RG_Depots6"/>
      <sheetName val="material_data6"/>
      <sheetName val="other_data6"/>
      <sheetName val="Database_(RUR)Mar_YTD6"/>
      <sheetName val="SKU_Mapping6"/>
      <sheetName val="Drop_Down6"/>
      <sheetName val="Raw_Data6"/>
      <sheetName val="EBM-2_GHQ6"/>
      <sheetName val="Base_PEF7"/>
      <sheetName val="Testing_Template_Guidance6"/>
      <sheetName val="Test_Programs6"/>
      <sheetName val="Dados_BLP6"/>
      <sheetName val="FJJX_Bud_IB5"/>
      <sheetName val="JOB_PROFILE_-_LAS6"/>
      <sheetName val="ARdistr_(2)6"/>
      <sheetName val="look-up_data5"/>
      <sheetName val="Prd_Hierarchy(产品层级)5"/>
      <sheetName val="Com_(2PK)5"/>
      <sheetName val="Project_Code5"/>
      <sheetName val="요일_테이블6"/>
      <sheetName val="요일_테이블_(2)5"/>
      <sheetName val="Prd_Hierarchy(产品层次)5"/>
      <sheetName val="전사_PL7"/>
      <sheetName val="자금_제외_PL7"/>
      <sheetName val="자금_PL7"/>
      <sheetName val="전사_BS7"/>
      <sheetName val="자금_제외_BS7"/>
      <sheetName val="자금_BS7"/>
      <sheetName val="BS_계정_설명7"/>
      <sheetName val="_Cash_Flow(전사)7"/>
      <sheetName val="_Cash_Flow(자금제외)7"/>
      <sheetName val="_Cash_Flow(자금)7"/>
      <sheetName val="ROIC_7"/>
      <sheetName val="인건비_명세7"/>
      <sheetName val="판관비_명세7"/>
      <sheetName val="OH_Cost경비(내역)7"/>
      <sheetName val="OH_Cost경비(배부기준)7"/>
      <sheetName val="기타수지&amp;특별손익_명세7"/>
      <sheetName val="업무연락_(2)6"/>
      <sheetName val="제시_손익계산서6"/>
      <sheetName val="01_02월_성과급7"/>
      <sheetName val="M_7회차_담금_계획6"/>
      <sheetName val="팀별_실적6"/>
      <sheetName val="팀별_실적_(환산)6"/>
      <sheetName val="4__Inj_투자상세내역6"/>
      <sheetName val="3__Blow_투자_상세내역6"/>
      <sheetName val="Process_List6"/>
      <sheetName val="7_(2)6"/>
      <sheetName val="_손익기01_XL5"/>
      <sheetName val="Income_Stmt5"/>
      <sheetName val="drop_down_list5"/>
      <sheetName val="[손익기01_XL_x005f_x0000__x005f_x0000_DePara5"/>
      <sheetName val="Quarterly_LBO_Model5"/>
      <sheetName val="Figures_Report4"/>
      <sheetName val="[손익기01_XL5"/>
      <sheetName val="_손익기01_XL_x005f_x0000__x005f_x0000_DePara5"/>
      <sheetName val="Fare_prices4"/>
      <sheetName val="Hotel_prices4"/>
      <sheetName val="Set_Up5"/>
      <sheetName val="15년_BL_사계5"/>
      <sheetName val="Classification_分类4"/>
      <sheetName val="tab_STATUS_DO_PROCESSO_4"/>
      <sheetName val="Perf__Plan__Diário14"/>
      <sheetName val="In_(2)4"/>
      <sheetName val="CLASIFICACION_DE_AI4"/>
      <sheetName val="Base_da_Datos4"/>
      <sheetName val="slide_24_cat_A4"/>
      <sheetName val="slide_82_cat_b4"/>
      <sheetName val="Dados_dos_Produtos4"/>
      <sheetName val="09~10년_매출계획4"/>
      <sheetName val="1_MDF1공장4"/>
      <sheetName val="Incident_유형구분표4"/>
      <sheetName val="3YP2016-Bottom_up3"/>
      <sheetName val="DD_list4"/>
      <sheetName val="Base_de_Datos3"/>
      <sheetName val="Clasif_3"/>
      <sheetName val="Supply_Cost_Centers3"/>
      <sheetName val="Cond__Inseguros3"/>
      <sheetName val="Comp__Inseguros3"/>
      <sheetName val="Lista_de_datos3"/>
      <sheetName val="MASTER_APP3"/>
      <sheetName val="2_카드채권(대출포함)3"/>
      <sheetName val="Lista_CI3"/>
      <sheetName val="Dashboard_Prevención_Riesgos_2"/>
      <sheetName val="TOP_KPIs_MTM2"/>
      <sheetName val="PLAN_DE_ACCION2"/>
      <sheetName val="Faro_de_Indicadores2"/>
      <sheetName val="Farol_Acciones3"/>
      <sheetName val="Lista_de_Entrenamientos3"/>
      <sheetName val="Share_Price_20023"/>
      <sheetName val="_DD_List3"/>
      <sheetName val="BEP_加薪_KPI2"/>
      <sheetName val="Issues_List_Payments2"/>
      <sheetName val="do_not_delete2"/>
      <sheetName val="Grafica_Actos2"/>
      <sheetName val="APAC_S2"/>
      <sheetName val="APAC_N2"/>
      <sheetName val="Slide_output2"/>
      <sheetName val="Condiciones_SyE2"/>
      <sheetName val="REALxMETA_-_CERVEJA4"/>
      <sheetName val="REALxMETA_-_REFRI4"/>
      <sheetName val="Directrices_de_Metas_20172"/>
      <sheetName val="_손익기01_XL_x005f_x005f_x005f_x0000__x005f_x005f_x2"/>
      <sheetName val="Hazards_Analysis-隐患分析2"/>
      <sheetName val="F08_-_Asia_Pac_Full_Year_Q33"/>
      <sheetName val="Top_Priorities3"/>
      <sheetName val="Listco_Stock3"/>
      <sheetName val="Intl_Purchase3"/>
      <sheetName val="FY_outlook3"/>
      <sheetName val="CY_outlook3"/>
      <sheetName val="Cash_metrics3"/>
      <sheetName val="P6_73"/>
      <sheetName val="DATOS_BASE2"/>
      <sheetName val="POC_LIST2"/>
      <sheetName val="turnover_reason퇴직사유2"/>
      <sheetName val="SKU_Basic_Data2"/>
      <sheetName val="Entity_Target2"/>
      <sheetName val="DETALLE_MENSUAL2"/>
      <sheetName val="Drop-down_List1"/>
      <sheetName val="by_DD1"/>
      <sheetName val="VALIDACION_DE_DATOS1"/>
      <sheetName val="부재료_비교(11년_vs_10년)"/>
      <sheetName val="Sheet3_(2)"/>
      <sheetName val="Lao_&amp;_Cam"/>
      <sheetName val="Hoegaarden_2019"/>
      <sheetName val="Lao_&amp;_Cam_2019"/>
      <sheetName val="Malaysia_2019"/>
      <sheetName val="Singapore_2019"/>
      <sheetName val="Sheet2_(2)"/>
      <sheetName val="요일_테이블_"/>
      <sheetName val="Other_Listings"/>
      <sheetName val="2__Indicadores"/>
      <sheetName val="Lista_de_Entrenamientos_RSO"/>
      <sheetName val="Tablero_SDG3"/>
      <sheetName val="Lista_Areas3"/>
      <sheetName val="One_Page3"/>
      <sheetName val="Sub-Productos_HN1"/>
      <sheetName val="Eficiencia_linea"/>
      <sheetName val="_mngt_Pillar"/>
      <sheetName val="Un"/>
      <sheetName val="Justificativas"/>
      <sheetName val="DO NOT MOVE"/>
      <sheetName val="PINC汇总"/>
      <sheetName val="Note"/>
      <sheetName val="物料主数据"/>
      <sheetName val="选项"/>
      <sheetName val="品牌填写下拉菜单"/>
      <sheetName val="Dropdown list"/>
      <sheetName val="Liste"/>
      <sheetName val="清单"/>
      <sheetName val="beerflow"/>
      <sheetName val="요일_테이블7"/>
      <sheetName val="요일_테이블_(2)6"/>
      <sheetName val="TO_Data_Base15"/>
      <sheetName val="YTD_Summary14"/>
      <sheetName val="Month_Summary14"/>
      <sheetName val="Trial_Balance_MAY_200914"/>
      <sheetName val="TB_Pivot14"/>
      <sheetName val="total_per_LB_LB214"/>
      <sheetName val="Trial_Balance_Vlookup14"/>
      <sheetName val="Trial_Balance_APRIL_200914"/>
      <sheetName val="Roll_Out_AQ14"/>
      <sheetName val="Evolução_mandamentos14"/>
      <sheetName val="Planilha_resultados13"/>
      <sheetName val="Historico_200313"/>
      <sheetName val="Sig_Cycles_Accts_&amp;_Processes13"/>
      <sheetName val="3_ISo_YTD7"/>
      <sheetName val="E_法规NC7"/>
      <sheetName val="Données_LMU7"/>
      <sheetName val="Brazil_Sovereign7"/>
      <sheetName val="Resumen_Costo7"/>
      <sheetName val="Fixed_ZBB7"/>
      <sheetName val="5_17"/>
      <sheetName val="Extract_Loss7"/>
      <sheetName val="QA_跟踪记录表7"/>
      <sheetName val="RG_Depots7"/>
      <sheetName val="material_data7"/>
      <sheetName val="other_data7"/>
      <sheetName val="Como_Estamos7"/>
      <sheetName val="Database_(RUR)Mar_YTD7"/>
      <sheetName val="SKU_Mapping7"/>
      <sheetName val="Drop_Down7"/>
      <sheetName val="Raw_Data7"/>
      <sheetName val="EBM-2_GHQ7"/>
      <sheetName val="Base_PEF8"/>
      <sheetName val="Base_de_Dados7"/>
      <sheetName val="Testing_Template_Guidance7"/>
      <sheetName val="Test_Programs7"/>
      <sheetName val="Dados_BLP7"/>
      <sheetName val="Controls_data9"/>
      <sheetName val="FJJX_Bud_IB6"/>
      <sheetName val="look-up_data6"/>
      <sheetName val="JOB_PROFILE_-_LAS7"/>
      <sheetName val="ARdistr_(2)7"/>
      <sheetName val="Prd_Hierarchy(产品层级)6"/>
      <sheetName val="Com_(2PK)6"/>
      <sheetName val="전사_PL8"/>
      <sheetName val="자금_제외_PL8"/>
      <sheetName val="자금_PL8"/>
      <sheetName val="전사_BS8"/>
      <sheetName val="자금_제외_BS8"/>
      <sheetName val="자금_BS8"/>
      <sheetName val="BS_계정_설명8"/>
      <sheetName val="_Cash_Flow(전사)8"/>
      <sheetName val="_Cash_Flow(자금제외)8"/>
      <sheetName val="_Cash_Flow(자금)8"/>
      <sheetName val="ROIC_8"/>
      <sheetName val="인건비_명세8"/>
      <sheetName val="판관비_명세8"/>
      <sheetName val="OH_Cost경비(내역)8"/>
      <sheetName val="OH_Cost경비(배부기준)8"/>
      <sheetName val="기타수지&amp;특별손익_명세8"/>
      <sheetName val="업무연락_(2)7"/>
      <sheetName val="제시_손익계산서7"/>
      <sheetName val="01_02월_성과급8"/>
      <sheetName val="M_7회차_담금_계획7"/>
      <sheetName val="팀별_실적7"/>
      <sheetName val="팀별_실적_(환산)7"/>
      <sheetName val="4__Inj_투자상세내역7"/>
      <sheetName val="3__Blow_투자_상세내역7"/>
      <sheetName val="Process_List7"/>
      <sheetName val="7_(2)7"/>
      <sheetName val="Prd_Hierarchy(产品层次)6"/>
      <sheetName val="Project_Code6"/>
      <sheetName val="_손익기01_XL6"/>
      <sheetName val="drop_down_list6"/>
      <sheetName val="[손익기01_XL_x005f_x0000__x005f_x0000_DePara6"/>
      <sheetName val="Income_Stmt6"/>
      <sheetName val="Quarterly_LBO_Model6"/>
      <sheetName val="_손익기01_XL_x005f_x0000__x005f_x0000_DePara6"/>
      <sheetName val="[손익기01_XL6"/>
      <sheetName val="15년_BL_사계6"/>
      <sheetName val="1_종합손익(주택,개발)6"/>
      <sheetName val="2_실행예산6"/>
      <sheetName val="2_2과부족6"/>
      <sheetName val="2_3원가절감6"/>
      <sheetName val="8_외주비집행현황6"/>
      <sheetName val="9_자재비6"/>
      <sheetName val="10_현장집행6"/>
      <sheetName val="3_추가원가6"/>
      <sheetName val="3_추가원가_(2)6"/>
      <sheetName val="4_사전공사6"/>
      <sheetName val="5_추정공사비6"/>
      <sheetName val="6_금융비용6"/>
      <sheetName val="7_공사비집행현황(총괄)6"/>
      <sheetName val="11_1생산성6"/>
      <sheetName val="11_2인원산출6"/>
      <sheetName val="Classification_分类5"/>
      <sheetName val="Figures_Report5"/>
      <sheetName val="Set_Up6"/>
      <sheetName val="Fare_prices5"/>
      <sheetName val="Hotel_prices5"/>
      <sheetName val="__한국_AMP_ASP-23_판매가격__5"/>
      <sheetName val="제조원가_원단위_분석5"/>
      <sheetName val="종합표양식(품의_&amp;_입고)_25"/>
      <sheetName val="원가관리_(동월대비)5"/>
      <sheetName val="b_balju_(2)5"/>
      <sheetName val="2-2_매출분석5"/>
      <sheetName val="몰드시스템_리스트5"/>
      <sheetName val="11_외화채무증권(AFS,HTM)085"/>
      <sheetName val="13_감액TEST_085"/>
      <sheetName val="12년_CF(9월)5"/>
      <sheetName val="중기조종사_단위단가5"/>
      <sheetName val="6PILE__(돌출)5"/>
      <sheetName val="Sheet1_(2)5"/>
      <sheetName val="09~10년_매출계획5"/>
      <sheetName val="1_MDF1공장5"/>
      <sheetName val="tab_STATUS_DO_PROCESSO_5"/>
      <sheetName val="Perf__Plan__Diário15"/>
      <sheetName val="In_(2)5"/>
      <sheetName val="slide_24_cat_A5"/>
      <sheetName val="slide_82_cat_b5"/>
      <sheetName val="Incident_유형구분표5"/>
      <sheetName val="CLASIFICACION_DE_AI5"/>
      <sheetName val="Base_da_Datos5"/>
      <sheetName val="Dados_dos_Produtos5"/>
      <sheetName val="DD_list5"/>
      <sheetName val="3YP2016-Bottom_up4"/>
      <sheetName val="2_카드채권(대출포함)4"/>
      <sheetName val="MASTER_APP4"/>
      <sheetName val="Cond__Inseguros4"/>
      <sheetName val="Comp__Inseguros4"/>
      <sheetName val="Lista_de_datos4"/>
      <sheetName val="Base_de_Datos4"/>
      <sheetName val="_DD_List4"/>
      <sheetName val="Share_Price_20024"/>
      <sheetName val="Clasif_4"/>
      <sheetName val="Lista_CI4"/>
      <sheetName val="Farol_Acciones4"/>
      <sheetName val="Lista_de_Entrenamientos4"/>
      <sheetName val="Supply_Cost_Centers4"/>
      <sheetName val="BEP_加薪_KPI3"/>
      <sheetName val="F08_-_Asia_Pac_Full_Year_Q34"/>
      <sheetName val="Top_Priorities4"/>
      <sheetName val="Listco_Stock4"/>
      <sheetName val="Intl_Purchase4"/>
      <sheetName val="FY_outlook4"/>
      <sheetName val="CY_outlook4"/>
      <sheetName val="Cash_metrics4"/>
      <sheetName val="P6_74"/>
      <sheetName val="DATOS_BASE3"/>
      <sheetName val="Unidades_SAC-REVENDA5"/>
      <sheetName val="FornecM_Check3"/>
      <sheetName val="Estratificación_AI3"/>
      <sheetName val="condicion_inseguras3"/>
      <sheetName val="Actos_Inseguros3"/>
      <sheetName val="Control_de_incidentes3"/>
      <sheetName val="Plan_de_Acción3"/>
      <sheetName val="Dashboard_Prevención_Riesgos_3"/>
      <sheetName val="TOP_KPIs_MTM3"/>
      <sheetName val="PLAN_DE_ACCION3"/>
      <sheetName val="Faro_de_Indicadores3"/>
      <sheetName val="Hazards_Analysis-隐患分析3"/>
      <sheetName val="_손익기01_XL_x005f_x005f_x005f_x0000__x005f_x005f_x3"/>
      <sheetName val="97_사업추정(WEKI)3"/>
      <sheetName val="Tong_hop3"/>
      <sheetName val="95_1_1이후취득자산(숨기기상태)3"/>
      <sheetName val="6월_공정외주3"/>
      <sheetName val="입출재고현황_(2)3"/>
      <sheetName val="TRE_TABLE3"/>
      <sheetName val="입찰내역_발주처_양식3"/>
      <sheetName val="Jul-Sep_Actual_cost_(2)2"/>
      <sheetName val="Issues_List_Payments3"/>
      <sheetName val="turnover_reason퇴직사유3"/>
      <sheetName val="Grafica_Actos3"/>
      <sheetName val="POC_LIST3"/>
      <sheetName val="부재료_비교(11년_vs_10년)1"/>
      <sheetName val="Condiciones_SyE3"/>
      <sheetName val="DETALLE_MENSUAL3"/>
      <sheetName val="do_not_delete3"/>
      <sheetName val="APAC_S3"/>
      <sheetName val="APAC_N3"/>
      <sheetName val="Slide_output3"/>
      <sheetName val="[손익기01_XL??DePara3"/>
      <sheetName val="Farol_Metas3"/>
      <sheetName val="Mod_Relac_3"/>
      <sheetName val="REALxMETA_-_CERVEJA5"/>
      <sheetName val="REALxMETA_-_REFRI5"/>
      <sheetName val="Directrices_de_Metas_20173"/>
      <sheetName val="Data_validation3"/>
      <sheetName val="SKU_Basic_Data3"/>
      <sheetName val="Entity_Target3"/>
      <sheetName val="VALIDACION_DE_DATOS2"/>
      <sheetName val="Drop-down_List2"/>
      <sheetName val="by_DD2"/>
      <sheetName val="Check_Qualidade1"/>
      <sheetName val="De_Para2"/>
      <sheetName val="Check_Aderencia1"/>
      <sheetName val="_손익기01_XL_x005f_x0000__x01"/>
      <sheetName val="Base_Farol1"/>
      <sheetName val="Gerencial_IL1"/>
      <sheetName val="Ventas_Campo1"/>
      <sheetName val="ACTOS_POR_RIESGO1"/>
      <sheetName val="drop_lists1"/>
      <sheetName val="MRL_NON_SUPPLY_URU1"/>
      <sheetName val="AIIM_-_Empresas_Ext_20121"/>
      <sheetName val="KPIs_Hana1"/>
      <sheetName val="Catalago_de_refacciones_1"/>
      <sheetName val="Existencias_al_07-Nov-20121"/>
      <sheetName val="Check_GG1"/>
      <sheetName val="Sheet3_(2)1"/>
      <sheetName val="요일_테이블_1"/>
      <sheetName val="Nombre_de_SOP1"/>
      <sheetName val="_mngt_Pillar1"/>
      <sheetName val="2__Indicadores1"/>
      <sheetName val="Ta_1"/>
      <sheetName val="Lao_&amp;_Cam1"/>
      <sheetName val="Hoegaarden_20191"/>
      <sheetName val="Lao_&amp;_Cam_20191"/>
      <sheetName val="Malaysia_20191"/>
      <sheetName val="Singapore_20191"/>
      <sheetName val="Sheet2_(2)1"/>
      <sheetName val="Other_Listings1"/>
      <sheetName val="Lista_de_Entrenamientos_RSO1"/>
      <sheetName val="Tablero_SDG4"/>
      <sheetName val="Lista_Areas4"/>
      <sheetName val="One_Page4"/>
      <sheetName val="Sub-Productos_HN2"/>
      <sheetName val="Eficiencia_linea1"/>
      <sheetName val="Pauta_RPS_Distribuição"/>
      <sheetName val="Estoque_(2)"/>
      <sheetName val="_손익기01_XL_x0"/>
      <sheetName val="Comp_Inseguros"/>
      <sheetName val="BNR_2012_в_ящике"/>
      <sheetName val="DATOS_DE_VALIDACIÓN"/>
      <sheetName val="Datos_con"/>
      <sheetName val="_Datos_Cond_"/>
      <sheetName val="DO_NOT_MOVE"/>
      <sheetName val="INGRESO_(2)"/>
      <sheetName val="PG-K1610_(UEN_Areas)MNG"/>
      <sheetName val="DATOS_GEN_"/>
      <sheetName val="NUEVOS_CRITERIOS"/>
      <sheetName val="Condiciones_Agua"/>
      <sheetName val="[손익기01_XLDePara5"/>
      <sheetName val="_손익기01_XLDePara5"/>
      <sheetName val="Control de Fallas"/>
      <sheetName val="Setup for Templates"/>
      <sheetName val="Datos emp"/>
      <sheetName val="Проверки"/>
      <sheetName val="Drop list"/>
      <sheetName val="FX Rates"/>
      <sheetName val="Proced."/>
      <sheetName val="PTN"/>
      <sheetName val="Cut Machine Summary"/>
      <sheetName val="Validation lists"/>
      <sheetName val="Planilha_relts_xdb75__xdb62_eos7"/>
      <sheetName val="Testing_Template_Huidance1"/>
      <sheetName val="  한국 AMP ASP-23 판㧤가격  "/>
      <sheetName val="11.䡸화채무줝ⴌ(AFS,HTM)08"/>
      <sheetName val="status"/>
      <sheetName val="TIPO DE ACTO"/>
      <sheetName val="Marcas"/>
      <sheetName val="Concentrado"/>
      <sheetName val="CRITICIDAD DE CI"/>
      <sheetName val="Catálogo de CI"/>
      <sheetName val="% CUMPLIMIENTO"/>
      <sheetName val="% cumplimiento "/>
      <sheetName val="CALIFICACIONES 2019"/>
      <sheetName val="Lev 4 360 deg check Crit Task"/>
      <sheetName val="Lev 4 Chk IC Stock Crit Task"/>
      <sheetName val="Lev 4 WMS Putaway Crit Task"/>
      <sheetName val="Final_Summary-All"/>
      <sheetName val="Auxiliary"/>
      <sheetName val="PREENCHIMENTO"/>
      <sheetName val="Vagas x Candidatos"/>
      <sheetName val="Listas y equipos a evaluar"/>
      <sheetName val="NH3"/>
      <sheetName val="Hoja7"/>
      <sheetName val="Data Reporte"/>
      <sheetName val="Read me"/>
      <sheetName val="_x0000__x0005__x0000__x0001__x0000__x0000__x0000_"/>
      <sheetName val="_x0000__x0005__x0000_ÿ_x000f__x0000_ÿ"/>
      <sheetName val="Imputs"/>
      <sheetName val="Champions List"/>
      <sheetName val="Guidelines"/>
      <sheetName val="NAZ Strategy"/>
      <sheetName val="Daily Dashboard"/>
      <sheetName val="TO_Data_Base16"/>
      <sheetName val="YTD_Summary15"/>
      <sheetName val="Month_Summary15"/>
      <sheetName val="Trial_Balance_MAY_200915"/>
      <sheetName val="TB_Pivot15"/>
      <sheetName val="total_per_LB_LB215"/>
      <sheetName val="Trial_Balance_Vlookup15"/>
      <sheetName val="Trial_Balance_APRIL_200915"/>
      <sheetName val="Roll_Out_AQ15"/>
      <sheetName val="Evolução_mandamentos15"/>
      <sheetName val="Planilha_resultados14"/>
      <sheetName val="Historico_200314"/>
      <sheetName val="Sig_Cycles_Accts_&amp;_Processes14"/>
      <sheetName val="Fixed_ZBB8"/>
      <sheetName val="Como_Estamos8"/>
      <sheetName val="3_ISo_YTD8"/>
      <sheetName val="E_法规NC8"/>
      <sheetName val="Données_LMU8"/>
      <sheetName val="Brazil_Sovereign8"/>
      <sheetName val="Resumen_Costo8"/>
      <sheetName val="Base_de_Dados8"/>
      <sheetName val="Extract_Loss8"/>
      <sheetName val="5_18"/>
      <sheetName val="QA_跟踪记录表8"/>
      <sheetName val="RG_Depots8"/>
      <sheetName val="material_data8"/>
      <sheetName val="other_data8"/>
      <sheetName val="JOB_PROFILE_-_LAS8"/>
      <sheetName val="Database_(RUR)Mar_YTD8"/>
      <sheetName val="SKU_Mapping8"/>
      <sheetName val="Drop_Down8"/>
      <sheetName val="Raw_Data8"/>
      <sheetName val="EBM-2_GHQ8"/>
      <sheetName val="Base_PEF9"/>
      <sheetName val="Testing_Template_Guidance8"/>
      <sheetName val="Test_Programs8"/>
      <sheetName val="Controls_data10"/>
      <sheetName val="Dados_BLP8"/>
      <sheetName val="FJJX_Bud_IB7"/>
      <sheetName val="ARdistr_(2)8"/>
      <sheetName val="look-up_data7"/>
      <sheetName val="Prd_Hierarchy(产品层级)7"/>
      <sheetName val="Com_(2PK)7"/>
      <sheetName val="요일_테이블8"/>
      <sheetName val="요일_테이블_(2)7"/>
      <sheetName val="Prd_Hierarchy(产品层次)7"/>
      <sheetName val="Project_Code7"/>
      <sheetName val="전사_PL9"/>
      <sheetName val="자금_제외_PL9"/>
      <sheetName val="자금_PL9"/>
      <sheetName val="전사_BS9"/>
      <sheetName val="자금_제외_BS9"/>
      <sheetName val="자금_BS9"/>
      <sheetName val="BS_계정_설명9"/>
      <sheetName val="_Cash_Flow(전사)9"/>
      <sheetName val="_Cash_Flow(자금제외)9"/>
      <sheetName val="_Cash_Flow(자금)9"/>
      <sheetName val="ROIC_9"/>
      <sheetName val="인건비_명세9"/>
      <sheetName val="판관비_명세9"/>
      <sheetName val="OH_Cost경비(내역)9"/>
      <sheetName val="OH_Cost경비(배부기준)9"/>
      <sheetName val="기타수지&amp;특별손익_명세9"/>
      <sheetName val="업무연락_(2)8"/>
      <sheetName val="제시_손익계산서8"/>
      <sheetName val="01_02월_성과급9"/>
      <sheetName val="M_7회차_담금_계획8"/>
      <sheetName val="팀별_실적8"/>
      <sheetName val="팀별_실적_(환산)8"/>
      <sheetName val="4__Inj_투자상세내역8"/>
      <sheetName val="3__Blow_투자_상세내역8"/>
      <sheetName val="Process_List8"/>
      <sheetName val="7_(2)8"/>
      <sheetName val="_손익기01_XL7"/>
      <sheetName val="drop_down_list7"/>
      <sheetName val="[손익기01_XL_x005f_x0000__x005f_x0000_DePara7"/>
      <sheetName val="Income_Stmt7"/>
      <sheetName val="Quarterly_LBO_Model7"/>
      <sheetName val="Figures_Report6"/>
      <sheetName val="Set_Up7"/>
      <sheetName val="[손익기01_XL7"/>
      <sheetName val="tab_STATUS_DO_PROCESSO_6"/>
      <sheetName val="_손익기01_XL_x005f_x0000__x005f_x0000_DePara7"/>
      <sheetName val="Perf__Plan__Diário16"/>
      <sheetName val="In_(2)6"/>
      <sheetName val="Fare_prices6"/>
      <sheetName val="Hotel_prices6"/>
      <sheetName val="15년_BL_사계7"/>
      <sheetName val="Classification_分类6"/>
      <sheetName val="1_종합손익(도급)7"/>
      <sheetName val="1_종합손익(주택,개발)7"/>
      <sheetName val="2_실행예산7"/>
      <sheetName val="2_2과부족7"/>
      <sheetName val="2_3원가절감7"/>
      <sheetName val="8_외주비집행현황7"/>
      <sheetName val="9_자재비7"/>
      <sheetName val="10_현장집행7"/>
      <sheetName val="3_추가원가7"/>
      <sheetName val="3_추가원가_(2)7"/>
      <sheetName val="4_사전공사7"/>
      <sheetName val="5_추정공사비7"/>
      <sheetName val="6_금융비용7"/>
      <sheetName val="7_공사비집행현황(총괄)7"/>
      <sheetName val="11_1생산성7"/>
      <sheetName val="11_2인원산출7"/>
      <sheetName val="Clasif_5"/>
      <sheetName val="Cond__Inseguros5"/>
      <sheetName val="Comp__Inseguros5"/>
      <sheetName val="Lista_de_datos5"/>
      <sheetName val="MASTER_APP5"/>
      <sheetName val="CLASIFICACION_DE_AI6"/>
      <sheetName val="Base_da_Datos6"/>
      <sheetName val="__한국_AMP_ASP-23_판매가격__6"/>
      <sheetName val="CC_Down_load_07166"/>
      <sheetName val="변경실행(2차)_6"/>
      <sheetName val="나_출고6"/>
      <sheetName val="나_입고6"/>
      <sheetName val="09년_인건비(속리산)6"/>
      <sheetName val="합산목표(감가+57_5)6"/>
      <sheetName val="제조원가_원단위_분석6"/>
      <sheetName val="종합표양식(품의_&amp;_입고)_26"/>
      <sheetName val="원가관리_(동월대비)6"/>
      <sheetName val="b_balju_(2)6"/>
      <sheetName val="2-2_매출분석6"/>
      <sheetName val="몰드시스템_리스트6"/>
      <sheetName val="11_외화채무증권(AFS,HTM)086"/>
      <sheetName val="13_감액TEST_086"/>
      <sheetName val="12년_CF(9월)6"/>
      <sheetName val="중기조종사_단위단가6"/>
      <sheetName val="6PILE__(돌출)6"/>
      <sheetName val="기성청구_공문6"/>
      <sheetName val="Sheet1_(2)6"/>
      <sheetName val="slide_24_cat_A6"/>
      <sheetName val="slide_82_cat_b6"/>
      <sheetName val="Dados_dos_Produtos6"/>
      <sheetName val="09~10년_매출계획6"/>
      <sheetName val="1_MDF1공장6"/>
      <sheetName val="Incident_유형구분표6"/>
      <sheetName val="3YP2016-Bottom_up5"/>
      <sheetName val="DD_list6"/>
      <sheetName val="Lista_CI5"/>
      <sheetName val="Base_de_Datos5"/>
      <sheetName val="Dashboard_Prevención_Riesgos_4"/>
      <sheetName val="TOP_KPIs_MTM4"/>
      <sheetName val="PLAN_DE_ACCION4"/>
      <sheetName val="Faro_de_Indicadores4"/>
      <sheetName val="2_카드채권(대출포함)5"/>
      <sheetName val="表21_净利润调节表5"/>
      <sheetName val="DETALLE_MENSUAL4"/>
      <sheetName val="Farol_Acciones5"/>
      <sheetName val="FornecM_Check4"/>
      <sheetName val="Unidades_SAC-REVENDA6"/>
      <sheetName val="Lista_de_Entrenamientos5"/>
      <sheetName val="Supply_Cost_Centers5"/>
      <sheetName val="Estratificación_AI4"/>
      <sheetName val="condicion_inseguras4"/>
      <sheetName val="Actos_Inseguros4"/>
      <sheetName val="Control_de_incidentes4"/>
      <sheetName val="Plan_de_Acción4"/>
      <sheetName val="_DD_List5"/>
      <sheetName val="Share_Price_20025"/>
      <sheetName val="Grafica_Actos4"/>
      <sheetName val="Condiciones_SyE4"/>
      <sheetName val="REALxMETA_-_CERVEJA6"/>
      <sheetName val="REALxMETA_-_REFRI6"/>
      <sheetName val="BEP_加薪_KPI4"/>
      <sheetName val="[손익기01_XL??DePara4"/>
      <sheetName val="Farol_Metas4"/>
      <sheetName val="Mod_Relac_4"/>
      <sheetName val="Issues_List_Payments4"/>
      <sheetName val="Directrices_de_Metas_20174"/>
      <sheetName val="POC_LIST4"/>
      <sheetName val="Entity_Target4"/>
      <sheetName val="F08_-_Asia_Pac_Full_Year_Q35"/>
      <sheetName val="Top_Priorities5"/>
      <sheetName val="Listco_Stock5"/>
      <sheetName val="Intl_Purchase5"/>
      <sheetName val="FY_outlook5"/>
      <sheetName val="CY_outlook5"/>
      <sheetName val="Cash_metrics5"/>
      <sheetName val="P6_75"/>
      <sheetName val="DATOS_BASE4"/>
      <sheetName val="Hazards_Analysis-隐患分析4"/>
      <sheetName val="_손익기01_XL_x005f_x005f_x005f_x0000__x005f_x005f_x4"/>
      <sheetName val="SKU_Basic_Data4"/>
      <sheetName val="97_사업추정(WEKI)4"/>
      <sheetName val="Tong_hop4"/>
      <sheetName val="95_1_1이후취득자산(숨기기상태)4"/>
      <sheetName val="6월_공정외주4"/>
      <sheetName val="입출재고현황_(2)4"/>
      <sheetName val="TRE_TABLE4"/>
      <sheetName val="입찰내역_발주처_양식4"/>
      <sheetName val="ACTOS_POR_RIESGO2"/>
      <sheetName val="do_not_delete4"/>
      <sheetName val="Check_Qualidade2"/>
      <sheetName val="De_Para3"/>
      <sheetName val="Nombre_de_SOP2"/>
      <sheetName val="drop_lists2"/>
      <sheetName val="APAC_S4"/>
      <sheetName val="APAC_N4"/>
      <sheetName val="Slide_output4"/>
      <sheetName val="turnover_reason퇴직사유4"/>
      <sheetName val="Data_validation4"/>
      <sheetName val="MRL_NON_SUPPLY_URU2"/>
      <sheetName val="Drop-down_List3"/>
      <sheetName val="by_DD3"/>
      <sheetName val="VALIDACION_DE_DATOS3"/>
      <sheetName val="Jul-Sep_Actual_cost_(2)3"/>
      <sheetName val="Check_Aderencia2"/>
      <sheetName val="Base_Farol2"/>
      <sheetName val="Gerencial_IL2"/>
      <sheetName val="Ventas_Campo2"/>
      <sheetName val="AIIM_-_Empresas_Ext_20122"/>
      <sheetName val="KPIs_Hana2"/>
      <sheetName val="Catalago_de_refacciones_2"/>
      <sheetName val="Existencias_al_07-Nov-20122"/>
      <sheetName val="Check_GG2"/>
      <sheetName val="Ta_2"/>
      <sheetName val="2__Indicadores2"/>
      <sheetName val="_손익기01_XL_x005f_x0000__x02"/>
      <sheetName val="부재료_비교(11년_vs_10년)2"/>
      <sheetName val="Sheet3_(2)2"/>
      <sheetName val="Lao_&amp;_Cam2"/>
      <sheetName val="Hoegaarden_20192"/>
      <sheetName val="Lao_&amp;_Cam_20192"/>
      <sheetName val="Malaysia_20192"/>
      <sheetName val="Singapore_20192"/>
      <sheetName val="Sheet2_(2)2"/>
      <sheetName val="Comp_Inseguros1"/>
      <sheetName val="Lista_de_Entrenamientos_RSO2"/>
      <sheetName val="_mngt_Pillar2"/>
      <sheetName val="Tablero_SDG5"/>
      <sheetName val="Lista_Areas5"/>
      <sheetName val="One_Page5"/>
      <sheetName val="Sub-Productos_HN3"/>
      <sheetName val="Eficiencia_linea2"/>
      <sheetName val="Pauta_RPS_Distribuição1"/>
      <sheetName val="Estoque_(2)1"/>
      <sheetName val="요일_테이블_2"/>
      <sheetName val="Other_Listings2"/>
      <sheetName val="BNR_2012_в_ящике1"/>
      <sheetName val="FX_Rates"/>
      <sheetName val="Vagas_x_Candidatos"/>
      <sheetName val="DO_NOT_MOVE1"/>
      <sheetName val="DATOS_DE_VALIDACIÓN1"/>
      <sheetName val="Datos_con1"/>
      <sheetName val="_Datos_Cond_1"/>
      <sheetName val="INGRESO_(2)1"/>
      <sheetName val="PG-K1610_(UEN_Areas)MNG1"/>
      <sheetName val="DATOS_GEN_1"/>
      <sheetName val="NUEVOS_CRITERIOS1"/>
      <sheetName val="Condiciones_Agua1"/>
      <sheetName val="__한국_AMP_ASP-23_판㧤가격__"/>
      <sheetName val="11_䡸화채무줝ⴌ(AFS,HTM)08"/>
      <sheetName val="Drop_list"/>
      <sheetName val="Dropdown_list"/>
      <sheetName val="Proced_"/>
      <sheetName val="Control_de_Fallas"/>
      <sheetName val="Setup_for_Templates"/>
      <sheetName val="Datos_emp"/>
      <sheetName val="TIPO_DE_ACTO"/>
      <sheetName val="%_cumplimiento_"/>
      <sheetName val="%_CUMPLIMIENTO"/>
      <sheetName val="Listas_y_equipos_a_evaluar"/>
      <sheetName val="CRITICIDAD_DE_CI"/>
      <sheetName val="Catálogo_de_CI"/>
      <sheetName val="Data_Reporte"/>
      <sheetName val="Read_me"/>
      <sheetName val="ÿÿ"/>
      <sheetName val="Validation_lists"/>
      <sheetName val="Cut_Machine_Summary"/>
      <sheetName val="Daily_Dashboard"/>
      <sheetName val="YTD_Summary16"/>
      <sheetName val="Month_Summary16"/>
      <sheetName val="Trial_Balance_MAY_200916"/>
      <sheetName val="TB_Pivot16"/>
      <sheetName val="total_per_LB_LB216"/>
      <sheetName val="Trial_Balance_Vlookup16"/>
      <sheetName val="Trial_Balance_APRIL_200916"/>
      <sheetName val="TO_Data_Base17"/>
      <sheetName val="Roll_Out_AQ16"/>
      <sheetName val="Evolução_mandamentos16"/>
      <sheetName val="Planilha_resultados15"/>
      <sheetName val="Historico_200315"/>
      <sheetName val="Sig_Cycles_Accts_&amp;_Processes15"/>
      <sheetName val="Fixed_ZBB9"/>
      <sheetName val="3_ISo_YTD9"/>
      <sheetName val="E_法规NC9"/>
      <sheetName val="Données_LMU9"/>
      <sheetName val="Brazil_Sovereign9"/>
      <sheetName val="Resumen_Costo9"/>
      <sheetName val="Extract_Loss9"/>
      <sheetName val="QA_跟踪记录表9"/>
      <sheetName val="5_19"/>
      <sheetName val="Como_Estamos9"/>
      <sheetName val="Base_de_Dados9"/>
      <sheetName val="RG_Depots9"/>
      <sheetName val="material_data9"/>
      <sheetName val="other_data9"/>
      <sheetName val="Database_(RUR)Mar_YTD9"/>
      <sheetName val="SKU_Mapping9"/>
      <sheetName val="Drop_Down9"/>
      <sheetName val="Raw_Data9"/>
      <sheetName val="EBM-2_GHQ9"/>
      <sheetName val="Base_PEF10"/>
      <sheetName val="Testing_Template_Guidance9"/>
      <sheetName val="Test_Programs9"/>
      <sheetName val="Controls_data11"/>
      <sheetName val="Dados_BLP9"/>
      <sheetName val="ARdistr_(2)9"/>
      <sheetName val="FJJX_Bud_IB8"/>
      <sheetName val="look-up_data8"/>
      <sheetName val="Prd_Hierarchy(产品层级)8"/>
      <sheetName val="Com_(2PK)8"/>
      <sheetName val="JOB_PROFILE_-_LAS9"/>
      <sheetName val="요일_테이블9"/>
      <sheetName val="요일_테이블_(2)8"/>
      <sheetName val="Prd_Hierarchy(产品层次)8"/>
      <sheetName val="Project_Code8"/>
      <sheetName val="전사_PL10"/>
      <sheetName val="자금_제외_PL10"/>
      <sheetName val="자금_PL10"/>
      <sheetName val="전사_BS10"/>
      <sheetName val="자금_제외_BS10"/>
      <sheetName val="자금_BS10"/>
      <sheetName val="BS_계정_설명10"/>
      <sheetName val="_Cash_Flow(전사)10"/>
      <sheetName val="_Cash_Flow(자금제외)10"/>
      <sheetName val="_Cash_Flow(자금)10"/>
      <sheetName val="ROIC_10"/>
      <sheetName val="인건비_명세10"/>
      <sheetName val="판관비_명세10"/>
      <sheetName val="OH_Cost경비(내역)10"/>
      <sheetName val="OH_Cost경비(배부기준)10"/>
      <sheetName val="기타수지&amp;특별손익_명세10"/>
      <sheetName val="업무연락_(2)9"/>
      <sheetName val="제시_손익계산서9"/>
      <sheetName val="01_02월_성과급10"/>
      <sheetName val="M_7회차_담금_계획9"/>
      <sheetName val="팀별_실적9"/>
      <sheetName val="팀별_실적_(환산)9"/>
      <sheetName val="4__Inj_투자상세내역9"/>
      <sheetName val="3__Blow_투자_상세내역9"/>
      <sheetName val="Process_List9"/>
      <sheetName val="7_(2)9"/>
      <sheetName val="_손익기01_XL8"/>
      <sheetName val="Income_Stmt8"/>
      <sheetName val="drop_down_list8"/>
      <sheetName val="Figures_Report7"/>
      <sheetName val="[손익기01_XL_x005f_x0000__x005f_x0000_DePara8"/>
      <sheetName val="Quarterly_LBO_Model8"/>
      <sheetName val="[손익기01_XL8"/>
      <sheetName val="_손익기01_XL_x005f_x0000__x005f_x0000_DePara8"/>
      <sheetName val="15년_BL_사계8"/>
      <sheetName val="1_종합손익(도급)8"/>
      <sheetName val="1_종합손익(주택,개발)8"/>
      <sheetName val="2_실행예산8"/>
      <sheetName val="2_2과부족8"/>
      <sheetName val="2_3원가절감8"/>
      <sheetName val="8_외주비집행현황8"/>
      <sheetName val="9_자재비8"/>
      <sheetName val="10_현장집행8"/>
      <sheetName val="3_추가원가8"/>
      <sheetName val="3_추가원가_(2)8"/>
      <sheetName val="4_사전공사8"/>
      <sheetName val="5_추정공사비8"/>
      <sheetName val="6_금융비용8"/>
      <sheetName val="7_공사비집행현황(총괄)8"/>
      <sheetName val="11_1생산성8"/>
      <sheetName val="11_2인원산출8"/>
      <sheetName val="Classification_分类7"/>
      <sheetName val="Set_Up8"/>
      <sheetName val="Fare_prices7"/>
      <sheetName val="Hotel_prices7"/>
      <sheetName val="tab_STATUS_DO_PROCESSO_7"/>
      <sheetName val="Perf__Plan__Diário17"/>
      <sheetName val="In_(2)7"/>
      <sheetName val="__한국_AMP_ASP-23_판매가격__7"/>
      <sheetName val="CC_Down_load_07167"/>
      <sheetName val="변경실행(2차)_7"/>
      <sheetName val="나_출고7"/>
      <sheetName val="나_입고7"/>
      <sheetName val="09년_인건비(속리산)7"/>
      <sheetName val="합산목표(감가+57_5)7"/>
      <sheetName val="제조원가_원단위_분석7"/>
      <sheetName val="종합표양식(품의_&amp;_입고)_27"/>
      <sheetName val="원가관리_(동월대비)7"/>
      <sheetName val="b_balju_(2)7"/>
      <sheetName val="2-2_매출분석7"/>
      <sheetName val="몰드시스템_리스트7"/>
      <sheetName val="11_외화채무증권(AFS,HTM)087"/>
      <sheetName val="13_감액TEST_087"/>
      <sheetName val="12년_CF(9월)7"/>
      <sheetName val="중기조종사_단위단가7"/>
      <sheetName val="6PILE__(돌출)7"/>
      <sheetName val="기성청구_공문7"/>
      <sheetName val="Sheet1_(2)7"/>
      <sheetName val="CLASIFICACION_DE_AI7"/>
      <sheetName val="Base_da_Datos7"/>
      <sheetName val="slide_24_cat_A7"/>
      <sheetName val="slide_82_cat_b7"/>
      <sheetName val="Dados_dos_Produtos7"/>
      <sheetName val="09~10년_매출계획7"/>
      <sheetName val="1_MDF1공장7"/>
      <sheetName val="Incident_유형구분표7"/>
      <sheetName val="3YP2016-Bottom_up6"/>
      <sheetName val="DD_list7"/>
      <sheetName val="Base_de_Datos6"/>
      <sheetName val="Supply_Cost_Centers6"/>
      <sheetName val="2_카드채권(대출포함)6"/>
      <sheetName val="表21_净利润调节表6"/>
      <sheetName val="Cond__Inseguros6"/>
      <sheetName val="Comp__Inseguros6"/>
      <sheetName val="Lista_de_datos6"/>
      <sheetName val="MASTER_APP6"/>
      <sheetName val="Clasif_6"/>
      <sheetName val="Farol_Acciones6"/>
      <sheetName val="Lista_de_Entrenamientos6"/>
      <sheetName val="Unidades_SAC-REVENDA7"/>
      <sheetName val="FornecM_Check5"/>
      <sheetName val="Lista_CI6"/>
      <sheetName val="Estratificación_AI5"/>
      <sheetName val="condicion_inseguras5"/>
      <sheetName val="Actos_Inseguros5"/>
      <sheetName val="Control_de_incidentes5"/>
      <sheetName val="Plan_de_Acción5"/>
      <sheetName val="_DD_List6"/>
      <sheetName val="Share_Price_20026"/>
      <sheetName val="Issues_List_Payments5"/>
      <sheetName val="BEP_加薪_KPI5"/>
      <sheetName val="Faro_de_Indicadores5"/>
      <sheetName val="TOP_KPIs_MTM5"/>
      <sheetName val="PLAN_DE_ACCION5"/>
      <sheetName val="Grafica_Actos5"/>
      <sheetName val="POC_LIST5"/>
      <sheetName val="Dashboard_Prevención_Riesgos_5"/>
      <sheetName val="APAC_S5"/>
      <sheetName val="APAC_N5"/>
      <sheetName val="Slide_output5"/>
      <sheetName val="do_not_delete5"/>
      <sheetName val="[손익기01_XL??DePara5"/>
      <sheetName val="Farol_Metas5"/>
      <sheetName val="Mod_Relac_5"/>
      <sheetName val="Condiciones_SyE5"/>
      <sheetName val="REALxMETA_-_CERVEJA7"/>
      <sheetName val="REALxMETA_-_REFRI7"/>
      <sheetName val="Directrices_de_Metas_20175"/>
      <sheetName val="F08_-_Asia_Pac_Full_Year_Q36"/>
      <sheetName val="Top_Priorities6"/>
      <sheetName val="Listco_Stock6"/>
      <sheetName val="Intl_Purchase6"/>
      <sheetName val="FY_outlook6"/>
      <sheetName val="CY_outlook6"/>
      <sheetName val="Cash_metrics6"/>
      <sheetName val="P6_76"/>
      <sheetName val="DATOS_BASE5"/>
      <sheetName val="DETALLE_MENSUAL5"/>
      <sheetName val="Entity_Target5"/>
      <sheetName val="VALIDACION_DE_DATOS4"/>
      <sheetName val="_손익기01_XL_x005f_x005f_x005f_x0000__x005f_x005f_x5"/>
      <sheetName val="Hazards_Analysis-隐患分析5"/>
      <sheetName val="97_사업추정(WEKI)5"/>
      <sheetName val="Tong_hop5"/>
      <sheetName val="95_1_1이후취득자산(숨기기상태)5"/>
      <sheetName val="sum1_(2)5"/>
      <sheetName val="3_바닥판설계5"/>
      <sheetName val="6월_공정외주5"/>
      <sheetName val="2_대외공문5"/>
      <sheetName val="2_총괄표5"/>
      <sheetName val="입출재고현황_(2)5"/>
      <sheetName val="504전기실_동부하-L5"/>
      <sheetName val="OUTER_AREA(겹침없음)5"/>
      <sheetName val="EL_표면적5"/>
      <sheetName val="TRE_TABLE5"/>
      <sheetName val="입찰내역_발주처_양식5"/>
      <sheetName val="Data_validation5"/>
      <sheetName val="turnover_reason퇴직사유5"/>
      <sheetName val="SKU_Basic_Data5"/>
      <sheetName val="Jul-Sep_Actual_cost_(2)4"/>
      <sheetName val="Drop-down_List4"/>
      <sheetName val="by_DD4"/>
      <sheetName val="Check_Qualidade3"/>
      <sheetName val="Check_Aderencia3"/>
      <sheetName val="De_Para4"/>
      <sheetName val="Base_Farol3"/>
      <sheetName val="Gerencial_IL3"/>
      <sheetName val="Ventas_Campo3"/>
      <sheetName val="ACTOS_POR_RIESGO3"/>
      <sheetName val="drop_lists3"/>
      <sheetName val="MRL_NON_SUPPLY_URU3"/>
      <sheetName val="AIIM_-_Empresas_Ext_20123"/>
      <sheetName val="KPIs_Hana3"/>
      <sheetName val="Catalago_de_refacciones_3"/>
      <sheetName val="Existencias_al_07-Nov-20123"/>
      <sheetName val="Check_GG3"/>
      <sheetName val="Nombre_de_SOP3"/>
      <sheetName val="Ta_3"/>
      <sheetName val="2__Indicadores3"/>
      <sheetName val="부재료_비교(11년_vs_10년)3"/>
      <sheetName val="_손익기01_XL_x005f_x0000__x03"/>
      <sheetName val="_mngt_Pillar3"/>
      <sheetName val="Sheet3_(2)3"/>
      <sheetName val="Lista_de_Entrenamientos_RSO3"/>
      <sheetName val="Tablero_SDG6"/>
      <sheetName val="Lista_Areas6"/>
      <sheetName val="One_Page6"/>
      <sheetName val="Sub-Productos_HN4"/>
      <sheetName val="Eficiencia_linea3"/>
      <sheetName val="요일_테이블_3"/>
      <sheetName val="Sheet2_(2)3"/>
      <sheetName val="Lao_&amp;_Cam3"/>
      <sheetName val="Hoegaarden_20193"/>
      <sheetName val="Lao_&amp;_Cam_20193"/>
      <sheetName val="Malaysia_20193"/>
      <sheetName val="Singapore_20193"/>
      <sheetName val="Other_Listings3"/>
      <sheetName val="Pauta_RPS_Distribuição2"/>
      <sheetName val="Estoque_(2)2"/>
      <sheetName val="Comp_Inseguros2"/>
      <sheetName val="BNR_2012_в_ящике2"/>
      <sheetName val="DATOS_DE_VALIDACIÓN2"/>
      <sheetName val="Datos_con2"/>
      <sheetName val="_Datos_Cond_2"/>
      <sheetName val="DO_NOT_MOVE2"/>
      <sheetName val="INGRESO_(2)2"/>
      <sheetName val="PG-K1610_(UEN_Areas)MNG2"/>
      <sheetName val="DATOS_GEN_2"/>
      <sheetName val="NUEVOS_CRITERIOS2"/>
      <sheetName val="Condiciones_Agua2"/>
      <sheetName val="Dropdown_list1"/>
      <sheetName val="FX_Rates1"/>
      <sheetName val="Vagas_x_Candidatos1"/>
      <sheetName val="__한국_AMP_ASP-23_판㧤가격__1"/>
      <sheetName val="11_䡸화채무줝ⴌ(AFS,HTM)081"/>
      <sheetName val="Drop_list1"/>
      <sheetName val="Proced_1"/>
      <sheetName val="Control_de_Fallas1"/>
      <sheetName val="Setup_for_Templates1"/>
      <sheetName val="Datos_emp1"/>
      <sheetName val="TIPO_DE_ACTO1"/>
      <sheetName val="%_cumplimiento_1"/>
      <sheetName val="%_CUMPLIMIENTO1"/>
      <sheetName val="Listas_y_equipos_a_evaluar1"/>
      <sheetName val="CRITICIDAD_DE_CI1"/>
      <sheetName val="Catálogo_de_CI1"/>
      <sheetName val="Data_Reporte1"/>
      <sheetName val="Read_me1"/>
      <sheetName val="Validation_lists1"/>
      <sheetName val="Cut_Machine_Summary1"/>
      <sheetName val="Daily_Dashboard1"/>
      <sheetName val="Champions_List"/>
      <sheetName val="_손익기01_XL_x0000__x1"/>
      <sheetName val="_손익기01_XL_x005f_x0000__x2"/>
      <sheetName val="费用指引"/>
      <sheetName val="进货时间"/>
      <sheetName val="参考字段（不许更改）"/>
      <sheetName val="Mapeo SKUs"/>
      <sheetName val="Vol.(Ds)"/>
      <sheetName val="Vol.(Ka)"/>
      <sheetName val="Vol.(Oth)"/>
      <sheetName val="Vol.(Oth) Cortesias"/>
      <sheetName val="INPUT-$Intervention(Ds)"/>
      <sheetName val="INPUT-ICO"/>
      <sheetName val="INPUT-Cust.Sugg.Margin(Ds)"/>
      <sheetName val="On Invoice"/>
      <sheetName val="INPUT-$Intervention(Ka)"/>
      <sheetName val="INPUT-Cust.Sugg.Margin(Ka)"/>
      <sheetName val="INPUT SKUs"/>
      <sheetName val="清單"/>
      <sheetName val="Brand P&amp;L"/>
      <sheetName val="MALTA"/>
      <sheetName val="SPARK"/>
      <sheetName val="SUPERMONT"/>
      <sheetName val="SUPERMONT P"/>
      <sheetName val="Mapeo_SKUs"/>
      <sheetName val="Vol_(Ds)"/>
      <sheetName val="Vol_(Ka)"/>
      <sheetName val="Vol_(Oth)"/>
      <sheetName val="Vol_(Oth)_Cortesias"/>
      <sheetName val="INPUT-Cust_Sugg_Margin(Ds)"/>
      <sheetName val="On_Invoice"/>
      <sheetName val="INPUT-Cust_Sugg_Margin(Ka)"/>
      <sheetName val="INPUT_SKUs"/>
      <sheetName val="Mapeo_SKUs1"/>
      <sheetName val="Vol_(Ds)1"/>
      <sheetName val="Vol_(Ka)1"/>
      <sheetName val="Vol_(Oth)1"/>
      <sheetName val="Vol_(Oth)_Cortesias1"/>
      <sheetName val="INPUT-Cust_Sugg_Margin(Ds)1"/>
      <sheetName val="On_Invoice1"/>
      <sheetName val="INPUT-Cust_Sugg_Margin(Ka)1"/>
      <sheetName val="INPUT_SKUs1"/>
      <sheetName val="유효성목록"/>
      <sheetName val="Data selection"/>
      <sheetName val="BMU_H"/>
      <sheetName val="1."/>
      <sheetName val="Customer &amp; SO"/>
      <sheetName val="Session Proposal"/>
      <sheetName val="社員リスト"/>
      <sheetName val="생산성"/>
      <sheetName val="Book1"/>
      <sheetName val="数据分类"/>
      <sheetName val="Dropdown Menu"/>
      <sheetName val="Territory"/>
      <sheetName val="MMR12活动类型"/>
      <sheetName val="经销商"/>
      <sheetName val="Region"/>
      <sheetName val="SalesPkg_TR_KHCode_TR_KHCode"/>
      <sheetName val="填写内容参考"/>
      <sheetName val="Análise Tempos"/>
      <sheetName val="Incentivo Automóvil"/>
      <sheetName val="EQR"/>
      <sheetName val="CNQ"/>
      <sheetName val="Справочник"/>
      <sheetName val="PDA BOP"/>
      <sheetName val="Referencias"/>
      <sheetName val="Códigos"/>
      <sheetName val="Validação de Dados"/>
      <sheetName val="No llenar "/>
      <sheetName val="0-info"/>
      <sheetName val="FAI分析"/>
      <sheetName val="미관리업소"/>
      <sheetName val="유류대 현황"/>
      <sheetName val="정평화"/>
      <sheetName val="김익성"/>
      <sheetName val="최일수"/>
      <sheetName val="정원구"/>
      <sheetName val="문공식"/>
      <sheetName val="박현일"/>
      <sheetName val="김진생"/>
      <sheetName val="Overdue(Feb)"/>
      <sheetName val="Overdue(Jan)"/>
      <sheetName val="취합"/>
      <sheetName val="PN+Extension"/>
      <sheetName val="1. 템플릿"/>
      <sheetName val="2. 작성 참고사항"/>
      <sheetName val="2월"/>
      <sheetName val="3월"/>
      <sheetName val="4월"/>
      <sheetName val="거리"/>
      <sheetName val="架构"/>
      <sheetName val="库存模板"/>
      <sheetName val="陈列明细"/>
      <sheetName val="mapping (2)"/>
      <sheetName val="Ref."/>
      <sheetName val="折扣类型"/>
      <sheetName val="目标SKU"/>
      <sheetName val="Backup"/>
      <sheetName val="匹配"/>
      <sheetName val="序列"/>
      <sheetName val="Lista de Motivos"/>
      <sheetName val="Ponto Crítico - Resp. Plano"/>
      <sheetName val="Lista Funcionários (2)"/>
      <sheetName val="PIRÂMIDE"/>
      <sheetName val="Consolidator"/>
      <sheetName val="2.3 Projects Status"/>
      <sheetName val="YTD_Summary17"/>
      <sheetName val="Month_Summary17"/>
      <sheetName val="Trial_Balance_MAY_200917"/>
      <sheetName val="TB_Pivot17"/>
      <sheetName val="total_per_LB_LB217"/>
      <sheetName val="Trial_Balance_Vlookup17"/>
      <sheetName val="Trial_Balance_APRIL_200917"/>
      <sheetName val="TO_Data_Base18"/>
      <sheetName val="Roll_Out_AQ17"/>
      <sheetName val="Evolução_mandamentos17"/>
      <sheetName val="Planilha_resultados16"/>
      <sheetName val="Historico_200316"/>
      <sheetName val="Sig_Cycles_Accts_&amp;_Processes16"/>
      <sheetName val="Fixed_ZBB10"/>
      <sheetName val="3_ISo_YTD10"/>
      <sheetName val="E_法规NC10"/>
      <sheetName val="Données_LMU10"/>
      <sheetName val="Brazil_Sovereign10"/>
      <sheetName val="Resumen_Costo10"/>
      <sheetName val="Extract_Loss10"/>
      <sheetName val="QA_跟踪记录表10"/>
      <sheetName val="5_110"/>
      <sheetName val="Como_Estamos10"/>
      <sheetName val="Base_de_Dados10"/>
      <sheetName val="RG_Depots10"/>
      <sheetName val="material_data10"/>
      <sheetName val="other_data10"/>
      <sheetName val="Database_(RUR)Mar_YTD10"/>
      <sheetName val="SKU_Mapping10"/>
      <sheetName val="Drop_Down10"/>
      <sheetName val="Raw_Data10"/>
      <sheetName val="EBM-2_GHQ10"/>
      <sheetName val="Base_PEF11"/>
      <sheetName val="Testing_Template_Guidance10"/>
      <sheetName val="Test_Programs10"/>
      <sheetName val="Controls_data12"/>
      <sheetName val="Dados_BLP10"/>
      <sheetName val="ARdistr_(2)10"/>
      <sheetName val="FJJX_Bud_IB9"/>
      <sheetName val="look-up_data9"/>
      <sheetName val="Prd_Hierarchy(产品层级)9"/>
      <sheetName val="Com_(2PK)9"/>
      <sheetName val="JOB_PROFILE_-_LAS10"/>
      <sheetName val="요일_테이블10"/>
      <sheetName val="요일_테이블_(2)9"/>
      <sheetName val="Prd_Hierarchy(产品层次)9"/>
      <sheetName val="Project_Code9"/>
      <sheetName val="전사_PL11"/>
      <sheetName val="자금_제외_PL11"/>
      <sheetName val="자금_PL11"/>
      <sheetName val="전사_BS11"/>
      <sheetName val="자금_제외_BS11"/>
      <sheetName val="자금_BS11"/>
      <sheetName val="BS_계정_설명11"/>
      <sheetName val="_Cash_Flow(전사)11"/>
      <sheetName val="_Cash_Flow(자금제외)11"/>
      <sheetName val="_Cash_Flow(자금)11"/>
      <sheetName val="ROIC_11"/>
      <sheetName val="인건비_명세11"/>
      <sheetName val="판관비_명세11"/>
      <sheetName val="OH_Cost경비(내역)11"/>
      <sheetName val="OH_Cost경비(배부기준)11"/>
      <sheetName val="기타수지&amp;특별손익_명세11"/>
      <sheetName val="업무연락_(2)10"/>
      <sheetName val="제시_손익계산서10"/>
      <sheetName val="01_02월_성과급11"/>
      <sheetName val="M_7회차_담금_계획10"/>
      <sheetName val="팀별_실적10"/>
      <sheetName val="팀별_실적_(환산)10"/>
      <sheetName val="4__Inj_투자상세내역10"/>
      <sheetName val="3__Blow_투자_상세내역10"/>
      <sheetName val="Process_List10"/>
      <sheetName val="7_(2)10"/>
      <sheetName val="_손익기01_XL9"/>
      <sheetName val="Income_Stmt9"/>
      <sheetName val="drop_down_list9"/>
      <sheetName val="Figures_Report8"/>
      <sheetName val="[손익기01_XL_x005f_x0000__x005f_x0000_DePara9"/>
      <sheetName val="Quarterly_LBO_Model9"/>
      <sheetName val="[손익기01_XL9"/>
      <sheetName val="_손익기01_XL_x005f_x0000__x005f_x0000_DePara9"/>
      <sheetName val="15년_BL_사계9"/>
      <sheetName val="1_종합손익(도급)9"/>
      <sheetName val="1_종합손익(주택,개발)9"/>
      <sheetName val="2_실행예산9"/>
      <sheetName val="2_2과부족9"/>
      <sheetName val="2_3원가절감9"/>
      <sheetName val="8_외주비집행현황9"/>
      <sheetName val="9_자재비9"/>
      <sheetName val="10_현장집행9"/>
      <sheetName val="3_추가원가9"/>
      <sheetName val="3_추가원가_(2)9"/>
      <sheetName val="4_사전공사9"/>
      <sheetName val="5_추정공사비9"/>
      <sheetName val="6_금융비용9"/>
      <sheetName val="7_공사비집행현황(총괄)9"/>
      <sheetName val="11_1생산성9"/>
      <sheetName val="11_2인원산출9"/>
      <sheetName val="Classification_分类8"/>
      <sheetName val="Set_Up9"/>
      <sheetName val="Fare_prices8"/>
      <sheetName val="Hotel_prices8"/>
      <sheetName val="tab_STATUS_DO_PROCESSO_8"/>
      <sheetName val="Perf__Plan__Diário18"/>
      <sheetName val="In_(2)8"/>
      <sheetName val="__한국_AMP_ASP-23_판매가격__8"/>
      <sheetName val="CC_Down_load_07168"/>
      <sheetName val="변경실행(2차)_8"/>
      <sheetName val="나_출고8"/>
      <sheetName val="나_입고8"/>
      <sheetName val="09년_인건비(속리산)8"/>
      <sheetName val="합산목표(감가+57_5)8"/>
      <sheetName val="제조원가_원단위_분석8"/>
      <sheetName val="종합표양식(품의_&amp;_입고)_28"/>
      <sheetName val="원가관리_(동월대비)8"/>
      <sheetName val="b_balju_(2)8"/>
      <sheetName val="2-2_매출분석8"/>
      <sheetName val="몰드시스템_리스트8"/>
      <sheetName val="11_외화채무증권(AFS,HTM)088"/>
      <sheetName val="13_감액TEST_088"/>
      <sheetName val="12년_CF(9월)8"/>
      <sheetName val="중기조종사_단위단가8"/>
      <sheetName val="6PILE__(돌출)8"/>
      <sheetName val="기성청구_공문8"/>
      <sheetName val="Sheet1_(2)8"/>
      <sheetName val="CLASIFICACION_DE_AI8"/>
      <sheetName val="Base_da_Datos8"/>
      <sheetName val="slide_24_cat_A8"/>
      <sheetName val="slide_82_cat_b8"/>
      <sheetName val="Dados_dos_Produtos8"/>
      <sheetName val="09~10년_매출계획8"/>
      <sheetName val="1_MDF1공장8"/>
      <sheetName val="Incident_유형구분표8"/>
      <sheetName val="3YP2016-Bottom_up7"/>
      <sheetName val="DD_list8"/>
      <sheetName val="Base_de_Datos7"/>
      <sheetName val="2_카드채권(대출포함)7"/>
      <sheetName val="表21_净利润调节表7"/>
      <sheetName val="MASTER_APP7"/>
      <sheetName val="Cond__Inseguros7"/>
      <sheetName val="Comp__Inseguros7"/>
      <sheetName val="Lista_de_datos7"/>
      <sheetName val="Supply_Cost_Centers7"/>
      <sheetName val="Clasif_7"/>
      <sheetName val="Farol_Acciones7"/>
      <sheetName val="Lista_de_Entrenamientos7"/>
      <sheetName val="Unidades_SAC-REVENDA8"/>
      <sheetName val="FornecM_Check6"/>
      <sheetName val="Lista_CI7"/>
      <sheetName val="Estratificación_AI6"/>
      <sheetName val="condicion_inseguras6"/>
      <sheetName val="Actos_Inseguros6"/>
      <sheetName val="Control_de_incidentes6"/>
      <sheetName val="Plan_de_Acción6"/>
      <sheetName val="_DD_List7"/>
      <sheetName val="Share_Price_20027"/>
      <sheetName val="BEP_加薪_KPI6"/>
      <sheetName val="F08_-_Asia_Pac_Full_Year_Q37"/>
      <sheetName val="Top_Priorities7"/>
      <sheetName val="Listco_Stock7"/>
      <sheetName val="Intl_Purchase7"/>
      <sheetName val="FY_outlook7"/>
      <sheetName val="CY_outlook7"/>
      <sheetName val="Cash_metrics7"/>
      <sheetName val="P6_77"/>
      <sheetName val="DATOS_BASE6"/>
      <sheetName val="Issues_List_Payments6"/>
      <sheetName val="Faro_de_Indicadores6"/>
      <sheetName val="TOP_KPIs_MTM6"/>
      <sheetName val="PLAN_DE_ACCION6"/>
      <sheetName val="Grafica_Actos6"/>
      <sheetName val="POC_LIST6"/>
      <sheetName val="Dashboard_Prevención_Riesgos_6"/>
      <sheetName val="APAC_S6"/>
      <sheetName val="APAC_N6"/>
      <sheetName val="Slide_output6"/>
      <sheetName val="do_not_delete6"/>
      <sheetName val="[손익기01_XL??DePara6"/>
      <sheetName val="Farol_Metas6"/>
      <sheetName val="Mod_Relac_6"/>
      <sheetName val="Condiciones_SyE6"/>
      <sheetName val="REALxMETA_-_CERVEJA8"/>
      <sheetName val="REALxMETA_-_REFRI8"/>
      <sheetName val="Directrices_de_Metas_20176"/>
      <sheetName val="DETALLE_MENSUAL6"/>
      <sheetName val="Entity_Target6"/>
      <sheetName val="VALIDACION_DE_DATOS5"/>
      <sheetName val="_손익기01_XL_x005f_x005f_x005f_x0000__x005f_x005f_x6"/>
      <sheetName val="Hazards_Analysis-隐患分析6"/>
      <sheetName val="97_사업추정(WEKI)6"/>
      <sheetName val="Tong_hop6"/>
      <sheetName val="95_1_1이후취득자산(숨기기상태)6"/>
      <sheetName val="sum1_(2)6"/>
      <sheetName val="3_바닥판설계6"/>
      <sheetName val="6월_공정외주6"/>
      <sheetName val="2_대외공문6"/>
      <sheetName val="2_총괄표6"/>
      <sheetName val="PAR"/>
      <sheetName val="订单追踪_信阳市区_0825"/>
      <sheetName val="Data_validation6"/>
      <sheetName val="입출재고현황_(2)6"/>
      <sheetName val="504전기실_동부하-L6"/>
      <sheetName val="OUTER_AREA(겹침없음)6"/>
      <sheetName val="EL_표면적6"/>
      <sheetName val="TRE_TABLE6"/>
      <sheetName val="입찰내역_발주처_양식6"/>
      <sheetName val="turnover_reason퇴직사유6"/>
      <sheetName val="SKU_Basic_Data6"/>
      <sheetName val="Check_Qualidade4"/>
      <sheetName val="De_Para5"/>
      <sheetName val="Check_Aderencia4"/>
      <sheetName val="Drop-down_List5"/>
      <sheetName val="by_DD5"/>
      <sheetName val="Jul-Sep_Actual_cost_(2)5"/>
      <sheetName val="Base_Farol4"/>
      <sheetName val="Gerencial_IL4"/>
      <sheetName val="Ventas_Campo4"/>
      <sheetName val="ACTOS_POR_RIESGO4"/>
      <sheetName val="drop_lists4"/>
      <sheetName val="MRL_NON_SUPPLY_URU4"/>
      <sheetName val="AIIM_-_Empresas_Ext_20124"/>
      <sheetName val="KPIs_Hana4"/>
      <sheetName val="Catalago_de_refacciones_4"/>
      <sheetName val="Existencias_al_07-Nov-20124"/>
      <sheetName val="Check_GG4"/>
      <sheetName val="Nombre_de_SOP4"/>
      <sheetName val="NAZ_Strategy"/>
      <sheetName val="Ta_4"/>
      <sheetName val="2__Indicadores4"/>
      <sheetName val="부재료_비교(11년_vs_10년)4"/>
      <sheetName val="_손익기01_XL_x005f_x0000__x04"/>
      <sheetName val="Lista_de_Entrenamientos_RSO4"/>
      <sheetName val="Tablero_SDG7"/>
      <sheetName val="Lista_Areas7"/>
      <sheetName val="One_Page7"/>
      <sheetName val="Sub-Productos_HN5"/>
      <sheetName val="Eficiencia_linea4"/>
      <sheetName val="_mngt_Pillar4"/>
      <sheetName val="Sheet3_(2)4"/>
      <sheetName val="요일_테이블_4"/>
      <sheetName val="Sheet2_(2)4"/>
      <sheetName val="Lao_&amp;_Cam4"/>
      <sheetName val="Hoegaarden_20194"/>
      <sheetName val="Lao_&amp;_Cam_20194"/>
      <sheetName val="Malaysia_20194"/>
      <sheetName val="Singapore_20194"/>
      <sheetName val="Other_Listings4"/>
      <sheetName val="Pauta_RPS_Distribuição3"/>
      <sheetName val="Estoque_(2)3"/>
      <sheetName val="Comp_Inseguros3"/>
      <sheetName val="BNR_2012_в_ящике3"/>
      <sheetName val="DATOS_DE_VALIDACIÓN3"/>
      <sheetName val="Datos_con3"/>
      <sheetName val="_Datos_Cond_3"/>
      <sheetName val="DO_NOT_MOVE3"/>
      <sheetName val="INGRESO_(2)3"/>
      <sheetName val="PG-K1610_(UEN_Areas)MNG3"/>
      <sheetName val="DATOS_GEN_3"/>
      <sheetName val="NUEVOS_CRITERIOS3"/>
      <sheetName val="Condiciones_Agua3"/>
      <sheetName val="Dropdown_list2"/>
      <sheetName val="Proced_2"/>
      <sheetName val="Drop_list2"/>
      <sheetName val="FX_Rates2"/>
      <sheetName val="Vagas_x_Candidatos2"/>
      <sheetName val="__한국_AMP_ASP-23_판㧤가격__2"/>
      <sheetName val="11_䡸화채무줝ⴌ(AFS,HTM)082"/>
      <sheetName val="Control_de_Fallas2"/>
      <sheetName val="Setup_for_Templates2"/>
      <sheetName val="Datos_emp2"/>
      <sheetName val="TIPO_DE_ACTO2"/>
      <sheetName val="%_cumplimiento_2"/>
      <sheetName val="%_CUMPLIMIENTO2"/>
      <sheetName val="Listas_y_equipos_a_evaluar2"/>
      <sheetName val="CRITICIDAD_DE_CI2"/>
      <sheetName val="Catálogo_de_CI2"/>
      <sheetName val="Data_Reporte2"/>
      <sheetName val="Read_me2"/>
      <sheetName val="Validation_lists2"/>
      <sheetName val="Cut_Machine_Summary2"/>
      <sheetName val="Daily_Dashboard2"/>
      <sheetName val="Champions_List1"/>
      <sheetName val="CALIFICACIONES_2019"/>
      <sheetName val="Lev_4_360_deg_check_Crit_Task"/>
      <sheetName val="Lev_4_Chk_IC_Stock_Crit_Task"/>
      <sheetName val="Lev_4_WMS_Putaway_Crit_Task"/>
      <sheetName val="Mapeo_SKUs2"/>
      <sheetName val="Vol_(Ds)2"/>
      <sheetName val="Vol_(Ka)2"/>
      <sheetName val="Vol_(Oth)2"/>
      <sheetName val="Vol_(Oth)_Cortesias2"/>
      <sheetName val="INPUT-Cust_Sugg_Margin(Ds)2"/>
      <sheetName val="On_Invoice2"/>
      <sheetName val="INPUT-Cust_Sugg_Margin(Ka)2"/>
      <sheetName val="INPUT_SKUs2"/>
      <sheetName val="Brand_P&amp;L"/>
      <sheetName val="SUPERMONT_P"/>
      <sheetName val="Data_selection"/>
      <sheetName val="1_"/>
      <sheetName val="Customer_&amp;_SO"/>
      <sheetName val="Session_Proposal"/>
      <sheetName val="PROCESS MD"/>
      <sheetName val="Table"/>
      <sheetName val="Consolidated_Project List"/>
      <sheetName val="Fixed Cost"/>
      <sheetName val="[손익기01_XL_x0000__x0000_DePara6"/>
      <sheetName val="_손익기01_XL_x0000__x0000_DePara6"/>
      <sheetName val="_손익기01_XL_x005f_x0000__x3"/>
      <sheetName val="_손익기01_XL_x0000__x01"/>
      <sheetName val="_손익기01_XL_x0000__x2"/>
      <sheetName val="_손익기01_XL_x0000__x3"/>
      <sheetName val="Project List"/>
      <sheetName val="概览"/>
      <sheetName val="Выпадающие списки"/>
      <sheetName val="Списки"/>
      <sheetName val="Listas desplegables"/>
      <sheetName val="Resumen General"/>
      <sheetName val="Cátalogo de CI"/>
      <sheetName val="Hoja2 (2)"/>
      <sheetName val="Technology check list"/>
      <sheetName val="Status de Usuario"/>
      <sheetName val="pel_nvo"/>
      <sheetName val="SST"/>
      <sheetName val="Actos y Condiciones "/>
      <sheetName val="Settings"/>
      <sheetName val="NO BORRAR"/>
      <sheetName val="CUMPLIMIENTO"/>
      <sheetName val="Formato checklist Lab"/>
      <sheetName val="SOP Freshness"/>
      <sheetName val="PAINEL RECOLHA CRÉDITO"/>
      <sheetName val="Gráficos - CDD"/>
      <sheetName val="Values"/>
      <sheetName val="Industries"/>
      <sheetName val="监控探头清单"/>
      <sheetName val="下拉选项"/>
      <sheetName val="不安全行为分类"/>
      <sheetName val="IQ_SALE_REAL_ESTATE_CF_FIN"/>
      <sheetName val="IQ_SALE_REAL_ESTATE_CF_INS"/>
      <sheetName val="IQ_SALE_REAL_ESTATE_CF_UTI"/>
      <sheetName val="IQ_SHORT_INTEREST_PERCENT"/>
      <sheetName val="IQ_TAX_EQUIV_NET_INT_INC"/>
      <sheetName val="IQ_TOTAL_DEBT_ISSUED_BNK"/>
      <sheetName val="IQ_TOTAL_DEBT_ISSUED_FIN"/>
      <sheetName val="IQ_TOTAL_DEBT_ISSUED_REIT"/>
      <sheetName val="IQ_TOTAL_DEBT_ISSUED_UTI"/>
      <sheetName val="IQ_TOTAL_DEBT_ISSUES_INS"/>
      <sheetName val="IQ_TOTAL_DEBT_OVER_EBITDA"/>
      <sheetName val="Text"/>
      <sheetName val="3. Training &amp; travel"/>
      <sheetName val="Mapeo_SKUs4"/>
      <sheetName val="Vol_(Ds)4"/>
      <sheetName val="Vol_(Ka)4"/>
      <sheetName val="Vol_(Oth)4"/>
      <sheetName val="Vol_(Oth)_Cortesias4"/>
      <sheetName val="INPUT-Cust_Sugg_Margin(Ds)4"/>
      <sheetName val="On_Invoice4"/>
      <sheetName val="INPUT-Cust_Sugg_Margin(Ka)4"/>
      <sheetName val="INPUT_SKUs4"/>
      <sheetName val="SUPERMONT_P2"/>
      <sheetName val="Brand_P&amp;L1"/>
      <sheetName val="Mapeo_SKUs3"/>
      <sheetName val="Vol_(Ds)3"/>
      <sheetName val="Vol_(Ka)3"/>
      <sheetName val="Vol_(Oth)3"/>
      <sheetName val="Vol_(Oth)_Cortesias3"/>
      <sheetName val="INPUT-Cust_Sugg_Margin(Ds)3"/>
      <sheetName val="On_Invoice3"/>
      <sheetName val="INPUT-Cust_Sugg_Margin(Ka)3"/>
      <sheetName val="INPUT_SKUs3"/>
      <sheetName val="SUPERMONT_P1"/>
      <sheetName val="Source"/>
      <sheetName val="Dimension IN Sheet1!D1912"/>
      <sheetName val="Dimension IN 1912"/>
      <sheetName val="Introduction"/>
      <sheetName val="Manage to Sustain"/>
      <sheetName val="Meeting List"/>
      <sheetName val="DropLists"/>
      <sheetName val="Packages Info"/>
      <sheetName val="Preferred Option"/>
      <sheetName val="TO_Data_Base19"/>
      <sheetName val="YTD_Summary18"/>
      <sheetName val="Month_Summary18"/>
      <sheetName val="Trial_Balance_MAY_200918"/>
      <sheetName val="TB_Pivot18"/>
      <sheetName val="total_per_LB_LB218"/>
      <sheetName val="Trial_Balance_Vlookup18"/>
      <sheetName val="Trial_Balance_APRIL_200918"/>
      <sheetName val="Roll_Out_AQ18"/>
      <sheetName val="Evolução_mandamentos18"/>
      <sheetName val="Planilha_resultados17"/>
      <sheetName val="Historico_200317"/>
      <sheetName val="Sig_Cycles_Accts_&amp;_Processes17"/>
      <sheetName val="Fixed_ZBB11"/>
      <sheetName val="E_法规NC11"/>
      <sheetName val="3_ISo_YTD11"/>
      <sheetName val="Données_LMU11"/>
      <sheetName val="Brazil_Sovereign11"/>
      <sheetName val="Resumen_Costo11"/>
      <sheetName val="Base_de_Dados11"/>
      <sheetName val="Extract_Loss11"/>
      <sheetName val="5_111"/>
      <sheetName val="QA_跟踪记录表11"/>
      <sheetName val="RG_Depots11"/>
      <sheetName val="material_data11"/>
      <sheetName val="other_data11"/>
      <sheetName val="Como_Estamos11"/>
      <sheetName val="Database_(RUR)Mar_YTD11"/>
      <sheetName val="SKU_Mapping11"/>
      <sheetName val="Drop_Down11"/>
      <sheetName val="Raw_Data11"/>
      <sheetName val="EBM-2_GHQ11"/>
      <sheetName val="Base_PEF12"/>
      <sheetName val="Controls_data13"/>
      <sheetName val="Testing_Template_Guidance11"/>
      <sheetName val="Test_Programs11"/>
      <sheetName val="Dados_BLP11"/>
      <sheetName val="JOB_PROFILE_-_LAS11"/>
      <sheetName val="ARdistr_(2)11"/>
      <sheetName val="FJJX_Bud_IB10"/>
      <sheetName val="look-up_data10"/>
      <sheetName val="Prd_Hierarchy(产品层级)10"/>
      <sheetName val="Com_(2PK)10"/>
      <sheetName val="Project_Code10"/>
      <sheetName val="[손익기01_XL10"/>
      <sheetName val="요일_테이블11"/>
      <sheetName val="요일_테이블_(2)10"/>
      <sheetName val="Prd_Hierarchy(产品层次)10"/>
      <sheetName val="전사_PL12"/>
      <sheetName val="자금_제외_PL12"/>
      <sheetName val="자금_PL12"/>
      <sheetName val="전사_BS12"/>
      <sheetName val="자금_제외_BS12"/>
      <sheetName val="자금_BS12"/>
      <sheetName val="BS_계정_설명12"/>
      <sheetName val="_Cash_Flow(전사)12"/>
      <sheetName val="_Cash_Flow(자금제외)12"/>
      <sheetName val="_Cash_Flow(자금)12"/>
      <sheetName val="ROIC_12"/>
      <sheetName val="인건비_명세12"/>
      <sheetName val="판관비_명세12"/>
      <sheetName val="OH_Cost경비(내역)12"/>
      <sheetName val="OH_Cost경비(배부기준)12"/>
      <sheetName val="기타수지&amp;특별손익_명세12"/>
      <sheetName val="업무연락_(2)11"/>
      <sheetName val="제시_손익계산서11"/>
      <sheetName val="01_02월_성과급12"/>
      <sheetName val="M_7회차_담금_계획11"/>
      <sheetName val="팀별_실적11"/>
      <sheetName val="팀별_실적_(환산)11"/>
      <sheetName val="4__Inj_투자상세내역11"/>
      <sheetName val="3__Blow_투자_상세내역11"/>
      <sheetName val="Process_List11"/>
      <sheetName val="7_(2)11"/>
      <sheetName val="_손익기01_XL10"/>
      <sheetName val="drop_down_list10"/>
      <sheetName val="Income_Stmt10"/>
      <sheetName val="[손익기01_XL_x005f_x0000__x005f_x0000_DePara10"/>
      <sheetName val="Quarterly_LBO_Model10"/>
      <sheetName val="_손익기01_XL_x005f_x0000__x005f_x0000_DePara10"/>
      <sheetName val="15년_BL_사계10"/>
      <sheetName val="1_종합손익(도급)10"/>
      <sheetName val="1_종합손익(주택,개발)10"/>
      <sheetName val="2_실행예산10"/>
      <sheetName val="2_2과부족10"/>
      <sheetName val="2_3원가절감10"/>
      <sheetName val="8_외주비집행현황10"/>
      <sheetName val="9_자재비10"/>
      <sheetName val="10_현장집행10"/>
      <sheetName val="3_추가원가10"/>
      <sheetName val="3_추가원가_(2)10"/>
      <sheetName val="4_사전공사10"/>
      <sheetName val="5_추정공사비10"/>
      <sheetName val="6_금융비용10"/>
      <sheetName val="7_공사비집행현황(총괄)10"/>
      <sheetName val="11_1생산성10"/>
      <sheetName val="11_2인원산출10"/>
      <sheetName val="Figures_Report9"/>
      <sheetName val="Classification_分类9"/>
      <sheetName val="Set_Up10"/>
      <sheetName val="Fare_prices9"/>
      <sheetName val="Hotel_prices9"/>
      <sheetName val="tab_STATUS_DO_PROCESSO_9"/>
      <sheetName val="slide_24_cat_A9"/>
      <sheetName val="slide_82_cat_b9"/>
      <sheetName val="__한국_AMP_ASP-23_판매가격__9"/>
      <sheetName val="CC_Down_load_07169"/>
      <sheetName val="변경실행(2차)_9"/>
      <sheetName val="나_출고9"/>
      <sheetName val="나_입고9"/>
      <sheetName val="09년_인건비(속리산)9"/>
      <sheetName val="합산목표(감가+57_5)9"/>
      <sheetName val="제조원가_원단위_분석9"/>
      <sheetName val="종합표양식(품의_&amp;_입고)_29"/>
      <sheetName val="원가관리_(동월대비)9"/>
      <sheetName val="b_balju_(2)9"/>
      <sheetName val="2-2_매출분석9"/>
      <sheetName val="몰드시스템_리스트9"/>
      <sheetName val="11_외화채무증권(AFS,HTM)089"/>
      <sheetName val="13_감액TEST_089"/>
      <sheetName val="12년_CF(9월)9"/>
      <sheetName val="중기조종사_단위단가9"/>
      <sheetName val="6PILE__(돌출)9"/>
      <sheetName val="기성청구_공문9"/>
      <sheetName val="Sheet1_(2)9"/>
      <sheetName val="Perf__Plan__Diário19"/>
      <sheetName val="In_(2)9"/>
      <sheetName val="CLASIFICACION_DE_AI9"/>
      <sheetName val="Base_da_Datos9"/>
      <sheetName val="Dados_dos_Produtos9"/>
      <sheetName val="09~10년_매출계획9"/>
      <sheetName val="1_MDF1공장9"/>
      <sheetName val="Incident_유형구분표9"/>
      <sheetName val="3YP2016-Bottom_up8"/>
      <sheetName val="DD_list9"/>
      <sheetName val="Base_de_Datos8"/>
      <sheetName val="Clasif_8"/>
      <sheetName val="Supply_Cost_Centers8"/>
      <sheetName val="Cond__Inseguros8"/>
      <sheetName val="Comp__Inseguros8"/>
      <sheetName val="Lista_de_datos8"/>
      <sheetName val="MASTER_APP8"/>
      <sheetName val="2_카드채권(대출포함)8"/>
      <sheetName val="表21_净利润调节表8"/>
      <sheetName val="Lista_CI8"/>
      <sheetName val="Dashboard_Prevención_Riesgos_7"/>
      <sheetName val="TOP_KPIs_MTM7"/>
      <sheetName val="PLAN_DE_ACCION7"/>
      <sheetName val="Faro_de_Indicadores7"/>
      <sheetName val="Farol_Acciones8"/>
      <sheetName val="Lista_de_Entrenamientos8"/>
      <sheetName val="Unidades_SAC-REVENDA9"/>
      <sheetName val="FornecM_Check7"/>
      <sheetName val="Share_Price_20028"/>
      <sheetName val="_DD_List8"/>
      <sheetName val="BEP_加薪_KPI7"/>
      <sheetName val="_손익기01_XL_x005f_x005f_x005f_x0000__x005f_x005f_x7"/>
      <sheetName val="F08_-_Asia_Pac_Full_Year_Q38"/>
      <sheetName val="Top_Priorities8"/>
      <sheetName val="Listco_Stock8"/>
      <sheetName val="Intl_Purchase8"/>
      <sheetName val="FY_outlook8"/>
      <sheetName val="CY_outlook8"/>
      <sheetName val="Cash_metrics8"/>
      <sheetName val="P6_78"/>
      <sheetName val="DATOS_BASE7"/>
      <sheetName val="Estratificación_AI7"/>
      <sheetName val="condicion_inseguras7"/>
      <sheetName val="Actos_Inseguros7"/>
      <sheetName val="Control_de_incidentes7"/>
      <sheetName val="Plan_de_Acción7"/>
      <sheetName val="Hazards_Analysis-隐患分析7"/>
      <sheetName val="97_사업추정(WEKI)7"/>
      <sheetName val="Tong_hop7"/>
      <sheetName val="95_1_1이후취득자산(숨기기상태)7"/>
      <sheetName val="sum1_(2)7"/>
      <sheetName val="3_바닥판설계7"/>
      <sheetName val="6월_공정외주7"/>
      <sheetName val="2_대외공문7"/>
      <sheetName val="2_총괄표7"/>
      <sheetName val="입출재고현황_(2)7"/>
      <sheetName val="504전기실_동부하-L7"/>
      <sheetName val="OUTER_AREA(겹침없음)7"/>
      <sheetName val="EL_표면적7"/>
      <sheetName val="TRE_TABLE7"/>
      <sheetName val="입찰내역_발주처_양식7"/>
      <sheetName val="Issues_List_Payments7"/>
      <sheetName val="turnover_reason퇴직사유7"/>
      <sheetName val="Grafica_Actos7"/>
      <sheetName val="POC_LIST7"/>
      <sheetName val="Condiciones_SyE7"/>
      <sheetName val="DETALLE_MENSUAL7"/>
      <sheetName val="SKU_Basic_Data7"/>
      <sheetName val="do_not_delete7"/>
      <sheetName val="APAC_S7"/>
      <sheetName val="APAC_N7"/>
      <sheetName val="Slide_output7"/>
      <sheetName val="[손익기01_XL??DePara7"/>
      <sheetName val="Farol_Metas7"/>
      <sheetName val="Mod_Relac_7"/>
      <sheetName val="REALxMETA_-_CERVEJA9"/>
      <sheetName val="REALxMETA_-_REFRI9"/>
      <sheetName val="Directrices_de_Metas_20177"/>
      <sheetName val="Data_validation7"/>
      <sheetName val="Drop-down_List6"/>
      <sheetName val="by_DD6"/>
      <sheetName val="VALIDACION_DE_DATOS6"/>
      <sheetName val="Entity_Target7"/>
      <sheetName val="Jul-Sep_Actual_cost_(2)6"/>
      <sheetName val="Check_Qualidade5"/>
      <sheetName val="De_Para6"/>
      <sheetName val="Check_Aderencia5"/>
      <sheetName val="부재료_비교(11년_vs_10년)5"/>
      <sheetName val="_손익기01_XL_x005f_x0000__x05"/>
      <sheetName val="Base_Farol5"/>
      <sheetName val="Gerencial_IL5"/>
      <sheetName val="Ventas_Campo5"/>
      <sheetName val="ACTOS_POR_RIESGO5"/>
      <sheetName val="drop_lists5"/>
      <sheetName val="MRL_NON_SUPPLY_URU5"/>
      <sheetName val="AIIM_-_Empresas_Ext_20125"/>
      <sheetName val="KPIs_Hana5"/>
      <sheetName val="Catalago_de_refacciones_5"/>
      <sheetName val="Existencias_al_07-Nov-20125"/>
      <sheetName val="Check_GG5"/>
      <sheetName val="Sheet3_(2)5"/>
      <sheetName val="Nombre_de_SOP5"/>
      <sheetName val="Lao_&amp;_Cam5"/>
      <sheetName val="Hoegaarden_20195"/>
      <sheetName val="Lao_&amp;_Cam_20195"/>
      <sheetName val="Malaysia_20195"/>
      <sheetName val="Singapore_20195"/>
      <sheetName val="_mngt_Pillar5"/>
      <sheetName val="2__Indicadores5"/>
      <sheetName val="Ta_5"/>
      <sheetName val="요일_테이블_5"/>
      <sheetName val="Sheet2_(2)5"/>
      <sheetName val="Other_Listings5"/>
      <sheetName val="Lista_de_Entrenamientos_RSO5"/>
      <sheetName val="Tablero_SDG8"/>
      <sheetName val="Lista_Areas8"/>
      <sheetName val="One_Page8"/>
      <sheetName val="Sub-Productos_HN6"/>
      <sheetName val="Eficiencia_linea5"/>
      <sheetName val="Pauta_RPS_Distribuição4"/>
      <sheetName val="Estoque_(2)4"/>
      <sheetName val="Comp_Inseguros4"/>
      <sheetName val="BNR_2012_в_ящике4"/>
      <sheetName val="DATOS_DE_VALIDACIÓN4"/>
      <sheetName val="Datos_con4"/>
      <sheetName val="_Datos_Cond_4"/>
      <sheetName val="DO_NOT_MOVE4"/>
      <sheetName val="INGRESO_(2)4"/>
      <sheetName val="PG-K1610_(UEN_Areas)MNG4"/>
      <sheetName val="DATOS_GEN_4"/>
      <sheetName val="NUEVOS_CRITERIOS4"/>
      <sheetName val="Condiciones_Agua4"/>
      <sheetName val="Dropdown_list3"/>
      <sheetName val="Proced_3"/>
      <sheetName val="Drop_list3"/>
      <sheetName val="FX_Rates3"/>
      <sheetName val="Cut_Machine_Summary3"/>
      <sheetName val="__한국_AMP_ASP-23_판㧤가격__3"/>
      <sheetName val="11_䡸화채무줝ⴌ(AFS,HTM)083"/>
      <sheetName val="Control_de_Fallas3"/>
      <sheetName val="Setup_for_Templates3"/>
      <sheetName val="Datos_emp3"/>
      <sheetName val="Validation_lists3"/>
      <sheetName val="TIPO_DE_ACTO3"/>
      <sheetName val="CRITICIDAD_DE_CI3"/>
      <sheetName val="Catálogo_de_CI3"/>
      <sheetName val="%_CUMPLIMIENTO3"/>
      <sheetName val="%_cumplimiento_3"/>
      <sheetName val="CALIFICACIONES_20191"/>
      <sheetName val="Lev_4_360_deg_check_Crit_Task1"/>
      <sheetName val="Lev_4_Chk_IC_Stock_Crit_Task1"/>
      <sheetName val="Lev_4_WMS_Putaway_Crit_Task1"/>
      <sheetName val="Data_selection1"/>
      <sheetName val="1_1"/>
      <sheetName val="Customer_&amp;_SO1"/>
      <sheetName val="Session_Proposal1"/>
      <sheetName val="Vagas_x_Candidatos3"/>
      <sheetName val="Listas_y_equipos_a_evaluar3"/>
      <sheetName val="Data_Reporte3"/>
      <sheetName val="Read_me3"/>
      <sheetName val="Champions_List2"/>
      <sheetName val="NAZ_Strategy1"/>
      <sheetName val="Daily_Dashboard3"/>
      <sheetName val="Dropdown_Menu"/>
      <sheetName val="Análise_Tempos"/>
      <sheetName val="PDA_BOP"/>
      <sheetName val="Validação_de_Dados"/>
      <sheetName val="No_llenar_"/>
      <sheetName val="Incentivo_Automóvil"/>
      <sheetName val="유류대_현황"/>
      <sheetName val="mapping_(2)"/>
      <sheetName val="Ref_"/>
      <sheetName val="2_3_Projects_Status"/>
      <sheetName val="Lista_de_Motivos"/>
      <sheetName val="Ponto_Crítico_-_Resp__Plano"/>
      <sheetName val="Lista_Funcionários_(2)"/>
      <sheetName val="Project_List"/>
      <sheetName val="PROCESS_MD"/>
      <sheetName val="Выпадающие_списки"/>
      <sheetName val="1__템플릿"/>
      <sheetName val="2__작성_참고사항"/>
      <sheetName val="Listas_desplegables"/>
      <sheetName val="Resumen_General"/>
      <sheetName val="Cátalogo_de_CI"/>
      <sheetName val="Hoja2_(2)"/>
      <sheetName val="Technology_check_list"/>
      <sheetName val="Status_de_Usuario"/>
      <sheetName val="Actos_y_Condiciones_"/>
      <sheetName val="NO_BORRAR"/>
      <sheetName val="Formato_checklist_Lab"/>
      <sheetName val="Consolidated_Project_List"/>
      <sheetName val="Fixed_Cost"/>
      <sheetName val="Supporting"/>
      <sheetName val="입문 트랜드(종합분석)"/>
      <sheetName val="Maestras"/>
      <sheetName val="Master CE"/>
      <sheetName val="CE_Final "/>
      <sheetName val="CALENDAR"/>
      <sheetName val="OL LIST"/>
      <sheetName val="YTD GUEST LIST"/>
      <sheetName val="Session Full list"/>
      <sheetName val="FOOD PAYMENT update JAN"/>
      <sheetName val="Rate card F19 "/>
      <sheetName val="Master Plan  (update)"/>
      <sheetName val="The KPI "/>
      <sheetName val="Mentor Plan "/>
      <sheetName val="Master Plan "/>
      <sheetName val="Tier 1 GOV_PC Networking "/>
      <sheetName val="Tier 1 LBO "/>
      <sheetName val="工作表7"/>
      <sheetName val="自定义"/>
      <sheetName val="[손익기01_XL_x0000__x0000_DePara7"/>
      <sheetName val="_손익기01_XL_x0000__x0000_DePara7"/>
      <sheetName val="_손익기01_XL_x0000__x02"/>
      <sheetName val="[손익기01_XL_x0000__x0000_DePara8"/>
      <sheetName val="_손익기01_XL_x0000__x0000_DePara8"/>
      <sheetName val="_손익기01_XL_x0000__x03"/>
      <sheetName val="[손익기01_XL_x0000__x0000_DePara9"/>
      <sheetName val="_손익기01_XL_x0000__x0000_DePara9"/>
      <sheetName val="_손익기01_XL_x0000__x04"/>
      <sheetName val="_손익기01_XL_x005f_x0000__x4"/>
      <sheetName val="_손익기01_XL_x005f_x0000__x5"/>
      <sheetName val="_손익기01_XL_x005f_x0000__x6"/>
      <sheetName val="链接数据"/>
      <sheetName val="类型"/>
      <sheetName val="2020 MMR12"/>
      <sheetName val="不安全行为分析"/>
      <sheetName val="Razão Social"/>
      <sheetName val="MOTOSxCONDUTOR"/>
      <sheetName val="Plan4"/>
      <sheetName val="filtros"/>
      <sheetName val="Relatorio"/>
      <sheetName val="Codes"/>
      <sheetName val="PAINEL_RECOLHA_CRÉDITO"/>
      <sheetName val="Gráficos_-_CDD"/>
      <sheetName val="YTD_Summary19"/>
      <sheetName val="Month_Summary19"/>
      <sheetName val="Trial_Balance_MAY_200919"/>
      <sheetName val="TB_Pivot19"/>
      <sheetName val="total_per_LB_LB219"/>
      <sheetName val="Trial_Balance_Vlookup19"/>
      <sheetName val="Trial_Balance_APRIL_200919"/>
      <sheetName val="TO_Data_Base20"/>
      <sheetName val="Roll_Out_AQ19"/>
      <sheetName val="Evolução_mandamentos19"/>
      <sheetName val="Planilha_resultados18"/>
      <sheetName val="Historico_200318"/>
      <sheetName val="Sig_Cycles_Accts_&amp;_Processes18"/>
      <sheetName val="Fixed_ZBB12"/>
      <sheetName val="3_ISo_YTD12"/>
      <sheetName val="E_法规NC12"/>
      <sheetName val="Données_LMU12"/>
      <sheetName val="Brazil_Sovereign12"/>
      <sheetName val="Resumen_Costo12"/>
      <sheetName val="Extract_Loss12"/>
      <sheetName val="QA_跟踪记录表12"/>
      <sheetName val="5_112"/>
      <sheetName val="Como_Estamos12"/>
      <sheetName val="Base_de_Dados12"/>
      <sheetName val="RG_Depots12"/>
      <sheetName val="material_data12"/>
      <sheetName val="other_data12"/>
      <sheetName val="Database_(RUR)Mar_YTD12"/>
      <sheetName val="SKU_Mapping12"/>
      <sheetName val="Drop_Down12"/>
      <sheetName val="Raw_Data12"/>
      <sheetName val="EBM-2_GHQ12"/>
      <sheetName val="Base_PEF13"/>
      <sheetName val="Testing_Template_Guidance12"/>
      <sheetName val="Test_Programs12"/>
      <sheetName val="Controls_data14"/>
      <sheetName val="Dados_BLP12"/>
      <sheetName val="ARdistr_(2)12"/>
      <sheetName val="FJJX_Bud_IB11"/>
      <sheetName val="look-up_data11"/>
      <sheetName val="Prd_Hierarchy(产品层级)11"/>
      <sheetName val="Com_(2PK)11"/>
      <sheetName val="JOB_PROFILE_-_LAS12"/>
      <sheetName val="요일_테이블12"/>
      <sheetName val="요일_테이블_(2)11"/>
      <sheetName val="Prd_Hierarchy(产品层次)11"/>
      <sheetName val="Project_Code11"/>
      <sheetName val="전사_PL13"/>
      <sheetName val="자금_제외_PL13"/>
      <sheetName val="자금_PL13"/>
      <sheetName val="전사_BS13"/>
      <sheetName val="자금_제외_BS13"/>
      <sheetName val="자금_BS13"/>
      <sheetName val="BS_계정_설명13"/>
      <sheetName val="_Cash_Flow(전사)13"/>
      <sheetName val="_Cash_Flow(자금제외)13"/>
      <sheetName val="_Cash_Flow(자금)13"/>
      <sheetName val="ROIC_13"/>
      <sheetName val="인건비_명세13"/>
      <sheetName val="판관비_명세13"/>
      <sheetName val="OH_Cost경비(내역)13"/>
      <sheetName val="OH_Cost경비(배부기준)13"/>
      <sheetName val="기타수지&amp;특별손익_명세13"/>
      <sheetName val="업무연락_(2)12"/>
      <sheetName val="제시_손익계산서12"/>
      <sheetName val="01_02월_성과급13"/>
      <sheetName val="M_7회차_담금_계획12"/>
      <sheetName val="팀별_실적12"/>
      <sheetName val="팀별_실적_(환산)12"/>
      <sheetName val="4__Inj_투자상세내역12"/>
      <sheetName val="3__Blow_투자_상세내역12"/>
      <sheetName val="Process_List12"/>
      <sheetName val="7_(2)12"/>
      <sheetName val="_손익기01_XL11"/>
      <sheetName val="Income_Stmt11"/>
      <sheetName val="drop_down_list11"/>
      <sheetName val="Figures_Report10"/>
      <sheetName val="[손익기01_XL_x005f_x0000__x005f_x0000_DePara11"/>
      <sheetName val="Quarterly_LBO_Model11"/>
      <sheetName val="[손익기01_XL11"/>
      <sheetName val="_손익기01_XL_x005f_x0000__x005f_x0000_DePara11"/>
      <sheetName val="15년_BL_사계11"/>
      <sheetName val="1_종합손익(도급)11"/>
      <sheetName val="1_종합손익(주택,개발)11"/>
      <sheetName val="2_실행예산11"/>
      <sheetName val="2_2과부족11"/>
      <sheetName val="2_3원가절감11"/>
      <sheetName val="8_외주비집행현황11"/>
      <sheetName val="9_자재비11"/>
      <sheetName val="10_현장집행11"/>
      <sheetName val="3_추가원가11"/>
      <sheetName val="3_추가원가_(2)11"/>
      <sheetName val="4_사전공사11"/>
      <sheetName val="5_추정공사비11"/>
      <sheetName val="6_금융비용11"/>
      <sheetName val="7_공사비집행현황(총괄)11"/>
      <sheetName val="11_1생산성11"/>
      <sheetName val="11_2인원산출11"/>
      <sheetName val="Classification_分类10"/>
      <sheetName val="Set_Up11"/>
      <sheetName val="Fare_prices10"/>
      <sheetName val="Hotel_prices10"/>
      <sheetName val="tab_STATUS_DO_PROCESSO_10"/>
      <sheetName val="Perf__Plan__Diário110"/>
      <sheetName val="In_(2)10"/>
      <sheetName val="__한국_AMP_ASP-23_판매가격__10"/>
      <sheetName val="CC_Down_load_071610"/>
      <sheetName val="변경실행(2차)_10"/>
      <sheetName val="나_출고10"/>
      <sheetName val="나_입고10"/>
      <sheetName val="09년_인건비(속리산)10"/>
      <sheetName val="합산목표(감가+57_5)10"/>
      <sheetName val="제조원가_원단위_분석10"/>
      <sheetName val="종합표양식(품의_&amp;_입고)_210"/>
      <sheetName val="원가관리_(동월대비)10"/>
      <sheetName val="b_balju_(2)10"/>
      <sheetName val="2-2_매출분석10"/>
      <sheetName val="몰드시스템_리스트10"/>
      <sheetName val="11_외화채무증권(AFS,HTM)0810"/>
      <sheetName val="13_감액TEST_0810"/>
      <sheetName val="12년_CF(9월)10"/>
      <sheetName val="중기조종사_단위단가10"/>
      <sheetName val="6PILE__(돌출)10"/>
      <sheetName val="기성청구_공문10"/>
      <sheetName val="Sheet1_(2)10"/>
      <sheetName val="CLASIFICACION_DE_AI10"/>
      <sheetName val="Base_da_Datos10"/>
      <sheetName val="slide_24_cat_A10"/>
      <sheetName val="slide_82_cat_b10"/>
      <sheetName val="Dados_dos_Produtos10"/>
      <sheetName val="09~10년_매출계획10"/>
      <sheetName val="1_MDF1공장10"/>
      <sheetName val="Incident_유형구분표10"/>
      <sheetName val="3YP2016-Bottom_up9"/>
      <sheetName val="DD_list10"/>
      <sheetName val="Base_de_Datos9"/>
      <sheetName val="Supply_Cost_Centers9"/>
      <sheetName val="2_카드채권(대출포함)9"/>
      <sheetName val="表21_净利润调节表9"/>
      <sheetName val="Cond__Inseguros9"/>
      <sheetName val="Comp__Inseguros9"/>
      <sheetName val="Lista_de_datos9"/>
      <sheetName val="MASTER_APP9"/>
      <sheetName val="Clasif_9"/>
      <sheetName val="Farol_Acciones9"/>
      <sheetName val="Lista_de_Entrenamientos9"/>
      <sheetName val="Unidades_SAC-REVENDA10"/>
      <sheetName val="FornecM_Check8"/>
      <sheetName val="Lista_CI9"/>
      <sheetName val="Estratificación_AI8"/>
      <sheetName val="condicion_inseguras8"/>
      <sheetName val="Actos_Inseguros8"/>
      <sheetName val="Control_de_incidentes8"/>
      <sheetName val="Plan_de_Acción8"/>
      <sheetName val="_DD_List9"/>
      <sheetName val="Share_Price_20029"/>
      <sheetName val="Issues_List_Payments8"/>
      <sheetName val="BEP_加薪_KPI8"/>
      <sheetName val="Faro_de_Indicadores8"/>
      <sheetName val="TOP_KPIs_MTM8"/>
      <sheetName val="PLAN_DE_ACCION8"/>
      <sheetName val="Grafica_Actos8"/>
      <sheetName val="POC_LIST8"/>
      <sheetName val="Dashboard_Prevención_Riesgos_8"/>
      <sheetName val="APAC_S8"/>
      <sheetName val="APAC_N8"/>
      <sheetName val="Slide_output8"/>
      <sheetName val="do_not_delete8"/>
      <sheetName val="[손익기01_XL??DePara8"/>
      <sheetName val="Farol_Metas8"/>
      <sheetName val="Mod_Relac_8"/>
      <sheetName val="Condiciones_SyE8"/>
      <sheetName val="REALxMETA_-_CERVEJA10"/>
      <sheetName val="REALxMETA_-_REFRI10"/>
      <sheetName val="Directrices_de_Metas_20178"/>
      <sheetName val="F08_-_Asia_Pac_Full_Year_Q39"/>
      <sheetName val="Top_Priorities9"/>
      <sheetName val="Listco_Stock9"/>
      <sheetName val="Intl_Purchase9"/>
      <sheetName val="FY_outlook9"/>
      <sheetName val="CY_outlook9"/>
      <sheetName val="Cash_metrics9"/>
      <sheetName val="P6_79"/>
      <sheetName val="DATOS_BASE8"/>
      <sheetName val="DETALLE_MENSUAL8"/>
      <sheetName val="Entity_Target8"/>
      <sheetName val="VALIDACION_DE_DATOS7"/>
      <sheetName val="_손익기01_XL_x005f_x005f_x005f_x0000__x005f_x005f_x8"/>
      <sheetName val="Hazards_Analysis-隐患分析8"/>
      <sheetName val="97_사업추정(WEKI)8"/>
      <sheetName val="Tong_hop8"/>
      <sheetName val="95_1_1이후취득자산(숨기기상태)8"/>
      <sheetName val="sum1_(2)8"/>
      <sheetName val="3_바닥판설계8"/>
      <sheetName val="6월_공정외주8"/>
      <sheetName val="2_대외공문8"/>
      <sheetName val="2_총괄표8"/>
      <sheetName val="입출재고현황_(2)8"/>
      <sheetName val="504전기실_동부하-L8"/>
      <sheetName val="OUTER_AREA(겹침없음)8"/>
      <sheetName val="EL_표면적8"/>
      <sheetName val="TRE_TABLE8"/>
      <sheetName val="입찰내역_발주처_양식8"/>
      <sheetName val="Data_validation8"/>
      <sheetName val="turnover_reason퇴직사유8"/>
      <sheetName val="SKU_Basic_Data8"/>
      <sheetName val="Jul-Sep_Actual_cost_(2)7"/>
      <sheetName val="Drop-down_List7"/>
      <sheetName val="by_DD7"/>
      <sheetName val="Check_Qualidade6"/>
      <sheetName val="Check_Aderencia6"/>
      <sheetName val="De_Para7"/>
      <sheetName val="Base_Farol6"/>
      <sheetName val="Gerencial_IL6"/>
      <sheetName val="Ventas_Campo6"/>
      <sheetName val="ACTOS_POR_RIESGO6"/>
      <sheetName val="drop_lists6"/>
      <sheetName val="MRL_NON_SUPPLY_URU6"/>
      <sheetName val="AIIM_-_Empresas_Ext_20126"/>
      <sheetName val="KPIs_Hana6"/>
      <sheetName val="Catalago_de_refacciones_6"/>
      <sheetName val="Existencias_al_07-Nov-20126"/>
      <sheetName val="Check_GG6"/>
      <sheetName val="Nombre_de_SOP6"/>
      <sheetName val="Ta_6"/>
      <sheetName val="2__Indicadores6"/>
      <sheetName val="부재료_비교(11년_vs_10년)6"/>
      <sheetName val="_손익기01_XL_x005f_x0000__x06"/>
      <sheetName val="Lista_de_Entrenamientos_RSO6"/>
      <sheetName val="Tablero_SDG9"/>
      <sheetName val="Lista_Areas9"/>
      <sheetName val="One_Page9"/>
      <sheetName val="Sub-Productos_HN7"/>
      <sheetName val="Eficiencia_linea6"/>
      <sheetName val="_mngt_Pillar6"/>
      <sheetName val="Sheet3_(2)6"/>
      <sheetName val="요일_테이블_6"/>
      <sheetName val="Sheet2_(2)6"/>
      <sheetName val="Lao_&amp;_Cam6"/>
      <sheetName val="Hoegaarden_20196"/>
      <sheetName val="Lao_&amp;_Cam_20196"/>
      <sheetName val="Malaysia_20196"/>
      <sheetName val="Singapore_20196"/>
      <sheetName val="Other_Listings6"/>
      <sheetName val="Pauta_RPS_Distribuição5"/>
      <sheetName val="Estoque_(2)5"/>
      <sheetName val="Comp_Inseguros5"/>
      <sheetName val="BNR_2012_в_ящике5"/>
      <sheetName val="DATOS_DE_VALIDACIÓN5"/>
      <sheetName val="Datos_con5"/>
      <sheetName val="_Datos_Cond_5"/>
      <sheetName val="DO_NOT_MOVE5"/>
      <sheetName val="INGRESO_(2)5"/>
      <sheetName val="PG-K1610_(UEN_Areas)MNG5"/>
      <sheetName val="DATOS_GEN_5"/>
      <sheetName val="NUEVOS_CRITERIOS5"/>
      <sheetName val="Condiciones_Agua5"/>
      <sheetName val="Dropdown_list4"/>
      <sheetName val="FX_Rates4"/>
      <sheetName val="Vagas_x_Candidatos4"/>
      <sheetName val="__한국_AMP_ASP-23_판㧤가격__4"/>
      <sheetName val="11_䡸화채무줝ⴌ(AFS,HTM)084"/>
      <sheetName val="Drop_list4"/>
      <sheetName val="Proced_4"/>
      <sheetName val="Control_de_Fallas4"/>
      <sheetName val="Setup_for_Templates4"/>
      <sheetName val="Datos_emp4"/>
      <sheetName val="TIPO_DE_ACTO4"/>
      <sheetName val="%_cumplimiento_4"/>
      <sheetName val="%_CUMPLIMIENTO4"/>
      <sheetName val="Listas_y_equipos_a_evaluar4"/>
      <sheetName val="CRITICIDAD_DE_CI4"/>
      <sheetName val="Catálogo_de_CI4"/>
      <sheetName val="Data_Reporte4"/>
      <sheetName val="Read_me4"/>
      <sheetName val="Validation_lists4"/>
      <sheetName val="Cut_Machine_Summary4"/>
      <sheetName val="Daily_Dashboard4"/>
      <sheetName val="Champions_List3"/>
      <sheetName val="NAZ_Strategy2"/>
      <sheetName val="CALIFICACIONES_20192"/>
      <sheetName val="Lev_4_360_deg_check_Crit_Task2"/>
      <sheetName val="Lev_4_Chk_IC_Stock_Crit_Task2"/>
      <sheetName val="Lev_4_WMS_Putaway_Crit_Task2"/>
      <sheetName val="Brand_P&amp;L2"/>
      <sheetName val="Data_selection2"/>
      <sheetName val="1_2"/>
      <sheetName val="Customer_&amp;_SO2"/>
      <sheetName val="Session_Proposal2"/>
      <sheetName val="Análise_Tempos1"/>
      <sheetName val="Validação_de_Dados1"/>
      <sheetName val="No_llenar_1"/>
      <sheetName val="PDA_BOP1"/>
      <sheetName val="Incentivo_Automóvil1"/>
      <sheetName val="PROCESS_MD1"/>
      <sheetName val="Lista_de_Motivos1"/>
      <sheetName val="Ponto_Crítico_-_Resp__Plano1"/>
      <sheetName val="Lista_Funcionários_(2)1"/>
      <sheetName val="PAINEL_RECOLHA_CRÉDITO1"/>
      <sheetName val="Gráficos_-_CDD1"/>
      <sheetName val="데이터유효성목록"/>
      <sheetName val="control sheet"/>
      <sheetName val="대환취급"/>
      <sheetName val="SS20"/>
      <sheetName val="SS10"/>
      <sheetName val="Project Count"/>
      <sheetName val="Index1"/>
      <sheetName val="STRAT_PLAN_WKSHT1"/>
      <sheetName val="Sales_Plan_&amp;_other1"/>
      <sheetName val="drop_downs"/>
      <sheetName val="손익계산서"/>
      <sheetName val="2.FM Fee_2차년도"/>
      <sheetName val="3.감가장비"/>
      <sheetName val="생산"/>
      <sheetName val="이름표"/>
      <sheetName val="철거산출근거"/>
      <sheetName val="대구은행"/>
      <sheetName val="원재료"/>
      <sheetName val="비품"/>
      <sheetName val="PF 현황(11년12월)"/>
      <sheetName val="Sensitivity and GC Value"/>
      <sheetName val="지급어음"/>
      <sheetName val="중속정보"/>
      <sheetName val="실행예산SHEET도장재검토"/>
      <sheetName val="0901"/>
      <sheetName val="식문화"/>
      <sheetName val="SRS 월별 BS"/>
      <sheetName val="SRS"/>
      <sheetName val="중기매출"/>
      <sheetName val="제조비(신청)"/>
      <sheetName val="경쟁사생산량추이"/>
      <sheetName val="12매출실적Copy"/>
      <sheetName val="매출액"/>
      <sheetName val="경영현황"/>
      <sheetName val="4월실적"/>
      <sheetName val="C"/>
      <sheetName val="평가&amp;선급.미지급"/>
      <sheetName val="지질조사"/>
      <sheetName val="07년10~12월"/>
      <sheetName val="EXC IND"/>
      <sheetName val="SRS_월별_BS"/>
      <sheetName val="평가&amp;선급_미지급"/>
      <sheetName val="COLOR별 인쇄"/>
      <sheetName val="일정표"/>
      <sheetName val="FED"/>
      <sheetName val="급여인상효과-연간부담분"/>
      <sheetName val="Mot So Thuat Ngu EN-VI"/>
      <sheetName val="Mot_So_Thuat_Ngu_EN-VI"/>
      <sheetName val="오스피셔스제사차"/>
      <sheetName val="공종별집계"/>
      <sheetName val="수량산출서 (2)"/>
      <sheetName val="FAB별"/>
      <sheetName val="Ref. Spec Review 양식"/>
      <sheetName val="Ref. 시험항목 테이블"/>
      <sheetName val="Ref. Search Result 테이블"/>
      <sheetName val="Bank_code"/>
      <sheetName val="Drop-down_RAW"/>
      <sheetName val="Basic_Information"/>
      <sheetName val="Exchange_rate"/>
      <sheetName val="견적서"/>
      <sheetName val="1711월"/>
      <sheetName val="OH _x000f__x0000__x000c__x0000__x0006__x0000__x0005__x0000__x000c__x0000_"/>
      <sheetName val="_x0000__x0004__x0000__x0002__x0000__x0002__x0000__x0005__x0000__x0008__x0000_"/>
      <sheetName val="ࠀ฀က฀Ԁ"/>
      <sheetName val="노원열병합  건축공사기성내역서"/>
      <sheetName val="이자"/>
      <sheetName val="입찰내역 _x0000__x0000__x0000__x0001_Ԁ_x0000_"/>
      <sheetName val="_x005f_x005f_x005f_x005f_x005f_x005f_x005f_x0018__x005f"/>
      <sheetName val="_x005f_x005f_x005f_x0018__"/>
      <sheetName val="간접비"/>
      <sheetName val="토공(우물통,기타) "/>
      <sheetName val="504전기실_Ç_x0000_Ԁ_x0000_瀀"/>
      <sheetName val="504전기실_Ç_x0000_Ԁ_x0000_退"/>
      <sheetName val="504전기실_壇멿︀ⳕԯ"/>
      <sheetName val="NCR_HEC_6 Opens"/>
      <sheetName val="NCR_HEC_4 Open &amp; Vendor_2 Opens"/>
      <sheetName val="_Cash_Flow(자_x0000__x0000_"/>
      <sheetName val="국내_x0000__x0000_"/>
      <sheetName val="건축갑지"/>
      <sheetName val="건축내역서"/>
      <sheetName val="견적보고서"/>
      <sheetName val="신당동집계표"/>
      <sheetName val="공기연장현황"/>
      <sheetName val="M&amp;Q_Lead"/>
      <sheetName val="Phieu_trinh_ky_cấu_tháp"/>
      <sheetName val="Phieu_trinh_ky_VTP"/>
      <sheetName val="KS-VL_rời"/>
      <sheetName val="Tai_san"/>
      <sheetName val="Check_dong_tien"/>
      <sheetName val="Chi_phí_SDTS"/>
      <sheetName val="Check_COST"/>
      <sheetName val="DATA_HD"/>
      <sheetName val="Tong_hop_1TM"/>
      <sheetName val="NS_Lán_trại"/>
      <sheetName val="Check_cong_no_NC"/>
      <sheetName val="4_1_월별_에너지_사용량"/>
      <sheetName val="첨부#2_Cash_Flow(현장작성)"/>
      <sheetName val="7_공사비집Ā翸"/>
      <sheetName val="NKC_(final)"/>
      <sheetName val="1-2_설계변경요청서(갑지)"/>
      <sheetName val="첨부1_(주차관제-_당공)"/>
      <sheetName val="첨부1-1_설계변경내역서(CCTV)"/>
      <sheetName val="첨부1-2_(주차관제-변공)"/>
      <sheetName val="2-6_변공량(추가공사)"/>
      <sheetName val="_2-1_관제(물량산출서집계표)"/>
      <sheetName val="_2-2_유도(물량산출서집계표)"/>
      <sheetName val="3-1_주차관제"/>
      <sheetName val="3-2_주차-광케이블"/>
      <sheetName val="3-3_층별LPR"/>
      <sheetName val="4-1_유도-광케이블"/>
      <sheetName val="4-2_주차키오스크"/>
      <sheetName val="4-3_4면카메라"/>
      <sheetName val="4-5_CCTV"/>
      <sheetName val="4-6_블럭유도등"/>
      <sheetName val="4-7_입구만차등"/>
      <sheetName val="4-8_비상벨"/>
      <sheetName val="6F8"/>
      <sheetName val="001"/>
      <sheetName val="7_공사비집"/>
      <sheetName val="상반기손익차2총괄"/>
      <sheetName val="원가관리_(동월대-_x0000_Ԁ"/>
      <sheetName val="__Dscljh_c_EXCEL________1_96__2"/>
      <sheetName val="6PILE__(Y_x0000__x0000_"/>
      <sheetName val="집계확_x0000_"/>
      <sheetName val="단면치수"/>
      <sheetName val="OH _x000f_"/>
      <sheetName val="____"/>
      <sheetName val="tifico"/>
      <sheetName val="91"/>
      <sheetName val="생산1-2"/>
      <sheetName val="생산1-1"/>
      <sheetName val="매출계획"/>
      <sheetName val="품의서개정(갑)"/>
      <sheetName val="10.예산 및 원가 계획(02년)"/>
      <sheetName val="통က_x0000_"/>
      <sheetName val="산자사_운전용품"/>
      <sheetName val="업무_분류(Category)"/>
      <sheetName val="3_일반사상"/>
      <sheetName val="#1_Basic"/>
      <sheetName val="입찰내역 _x0000_⊍_x0000__x0000_∀的"/>
      <sheetName val="1.설계기준"/>
      <sheetName val="첨부1-2. 증감사유내역서(을)"/>
      <sheetName val="총 원가계산"/>
      <sheetName val="6PILE__(剙_x0010__x0000_"/>
      <sheetName val="합산목표(감가+5_x0000__x0000_Ԁ_x0000_䀀"/>
      <sheetName val="식재총괄"/>
      <sheetName val="유효성 목록"/>
      <sheetName val="드롭다운(수정금지)"/>
      <sheetName val="증감내역서"/>
      <sheetName val="공사"/>
      <sheetName val="조도"/>
      <sheetName val="OUTER_A՜"/>
      <sheetName val="_x005f_x0000__"/>
      <sheetName val="공통비"/>
      <sheetName val="자금_제"/>
      <sheetName val="504전기실"/>
      <sheetName val="원가관리_(동월대-"/>
      <sheetName val="ALK_Chi tiết công nợ"/>
      <sheetName val="Parem"/>
      <sheetName val="CHITIET VL-NC-TT1p"/>
      <sheetName val="TONGKE3p"/>
      <sheetName val="P-J"/>
      <sheetName val="本月预计"/>
      <sheetName val="1)추진현황"/>
      <sheetName val="매출회전"/>
      <sheetName val="TMPA"/>
      <sheetName val="소방사항"/>
      <sheetName val="방배2E"/>
      <sheetName val="1.설계조건"/>
      <sheetName val="경상직원"/>
      <sheetName val="504전기실__x0000_Ԁ_x0000_"/>
      <sheetName val="504전기실__x0000_Ԁ_x0000_က"/>
      <sheetName val="참고3.DATA"/>
      <sheetName val="Ⅴ-2.공종별내역"/>
      <sheetName val="PH 5"/>
      <sheetName val="bar chart-rev"/>
      <sheetName val="변동률산출"/>
      <sheetName val="완성차 미수금"/>
      <sheetName val="main"/>
      <sheetName val="FORM4"/>
      <sheetName val="FORM1"/>
      <sheetName val="FORM2"/>
      <sheetName val="FORM3"/>
      <sheetName val="FORM5"/>
      <sheetName val="FORM10"/>
      <sheetName val="FORM15"/>
      <sheetName val="FORM16"/>
      <sheetName val="Menu_Link"/>
      <sheetName val="간접경상비"/>
      <sheetName val="23기-3분기결산PL"/>
      <sheetName val="경영비율 "/>
      <sheetName val="물가대비표"/>
      <sheetName val="7_Utility_Analysis1"/>
      <sheetName val="Operational_Activities1"/>
      <sheetName val="카테고리 분류 (수정X)"/>
      <sheetName val="퇴직사유"/>
      <sheetName val="SPT vs PHI"/>
      <sheetName val="단가산출서"/>
      <sheetName val="4월25일실행"/>
      <sheetName val="경계석,골재외 (2)"/>
      <sheetName val="inter"/>
      <sheetName val="UPA(Part C,D,E,G,H)"/>
      <sheetName val="UPA(Part F)"/>
      <sheetName val="Materials"/>
      <sheetName val="일위대가 (Part C,D,E,G,H)"/>
      <sheetName val="Insulation_Utl_Off"/>
      <sheetName val="Note_Piping"/>
      <sheetName val="실행"/>
      <sheetName val="1_종합손익(주택,绘ÿ헾⽊"/>
      <sheetName val="sum "/>
      <sheetName val="제조원가_원단ၒ_x0000__x0000__x0000_"/>
      <sheetName val="제조원가_원단_x0000_좏_x0000__x0000_"/>
      <sheetName val="제조원가_원단_x0000_泀_x0000__x0000_"/>
      <sheetName val="제조원가_원단_x0010__x0000_༘֜"/>
      <sheetName val="제조원가_원단_x0000_ī_x0000_"/>
      <sheetName val="설계내역양식"/>
      <sheetName val="골조"/>
      <sheetName val="합산목표(감가+5"/>
      <sheetName val="참고(3)고정비"/>
      <sheetName val="Requirement(Work Crew)"/>
      <sheetName val="TLoss"/>
      <sheetName val="예총"/>
      <sheetName val="0304"/>
      <sheetName val="1__작성방식1"/>
      <sheetName val="표)CFT장_조직별_배분1"/>
      <sheetName val="20180214_P&amp;T1"/>
      <sheetName val="Ref__중점_추진_과제별_상세1"/>
      <sheetName val="Bank_code1"/>
      <sheetName val="Drop-down_RAW1"/>
      <sheetName val="Basic_Information1"/>
      <sheetName val="Exchange_rate1"/>
      <sheetName val="진행_DATA_(2)"/>
      <sheetName val="NG_Item"/>
      <sheetName val="Ref__Spec_Review_양식"/>
      <sheetName val="Ref__시험항목_테이블"/>
      <sheetName val="Ref__Search_Result_테이블"/>
      <sheetName val="TOWER_12TON"/>
      <sheetName val="TOWER_10TON"/>
      <sheetName val="JIB_CRANE,HOIST"/>
      <sheetName val="07.01"/>
      <sheetName val="20년 동일기간 소테마"/>
      <sheetName val="Sheet16"/>
      <sheetName val="연결조정사항(2019)"/>
      <sheetName val="직종부호"/>
      <sheetName val="2_주요계수총괄3"/>
      <sheetName val="Project_Brief3"/>
      <sheetName val="P_M_별4"/>
      <sheetName val="단면_(2)3"/>
      <sheetName val="Facility_Information3"/>
      <sheetName val="1_본사계정별3"/>
      <sheetName val="전선_및_전선관2"/>
      <sheetName val="Utility_Usage_YTN_TOWER2"/>
      <sheetName val="118_세금과공과3"/>
      <sheetName val="Back_Data_13"/>
      <sheetName val="_견적서2"/>
      <sheetName val="해외_기술훈련비_(합계)3"/>
      <sheetName val="1월_예산2"/>
      <sheetName val="#1)_투자_구분2"/>
      <sheetName val="B-1_기본정보2"/>
      <sheetName val="설문_평가2"/>
      <sheetName val="대투_보관자료_변경2"/>
      <sheetName val="실행기성_갑지2"/>
      <sheetName val="Eq__Mobilization1"/>
      <sheetName val="날개수량1_51"/>
      <sheetName val="G_R300경비1"/>
      <sheetName val="AS포장복구_1"/>
      <sheetName val="설_계1"/>
      <sheetName val="준검_내역서1"/>
      <sheetName val="2013_2월_연결대상2"/>
      <sheetName val="조도계산서_(도서)1"/>
      <sheetName val="F_월별기성수금현황_1"/>
      <sheetName val="수량산출서_갑지1"/>
      <sheetName val="외주현황_wq12"/>
      <sheetName val="KEY_CODE2"/>
      <sheetName val="6월_공嚺㓶가1"/>
      <sheetName val="Rev__Recon_11"/>
      <sheetName val="1_고객불만건수1"/>
      <sheetName val="1_변경범위1"/>
      <sheetName val="2-1_강사료,교통비_지급명세2"/>
      <sheetName val="13_포장용역비표준2"/>
      <sheetName val="9_가공부자재표준2"/>
      <sheetName val="8_ROLL표준(TSW)2"/>
      <sheetName val="4_톤당조관량표준2"/>
      <sheetName val="5_조관부자재표준2"/>
      <sheetName val="2-2_투자2"/>
      <sheetName val="Proj__Fin_2"/>
      <sheetName val="ITS_Assumptions1"/>
      <sheetName val="Master_Data1"/>
      <sheetName val="HQ_급여_1"/>
      <sheetName val="OF_급여1"/>
      <sheetName val="F_Ma급여1"/>
      <sheetName val="SMT_급여1"/>
      <sheetName val="QC_급여1"/>
      <sheetName val="Sam_sung_급여1"/>
      <sheetName val="Dlock_급여1"/>
      <sheetName val="_thôi_việc_급여1"/>
      <sheetName val="Công_smt1"/>
      <sheetName val="Công_smt_(2)1"/>
      <sheetName val="Detail_smt1"/>
      <sheetName val="Công_QC1"/>
      <sheetName val="Detail_QC_1"/>
      <sheetName val="Công_SS1"/>
      <sheetName val="Detail_SS1"/>
      <sheetName val="Công_FMa1"/>
      <sheetName val="Detail_FMa1"/>
      <sheetName val="Công_OF1"/>
      <sheetName val="Detail_OF1"/>
      <sheetName val="Công_Dlock1"/>
      <sheetName val="Detail_Dlock1"/>
      <sheetName val="Công_thôi_việc1"/>
      <sheetName val="Detail_thôi1"/>
      <sheetName val="C1_3_11"/>
      <sheetName val="기초정보_코드1"/>
      <sheetName val="A(Rev_3)1"/>
      <sheetName val="2_6_三无_(2)1"/>
      <sheetName val="Worker_List1"/>
      <sheetName val="GB-IC_Villingen_GG1"/>
      <sheetName val="1~9_하중계산"/>
      <sheetName val="504전기실Ԁ"/>
      <sheetName val="BSD_(2)"/>
      <sheetName val="시스템_개요_유효값"/>
      <sheetName val="전기요금_산출내역"/>
      <sheetName val="_x005f_x0000__㴐ኰ"/>
      <sheetName val="_x005f_x0000__움ᕕ"/>
      <sheetName val="2_실행ﶻ"/>
      <sheetName val="CERTIFICATE"/>
      <sheetName val="97노임단가"/>
      <sheetName val="입력란"/>
      <sheetName val="类别"/>
      <sheetName val="(실사조정)총괄"/>
      <sheetName val="2005조관부자재표준"/>
      <sheetName val="2005공정별직접노무비표준"/>
      <sheetName val="2005공정별전력비표준"/>
      <sheetName val="2005도금부자재표준"/>
      <sheetName val="2005톤당조관량표준"/>
      <sheetName val="2005인발표준"/>
      <sheetName val="4월 매출"/>
      <sheetName val="Stop"/>
      <sheetName val="Accueil"/>
      <sheetName val="C61X-BOM"/>
      <sheetName val="토지조서(원본)"/>
      <sheetName val="암거날개벽"/>
      <sheetName val="▶ 일일출역 집계_20210819143316"/>
      <sheetName val="철거공사1"/>
      <sheetName val="기본값"/>
      <sheetName val="F4-F7"/>
      <sheetName val="Supplement2"/>
      <sheetName val="1__작성방식2"/>
      <sheetName val="표)CFT장_조직별_배분2"/>
      <sheetName val="20180214_P&amp;T2"/>
      <sheetName val="Ref__중점_추진_과제별_상세2"/>
      <sheetName val="Bank_code2"/>
      <sheetName val="Drop-down_RAW2"/>
      <sheetName val="Basic_Information2"/>
      <sheetName val="Exchange_rate2"/>
      <sheetName val="진행_DATA_(2)1"/>
      <sheetName val="Ref__Spec_Review_양식1"/>
      <sheetName val="Ref__시험항목_테이블1"/>
      <sheetName val="Ref__Search_Result_테이블1"/>
      <sheetName val="NG_Item1"/>
      <sheetName val="보고서_표1"/>
      <sheetName val="0__가정_및_결론1"/>
      <sheetName val="1__투자비1"/>
      <sheetName val="2__Rent-roll1"/>
      <sheetName val="3__Funding1"/>
      <sheetName val="4__운영수익1"/>
      <sheetName val="5__운영비용1"/>
      <sheetName val="6_1_N+1년차_NOI_산정1"/>
      <sheetName val="6__부동산매각1"/>
      <sheetName val="7__보유세1"/>
      <sheetName val="8__교통유발부담금1"/>
      <sheetName val="9__BS부속1"/>
      <sheetName val="10__CF(M)1"/>
      <sheetName val="11__IS(M)1"/>
      <sheetName val="12__BS(M)1"/>
      <sheetName val="14__IS(FY)1"/>
      <sheetName val="13__CF(FY)1"/>
      <sheetName val="15__BS(FY)1"/>
      <sheetName val="16__RE(FY)1"/>
      <sheetName val="4_1_월별_에너지_사용량1"/>
      <sheetName val="TOWER_12TON1"/>
      <sheetName val="TOWER_10TON1"/>
      <sheetName val="JIB_CRANE,HOIST1"/>
      <sheetName val="M&amp;Q_Lead1"/>
      <sheetName val="sum"/>
      <sheetName val="OH_"/>
      <sheetName val="경영비율_"/>
      <sheetName val="Dropbox_목록"/>
      <sheetName val="3.판관비명세서"/>
      <sheetName val="Planilha_relts??eos7"/>
      <sheetName val="단기대여금"/>
      <sheetName val="장기대여금"/>
      <sheetName val="운영경비 세부작성근거"/>
      <sheetName val="목차 "/>
      <sheetName val="0. 물류비집계 rev1"/>
      <sheetName val="0. 물류비 집계"/>
      <sheetName val="(1-2) 국내 구간별 운송 견적 1"/>
      <sheetName val="(1-1) 국내 구간별 운송 실적  (2)"/>
      <sheetName val="(1) 국내 사이트 상세 주소 "/>
      <sheetName val="수입 건수 정리"/>
      <sheetName val="(2-1) 수출 해상 (LCL) "/>
      <sheetName val="(2-2) 수출 항공 "/>
      <sheetName val="(2-4) 수출 내륙 운송료"/>
      <sheetName val="(3-1) 수입 해상 (FCL)"/>
      <sheetName val="(3-2) 수입 해상 (LCL) "/>
      <sheetName val="(3-3) 수입 항공 "/>
      <sheetName val="(3-5) 수입 내륙 운송료"/>
      <sheetName val="물류비"/>
      <sheetName val="운송내역 "/>
      <sheetName val="기준정보基准信息参考"/>
      <sheetName val="계정정보"/>
      <sheetName val="⑤항목별2"/>
      <sheetName val="산출기준(파견전산실)"/>
      <sheetName val="보빈규격"/>
      <sheetName val="__한국_AMP_ASP-23_판매가격_롟"/>
      <sheetName val="기타코드"/>
      <sheetName val="B05"/>
      <sheetName val="B07"/>
      <sheetName val="A02"/>
      <sheetName val="A04"/>
      <sheetName val="A13"/>
      <sheetName val="B08"/>
      <sheetName val="B10"/>
      <sheetName val="2014"/>
      <sheetName val="2018"/>
      <sheetName val="유림콘도"/>
      <sheetName val="토지평가조서(발송용)"/>
      <sheetName val="504전기실_Ç"/>
      <sheetName val="종합표양식(품의좲_xdd02_쒥⠀쮎_x001d__x0000__x0000_"/>
      <sheetName val="견적 (2)"/>
      <sheetName val="L형옹벽"/>
      <sheetName val="물가정보"/>
      <sheetName val="정부노임"/>
      <sheetName val="입찰내역"/>
      <sheetName val="ITB COST"/>
      <sheetName val="T13(P68~72,78)"/>
      <sheetName val="수량이동"/>
      <sheetName val="단양 00 아파트-세부내역"/>
      <sheetName val="공사비지급"/>
      <sheetName val="무역한도관리"/>
      <sheetName val="STRAT_PLAN_WKSHT2"/>
      <sheetName val="Sales_Plan_&amp;_other2"/>
      <sheetName val="drop_downs1"/>
      <sheetName val="구분_Table"/>
      <sheetName val="역T형옹벽(3_0)"/>
      <sheetName val="외상매출금현황-수정분_A2"/>
      <sheetName val="Project_Count"/>
      <sheetName val="control_sheet"/>
      <sheetName val="PF_현황(11년12월)"/>
      <sheetName val="Diesel_Price_"/>
      <sheetName val="견적_맵"/>
      <sheetName val="업무분장_"/>
      <sheetName val="7300-1000_111"/>
      <sheetName val="PJT_현황"/>
      <sheetName val="참고)_기준정보"/>
      <sheetName val="Long_Term_Prices"/>
      <sheetName val="문의내용_카테고리_분류(수정X)"/>
      <sheetName val="Sensitivity_and_GC_Value"/>
      <sheetName val="사업단위"/>
      <sheetName val="품목리스트"/>
      <sheetName val="Insight MTD QTD YTD DATA"/>
      <sheetName val="Working (PivotTable)"/>
      <sheetName val="Essbase (53 Weeks)"/>
      <sheetName val="Essbase (52 Weeks)"/>
      <sheetName val="Store Listing"/>
      <sheetName val="COMP Working"/>
      <sheetName val="Q1"/>
      <sheetName val="Q2"/>
      <sheetName val="Q3"/>
      <sheetName val="COMP LLY Working"/>
      <sheetName val="주주명부&lt;끝&gt;"/>
      <sheetName val="지역개발"/>
      <sheetName val="매입매출(입력)"/>
      <sheetName val="상표권"/>
      <sheetName val="기본사항"/>
      <sheetName val="Rate Analysis"/>
      <sheetName val="EE-PROP"/>
      <sheetName val="집계표(OPTION)"/>
      <sheetName val="일위"/>
      <sheetName val="BS준비"/>
      <sheetName val="7 _2_"/>
      <sheetName val="ALL"/>
      <sheetName val="LIDE"/>
      <sheetName val="7__2_"/>
      <sheetName val="부서실적"/>
      <sheetName val="xSeries255"/>
      <sheetName val="매출_비용"/>
      <sheetName val="조립지적"/>
      <sheetName val="1st"/>
      <sheetName val="krsec08"/>
      <sheetName val="Report Setup"/>
      <sheetName val="마력및원가표"/>
      <sheetName val="지성학원"/>
      <sheetName val="손익합산"/>
      <sheetName val="특정현금과예금"/>
      <sheetName val="현금과예금"/>
      <sheetName val="OWNER-1 (2)"/>
      <sheetName val="Sheet7"/>
      <sheetName val="유예기간"/>
      <sheetName val="07수주상세"/>
      <sheetName val="생산대일정"/>
      <sheetName val="pre-inv"/>
      <sheetName val="보조부문비배부"/>
      <sheetName val="1월말"/>
      <sheetName val="고객만족도 향상"/>
      <sheetName val="ScraRework"/>
      <sheetName val="생산계획"/>
      <sheetName val="판매계획"/>
      <sheetName val="IS_KGAAP"/>
      <sheetName val="통일"/>
      <sheetName val="3-3"/>
      <sheetName val="산출데이타(a)"/>
      <sheetName val="02"/>
      <sheetName val="3"/>
      <sheetName val="4"/>
      <sheetName val="08"/>
      <sheetName val="월확9601"/>
      <sheetName val="가격조사서"/>
      <sheetName val="108.수선비"/>
      <sheetName val="7__2_1"/>
      <sheetName val="Report_Setup"/>
      <sheetName val="OWNER-1_(2)"/>
      <sheetName val="MethodB"/>
      <sheetName val="제조부문배부"/>
      <sheetName val="자재코드"/>
      <sheetName val="DX220LC_M-BOM"/>
      <sheetName val="MethodC"/>
      <sheetName val="S225NLC-V"/>
      <sheetName val="S300V-MBOM"/>
      <sheetName val="WELDING"/>
      <sheetName val="프로젝트_LIST"/>
      <sheetName val="공정불량LIST"/>
      <sheetName val="입고단가기준"/>
      <sheetName val="7__2_2"/>
      <sheetName val="Report_Setup1"/>
      <sheetName val="#1_Basic1"/>
      <sheetName val="OWNER-1_(2)1"/>
      <sheetName val="BS준비.XLS"/>
      <sheetName val="BS%EC%A4%80%EB%B9%84.XLS"/>
      <sheetName val="ITEM-LIST"/>
      <sheetName val="출자한도"/>
      <sheetName val="CD-실적"/>
      <sheetName val="기초데이타"/>
      <sheetName val="품의"/>
      <sheetName val="동해title"/>
      <sheetName val="3210이연법인세"/>
      <sheetName val="0212"/>
      <sheetName val="comm"/>
      <sheetName val="리드"/>
      <sheetName val="CashFlow(중간집계)"/>
      <sheetName val="현재"/>
      <sheetName val="퇴직금추계(04.9.30)"/>
      <sheetName val="세율등"/>
      <sheetName val="1.경제설계"/>
      <sheetName val="해외생산"/>
      <sheetName val="경수97.02"/>
      <sheetName val="업무분장(현행)"/>
      <sheetName val="현금명세"/>
      <sheetName val="1995년 섹터별 매출"/>
      <sheetName val="현금및현금등가물"/>
      <sheetName val="GA"/>
      <sheetName val="서울(안)"/>
      <sheetName val="Lead"/>
      <sheetName val="Links"/>
      <sheetName val="실적분석"/>
      <sheetName val="SALE&amp;COST"/>
      <sheetName val="44-2Q 주석.xlsx"/>
      <sheetName val="고상실행"/>
      <sheetName val="MCS"/>
      <sheetName val="종합표"/>
      <sheetName val="팀_업체별 월기성실적"/>
      <sheetName val="팀_업체별 시공의뢰"/>
      <sheetName val="Discipline별"/>
      <sheetName val="수정추가"/>
      <sheetName val="호선별"/>
      <sheetName val="업체별_기능별"/>
      <sheetName val="참고용(시공)"/>
      <sheetName val="참고용(실적)"/>
      <sheetName val="월별인력"/>
      <sheetName val="손익계산서(전사)"/>
      <sheetName val="xxxxxx"/>
      <sheetName val="A(1)"/>
      <sheetName val="A (3)"/>
      <sheetName val="2공구산출내역"/>
      <sheetName val="회사제시BS"/>
      <sheetName val="대차대조"/>
      <sheetName val="DL08 DF 모드"/>
      <sheetName val="CRITERIA1"/>
      <sheetName val="CRITERIA2"/>
      <sheetName val="CRITERIA3"/>
      <sheetName val="재료비_매출원가"/>
      <sheetName val="견적구분"/>
      <sheetName val="99금액"/>
      <sheetName val="원지 수급가"/>
      <sheetName val="현금경비중역"/>
      <sheetName val="2.상각보정명세"/>
      <sheetName val="현금흐름Ⅰ"/>
      <sheetName val="Table_K7"/>
      <sheetName val="부재료입고집계"/>
      <sheetName val="YOEMAGUM"/>
      <sheetName val="4b Consolidated PL"/>
      <sheetName val="C200"/>
      <sheetName val="TT List"/>
      <sheetName val="자료입력"/>
      <sheetName val="제조원가_원단_x0000_ǻ_x0000_"/>
      <sheetName val="돈암사업"/>
      <sheetName val="원형1호맨홀토공수량"/>
      <sheetName val="Process Li"/>
      <sheetName val="OH_Cost경비(배부呸2닑"/>
      <sheetName val="_x005f_x005f_x005f_x0018_"/>
      <sheetName val="ENE-CAL"/>
      <sheetName val="6PILE__(돌출_x0000_"/>
      <sheetName val="시공비2"/>
      <sheetName val="DOOR"/>
      <sheetName val="STEEL"/>
      <sheetName val="비교표"/>
      <sheetName val="예산표 "/>
      <sheetName val="시공비"/>
      <sheetName val="M-UP"/>
      <sheetName val="상주비"/>
      <sheetName val="특수"/>
      <sheetName val="GLASS"/>
      <sheetName val="GRANITE"/>
      <sheetName val="PAINT (2)"/>
      <sheetName val="VOLUMN"/>
      <sheetName val="물량표 (2)"/>
      <sheetName val="MOCK-UP"/>
      <sheetName val="입찰내역 "/>
      <sheetName val="통က"/>
      <sheetName val="제조원가_원단"/>
      <sheetName val="제조원가_원단_x0010_"/>
      <sheetName val="장비명"/>
      <sheetName val="Ext. Stone-P"/>
      <sheetName val="Process Li 鸴"/>
      <sheetName val="DRUM"/>
      <sheetName val="96보완계획7.12"/>
      <sheetName val="본사공가현황"/>
      <sheetName val="SAP_Role"/>
      <sheetName val="cctr"/>
      <sheetName val="계정_H100"/>
      <sheetName val="계정_1000"/>
      <sheetName val="계정_7000"/>
      <sheetName val="계정_8000"/>
      <sheetName val="AP_H100"/>
      <sheetName val="AP_1000"/>
      <sheetName val="AP_7000"/>
      <sheetName val="AP_8000"/>
      <sheetName val="CIP"/>
      <sheetName val="가설전기별첨"/>
      <sheetName val="영업보증금"/>
      <sheetName val="@공통코드"/>
      <sheetName val="예산관리대장"/>
      <sheetName val="Xunit (단위환산)"/>
      <sheetName val="책임준비금"/>
      <sheetName val="다목적갑"/>
      <sheetName val="Warranty"/>
      <sheetName val="3_ReasonCode"/>
      <sheetName val="_손익기01.XL_x005f_x0000__x005f_x005f_x0"/>
      <sheetName val="pp"/>
      <sheetName val="YTD_Summary20"/>
      <sheetName val="Month_Summary20"/>
      <sheetName val="Trial_Balance_MAY_200920"/>
      <sheetName val="TB_Pivot20"/>
      <sheetName val="total_per_LB_LB220"/>
      <sheetName val="Trial_Balance_Vlookup20"/>
      <sheetName val="Trial_Balance_APRIL_200920"/>
      <sheetName val="TO_Data_Base21"/>
      <sheetName val="Roll_Out_AQ20"/>
      <sheetName val="Evolução_mandamentos20"/>
      <sheetName val="Planilha_resultados19"/>
      <sheetName val="Historico_200319"/>
      <sheetName val="Sig_Cycles_Accts_&amp;_Processes19"/>
      <sheetName val="Fixed_ZBB13"/>
      <sheetName val="3_ISo_YTD13"/>
      <sheetName val="E_法规NC13"/>
      <sheetName val="Données_LMU13"/>
      <sheetName val="Brazil_Sovereign13"/>
      <sheetName val="Resumen_Costo13"/>
      <sheetName val="Extract_Loss13"/>
      <sheetName val="QA_跟踪记录表13"/>
      <sheetName val="5_113"/>
      <sheetName val="Como_Estamos13"/>
      <sheetName val="Base_de_Dados13"/>
      <sheetName val="RG_Depots13"/>
      <sheetName val="material_data13"/>
      <sheetName val="other_data13"/>
      <sheetName val="Database_(RUR)Mar_YTD13"/>
      <sheetName val="SKU_Mapping13"/>
      <sheetName val="Drop_Down13"/>
      <sheetName val="Raw_Data13"/>
      <sheetName val="EBM-2_GHQ13"/>
      <sheetName val="Base_PEF14"/>
      <sheetName val="Testing_Template_Guidance13"/>
      <sheetName val="Test_Programs13"/>
      <sheetName val="Controls_data15"/>
      <sheetName val="Dados_BLP13"/>
      <sheetName val="ARdistr_(2)13"/>
      <sheetName val="FJJX_Bud_IB12"/>
      <sheetName val="look-up_data12"/>
      <sheetName val="Prd_Hierarchy(产品层级)12"/>
      <sheetName val="Com_(2PK)12"/>
      <sheetName val="JOB_PROFILE_-_LAS13"/>
      <sheetName val="요일_테이블13"/>
      <sheetName val="요일_테이블_(2)12"/>
      <sheetName val="Prd_Hierarchy(产品层次)12"/>
      <sheetName val="Project_Code12"/>
      <sheetName val="전사_PL14"/>
      <sheetName val="자금_제외_PL14"/>
      <sheetName val="자금_PL14"/>
      <sheetName val="전사_BS14"/>
      <sheetName val="자금_제외_BS14"/>
      <sheetName val="자금_BS14"/>
      <sheetName val="BS_계정_설명14"/>
      <sheetName val="_Cash_Flow(전사)14"/>
      <sheetName val="_Cash_Flow(자금제외)14"/>
      <sheetName val="_Cash_Flow(자금)14"/>
      <sheetName val="ROIC_14"/>
      <sheetName val="인건비_명세14"/>
      <sheetName val="판관비_명세14"/>
      <sheetName val="OH_Cost경비(내역)14"/>
      <sheetName val="OH_Cost경비(배부기준)14"/>
      <sheetName val="기타수지&amp;특별손익_명세14"/>
      <sheetName val="업무연락_(2)13"/>
      <sheetName val="제시_손익계산서13"/>
      <sheetName val="01_02월_성과급14"/>
      <sheetName val="M_7회차_담금_계획13"/>
      <sheetName val="팀별_실적13"/>
      <sheetName val="팀별_실적_(환산)13"/>
      <sheetName val="4__Inj_투자상세내역13"/>
      <sheetName val="3__Blow_투자_상세내역13"/>
      <sheetName val="Process_List13"/>
      <sheetName val="7_(2)13"/>
      <sheetName val="_손익기01_XL12"/>
      <sheetName val="Income_Stmt12"/>
      <sheetName val="drop_down_list12"/>
      <sheetName val="Figures_Report11"/>
      <sheetName val="[손익기01_XL_x005f_x0000__x005f_x0000_DePara12"/>
      <sheetName val="Quarterly_LBO_Model12"/>
      <sheetName val="[손익기01_XL12"/>
      <sheetName val="_손익기01_XL_x005f_x0000__x005f_x0000_DePara12"/>
      <sheetName val="15년_BL_사계12"/>
      <sheetName val="1_종합손익(도급)12"/>
      <sheetName val="1_종합손익(주택,개발)12"/>
      <sheetName val="2_실행예산12"/>
      <sheetName val="2_2과부족12"/>
      <sheetName val="2_3원가절감12"/>
      <sheetName val="8_외주비집행현황12"/>
      <sheetName val="9_자재비12"/>
      <sheetName val="10_현장집행12"/>
      <sheetName val="3_추가원가12"/>
      <sheetName val="3_추가원가_(2)12"/>
      <sheetName val="4_사전공사12"/>
      <sheetName val="5_추정공사비12"/>
      <sheetName val="6_금융비용12"/>
      <sheetName val="7_공사비집행현황(총괄)12"/>
      <sheetName val="11_1생산성12"/>
      <sheetName val="11_2인원산출12"/>
      <sheetName val="Classification_分类11"/>
      <sheetName val="Set_Up12"/>
      <sheetName val="Fare_prices11"/>
      <sheetName val="Hotel_prices11"/>
      <sheetName val="tab_STATUS_DO_PROCESSO_11"/>
      <sheetName val="Perf__Plan__Diário111"/>
      <sheetName val="In_(2)11"/>
      <sheetName val="__한국_AMP_ASP-23_판매가격__11"/>
      <sheetName val="CC_Down_load_071611"/>
      <sheetName val="변경실행(2차)_11"/>
      <sheetName val="나_출고11"/>
      <sheetName val="나_입고11"/>
      <sheetName val="09년_인건비(속리산)11"/>
      <sheetName val="합산목표(감가+57_5)11"/>
      <sheetName val="제조원가_원단위_분석11"/>
      <sheetName val="종합표양식(품의_&amp;_입고)_211"/>
      <sheetName val="원가관리_(동월대비)11"/>
      <sheetName val="b_balju_(2)11"/>
      <sheetName val="2-2_매출분석11"/>
      <sheetName val="몰드시스템_리스트11"/>
      <sheetName val="11_외화채무증권(AFS,HTM)0811"/>
      <sheetName val="13_감액TEST_0811"/>
      <sheetName val="12년_CF(9월)11"/>
      <sheetName val="중기조종사_단위단가11"/>
      <sheetName val="6PILE__(돌출)11"/>
      <sheetName val="기성청구_공문11"/>
      <sheetName val="Sheet1_(2)11"/>
      <sheetName val="CLASIFICACION_DE_AI11"/>
      <sheetName val="Base_da_Datos11"/>
      <sheetName val="slide_24_cat_A11"/>
      <sheetName val="slide_82_cat_b11"/>
      <sheetName val="Dados_dos_Produtos11"/>
      <sheetName val="09~10년_매출계획11"/>
      <sheetName val="1_MDF1공장11"/>
      <sheetName val="Incident_유형구분표11"/>
      <sheetName val="3YP2016-Bottom_up10"/>
      <sheetName val="DD_list11"/>
      <sheetName val="Base_de_Datos10"/>
      <sheetName val="2_카드채권(대출포함)10"/>
      <sheetName val="表21_净利润调节表10"/>
      <sheetName val="MASTER_APP10"/>
      <sheetName val="Cond__Inseguros10"/>
      <sheetName val="Comp__Inseguros10"/>
      <sheetName val="Lista_de_datos10"/>
      <sheetName val="Supply_Cost_Centers10"/>
      <sheetName val="Clasif_10"/>
      <sheetName val="Farol_Acciones10"/>
      <sheetName val="Lista_de_Entrenamientos10"/>
      <sheetName val="Unidades_SAC-REVENDA11"/>
      <sheetName val="FornecM_Check9"/>
      <sheetName val="Lista_CI10"/>
      <sheetName val="Estratificación_AI9"/>
      <sheetName val="condicion_inseguras9"/>
      <sheetName val="Actos_Inseguros9"/>
      <sheetName val="Control_de_incidentes9"/>
      <sheetName val="Plan_de_Acción9"/>
      <sheetName val="_DD_List10"/>
      <sheetName val="Share_Price_200210"/>
      <sheetName val="BEP_加薪_KPI9"/>
      <sheetName val="F08_-_Asia_Pac_Full_Year_Q310"/>
      <sheetName val="Top_Priorities10"/>
      <sheetName val="Listco_Stock10"/>
      <sheetName val="Intl_Purchase10"/>
      <sheetName val="FY_outlook10"/>
      <sheetName val="CY_outlook10"/>
      <sheetName val="Cash_metrics10"/>
      <sheetName val="P6_710"/>
      <sheetName val="DATOS_BASE9"/>
      <sheetName val="Issues_List_Payments9"/>
      <sheetName val="Faro_de_Indicadores9"/>
      <sheetName val="TOP_KPIs_MTM9"/>
      <sheetName val="PLAN_DE_ACCION9"/>
      <sheetName val="Grafica_Actos9"/>
      <sheetName val="POC_LIST9"/>
      <sheetName val="Dashboard_Prevención_Riesgos_9"/>
      <sheetName val="APAC_S9"/>
      <sheetName val="APAC_N9"/>
      <sheetName val="Slide_output9"/>
      <sheetName val="do_not_delete9"/>
      <sheetName val="[손익기01_XL??DePara9"/>
      <sheetName val="Farol_Metas9"/>
      <sheetName val="Mod_Relac_9"/>
      <sheetName val="Condiciones_SyE9"/>
      <sheetName val="REALxMETA_-_CERVEJA11"/>
      <sheetName val="REALxMETA_-_REFRI11"/>
      <sheetName val="Directrices_de_Metas_20179"/>
      <sheetName val="DETALLE_MENSUAL9"/>
      <sheetName val="Entity_Target9"/>
      <sheetName val="VALIDACION_DE_DATOS8"/>
      <sheetName val="_손익기01_XL_x005f_x005f_x005f_x0000__x005f_x005f_x9"/>
      <sheetName val="Hazards_Analysis-隐患分析9"/>
      <sheetName val="97_사업추정(WEKI)9"/>
      <sheetName val="Tong_hop9"/>
      <sheetName val="95_1_1이후취득자산(숨기기상태)9"/>
      <sheetName val="sum1_(2)9"/>
      <sheetName val="3_바닥판설계9"/>
      <sheetName val="6월_공정외주9"/>
      <sheetName val="2_대외공문9"/>
      <sheetName val="2_총괄표9"/>
      <sheetName val="입출재고현황_(2)9"/>
      <sheetName val="504전기실_동부하-L9"/>
      <sheetName val="OUTER_AREA(겹침없음)9"/>
      <sheetName val="EL_표면적9"/>
      <sheetName val="TRE_TABLE9"/>
      <sheetName val="입찰내역_발주처_양식9"/>
      <sheetName val="Data_validation9"/>
      <sheetName val="turnover_reason퇴직사유9"/>
      <sheetName val="SKU_Basic_Data9"/>
      <sheetName val="Jul-Sep_Actual_cost_(2)8"/>
      <sheetName val="Drop-down_List8"/>
      <sheetName val="by_DD8"/>
      <sheetName val="Check_Qualidade7"/>
      <sheetName val="Check_Aderencia7"/>
      <sheetName val="De_Para8"/>
      <sheetName val="Base_Farol7"/>
      <sheetName val="Gerencial_IL7"/>
      <sheetName val="Ventas_Campo7"/>
      <sheetName val="ACTOS_POR_RIESGO7"/>
      <sheetName val="drop_lists7"/>
      <sheetName val="MRL_NON_SUPPLY_URU7"/>
      <sheetName val="AIIM_-_Empresas_Ext_20127"/>
      <sheetName val="KPIs_Hana7"/>
      <sheetName val="Catalago_de_refacciones_7"/>
      <sheetName val="Existencias_al_07-Nov-20127"/>
      <sheetName val="Check_GG7"/>
      <sheetName val="Nombre_de_SOP7"/>
      <sheetName val="Ta_7"/>
      <sheetName val="2__Indicadores7"/>
      <sheetName val="부재료_비교(11년_vs_10년)7"/>
      <sheetName val="_손익기01_XL_x005f_x0000__x07"/>
      <sheetName val="_mngt_Pillar7"/>
      <sheetName val="Sheet3_(2)7"/>
      <sheetName val="Lista_de_Entrenamientos_RSO7"/>
      <sheetName val="Tablero_SDG10"/>
      <sheetName val="Lista_Areas10"/>
      <sheetName val="One_Page10"/>
      <sheetName val="Sub-Productos_HN8"/>
      <sheetName val="Eficiencia_linea7"/>
      <sheetName val="요일_테이블_7"/>
      <sheetName val="Sheet2_(2)7"/>
      <sheetName val="Lao_&amp;_Cam7"/>
      <sheetName val="Hoegaarden_20197"/>
      <sheetName val="Lao_&amp;_Cam_20197"/>
      <sheetName val="Malaysia_20197"/>
      <sheetName val="Singapore_20197"/>
      <sheetName val="Other_Listings7"/>
      <sheetName val="Pauta_RPS_Distribuição6"/>
      <sheetName val="Estoque_(2)6"/>
      <sheetName val="Comp_Inseguros6"/>
      <sheetName val="BNR_2012_в_ящике6"/>
      <sheetName val="DATOS_DE_VALIDACIÓN6"/>
      <sheetName val="Datos_con6"/>
      <sheetName val="_Datos_Cond_6"/>
      <sheetName val="DO_NOT_MOVE6"/>
      <sheetName val="INGRESO_(2)6"/>
      <sheetName val="PG-K1610_(UEN_Areas)MNG6"/>
      <sheetName val="DATOS_GEN_6"/>
      <sheetName val="NUEVOS_CRITERIOS6"/>
      <sheetName val="Condiciones_Agua6"/>
      <sheetName val="Dropdown_list5"/>
      <sheetName val="__한국_AMP_ASP-23_판㧤가격__5"/>
      <sheetName val="11_䡸화채무줝ⴌ(AFS,HTM)085"/>
      <sheetName val="Drop_list5"/>
      <sheetName val="FX_Rates5"/>
      <sheetName val="Vagas_x_Candidatos5"/>
      <sheetName val="Proced_5"/>
      <sheetName val="Cut_Machine_Summary5"/>
      <sheetName val="Control_de_Fallas5"/>
      <sheetName val="Setup_for_Templates5"/>
      <sheetName val="Datos_emp5"/>
      <sheetName val="Validation_lists5"/>
      <sheetName val="TIPO_DE_ACTO5"/>
      <sheetName val="CRITICIDAD_DE_CI5"/>
      <sheetName val="Catálogo_de_CI5"/>
      <sheetName val="%_CUMPLIMIENTO5"/>
      <sheetName val="%_cumplimiento_5"/>
      <sheetName val="CALIFICACIONES_20193"/>
      <sheetName val="Lev_4_360_deg_check_Crit_Task3"/>
      <sheetName val="Lev_4_Chk_IC_Stock_Crit_Task3"/>
      <sheetName val="Lev_4_WMS_Putaway_Crit_Task3"/>
      <sheetName val="Listas_y_equipos_a_evaluar5"/>
      <sheetName val="Data_Reporte5"/>
      <sheetName val="Read_me5"/>
      <sheetName val="NAZ_Strategy3"/>
      <sheetName val="Champions_List4"/>
      <sheetName val="Daily_Dashboard5"/>
      <sheetName val="Mapeo_SKUs5"/>
      <sheetName val="Vol_(Ds)5"/>
      <sheetName val="Vol_(Ka)5"/>
      <sheetName val="Vol_(Oth)5"/>
      <sheetName val="Vol_(Oth)_Cortesias5"/>
      <sheetName val="INPUT-Cust_Sugg_Margin(Ds)5"/>
      <sheetName val="On_Invoice5"/>
      <sheetName val="INPUT-Cust_Sugg_Margin(Ka)5"/>
      <sheetName val="INPUT_SKUs5"/>
      <sheetName val="Brand_P&amp;L3"/>
      <sheetName val="SUPERMONT_P3"/>
      <sheetName val="Data_selection3"/>
      <sheetName val="1_3"/>
      <sheetName val="Customer_&amp;_SO3"/>
      <sheetName val="Session_Proposal3"/>
      <sheetName val="Análise_Tempos2"/>
      <sheetName val="Validação_de_Dados2"/>
      <sheetName val="No_llenar_2"/>
      <sheetName val="PDA_BOP2"/>
      <sheetName val="Incentivo_Automóvil2"/>
      <sheetName val="PROCESS_MD2"/>
      <sheetName val="Lista_de_Motivos2"/>
      <sheetName val="Ponto_Crítico_-_Resp__Plano2"/>
      <sheetName val="Lista_Funcionários_(2)2"/>
      <sheetName val="PAINEL_RECOLHA_CRÉDITO2"/>
      <sheetName val="Gráficos_-_CDD2"/>
      <sheetName val="Dropdown_Menu1"/>
      <sheetName val="Project_List1"/>
      <sheetName val="Выпадающие_списки1"/>
      <sheetName val="SOP_Freshness"/>
      <sheetName val="Dimension_IN_Sheet1!D1912"/>
      <sheetName val="Dimension_IN_1912"/>
      <sheetName val="Admin"/>
      <sheetName val=" Drop"/>
      <sheetName val="기준표"/>
      <sheetName val="실행내역서 "/>
      <sheetName val="2.Consideration sheet"/>
      <sheetName val="3. Export"/>
      <sheetName val="목록구분"/>
      <sheetName val="금액집계(리포트)"/>
      <sheetName val="HERO01"/>
      <sheetName val="인건비"/>
      <sheetName val="04_4월말_합병시_지분변동차액"/>
      <sheetName val="2007"/>
      <sheetName val="GL"/>
      <sheetName val="2003FX"/>
      <sheetName val="sum_x0008__x0000_ _x0000__x0006__x0000_"/>
      <sheetName val="슬래?"/>
      <sheetName val="_x005f_x0000__x005f"/>
      <sheetName val="[손익기01_XL_x0000__x0000_DePara10"/>
      <sheetName val="_손익기01_XL_x0000__x0000_DePara10"/>
      <sheetName val="_손익기01_XL_x0000__x05"/>
      <sheetName val="_손익기01_XL_x0000__x4"/>
      <sheetName val="_손익기01_XL_x0000__x5"/>
      <sheetName val="_손익기01_XL_x0000__x6"/>
      <sheetName val="[손익기01_XL_x0000__x0000_DePara11"/>
      <sheetName val="_손익기01_XL_x0000__x0000_DePara11"/>
      <sheetName val="_손익기01_XL_x0000__x06"/>
      <sheetName val="_x0000___x0000__x0000__x0005__x0000_㴐ኰ"/>
      <sheetName val="_x0000___x0000__x0000__x0005__x0000_움ᕕ"/>
      <sheetName val="_x005f_x005f_x005f_x0018__x005f"/>
      <sheetName val="경영혁신본부"/>
      <sheetName val="MTP1"/>
      <sheetName val="anaysis_sheet"/>
      <sheetName val="주관사업"/>
      <sheetName val="4Q주석"/>
      <sheetName val="KEBHANA(평균환율)"/>
      <sheetName val="SAP 검증(평균환율)"/>
      <sheetName val="KEBHANA(월말환율)"/>
      <sheetName val="SAP 검증(월말환율)"/>
      <sheetName val="환율"/>
      <sheetName val="작성방법"/>
      <sheetName val="전분기말 정산표(PQE)"/>
      <sheetName val="전년동기 정산표"/>
      <sheetName val="전기말 정산표(PYE)"/>
      <sheetName val="당기말 정산표(CPE)"/>
      <sheetName val="회사명"/>
      <sheetName val="목차(Contents)"/>
      <sheetName val="연결정산표"/>
      <sheetName val="범주별"/>
      <sheetName val="A01-1"/>
      <sheetName val="A01-2"/>
      <sheetName val="A01-3"/>
      <sheetName val="A01-3 조정내역"/>
      <sheetName val="A01-3 단순합산"/>
      <sheetName val="현금등"/>
      <sheetName val="A02-1"/>
      <sheetName val="A02-2"/>
      <sheetName val="CF_refer"/>
      <sheetName val="매출채권 및 금융자산"/>
      <sheetName val="A03-1"/>
      <sheetName val="A03-2"/>
      <sheetName val="A03-3"/>
      <sheetName val="A03-3 연결조정"/>
      <sheetName val="A04-1"/>
      <sheetName val="A04-2"/>
      <sheetName val="A04-3"/>
      <sheetName val="A04-4"/>
      <sheetName val="재고"/>
      <sheetName val="A05"/>
      <sheetName val="기타자산"/>
      <sheetName val="A06"/>
      <sheetName val="유형자산"/>
      <sheetName val="A07"/>
      <sheetName val="A07. 유형자산 차기이월, 미실현"/>
      <sheetName val="A07. 유형자산 감가상각"/>
      <sheetName val="A08"/>
      <sheetName val="A08. 연결 조정"/>
      <sheetName val="A09"/>
      <sheetName val="A09. 연결 조정"/>
      <sheetName val="A10"/>
      <sheetName val="A11"/>
      <sheetName val="차입금(완)"/>
      <sheetName val="B01-1"/>
      <sheetName val="B01-2"/>
      <sheetName val="B01-3"/>
      <sheetName val="B01-4"/>
      <sheetName val="B02"/>
      <sheetName val="B03"/>
      <sheetName val="B01 연결 조정"/>
      <sheetName val="순확정급여부채"/>
      <sheetName val="B04"/>
      <sheetName val="B04-1"/>
      <sheetName val="B04 연결 조정"/>
      <sheetName val="충당,계약부채"/>
      <sheetName val="B05 연결 조정"/>
      <sheetName val="B06"/>
      <sheetName val="납입자본(연결자본변동표 참조 작성)"/>
      <sheetName val="이익잉여금(연결자본변동표 참조 작성)"/>
      <sheetName val="기타포괄손익누계액(연결자본변동표 참조 작성)"/>
      <sheetName val="C01(신)"/>
      <sheetName val="C01(구)"/>
      <sheetName val="C02"/>
      <sheetName val="비용의성격"/>
      <sheetName val="D01-1"/>
      <sheetName val="D01-2"/>
      <sheetName val="D01 연결 조정"/>
      <sheetName val="판관비기타금융"/>
      <sheetName val="D02"/>
      <sheetName val="E01"/>
      <sheetName val="E02"/>
      <sheetName val="F01"/>
      <sheetName val="주당손익(개별파일 작성)"/>
      <sheetName val="우발약정"/>
      <sheetName val="G01"/>
      <sheetName val="G02"/>
      <sheetName val="G03"/>
      <sheetName val="G04"/>
      <sheetName val="특관자"/>
      <sheetName val="H01"/>
      <sheetName val="H02"/>
      <sheetName val="H03"/>
      <sheetName val="H04"/>
      <sheetName val="H05"/>
      <sheetName val="H06"/>
      <sheetName val="위험관리"/>
      <sheetName val="I01"/>
      <sheetName val="I02"/>
      <sheetName val="I03"/>
      <sheetName val="I04-1"/>
      <sheetName val="I04-2(내부거래)"/>
      <sheetName val="I04-3(내부거래)"/>
      <sheetName val="I04-4(내부거래)"/>
      <sheetName val="I04-5(장기리스)"/>
      <sheetName val="I05"/>
      <sheetName val="I06"/>
      <sheetName val="J01"/>
      <sheetName val="J01-1"/>
      <sheetName val="K01"/>
      <sheetName val="K02"/>
      <sheetName val="K03"/>
      <sheetName val="K03-1"/>
      <sheetName val="K04"/>
      <sheetName val="Quantity"/>
      <sheetName val="Salary(해외)"/>
      <sheetName val="SS215065"/>
      <sheetName val="database"/>
      <sheetName val="Cash2"/>
      <sheetName val="Z"/>
      <sheetName val="입찰내역 Ĉ_x005f_x0000__x005f_x0000_ᇆ"/>
      <sheetName val="입찰내역 Ĉ_x005f_x0000__x005f_x0000_ᇆ"/>
      <sheetName val="_x005f_x005f_x005f_x005f_x005f_x005f_x005f_x0000__x005f"/>
      <sheetName val="기준정보"/>
      <sheetName val="KPIs- TTP, PTP, People Turnover"/>
      <sheetName val="部门"/>
      <sheetName val="1월 목표"/>
      <sheetName val="FILIAL MINAS"/>
      <sheetName val="info for drop box"/>
      <sheetName val="_손익기01_XL_x005f_x0000__x7"/>
      <sheetName val="POCM 배송지"/>
      <sheetName val="IT_CHNG_01-K"/>
      <sheetName val="IPE"/>
      <sheetName val="GBP_BODS"/>
      <sheetName val="GFP_CFIN"/>
      <sheetName val="GDP_MDG"/>
      <sheetName val="GUP_SLT"/>
      <sheetName val="GAP_SOL"/>
      <sheetName val="GXP_PO"/>
      <sheetName val="%_Automation_Analysis_Business"/>
      <sheetName val="Curvas"/>
      <sheetName val="BD_Geral"/>
      <sheetName val="Produtos_e_Custos1"/>
      <sheetName val="EE"/>
      <sheetName val="BD_-_Realizado1"/>
      <sheetName val="Cadastro_de_Veículos1"/>
      <sheetName val="Sispec"/>
      <sheetName val="公式页面"/>
      <sheetName val="CC"/>
      <sheetName val="데이터 유효성 목록"/>
      <sheetName val="Mapping "/>
      <sheetName val="WS DB"/>
      <sheetName val="Region "/>
      <sheetName val="SKU DB"/>
      <sheetName val="SKU信息"/>
      <sheetName val="销售项费用项"/>
      <sheetName val="陈列描述"/>
      <sheetName val="大组压仓"/>
      <sheetName val="CPR用Rate&amp;Mix"/>
      <sheetName val="Pivot"/>
      <sheetName val="TO_Data_Base22"/>
      <sheetName val="YTD_Summary21"/>
      <sheetName val="Month_Summary21"/>
      <sheetName val="Trial_Balance_MAY_200921"/>
      <sheetName val="TB_Pivot21"/>
      <sheetName val="total_per_LB_LB221"/>
      <sheetName val="Trial_Balance_Vlookup21"/>
      <sheetName val="Trial_Balance_APRIL_200921"/>
      <sheetName val="Roll_Out_AQ21"/>
      <sheetName val="Evolução_mandamentos21"/>
      <sheetName val="Planilha_resultados20"/>
      <sheetName val="Historico_200320"/>
      <sheetName val="Sig_Cycles_Accts_&amp;_Processes20"/>
      <sheetName val="Fixed_ZBB14"/>
      <sheetName val="E_法规NC14"/>
      <sheetName val="3_ISo_YTD14"/>
      <sheetName val="Données_LMU14"/>
      <sheetName val="Brazil_Sovereign14"/>
      <sheetName val="Resumen_Costo14"/>
      <sheetName val="Extract_Loss14"/>
      <sheetName val="QA_跟踪记录表14"/>
      <sheetName val="5_114"/>
      <sheetName val="Base_de_Dados14"/>
      <sheetName val="Como_Estamos14"/>
      <sheetName val="Controls_data16"/>
      <sheetName val="RG_Depots14"/>
      <sheetName val="material_data14"/>
      <sheetName val="other_data14"/>
      <sheetName val="Database_(RUR)Mar_YTD14"/>
      <sheetName val="SKU_Mapping14"/>
      <sheetName val="Drop_Down14"/>
      <sheetName val="Raw_Data14"/>
      <sheetName val="EBM-2_GHQ14"/>
      <sheetName val="Base_PEF15"/>
      <sheetName val="Testing_Template_Guidance14"/>
      <sheetName val="Test_Programs14"/>
      <sheetName val="Dados_BLP14"/>
      <sheetName val="FJJX_Bud_IB13"/>
      <sheetName val="JOB_PROFILE_-_LAS14"/>
      <sheetName val="ARdistr_(2)14"/>
      <sheetName val="look-up_data13"/>
      <sheetName val="Prd_Hierarchy(产品层级)13"/>
      <sheetName val="Com_(2PK)13"/>
      <sheetName val="Project_Code13"/>
      <sheetName val="요일_테이블14"/>
      <sheetName val="요일_테이블_(2)13"/>
      <sheetName val="Prd_Hierarchy(产品层次)13"/>
      <sheetName val="전사_PL15"/>
      <sheetName val="자금_제외_PL15"/>
      <sheetName val="자금_PL15"/>
      <sheetName val="전사_BS15"/>
      <sheetName val="자금_제외_BS15"/>
      <sheetName val="자금_BS15"/>
      <sheetName val="BS_계정_설명15"/>
      <sheetName val="_Cash_Flow(전사)15"/>
      <sheetName val="_Cash_Flow(자금제외)15"/>
      <sheetName val="_Cash_Flow(자금)15"/>
      <sheetName val="ROIC_15"/>
      <sheetName val="인건비_명세15"/>
      <sheetName val="판관비_명세15"/>
      <sheetName val="OH_Cost경비(내역)15"/>
      <sheetName val="OH_Cost경비(배부기준)15"/>
      <sheetName val="기타수지&amp;특별손익_명세15"/>
      <sheetName val="업무연락_(2)14"/>
      <sheetName val="제시_손익계산서14"/>
      <sheetName val="01_02월_성과급15"/>
      <sheetName val="M_7회차_담금_계획14"/>
      <sheetName val="팀별_실적14"/>
      <sheetName val="팀별_실적_(환산)14"/>
      <sheetName val="4__Inj_투자상세내역14"/>
      <sheetName val="3__Blow_투자_상세내역14"/>
      <sheetName val="Process_List14"/>
      <sheetName val="7_(2)14"/>
      <sheetName val="_손익기01_XL13"/>
      <sheetName val="Income_Stmt13"/>
      <sheetName val="drop_down_list13"/>
      <sheetName val="[손익기01_XL_x005f_x0000__x005f_x0000_DePara13"/>
      <sheetName val="Quarterly_LBO_Model13"/>
      <sheetName val="Figures_Report12"/>
      <sheetName val="[손익기01_XL13"/>
      <sheetName val="_손익기01_XL_x005f_x0000__x005f_x0000_DePara13"/>
      <sheetName val="Fare_prices12"/>
      <sheetName val="Hotel_prices12"/>
      <sheetName val="Set_Up13"/>
      <sheetName val="15년_BL_사계13"/>
      <sheetName val="1_종합손익(도급)13"/>
      <sheetName val="1_종합손익(주택,개발)13"/>
      <sheetName val="2_실행예산13"/>
      <sheetName val="2_2과부족13"/>
      <sheetName val="2_3원가절감13"/>
      <sheetName val="8_외주비집행현황13"/>
      <sheetName val="9_자재비13"/>
      <sheetName val="10_현장집행13"/>
      <sheetName val="3_추가원가13"/>
      <sheetName val="3_추가원가_(2)13"/>
      <sheetName val="4_사전공사13"/>
      <sheetName val="5_추정공사비13"/>
      <sheetName val="6_금융비용13"/>
      <sheetName val="7_공사비집행현황(총괄)13"/>
      <sheetName val="11_1생산성13"/>
      <sheetName val="11_2인원산출13"/>
      <sheetName val="Classification_分类12"/>
      <sheetName val="tab_STATUS_DO_PROCESSO_12"/>
      <sheetName val="Perf__Plan__Diário112"/>
      <sheetName val="In_(2)12"/>
      <sheetName val="__한국_AMP_ASP-23_판매가격__12"/>
      <sheetName val="CC_Down_load_071612"/>
      <sheetName val="변경실행(2차)_12"/>
      <sheetName val="나_출고12"/>
      <sheetName val="나_입고12"/>
      <sheetName val="09년_인건비(속리산)12"/>
      <sheetName val="합산목표(감가+57_5)12"/>
      <sheetName val="제조원가_원단위_분석12"/>
      <sheetName val="종합표양식(품의_&amp;_입고)_212"/>
      <sheetName val="원가관리_(동월대비)12"/>
      <sheetName val="b_balju_(2)12"/>
      <sheetName val="2-2_매출분석12"/>
      <sheetName val="몰드시스템_리스트12"/>
      <sheetName val="11_외화채무증권(AFS,HTM)0812"/>
      <sheetName val="13_감액TEST_0812"/>
      <sheetName val="12년_CF(9월)12"/>
      <sheetName val="중기조종사_단위단가12"/>
      <sheetName val="6PILE__(돌출)12"/>
      <sheetName val="기성청구_공문12"/>
      <sheetName val="Sheet1_(2)12"/>
      <sheetName val="CLASIFICACION_DE_AI12"/>
      <sheetName val="Base_da_Datos12"/>
      <sheetName val="slide_24_cat_A12"/>
      <sheetName val="slide_82_cat_b12"/>
      <sheetName val="Dados_dos_Produtos12"/>
      <sheetName val="09~10년_매출계획12"/>
      <sheetName val="1_MDF1공장12"/>
      <sheetName val="Incident_유형구분표12"/>
      <sheetName val="3YP2016-Bottom_up11"/>
      <sheetName val="DD_list12"/>
      <sheetName val="Base_de_Datos11"/>
      <sheetName val="Clasif_11"/>
      <sheetName val="Supply_Cost_Centers11"/>
      <sheetName val="Cond__Inseguros11"/>
      <sheetName val="Comp__Inseguros11"/>
      <sheetName val="Lista_de_datos11"/>
      <sheetName val="MASTER_APP11"/>
      <sheetName val="2_카드채권(대출포함)11"/>
      <sheetName val="表21_净利润调节表11"/>
      <sheetName val="Lista_CI11"/>
      <sheetName val="Dashboard_Prevención_Riesgos_10"/>
      <sheetName val="TOP_KPIs_MTM10"/>
      <sheetName val="PLAN_DE_ACCION10"/>
      <sheetName val="Faro_de_Indicadores10"/>
      <sheetName val="Farol_Acciones11"/>
      <sheetName val="Lista_de_Entrenamientos11"/>
      <sheetName val="Unidades_SAC-REVENDA12"/>
      <sheetName val="FornecM_Check10"/>
      <sheetName val="Share_Price_200211"/>
      <sheetName val="_DD_List11"/>
      <sheetName val="BEP_加薪_KPI10"/>
      <sheetName val="Estratificación_AI10"/>
      <sheetName val="condicion_inseguras10"/>
      <sheetName val="Actos_Inseguros10"/>
      <sheetName val="Control_de_incidentes10"/>
      <sheetName val="Plan_de_Acción10"/>
      <sheetName val="Issues_List_Payments10"/>
      <sheetName val="do_not_delete10"/>
      <sheetName val="Grafica_Actos10"/>
      <sheetName val="APAC_S10"/>
      <sheetName val="APAC_N10"/>
      <sheetName val="Slide_output10"/>
      <sheetName val="[손익기01_XL??DePara10"/>
      <sheetName val="Farol_Metas10"/>
      <sheetName val="Mod_Relac_10"/>
      <sheetName val="Condiciones_SyE10"/>
      <sheetName val="REALxMETA_-_CERVEJA12"/>
      <sheetName val="REALxMETA_-_REFRI12"/>
      <sheetName val="Directrices_de_Metas_201710"/>
      <sheetName val="Data_validation10"/>
      <sheetName val="_손익기01_XL_x005f_x005f_x005f_x0000__x005f_x005f_10"/>
      <sheetName val="Hazards_Analysis-隐患分析10"/>
      <sheetName val="F08_-_Asia_Pac_Full_Year_Q311"/>
      <sheetName val="Top_Priorities11"/>
      <sheetName val="Listco_Stock11"/>
      <sheetName val="Intl_Purchase11"/>
      <sheetName val="FY_outlook11"/>
      <sheetName val="CY_outlook11"/>
      <sheetName val="Cash_metrics11"/>
      <sheetName val="P6_711"/>
      <sheetName val="DATOS_BASE10"/>
      <sheetName val="97_사업추정(WEKI)10"/>
      <sheetName val="Tong_hop10"/>
      <sheetName val="95_1_1이후취득자산(숨기기상태)10"/>
      <sheetName val="sum1_(2)10"/>
      <sheetName val="3_바닥판설계10"/>
      <sheetName val="6월_공정외주10"/>
      <sheetName val="2_대외공문10"/>
      <sheetName val="2_총괄표10"/>
      <sheetName val="입출재고현황_(2)10"/>
      <sheetName val="504전기실_동부하-L10"/>
      <sheetName val="OUTER_AREA(겹침없음)10"/>
      <sheetName val="EL_표면적10"/>
      <sheetName val="TRE_TABLE10"/>
      <sheetName val="입찰내역_발주처_양식10"/>
      <sheetName val="POC_LIST10"/>
      <sheetName val="turnover_reason퇴직사유10"/>
      <sheetName val="SKU_Basic_Data10"/>
      <sheetName val="Entity_Target10"/>
      <sheetName val="DETALLE_MENSUAL10"/>
      <sheetName val="Drop-down_List9"/>
      <sheetName val="by_DD9"/>
      <sheetName val="VALIDACION_DE_DATOS9"/>
      <sheetName val="Jul-Sep_Actual_cost_(2)9"/>
      <sheetName val="Check_Qualidade8"/>
      <sheetName val="De_Para9"/>
      <sheetName val="Check_Aderencia8"/>
      <sheetName val="_손익기01_XL_x005f_x0000__x08"/>
      <sheetName val="부재료_비교(11년_vs_10년)8"/>
      <sheetName val="Base_Farol8"/>
      <sheetName val="Gerencial_IL8"/>
      <sheetName val="Ventas_Campo8"/>
      <sheetName val="ACTOS_POR_RIESGO8"/>
      <sheetName val="drop_lists8"/>
      <sheetName val="MRL_NON_SUPPLY_URU8"/>
      <sheetName val="AIIM_-_Empresas_Ext_20128"/>
      <sheetName val="KPIs_Hana8"/>
      <sheetName val="Catalago_de_refacciones_8"/>
      <sheetName val="Existencias_al_07-Nov-20128"/>
      <sheetName val="Check_GG8"/>
      <sheetName val="Sheet3_(2)8"/>
      <sheetName val="Nombre_de_SOP8"/>
      <sheetName val="Lao_&amp;_Cam8"/>
      <sheetName val="Hoegaarden_20198"/>
      <sheetName val="Lao_&amp;_Cam_20198"/>
      <sheetName val="Malaysia_20198"/>
      <sheetName val="Singapore_20198"/>
      <sheetName val="Sheet2_(2)8"/>
      <sheetName val="요일_테이블_8"/>
      <sheetName val="Other_Listings8"/>
      <sheetName val="2__Indicadores8"/>
      <sheetName val="Ta_8"/>
      <sheetName val="Lista_de_Entrenamientos_RSO8"/>
      <sheetName val="Tablero_SDG11"/>
      <sheetName val="Lista_Areas11"/>
      <sheetName val="One_Page11"/>
      <sheetName val="Sub-Productos_HN9"/>
      <sheetName val="Eficiencia_linea8"/>
      <sheetName val="_mngt_Pillar8"/>
      <sheetName val="Pauta_RPS_Distribuição7"/>
      <sheetName val="Estoque_(2)7"/>
      <sheetName val="BNR_2012_в_ящике7"/>
      <sheetName val="Comp_Inseguros7"/>
      <sheetName val="DO_NOT_MOVE7"/>
      <sheetName val="DATOS_DE_VALIDACIÓN7"/>
      <sheetName val="Datos_con7"/>
      <sheetName val="_Datos_Cond_7"/>
      <sheetName val="INGRESO_(2)7"/>
      <sheetName val="PG-K1610_(UEN_Areas)MNG7"/>
      <sheetName val="DATOS_GEN_7"/>
      <sheetName val="NUEVOS_CRITERIOS7"/>
      <sheetName val="Condiciones_Agua7"/>
      <sheetName val="__한국_AMP_ASP-23_판㧤가격__6"/>
      <sheetName val="11_䡸화채무줝ⴌ(AFS,HTM)086"/>
      <sheetName val="Drop_list6"/>
      <sheetName val="FX_Rates6"/>
      <sheetName val="Dropdown_list6"/>
      <sheetName val="Vagas_x_Candidatos6"/>
      <sheetName val="Proced_6"/>
      <sheetName val="Cut_Machine_Summary6"/>
      <sheetName val="Control_de_Fallas6"/>
      <sheetName val="Setup_for_Templates6"/>
      <sheetName val="Datos_emp6"/>
      <sheetName val="Validation_lists6"/>
      <sheetName val="TIPO_DE_ACTO6"/>
      <sheetName val="CRITICIDAD_DE_CI6"/>
      <sheetName val="Catálogo_de_CI6"/>
      <sheetName val="%_CUMPLIMIENTO6"/>
      <sheetName val="%_cumplimiento_6"/>
      <sheetName val="CALIFICACIONES_20194"/>
      <sheetName val="Lev_4_360_deg_check_Crit_Task4"/>
      <sheetName val="Lev_4_Chk_IC_Stock_Crit_Task4"/>
      <sheetName val="Lev_4_WMS_Putaway_Crit_Task4"/>
      <sheetName val="Listas_y_equipos_a_evaluar6"/>
      <sheetName val="Data_Reporte6"/>
      <sheetName val="Read_me6"/>
      <sheetName val="NAZ_Strategy4"/>
      <sheetName val="Champions_List5"/>
      <sheetName val="Daily_Dashboard6"/>
      <sheetName val="Mapeo_SKUs6"/>
      <sheetName val="Vol_(Ds)6"/>
      <sheetName val="Vol_(Ka)6"/>
      <sheetName val="Vol_(Oth)6"/>
      <sheetName val="Vol_(Oth)_Cortesias6"/>
      <sheetName val="INPUT-Cust_Sugg_Margin(Ds)6"/>
      <sheetName val="On_Invoice6"/>
      <sheetName val="INPUT-Cust_Sugg_Margin(Ka)6"/>
      <sheetName val="INPUT_SKUs6"/>
      <sheetName val="Brand_P&amp;L4"/>
      <sheetName val="SUPERMONT_P4"/>
      <sheetName val="Data_selection4"/>
      <sheetName val="1_4"/>
      <sheetName val="Customer_&amp;_SO4"/>
      <sheetName val="Session_Proposal4"/>
      <sheetName val="Análise_Tempos3"/>
      <sheetName val="Incentivo_Automóvil3"/>
      <sheetName val="Dropdown_Menu2"/>
      <sheetName val="PDA_BOP3"/>
      <sheetName val="Validação_de_Dados3"/>
      <sheetName val="No_llenar_3"/>
      <sheetName val="PROCESS_MD3"/>
      <sheetName val="Lista_de_Motivos3"/>
      <sheetName val="Ponto_Crítico_-_Resp__Plano3"/>
      <sheetName val="Lista_Funcionários_(2)3"/>
      <sheetName val="PAINEL_RECOLHA_CRÉDITO3"/>
      <sheetName val="Gráficos_-_CDD3"/>
      <sheetName val="Project_List2"/>
      <sheetName val="Выпадающие_списки2"/>
      <sheetName val="유류대_현황1"/>
      <sheetName val="mapping_(2)1"/>
      <sheetName val="Ref_1"/>
      <sheetName val="2_3_Projects_Status1"/>
      <sheetName val="SOP_Freshness1"/>
      <sheetName val="Listas_desplegables1"/>
      <sheetName val="Resumen_General1"/>
      <sheetName val="Cátalogo_de_CI1"/>
      <sheetName val="Hoja2_(2)1"/>
      <sheetName val="Technology_check_list1"/>
      <sheetName val="Status_de_Usuario1"/>
      <sheetName val="Actos_y_Condiciones_1"/>
      <sheetName val="NO_BORRAR1"/>
      <sheetName val="Formato_checklist_Lab1"/>
      <sheetName val="1__템플릿1"/>
      <sheetName val="2__작성_참고사항1"/>
      <sheetName val="Consolidated_Project_List1"/>
      <sheetName val="Fixed_Cost1"/>
      <sheetName val="Dimension_IN_Sheet1!D19121"/>
      <sheetName val="Dimension_IN_19121"/>
      <sheetName val="Manage_to_Sustain"/>
      <sheetName val="Packages_Info"/>
      <sheetName val="Meeting_List"/>
      <sheetName val="辅助表格"/>
      <sheetName val="10 麦汁CIP清洗标准水量"/>
      <sheetName val="BU"/>
      <sheetName val="Tipo Viaje"/>
      <sheetName val="Flota y Personal"/>
      <sheetName val="_손익기01_XL_x0000__x7"/>
      <sheetName val="SAP info"/>
      <sheetName val="Target Book"/>
      <sheetName val="后台"/>
      <sheetName val="AL来源"/>
      <sheetName val="Name List"/>
      <sheetName val="Ref_New Contract Model"/>
      <sheetName val="Dec"/>
      <sheetName val="리스트용"/>
      <sheetName val="3__Training_&amp;_travel"/>
      <sheetName val="Mapeo_SKUs7"/>
      <sheetName val="Vol_(Ds)7"/>
      <sheetName val="Vol_(Ka)7"/>
      <sheetName val="Vol_(Oth)7"/>
      <sheetName val="Vol_(Oth)_Cortesias7"/>
      <sheetName val="INPUT-Cust_Sugg_Margin(Ds)7"/>
      <sheetName val="On_Invoice7"/>
      <sheetName val="INPUT-Cust_Sugg_Margin(Ka)7"/>
      <sheetName val="INPUT_SKUs7"/>
      <sheetName val="SUPERMONT_P5"/>
      <sheetName val="3__Training_&amp;_travel2"/>
      <sheetName val="3__Training_&amp;_travel1"/>
      <sheetName val="Mapeo_SKUs8"/>
      <sheetName val="Vol_(Ds)8"/>
      <sheetName val="Vol_(Ka)8"/>
      <sheetName val="Vol_(Oth)8"/>
      <sheetName val="Vol_(Oth)_Cortesias8"/>
      <sheetName val="INPUT-Cust_Sugg_Margin(Ds)8"/>
      <sheetName val="On_Invoice8"/>
      <sheetName val="INPUT-Cust_Sugg_Margin(Ka)8"/>
      <sheetName val="INPUT_SKUs8"/>
      <sheetName val="Brand_P&amp;L5"/>
      <sheetName val="SUPERMONT_P6"/>
      <sheetName val="3__Training_&amp;_travel3"/>
      <sheetName val="DIAGEO VENTURE"/>
      <sheetName val="Mapeo_SKUs9"/>
      <sheetName val="Vol_(Ds)9"/>
      <sheetName val="Vol_(Ka)9"/>
      <sheetName val="Vol_(Oth)9"/>
      <sheetName val="Vol_(Oth)_Cortesias9"/>
      <sheetName val="INPUT-Cust_Sugg_Margin(Ds)9"/>
      <sheetName val="On_Invoice9"/>
      <sheetName val="INPUT-Cust_Sugg_Margin(Ka)9"/>
      <sheetName val="INPUT_SKUs9"/>
      <sheetName val="Brand_P&amp;L6"/>
      <sheetName val="SUPERMONT_P7"/>
      <sheetName val="Data_selection5"/>
      <sheetName val="1_5"/>
      <sheetName val="3__Training_&amp;_travel4"/>
      <sheetName val="MAESTRO CODIGOS"/>
      <sheetName val="Por regional"/>
      <sheetName val="Por Proveedor"/>
      <sheetName val="X Categoria"/>
      <sheetName val="Por Vendedor"/>
      <sheetName val="Por Mayoristas"/>
      <sheetName val="Por Cliente"/>
      <sheetName val="Por producto"/>
      <sheetName val="Por producto cant."/>
      <sheetName val="Por producto cant. (2)"/>
      <sheetName val="Por Vendedor X Ciudad"/>
      <sheetName val="Act por cliente"/>
      <sheetName val="Act por Proveedor"/>
      <sheetName val="Act por producto"/>
      <sheetName val="DESBAST"/>
      <sheetName val="TTL"/>
      <sheetName val="PH_5"/>
      <sheetName val="bar_chart-rev"/>
      <sheetName val="1_설계조건"/>
      <sheetName val="수량산출서_(2)"/>
      <sheetName val="노원열병합__건축공사기성내역서"/>
      <sheetName val="Investment_Category"/>
      <sheetName val="JT3_0견적-구1"/>
      <sheetName val="Preferred_Option"/>
      <sheetName val="입문_트랜드(종합분석)"/>
      <sheetName val="Master_CE"/>
      <sheetName val="CE_Final_"/>
      <sheetName val="OL_LIST"/>
      <sheetName val="YTD_GUEST_LIST"/>
      <sheetName val="Session_Full_list"/>
      <sheetName val="FOOD_PAYMENT_update_JAN"/>
      <sheetName val="Rate_card_F19_"/>
      <sheetName val="Master_Plan__(update)"/>
      <sheetName val="The_KPI_"/>
      <sheetName val="Mentor_Plan_"/>
      <sheetName val="Master_Plan_"/>
      <sheetName val="Tier_1_GOV_PC_Networking_"/>
      <sheetName val="Tier_1_LBO_"/>
      <sheetName val="2020_MMR12"/>
      <sheetName val="Razão_Social"/>
      <sheetName val="NCR_HEC_6_Opens"/>
      <sheetName val="NCR_HEC_4_Open_&amp;_Vendor_2_Opens"/>
      <sheetName val="2_FM_Fee_2차년도"/>
      <sheetName val="3_감가장비"/>
      <sheetName val="예산입력방법"/>
      <sheetName val="예산간사조직표"/>
      <sheetName val="특수,항공 부서코드표"/>
      <sheetName val="본부별예산편성총괄표"/>
      <sheetName val="집행부서별예산계획표"/>
      <sheetName val="집행부서별예산산출내역표"/>
      <sheetName val="본부별인원인건비총괄표"/>
      <sheetName val="부서별인원인건비계획"/>
      <sheetName val="용역인원인건비계획"/>
      <sheetName val="예산조정신청서 양식"/>
      <sheetName val="96예산신청을 위한 양식및 공문"/>
      <sheetName val="특수,항공_부서코드표"/>
      <sheetName val="예산조정신청서_양식"/>
      <sheetName val="96예산신청을_위한_양식및_공문"/>
      <sheetName val="세계수요종합OK"/>
      <sheetName val="사양조정"/>
      <sheetName val="투입분"/>
      <sheetName val="LASER"/>
      <sheetName val="PLASMA"/>
      <sheetName val="96예산신청을%20위한%20양식및%20공문.XLS"/>
      <sheetName val="96%EC%98%88%EC%82%B0%EC%8B%A0%E"/>
      <sheetName val="특수,항공_부서코드표1"/>
      <sheetName val="예산조정신청서_양식1"/>
      <sheetName val="96예산신청을_위한_양식및_공문1"/>
      <sheetName val="96예산신청을%20위한%20양식및%20공문_XLS"/>
      <sheetName val="특수,항공_부서코드표2"/>
      <sheetName val="예산조정신청서_양식2"/>
      <sheetName val="96예산신청을_위한_양식및_공문2"/>
      <sheetName val="제임스짐 예상매출 for 2023B"/>
      <sheetName val="_Cash_Flo_x0000__x0000__x0000__x0000__x0000_"/>
      <sheetName val="매출내역"/>
      <sheetName val="Name"/>
      <sheetName val="Essbase"/>
      <sheetName val="PAD_TR보호대기초3"/>
      <sheetName val="1__시공측량3"/>
      <sheetName val="근거_및_가정3"/>
      <sheetName val="설산1_나3"/>
      <sheetName val="1_차입금3"/>
      <sheetName val="수종별수량_(2)3"/>
      <sheetName val="납부내역총괄표_(수정)3"/>
      <sheetName val="부대시행1_(2)3"/>
      <sheetName val="3_6_2남양주택배3"/>
      <sheetName val="Weekly_Progress(계장)3"/>
      <sheetName val="입찰내역_Ĉ1"/>
      <sheetName val="1_수인터널1"/>
      <sheetName val="방배동내역_(총괄)"/>
      <sheetName val="1) MALL"/>
      <sheetName val="제주환경순환센터"/>
      <sheetName val="G2설비도급"/>
      <sheetName val="CAL1"/>
      <sheetName val="7_공사비집_x0000_跇˜_x0000__x0000__x0000_Ā_x0000_"/>
      <sheetName val="B"/>
      <sheetName val="member design"/>
      <sheetName val="design criteria"/>
      <sheetName val="working load at the btm ft."/>
      <sheetName val="plan&amp;section of foundation"/>
      <sheetName val="SRS_월별_BS1"/>
      <sheetName val="평가&amp;선급_미지급1"/>
      <sheetName val="EXC_IND"/>
      <sheetName val="COLOR별_인쇄"/>
      <sheetName val="Mot_So_Thuat_Ngu_EN-VI1"/>
      <sheetName val="설비등록ၒ_x0000_"/>
      <sheetName val="총괄표_전체"/>
      <sheetName val="총괄표_기본"/>
      <sheetName val="총괄표_확장"/>
      <sheetName val="변경내역대비표(2)"/>
      <sheetName val="1-11조직표"/>
      <sheetName val="건축개요_"/>
      <sheetName val="3BL공동구 수량"/>
      <sheetName val="DHEQSUPT"/>
      <sheetName val="제조원가_원단_x0000_궰_x0000__x0000_"/>
      <sheetName val="제조원가_원단_x0000_聏_x0000__x0000_"/>
      <sheetName val="제조원가_원단샀_x000e__x0000__x0000_"/>
      <sheetName val="연간점유"/>
      <sheetName val="업무계획1"/>
      <sheetName val="8호선 원가 투입내역"/>
      <sheetName val="_x005f_x0000__x00_x0000__x0000__x0000_"/>
      <sheetName val="ACTIVITY CODE &amp; AREA LIST"/>
      <sheetName val="계정code"/>
      <sheetName val="선택옵션"/>
      <sheetName val="옵션"/>
      <sheetName val="CriteriaUpdate"/>
      <sheetName val="주간남10대순위1"/>
      <sheetName val="주간여30대순위1"/>
      <sheetName val="건강_미결"/>
      <sheetName val="Noncurrent assets"/>
      <sheetName val="2장(1사업부)ERP"/>
      <sheetName val="투입계획서(변경)"/>
      <sheetName val="기안"/>
      <sheetName val="지하시설물작성"/>
      <sheetName val="사다리"/>
      <sheetName val="97 사업추정(W؀_x0001__x0000__x0000_"/>
      <sheetName val="VS P-Q"/>
      <sheetName val="2)단가비교표"/>
      <sheetName val="SHEET"/>
      <sheetName val="表21_净利润釘×㜀࠷"/>
      <sheetName val="1_종합손익(주택,&quot;_x0000__x0000__x0000_"/>
      <sheetName val="COVER-P"/>
      <sheetName val="TEMP2"/>
      <sheetName val="제조원가_원단뿰朮_x0000__x0000_"/>
      <sheetName val="제조원가_원단뽰_x0000__x0000_"/>
      <sheetName val="제조원가_원단뽀ᚔ_x0000__x0000_"/>
      <sheetName val="ASALTOTA"/>
      <sheetName val="국민연금"/>
      <sheetName val="504전기실_"/>
      <sheetName val="MAIN_TABLE"/>
      <sheetName val="표준공사비-조명제외x10%up"/>
      <sheetName val="단독빌딩 총합계본"/>
      <sheetName val="CO"/>
      <sheetName val="1_종합손익탬됊혁酧_x0000__x0000_ꠀⅱ"/>
      <sheetName val="1_종합손익훬酧_x0000__x0000_怀ꇨ吖ᑌ"/>
      <sheetName val="1_종합손익훬酧_x0000__x0000_㠀ᥖ吨ᑌ"/>
      <sheetName val="1_종합손익(_x0000__x0000_ᥨᗊ"/>
      <sheetName val="1_종합손익(葔ǯૐŖ"/>
      <sheetName val="1_종합손익(_x0000__x0000__x0005__x0000_"/>
      <sheetName val="청산공사"/>
      <sheetName val="#88"/>
      <sheetName val="#10"/>
      <sheetName val="#100"/>
      <sheetName val="#101"/>
      <sheetName val="#102"/>
      <sheetName val="#103"/>
      <sheetName val="#104"/>
      <sheetName val="#105"/>
      <sheetName val="#106"/>
      <sheetName val="#107"/>
      <sheetName val="#108"/>
      <sheetName val="#11"/>
      <sheetName val="#21"/>
      <sheetName val="#22"/>
      <sheetName val="#95"/>
      <sheetName val="#60"/>
      <sheetName val="#61"/>
      <sheetName val="#62"/>
      <sheetName val="#63"/>
      <sheetName val="#64"/>
      <sheetName val="#65"/>
      <sheetName val="#70"/>
      <sheetName val="#71"/>
      <sheetName val="#72"/>
      <sheetName val="#73"/>
      <sheetName val="#74"/>
      <sheetName val="#75"/>
      <sheetName val="#76"/>
      <sheetName val="#77"/>
      <sheetName val="#82"/>
      <sheetName val="#83"/>
      <sheetName val="#84"/>
      <sheetName val="#87"/>
      <sheetName val="#90"/>
      <sheetName val="#91"/>
      <sheetName val="#92"/>
      <sheetName val="#93"/>
      <sheetName val="#94"/>
      <sheetName val="#98"/>
      <sheetName val="Act vs. budget"/>
      <sheetName val="화기9901매출"/>
      <sheetName val="a.연결정리"/>
      <sheetName val="loading"/>
      <sheetName val="일위목차"/>
      <sheetName val="0226"/>
      <sheetName val="07~08 PL"/>
      <sheetName val="Project_Brief4"/>
      <sheetName val="2_주요계수총괄4"/>
      <sheetName val="단면_(2)4"/>
      <sheetName val="P_M_별5"/>
      <sheetName val="1__시공측량4"/>
      <sheetName val="Facility_Information4"/>
      <sheetName val="1_본사계정별4"/>
      <sheetName val="PAD_TR보호대기초4"/>
      <sheetName val="근거_및_가정4"/>
      <sheetName val="118_세금과공과4"/>
      <sheetName val="수종별수량_(2)4"/>
      <sheetName val="납부내역총괄표_(수정)4"/>
      <sheetName val="Weekly_Progress(계장)4"/>
      <sheetName val="설산1_나4"/>
      <sheetName val="1_차입금4"/>
      <sheetName val="전선_및_전선관3"/>
      <sheetName val="해외_기술훈련비_(합계)4"/>
      <sheetName val="설문_평가3"/>
      <sheetName val="부대시행1_(2)4"/>
      <sheetName val="3_6_2남양주택배4"/>
      <sheetName val="Back_Data_14"/>
      <sheetName val="_견적서3"/>
      <sheetName val="1월_예산3"/>
      <sheetName val="#1)_투자_구분3"/>
      <sheetName val="실행기성_갑지3"/>
      <sheetName val="Eq__Mobilization2"/>
      <sheetName val="Utility_Usage_YTN_TOWER3"/>
      <sheetName val="수량산출서_갑지2"/>
      <sheetName val="B-1_기본정보3"/>
      <sheetName val="대투_보관자료_변경3"/>
      <sheetName val="KEY_CODE3"/>
      <sheetName val="준검_내역서2"/>
      <sheetName val="2013_2월_연결대상3"/>
      <sheetName val="G_R300경비2"/>
      <sheetName val="AS포장복구_2"/>
      <sheetName val="설_계2"/>
      <sheetName val="외주현황_wq13"/>
      <sheetName val="2-1_강사료,교통비_지급명세3"/>
      <sheetName val="13_포장용역비표준3"/>
      <sheetName val="9_가공부자재표준3"/>
      <sheetName val="8_ROLL표준(TSW)3"/>
      <sheetName val="4_톤당조관량표준3"/>
      <sheetName val="5_조관부자재표준3"/>
      <sheetName val="날개수량1_52"/>
      <sheetName val="Rev__Recon_12"/>
      <sheetName val="1_고객불만건수2"/>
      <sheetName val="1_변경범위2"/>
      <sheetName val="2-2_투자3"/>
      <sheetName val="Proj__Fin_3"/>
      <sheetName val="ITS_Assumptions2"/>
      <sheetName val="Master_Data2"/>
      <sheetName val="HQ_급여_2"/>
      <sheetName val="OF_급여2"/>
      <sheetName val="F_Ma급여2"/>
      <sheetName val="SMT_급여2"/>
      <sheetName val="QC_급여2"/>
      <sheetName val="Sam_sung_급여2"/>
      <sheetName val="Dlock_급여2"/>
      <sheetName val="_thôi_việc_급여2"/>
      <sheetName val="Công_smt2"/>
      <sheetName val="Công_smt_(2)2"/>
      <sheetName val="Detail_smt2"/>
      <sheetName val="Công_QC2"/>
      <sheetName val="Detail_QC_2"/>
      <sheetName val="Công_SS2"/>
      <sheetName val="Detail_SS2"/>
      <sheetName val="Công_FMa2"/>
      <sheetName val="Detail_FMa2"/>
      <sheetName val="Công_OF2"/>
      <sheetName val="Detail_OF2"/>
      <sheetName val="Công_Dlock2"/>
      <sheetName val="Detail_Dlock2"/>
      <sheetName val="Công_thôi_việc2"/>
      <sheetName val="Detail_thôi2"/>
      <sheetName val="F_월별기성수금현황_2"/>
      <sheetName val="조도계산서_(도서)2"/>
      <sheetName val="C1_3_12"/>
      <sheetName val="7_Utility_Analysis2"/>
      <sheetName val="Operational_Activities2"/>
      <sheetName val="6월_공嚺㓶가2"/>
      <sheetName val="기초정보_코드2"/>
      <sheetName val="1__작성방식3"/>
      <sheetName val="A(Rev_3)2"/>
      <sheetName val="BSD_(2)1"/>
      <sheetName val="표)CFT장_조직별_배분3"/>
      <sheetName val="20180214_P&amp;T3"/>
      <sheetName val="Ref__중점_추진_과제별_상세3"/>
      <sheetName val="2_6_三无_(2)2"/>
      <sheetName val="Worker_List2"/>
      <sheetName val="GB-IC_Villingen_GG2"/>
      <sheetName val="입찰내역_Ĉ2"/>
      <sheetName val="보고서_표2"/>
      <sheetName val="0__가정_및_결론2"/>
      <sheetName val="1__투자비2"/>
      <sheetName val="2__Rent-roll2"/>
      <sheetName val="3__Funding2"/>
      <sheetName val="4__운영수익2"/>
      <sheetName val="5__운영비용2"/>
      <sheetName val="6_1_N+1년차_NOI_산정2"/>
      <sheetName val="6__부동산매각2"/>
      <sheetName val="7__보유세2"/>
      <sheetName val="8__교통유발부담금2"/>
      <sheetName val="9__BS부속2"/>
      <sheetName val="10__CF(M)2"/>
      <sheetName val="11__IS(M)2"/>
      <sheetName val="12__BS(M)2"/>
      <sheetName val="14__IS(FY)2"/>
      <sheetName val="13__CF(FY)2"/>
      <sheetName val="15__BS(FY)2"/>
      <sheetName val="16__RE(FY)2"/>
      <sheetName val="M&amp;Q_Lead2"/>
      <sheetName val="Phieu_trinh_ky_cấu_tháp1"/>
      <sheetName val="Phieu_trinh_ky_VTP1"/>
      <sheetName val="KS-VL_rời1"/>
      <sheetName val="Tai_san1"/>
      <sheetName val="Check_dong_tien1"/>
      <sheetName val="Chi_phí_SDTS1"/>
      <sheetName val="Check_COST1"/>
      <sheetName val="DATA_HD1"/>
      <sheetName val="Tong_hop_1TM1"/>
      <sheetName val="NS_Lán_trại1"/>
      <sheetName val="Check_cong_no_NC1"/>
      <sheetName val="4_1_월별_에너지_사용량2"/>
      <sheetName val="1-2_설계변경요청서(갑지)1"/>
      <sheetName val="첨부1_(주차관제-_당공)1"/>
      <sheetName val="첨부1-1_설계변경내역서(CCTV)1"/>
      <sheetName val="첨부1-2_(주차관제-변공)1"/>
      <sheetName val="2-6_변공량(추가공사)1"/>
      <sheetName val="_2-1_관제(물량산출서집계표)1"/>
      <sheetName val="_2-2_유도(물량산출서집계표)1"/>
      <sheetName val="3-1_주차관제1"/>
      <sheetName val="3-2_주차-광케이블1"/>
      <sheetName val="3-3_층별LPR1"/>
      <sheetName val="4-1_유도-광케이블1"/>
      <sheetName val="4-2_주차키오스크1"/>
      <sheetName val="4-3_4면카메라1"/>
      <sheetName val="4-5_CCTV1"/>
      <sheetName val="4-6_블럭유도등1"/>
      <sheetName val="4-7_입구만차등1"/>
      <sheetName val="4-8_비상벨1"/>
      <sheetName val="1~9_하중계산1"/>
      <sheetName val="방배동내역_(총괄)1"/>
      <sheetName val="Bank_code3"/>
      <sheetName val="Drop-down_RAW3"/>
      <sheetName val="첨부#2_Cash_Flow(현장작성)1"/>
      <sheetName val="진행_DATA_(2)2"/>
      <sheetName val="견적_맵1"/>
      <sheetName val="JT3_0견적-구11"/>
      <sheetName val="Dropbox_목록1"/>
      <sheetName val="3_공통공사대비"/>
      <sheetName val="현장관리비_산출내역"/>
      <sheetName val="1_수인터널2"/>
      <sheetName val="#1_Basic2"/>
      <sheetName val="산자사_운전용품1"/>
      <sheetName val="Exchange_rate3"/>
      <sheetName val="업무_분류(Category)1"/>
      <sheetName val="3_일반사상1"/>
      <sheetName val="Basic_Information3"/>
      <sheetName val="NG_Item2"/>
      <sheetName val="시스템_개요_유효값1"/>
      <sheetName val="STRAT_PLAN_WKSHT3"/>
      <sheetName val="Sales_Plan_&amp;_other3"/>
      <sheetName val="drop_downs2"/>
      <sheetName val="NKC_(final)1"/>
      <sheetName val="토공(우물통,기타)_"/>
      <sheetName val="전기요금_산출내역1"/>
      <sheetName val="TOWER_12TON2"/>
      <sheetName val="TOWER_10TON2"/>
      <sheetName val="JIB_CRANE,HOIST2"/>
      <sheetName val="구분_Table1"/>
      <sheetName val="역T형옹벽(3_0)1"/>
      <sheetName val="외상매출금현황-수정분_A21"/>
      <sheetName val="문의내용_카테고리_분류(수정X)1"/>
      <sheetName val="Diesel_Price_1"/>
      <sheetName val="업무분장_1"/>
      <sheetName val="7300-1000_112"/>
      <sheetName val="PJT_현황1"/>
      <sheetName val="참고)_기준정보1"/>
      <sheetName val="Long_Term_Prices1"/>
      <sheetName val="control_sheet1"/>
      <sheetName val="NCR_HEC_6_Opens1"/>
      <sheetName val="NCR_HEC_4_Open_&amp;_Vendor_2_Open1"/>
      <sheetName val="첨부1-2__증감사유내역서(을)"/>
      <sheetName val="Ref__Spec_Review_양식2"/>
      <sheetName val="Ref__시험항목_테이블2"/>
      <sheetName val="Ref__Search_Result_테이블2"/>
      <sheetName val="10_예산_및_원가_계획(02년)"/>
      <sheetName val="입찰내역_Ԁ"/>
      <sheetName val="Project_Count1"/>
      <sheetName val="PF_현황(11년12월)1"/>
      <sheetName val="Sensitivity_and_GC_Value1"/>
      <sheetName val="무형자산_LS11"/>
      <sheetName val="ALK_Chi_tiết_công_nợ"/>
      <sheetName val="CHITIET_VL-NC-TT1p"/>
      <sheetName val="유효성_목록"/>
      <sheetName val="총_원가계산"/>
      <sheetName val="1_설계기준"/>
      <sheetName val="6PILE__(剙"/>
      <sheetName val="참고3_DATA"/>
      <sheetName val="입찰내역_⊍∀的"/>
      <sheetName val="Ⅴ-2_공종별내역"/>
      <sheetName val="경계석,골재외_(2)"/>
      <sheetName val="경영비율_1"/>
      <sheetName val="카테고리_분류_(수정X)"/>
      <sheetName val="SPT_vs_PHI"/>
      <sheetName val="07_01"/>
      <sheetName val="20년_동일기간_소테마"/>
      <sheetName val="3_판관비명세서"/>
      <sheetName val="제조원가_원단༘֜"/>
      <sheetName val="▶_일일출역_집계_20210819143316"/>
      <sheetName val="sum_"/>
      <sheetName val="UPA(Part_C,D,E,G,H)"/>
      <sheetName val="UPA(Part_F)"/>
      <sheetName val="일위대가_(Part_C,D,E,G,H)"/>
      <sheetName val="4월_매출"/>
      <sheetName val="Insight_MTD_QTD_YTD_DATA"/>
      <sheetName val="Working_(PivotTable)"/>
      <sheetName val="Essbase_(53_Weeks)"/>
      <sheetName val="Essbase_(52_Weeks)"/>
      <sheetName val="Store_Listing"/>
      <sheetName val="COMP_Working"/>
      <sheetName val="COMP_LLY_Working"/>
      <sheetName val="완성차_미수금"/>
      <sheetName val="견적_(2)"/>
      <sheetName val="ITB_COST"/>
      <sheetName val="입찰내역_"/>
      <sheetName val="종합표양식(품의좲쒥⠀쮎"/>
      <sheetName val="Process_Li"/>
      <sheetName val="_㴐ኰ"/>
      <sheetName val="_움ᕕ"/>
      <sheetName val="단양_00_아파트-세부내역"/>
      <sheetName val="목차_"/>
      <sheetName val="0__물류비집계_rev1"/>
      <sheetName val="0__물류비_집계"/>
      <sheetName val="(1-2)_국내_구간별_운송_견적_1"/>
      <sheetName val="(1-1)_국내_구간별_운송_실적__(2)"/>
      <sheetName val="(1)_국내_사이트_상세_주소_"/>
      <sheetName val="수입_건수_정리"/>
      <sheetName val="(2-1)_수출_해상_(LCL)_"/>
      <sheetName val="(2-2)_수출_항공_"/>
      <sheetName val="(2-4)_수출_내륙_운송료"/>
      <sheetName val="(3-1)_수입_해상_(FCL)"/>
      <sheetName val="(3-2)_수입_해상_(LCL)_"/>
      <sheetName val="(3-3)_수입_항공_"/>
      <sheetName val="(3-5)_수입_내륙_운송료"/>
      <sheetName val="운송내역_"/>
      <sheetName val="운영경비_세부작성근거"/>
      <sheetName val="7__2_3"/>
      <sheetName val="Report_Setup2"/>
      <sheetName val="OWNER-1_(2)2"/>
      <sheetName val="고객만족도_향상"/>
      <sheetName val="108_수선비"/>
      <sheetName val="BS준비_XLS"/>
      <sheetName val="BS%EC%A4%80%EB%B9%84_XLS"/>
      <sheetName val="퇴직금추계(04_9_30)"/>
      <sheetName val="1_경제설계"/>
      <sheetName val="경수97_02"/>
      <sheetName val="1995년_섹터별_매출"/>
      <sheetName val="44-2Q_주석_xlsx"/>
      <sheetName val="팀_업체별_월기성실적"/>
      <sheetName val="팀_업체별_시공의뢰"/>
      <sheetName val="A_(3)"/>
      <sheetName val="DL08_DF_모드"/>
      <sheetName val="원지_수급가"/>
      <sheetName val="2_상각보정명세"/>
      <sheetName val="4b_Consolidated_PL"/>
      <sheetName val="TT_List"/>
      <sheetName val="실행내역서_"/>
      <sheetName val="SAP_검증(평균환율)"/>
      <sheetName val="SAP_검증(월말환율)"/>
      <sheetName val="전분기말_정산표(PQE)"/>
      <sheetName val="전년동기_정산표"/>
      <sheetName val="전기말_정산표(PYE)"/>
      <sheetName val="당기말_정산표(CPE)"/>
      <sheetName val="A01-3_조정내역"/>
      <sheetName val="A01-3_단순합산"/>
      <sheetName val="매출채권_및_금융자산"/>
      <sheetName val="A03-3_연결조정"/>
      <sheetName val="A07__유형자산_차기이월,_미실현"/>
      <sheetName val="A07__유형자산_감가상각"/>
      <sheetName val="A08__연결_조정"/>
      <sheetName val="A09__연결_조정"/>
      <sheetName val="B01_연결_조정"/>
      <sheetName val="B04_연결_조정"/>
      <sheetName val="B05_연결_조정"/>
      <sheetName val="납입자본(연결자본변동표_참조_작성)"/>
      <sheetName val="이익잉여금(연결자본변동표_참조_작성)"/>
      <sheetName val="기타포괄손익누계액(연결자본변동표_참조_작성)"/>
      <sheetName val="D01_연결_조정"/>
      <sheetName val="주당손익(개별파일_작성)"/>
      <sheetName val="_Drop"/>
      <sheetName val="96보완계획7_12"/>
      <sheetName val="NON SLIP"/>
      <sheetName val="입찰내역서(통합)A3"/>
      <sheetName val="입찰내역서(기본)"/>
      <sheetName val="입찰내역서(확장)"/>
      <sheetName val="Spreadsheet Information"/>
      <sheetName val="북마크"/>
      <sheetName val="부가가치"/>
      <sheetName val="2021 KPI_SD (대표이사)"/>
      <sheetName val="방법론선택및업로드"/>
      <sheetName val="argl(1)"/>
      <sheetName val="추정99"/>
      <sheetName val="종합"/>
      <sheetName val="PC%계산"/>
      <sheetName val="품목코드"/>
      <sheetName val="major"/>
      <sheetName val="2담당0113"/>
      <sheetName val="1담당0113"/>
      <sheetName val="기성및원가"/>
      <sheetName val="2_Consideration_sheet"/>
      <sheetName val="3__Export"/>
      <sheetName val="단독빌딩_총합계본"/>
      <sheetName val="12"/>
      <sheetName val="backdata"/>
      <sheetName val="_손익기01.XL__DePara"/>
      <sheetName val="_손익기01_XL__DePara"/>
      <sheetName val="운반거리(0.7km)"/>
      <sheetName val="종합표양식(품의_&amp;¾_x0000__x0000__x0000__x0000_漁ן"/>
      <sheetName val="표건"/>
      <sheetName val="천마갑지"/>
      <sheetName val="해외_기술훈련비_(합계)5"/>
      <sheetName val="P_M_별6"/>
      <sheetName val="Facility_Information5"/>
      <sheetName val="118_세금과공과5"/>
      <sheetName val="2_주요계수총괄5"/>
      <sheetName val="1_본사계정별5"/>
      <sheetName val="B-1_기본정보4"/>
      <sheetName val="Utility_Usage_YTN_TOWER4"/>
      <sheetName val="Project_Brief5"/>
      <sheetName val="단면_(2)5"/>
      <sheetName val="Back_Data_15"/>
      <sheetName val="1월_예산4"/>
      <sheetName val="전선_및_전선관4"/>
      <sheetName val="설문_평가4"/>
      <sheetName val="외주현황_wq14"/>
      <sheetName val="_견적서4"/>
      <sheetName val="대투_보관자료_변경4"/>
      <sheetName val="#1)_투자_구분4"/>
      <sheetName val="Rev__Recon_13"/>
      <sheetName val="1_고객불만건수3"/>
      <sheetName val="1_변경범위3"/>
      <sheetName val="2013_2월_연결대상4"/>
      <sheetName val="Proj__Fin_4"/>
      <sheetName val="2-2_투자4"/>
      <sheetName val="ITS_Assumptions3"/>
      <sheetName val="Master_Data3"/>
      <sheetName val="HQ_급여_3"/>
      <sheetName val="OF_급여3"/>
      <sheetName val="F_Ma급여3"/>
      <sheetName val="SMT_급여3"/>
      <sheetName val="QC_급여3"/>
      <sheetName val="Sam_sung_급여3"/>
      <sheetName val="Dlock_급여3"/>
      <sheetName val="_thôi_việc_급여3"/>
      <sheetName val="Công_smt3"/>
      <sheetName val="Công_smt_(2)3"/>
      <sheetName val="Detail_smt3"/>
      <sheetName val="Công_QC3"/>
      <sheetName val="Detail_QC_3"/>
      <sheetName val="Công_SS3"/>
      <sheetName val="Detail_SS3"/>
      <sheetName val="Công_FMa3"/>
      <sheetName val="Detail_FMa3"/>
      <sheetName val="Công_OF3"/>
      <sheetName val="Detail_OF3"/>
      <sheetName val="Công_Dlock3"/>
      <sheetName val="Detail_Dlock3"/>
      <sheetName val="Công_thôi_việc3"/>
      <sheetName val="Detail_thôi3"/>
      <sheetName val="2-1_강사료,교통비_지급명세4"/>
      <sheetName val="C1_3_13"/>
      <sheetName val="7_Utility_Analysis3"/>
      <sheetName val="Operational_Activities3"/>
      <sheetName val="13_포장용역비표준4"/>
      <sheetName val="9_가공부자재표준4"/>
      <sheetName val="8_ROLL표준(TSW)4"/>
      <sheetName val="4_톤당조관량표준4"/>
      <sheetName val="5_조관부자재표준4"/>
      <sheetName val="KEY_CODE4"/>
      <sheetName val="산자사_운전용품2"/>
      <sheetName val="1__작성방식4"/>
      <sheetName val="표)CFT장_조직별_배분4"/>
      <sheetName val="20180214_P&amp;T4"/>
      <sheetName val="Ref__중점_추진_과제별_상세4"/>
      <sheetName val="Bank_code4"/>
      <sheetName val="Drop-down_RAW4"/>
      <sheetName val="실행기성_갑지4"/>
      <sheetName val="Eq__Mobilization3"/>
      <sheetName val="날개수량1_53"/>
      <sheetName val="2_6_三无_(2)3"/>
      <sheetName val="수량산출서_갑지3"/>
      <sheetName val="G_R300경비3"/>
      <sheetName val="AS포장복구_3"/>
      <sheetName val="설_계3"/>
      <sheetName val="Worker_List3"/>
      <sheetName val="GB-IC_Villingen_GG3"/>
      <sheetName val="Exchange_rate4"/>
      <sheetName val="업무_분류(Category)2"/>
      <sheetName val="진행_DATA_(2)3"/>
      <sheetName val="기초정보_코드3"/>
      <sheetName val="보고서_표3"/>
      <sheetName val="0__가정_및_결론3"/>
      <sheetName val="1__투자비3"/>
      <sheetName val="2__Rent-roll3"/>
      <sheetName val="3__Funding3"/>
      <sheetName val="4__운영수익3"/>
      <sheetName val="5__운영비용3"/>
      <sheetName val="6_1_N+1년차_NOI_산정3"/>
      <sheetName val="6__부동산매각3"/>
      <sheetName val="7__보유세3"/>
      <sheetName val="8__교통유발부담금3"/>
      <sheetName val="9__BS부속3"/>
      <sheetName val="10__CF(M)3"/>
      <sheetName val="11__IS(M)3"/>
      <sheetName val="12__BS(M)3"/>
      <sheetName val="14__IS(FY)3"/>
      <sheetName val="13__CF(FY)3"/>
      <sheetName val="15__BS(FY)3"/>
      <sheetName val="16__RE(FY)3"/>
      <sheetName val="4_1_월별_에너지_사용량3"/>
      <sheetName val="M&amp;Q_Lead3"/>
      <sheetName val="Basic_Information4"/>
      <sheetName val="3_일반사상2"/>
      <sheetName val="준검_내역서3"/>
      <sheetName val="6월_공嚺㓶가3"/>
      <sheetName val="조도계산서_(도서)3"/>
      <sheetName val="F_월별기성수금현황_3"/>
      <sheetName val="첨부#2_Cash_Flow(현장작성)2"/>
      <sheetName val="TOWER_12TON3"/>
      <sheetName val="TOWER_10TON3"/>
      <sheetName val="JIB_CRANE,HOIST3"/>
      <sheetName val="Investment_Category1"/>
      <sheetName val="Mot_So_Thuat_Ngu_EN-VI2"/>
      <sheetName val="노원열병합__건축공사기성내역서1"/>
      <sheetName val="NG_Item3"/>
      <sheetName val="Ref__Spec_Review_양식3"/>
      <sheetName val="Ref__시험항목_테이블3"/>
      <sheetName val="Ref__Search_Result_테이블3"/>
      <sheetName val="SRS_월별_BS2"/>
      <sheetName val="평가&amp;선급_미지급2"/>
      <sheetName val="EXC_IND1"/>
      <sheetName val="COLOR별_인쇄1"/>
      <sheetName val="유류대_현황2"/>
      <sheetName val="1__템플릿2"/>
      <sheetName val="2__작성_참고사항2"/>
      <sheetName val="mapping_(2)2"/>
      <sheetName val="Ref_2"/>
      <sheetName val="2_3_Projects_Status2"/>
      <sheetName val="Consolidated_Project_List2"/>
      <sheetName val="Fixed_Cost2"/>
      <sheetName val="Listas_desplegables2"/>
      <sheetName val="Resumen_General2"/>
      <sheetName val="Cátalogo_de_CI2"/>
      <sheetName val="Hoja2_(2)2"/>
      <sheetName val="Technology_check_list2"/>
      <sheetName val="Status_de_Usuario2"/>
      <sheetName val="Actos_y_Condiciones_2"/>
      <sheetName val="NO_BORRAR2"/>
      <sheetName val="Formato_checklist_Lab2"/>
      <sheetName val="Manage_to_Sustain1"/>
      <sheetName val="Meeting_List1"/>
      <sheetName val="Packages_Info1"/>
      <sheetName val="Preferred_Option1"/>
      <sheetName val="입문_트랜드(종합분석)1"/>
      <sheetName val="Master_CE1"/>
      <sheetName val="CE_Final_1"/>
      <sheetName val="OL_LIST1"/>
      <sheetName val="YTD_GUEST_LIST1"/>
      <sheetName val="Session_Full_list1"/>
      <sheetName val="FOOD_PAYMENT_update_JAN1"/>
      <sheetName val="Rate_card_F19_1"/>
      <sheetName val="Master_Plan__(update)1"/>
      <sheetName val="The_KPI_1"/>
      <sheetName val="Mentor_Plan_1"/>
      <sheetName val="Master_Plan_1"/>
      <sheetName val="Tier_1_GOV_PC_Networking_1"/>
      <sheetName val="Tier_1_LBO_1"/>
      <sheetName val="2020_MMR121"/>
      <sheetName val="Razão_Social1"/>
      <sheetName val="운영경비_세부작성근거1"/>
      <sheetName val="20년_동일기간_소테마1"/>
      <sheetName val="Dropbox_목록2"/>
      <sheetName val="3_공통공사대비1"/>
      <sheetName val="현장관리비_산출내역1"/>
      <sheetName val="무형자산_LS111"/>
      <sheetName val="10_예산_및_원가_계획(02년)1"/>
      <sheetName val="경영비율_2"/>
      <sheetName val="07_011"/>
      <sheetName val="수량산출서_(2)1"/>
      <sheetName val="2_FM_Fee_2차년도1"/>
      <sheetName val="3_감가장비1"/>
      <sheetName val="下拉框选项"/>
      <sheetName val="Criteria List"/>
      <sheetName val="应收帐款(외상매출금)"/>
      <sheetName val="0405比较_查询"/>
      <sheetName val="8月水电燃使用表"/>
      <sheetName val="자산LIST"/>
      <sheetName val="해외출자현황(원본틀)"/>
      <sheetName val="DATA SHEET(절대삭제 금지)"/>
      <sheetName val="생산"/>
      <sheetName val="구매대행이행율(2)"/>
      <sheetName val="FB150’980123"/>
      <sheetName val="category대응"/>
      <sheetName val="대출 상환액 산출표"/>
      <sheetName val="사외외주 9월 현황"/>
      <sheetName val="GRACE"/>
      <sheetName val="Ⅱ.추정종합"/>
      <sheetName val="1-8"/>
      <sheetName val="HK1.83站合力改善 "/>
      <sheetName val="D"/>
      <sheetName val="act98"/>
      <sheetName val="건설중인"/>
      <sheetName val="대지급(한미)"/>
      <sheetName val="NOZZLE제작단가"/>
      <sheetName val="Electrical Load List"/>
      <sheetName val="월별"/>
      <sheetName val="Tr.C 당일자금판"/>
      <sheetName val="내역서(토목)"/>
      <sheetName val="1차)기초데이터_인건비월별추정"/>
      <sheetName val="STROPEZ"/>
      <sheetName val="리드14"/>
      <sheetName val="Sheet376"/>
      <sheetName val="온라인 계수 기준표"/>
      <sheetName val="1.현금예금"/>
      <sheetName val="利润表"/>
      <sheetName val="정산표Y_E(10년-4Q)"/>
      <sheetName val="资产负债"/>
      <sheetName val="scoreY_E(10년-4Q)"/>
      <sheetName val="利润表FY10"/>
      <sheetName val="12월시산표"/>
      <sheetName val="손익계산서(출력)"/>
      <sheetName val="매출원가"/>
      <sheetName val="감가상각비(2002)"/>
      <sheetName val="자본금99(수)"/>
      <sheetName val="KENworth"/>
      <sheetName val="일위대가목록"/>
      <sheetName val="중기단가목록"/>
      <sheetName val="12년_CF(9월_x0000_"/>
      <sheetName val="C.S.A"/>
      <sheetName val="Rate"/>
      <sheetName val="Sch.6"/>
      <sheetName val="범한여행"/>
      <sheetName val="생계99ST"/>
      <sheetName val="SHAFT"/>
      <sheetName val="실토지와투자자12.6.30"/>
      <sheetName val="Xunit_(단위환산)"/>
      <sheetName val="특수,항공_부서코드표3"/>
      <sheetName val="예산조정신청서_양식3"/>
      <sheetName val="96예산신청을_위한_양식및_공문3"/>
      <sheetName val="96예산신청을%20위한%20양식및%20공문_XLS1"/>
      <sheetName val="#1_Basic3"/>
      <sheetName val="STRAT_PLAN_WKSHT4"/>
      <sheetName val="Sales_Plan_&amp;_other4"/>
      <sheetName val="drop_downs3"/>
      <sheetName val="견적_맵2"/>
      <sheetName val="7300-1000_113"/>
      <sheetName val="PJT_현황2"/>
      <sheetName val="참고)_기준정보2"/>
      <sheetName val="Long_Term_Prices2"/>
      <sheetName val="업무분장_2"/>
      <sheetName val="구분_Table2"/>
      <sheetName val="문의내용_카테고리_분류(수정X)2"/>
      <sheetName val="Diesel_Price_2"/>
      <sheetName val="Phieu_trinh_ky_cấu_tháp2"/>
      <sheetName val="Phieu_trinh_ky_VTP2"/>
      <sheetName val="KS-VL_rời2"/>
      <sheetName val="Tai_san2"/>
      <sheetName val="Check_dong_tien2"/>
      <sheetName val="Chi_phí_SDTS2"/>
      <sheetName val="Check_COST2"/>
      <sheetName val="DATA_HD2"/>
      <sheetName val="Tong_hop_1TM2"/>
      <sheetName val="NS_Lán_trại2"/>
      <sheetName val="Check_cong_no_NC2"/>
      <sheetName val="목차_1"/>
      <sheetName val="0__물류비집계_rev11"/>
      <sheetName val="0__물류비_집계1"/>
      <sheetName val="(1-2)_국내_구간별_운송_견적_11"/>
      <sheetName val="(1-1)_국내_구간별_운송_실적__(2)1"/>
      <sheetName val="(1)_국내_사이트_상세_주소_1"/>
      <sheetName val="수입_건수_정리1"/>
      <sheetName val="(2-1)_수출_해상_(LCL)_1"/>
      <sheetName val="(2-2)_수출_항공_1"/>
      <sheetName val="(2-4)_수출_내륙_운송료1"/>
      <sheetName val="(3-1)_수입_해상_(FCL)1"/>
      <sheetName val="(3-2)_수입_해상_(LCL)_1"/>
      <sheetName val="(3-3)_수입_항공_1"/>
      <sheetName val="(3-5)_수입_내륙_운송료1"/>
      <sheetName val="운송내역_1"/>
      <sheetName val="Project_Count2"/>
      <sheetName val="역T형옹벽(3_0)2"/>
      <sheetName val="외상매출금현황-수정분_A22"/>
      <sheetName val="control_sheet2"/>
      <sheetName val="SPT_vs_PHI1"/>
      <sheetName val="1-2_설계변경요청서(갑지)2"/>
      <sheetName val="첨부1_(주차관제-_당공)2"/>
      <sheetName val="첨부1-1_설계변경내역서(CCTV)2"/>
      <sheetName val="첨부1-2_(주차관제-변공)2"/>
      <sheetName val="2-6_변공량(추가공사)2"/>
      <sheetName val="_2-1_관제(물량산출서집계표)2"/>
      <sheetName val="_2-2_유도(물량산출서집계표)2"/>
      <sheetName val="3-1_주차관제2"/>
      <sheetName val="3-2_주차-광케이블2"/>
      <sheetName val="3-3_층별LPR2"/>
      <sheetName val="4-1_유도-광케이블2"/>
      <sheetName val="4-2_주차키오스크2"/>
      <sheetName val="4-3_4면카메라2"/>
      <sheetName val="4-5_CCTV2"/>
      <sheetName val="4-6_블럭유도등2"/>
      <sheetName val="4-7_입구만차등2"/>
      <sheetName val="4-8_비상벨2"/>
      <sheetName val="NKC_(final)2"/>
      <sheetName val="PF_현황(11년12월)2"/>
      <sheetName val="Sensitivity_and_GC_Value2"/>
      <sheetName val="참고3_DATA1"/>
      <sheetName val="입찰내역_1"/>
      <sheetName val="토공(우물통,기타)_1"/>
      <sheetName val="Insight_MTD_QTD_YTD_DATA1"/>
      <sheetName val="Working_(PivotTable)1"/>
      <sheetName val="Essbase_(53_Weeks)1"/>
      <sheetName val="Essbase_(52_Weeks)1"/>
      <sheetName val="Store_Listing1"/>
      <sheetName val="COMP_Working1"/>
      <sheetName val="COMP_LLY_Working1"/>
      <sheetName val="ALK_Chi_tiết_công_nợ1"/>
      <sheetName val="CHITIET_VL-NC-TT1p1"/>
      <sheetName val="PH_51"/>
      <sheetName val="bar_chart-rev1"/>
      <sheetName val="Xunit_(단위환산)1"/>
      <sheetName val="4월_매출1"/>
      <sheetName val="SAP_검증(평균환율)1"/>
      <sheetName val="SAP_검증(월말환율)1"/>
      <sheetName val="전분기말_정산표(PQE)1"/>
      <sheetName val="전년동기_정산표1"/>
      <sheetName val="전기말_정산표(PYE)1"/>
      <sheetName val="당기말_정산표(CPE)1"/>
      <sheetName val="A01-3_조정내역1"/>
      <sheetName val="A01-3_단순합산1"/>
      <sheetName val="매출채권_및_금융자산1"/>
      <sheetName val="A03-3_연결조정1"/>
      <sheetName val="A07__유형자산_차기이월,_미실현1"/>
      <sheetName val="A07__유형자산_감가상각1"/>
      <sheetName val="A08__연결_조정1"/>
      <sheetName val="A09__연결_조정1"/>
      <sheetName val="B01_연결_조정1"/>
      <sheetName val="B04_연결_조정1"/>
      <sheetName val="B05_연결_조정1"/>
      <sheetName val="납입자본(연결자본변동표_참조_작성)1"/>
      <sheetName val="이익잉여금(연결자본변동표_참조_작성)1"/>
      <sheetName val="기타포괄손익누계액(연결자본변동표_참조_작성)1"/>
      <sheetName val="D01_연결_조정1"/>
      <sheetName val="주당손익(개별파일_작성)1"/>
      <sheetName val="_Drop1"/>
      <sheetName val="7__2_4"/>
      <sheetName val="Report_Setup3"/>
      <sheetName val="OWNER-1_(2)3"/>
      <sheetName val="고객만족도_향상1"/>
      <sheetName val="108_수선비1"/>
      <sheetName val="BS준비_XLS1"/>
      <sheetName val="BS%EC%A4%80%EB%B9%84_XLS1"/>
      <sheetName val="퇴직금추계(04_9_30)1"/>
      <sheetName val="1_경제설계1"/>
      <sheetName val="경수97_021"/>
      <sheetName val="1995년_섹터별_매출1"/>
      <sheetName val="44-2Q_주석_xlsx1"/>
      <sheetName val="팀_업체별_월기성실적1"/>
      <sheetName val="팀_업체별_시공의뢰1"/>
      <sheetName val="A_(3)1"/>
      <sheetName val="DL08_DF_모드1"/>
      <sheetName val="원지_수급가1"/>
      <sheetName val="2_상각보정명세1"/>
      <sheetName val="특수,항공_부서코드표4"/>
      <sheetName val="예산조정신청서_양식4"/>
      <sheetName val="96예산신청을_위한_양식및_공문4"/>
      <sheetName val="96예산신청을%20위한%20양식및%20공문_XLS2"/>
      <sheetName val="4b_Consolidated_PL1"/>
      <sheetName val="TT_List1"/>
      <sheetName val="8월현금흐름표"/>
      <sheetName val="표지 (3)"/>
      <sheetName val="Piping Design Data"/>
      <sheetName val="※유형구분분류 (2)"/>
      <sheetName val="Ref1"/>
      <sheetName val="콘크리트타설집계표"/>
      <sheetName val="목공사품의서"/>
      <sheetName val="나_출؀_x0001_"/>
      <sheetName val="DANHPHAP"/>
      <sheetName val="CHITIET VL-NC-TT -1p"/>
      <sheetName val="CHITIET VL-NC-TT-3p"/>
      <sheetName val="TONG HOP VL-NC TT"/>
      <sheetName val="TDTKP1"/>
      <sheetName val="KPVC-BD "/>
      <sheetName val="2001Org"/>
      <sheetName val="Data추가sheet"/>
      <sheetName val="시설이용권명세서"/>
      <sheetName val="NBCF"/>
      <sheetName val="INVDAYS"/>
      <sheetName val="주요지표"/>
      <sheetName val=" PL"/>
      <sheetName val="매출액명세"/>
      <sheetName val="매출원가명세"/>
      <sheetName val="매출이익명세"/>
      <sheetName val="판관비-공통"/>
      <sheetName val="판관비-기타경비명세"/>
      <sheetName val="기타&amp;특별수지 명세"/>
      <sheetName val="매출채권산출"/>
      <sheetName val="재고자산산출"/>
      <sheetName val="수입계획"/>
      <sheetName val="매입채무산출"/>
      <sheetName val="이자비용"/>
      <sheetName val="BS계정"/>
      <sheetName val="ROIC"/>
      <sheetName val=" Cash Flow"/>
      <sheetName val="Sensible Indicator"/>
      <sheetName val="개요"/>
      <sheetName val="07~08_PL"/>
      <sheetName val="_REF"/>
      <sheetName val="H.P견적(참조)"/>
      <sheetName val="공사예산하조서(O.K)"/>
      <sheetName val="12년_CF౮_x0002_저殑"/>
      <sheetName val="6PILE__(_xddf4_ㆥ堀"/>
      <sheetName val="6PILE__(౮_x0002_저"/>
      <sheetName val="견적내역서(산출근거)"/>
      <sheetName val="공사직종별노임"/>
      <sheetName val="7_공사비집_x0000__x0000__x0000__x0000_⽐ʇ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/>
      <sheetData sheetId="1083" refreshError="1"/>
      <sheetData sheetId="1084"/>
      <sheetData sheetId="1085"/>
      <sheetData sheetId="1086" refreshError="1"/>
      <sheetData sheetId="1087"/>
      <sheetData sheetId="1088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/>
      <sheetData sheetId="1416"/>
      <sheetData sheetId="1417"/>
      <sheetData sheetId="1418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/>
      <sheetData sheetId="1427" refreshError="1"/>
      <sheetData sheetId="1428"/>
      <sheetData sheetId="1429" refreshError="1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/>
      <sheetData sheetId="1697"/>
      <sheetData sheetId="1698"/>
      <sheetData sheetId="1699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/>
      <sheetData sheetId="1771" refreshError="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 refreshError="1"/>
      <sheetData sheetId="1798"/>
      <sheetData sheetId="1799" refreshError="1"/>
      <sheetData sheetId="1800"/>
      <sheetData sheetId="1801" refreshError="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 refreshError="1"/>
      <sheetData sheetId="1812"/>
      <sheetData sheetId="1813" refreshError="1"/>
      <sheetData sheetId="1814"/>
      <sheetData sheetId="1815"/>
      <sheetData sheetId="1816"/>
      <sheetData sheetId="1817"/>
      <sheetData sheetId="1818" refreshError="1"/>
      <sheetData sheetId="1819" refreshError="1"/>
      <sheetData sheetId="1820"/>
      <sheetData sheetId="1821" refreshError="1"/>
      <sheetData sheetId="1822" refreshError="1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/>
      <sheetData sheetId="2047" refreshError="1"/>
      <sheetData sheetId="2048" refreshError="1"/>
      <sheetData sheetId="2049"/>
      <sheetData sheetId="2050"/>
      <sheetData sheetId="2051" refreshError="1"/>
      <sheetData sheetId="2052" refreshError="1"/>
      <sheetData sheetId="2053"/>
      <sheetData sheetId="2054" refreshError="1"/>
      <sheetData sheetId="2055"/>
      <sheetData sheetId="2056"/>
      <sheetData sheetId="2057"/>
      <sheetData sheetId="2058"/>
      <sheetData sheetId="2059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/>
      <sheetData sheetId="2148"/>
      <sheetData sheetId="2149" refreshError="1"/>
      <sheetData sheetId="2150" refreshError="1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 refreshError="1"/>
      <sheetData sheetId="2196" refreshError="1"/>
      <sheetData sheetId="2197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 refreshError="1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/>
      <sheetData sheetId="2641"/>
      <sheetData sheetId="2642" refreshError="1"/>
      <sheetData sheetId="2643" refreshError="1"/>
      <sheetData sheetId="2644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/>
      <sheetData sheetId="2686"/>
      <sheetData sheetId="2687" refreshError="1"/>
      <sheetData sheetId="2688"/>
      <sheetData sheetId="2689"/>
      <sheetData sheetId="2690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/>
      <sheetData sheetId="2805"/>
      <sheetData sheetId="2806"/>
      <sheetData sheetId="2807" refreshError="1"/>
      <sheetData sheetId="2808" refreshError="1"/>
      <sheetData sheetId="2809" refreshError="1"/>
      <sheetData sheetId="2810" refreshError="1"/>
      <sheetData sheetId="281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/>
      <sheetData sheetId="3087"/>
      <sheetData sheetId="3088"/>
      <sheetData sheetId="3089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/>
      <sheetData sheetId="3107" refreshError="1"/>
      <sheetData sheetId="3108" refreshError="1"/>
      <sheetData sheetId="3109" refreshError="1"/>
      <sheetData sheetId="3110" refreshError="1"/>
      <sheetData sheetId="311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/>
      <sheetData sheetId="3120"/>
      <sheetData sheetId="3121"/>
      <sheetData sheetId="3122"/>
      <sheetData sheetId="3123"/>
      <sheetData sheetId="3124"/>
      <sheetData sheetId="3125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/>
      <sheetData sheetId="3202"/>
      <sheetData sheetId="3203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/>
      <sheetData sheetId="3219" refreshError="1"/>
      <sheetData sheetId="3220" refreshError="1"/>
      <sheetData sheetId="3221" refreshError="1"/>
      <sheetData sheetId="3222" refreshError="1"/>
      <sheetData sheetId="3223"/>
      <sheetData sheetId="3224"/>
      <sheetData sheetId="3225"/>
      <sheetData sheetId="3226" refreshError="1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/>
      <sheetData sheetId="3394"/>
      <sheetData sheetId="3395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/>
      <sheetData sheetId="3648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/>
      <sheetData sheetId="3660"/>
      <sheetData sheetId="3661"/>
      <sheetData sheetId="3662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/>
      <sheetData sheetId="4343"/>
      <sheetData sheetId="4344"/>
      <sheetData sheetId="4345" refreshError="1"/>
      <sheetData sheetId="4346" refreshError="1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 refreshError="1"/>
      <sheetData sheetId="4545" refreshError="1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 refreshError="1"/>
      <sheetData sheetId="4649" refreshError="1"/>
      <sheetData sheetId="4650" refreshError="1"/>
      <sheetData sheetId="4651" refreshError="1"/>
      <sheetData sheetId="4652"/>
      <sheetData sheetId="4653"/>
      <sheetData sheetId="4654"/>
      <sheetData sheetId="4655"/>
      <sheetData sheetId="4656"/>
      <sheetData sheetId="4657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 refreshError="1"/>
      <sheetData sheetId="5061" refreshError="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/>
      <sheetData sheetId="5394"/>
      <sheetData sheetId="5395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/>
      <sheetData sheetId="5427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/>
      <sheetData sheetId="5458"/>
      <sheetData sheetId="5459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/>
      <sheetData sheetId="5522"/>
      <sheetData sheetId="5523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/>
      <sheetData sheetId="5579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 refreshError="1"/>
      <sheetData sheetId="5627" refreshError="1"/>
      <sheetData sheetId="5628" refreshError="1"/>
      <sheetData sheetId="5629" refreshError="1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/>
      <sheetData sheetId="5655" refreshError="1"/>
      <sheetData sheetId="5656" refreshError="1"/>
      <sheetData sheetId="5657" refreshError="1"/>
      <sheetData sheetId="5658"/>
      <sheetData sheetId="5659" refreshError="1"/>
      <sheetData sheetId="5660" refreshError="1"/>
      <sheetData sheetId="566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/>
      <sheetData sheetId="5767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/>
      <sheetData sheetId="5776" refreshError="1"/>
      <sheetData sheetId="5777" refreshError="1"/>
      <sheetData sheetId="5778" refreshError="1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/>
      <sheetData sheetId="5814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 refreshError="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 refreshError="1"/>
      <sheetData sheetId="6909" refreshError="1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 refreshError="1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 refreshError="1"/>
      <sheetData sheetId="6953" refreshError="1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/>
      <sheetData sheetId="7004"/>
      <sheetData sheetId="7005"/>
      <sheetData sheetId="7006"/>
      <sheetData sheetId="7007"/>
      <sheetData sheetId="7008"/>
      <sheetData sheetId="7009"/>
      <sheetData sheetId="7010" refreshError="1"/>
      <sheetData sheetId="7011"/>
      <sheetData sheetId="7012" refreshError="1"/>
      <sheetData sheetId="7013" refreshError="1"/>
      <sheetData sheetId="7014" refreshError="1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/>
      <sheetData sheetId="7039"/>
      <sheetData sheetId="7040"/>
      <sheetData sheetId="7041"/>
      <sheetData sheetId="7042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 refreshError="1"/>
      <sheetData sheetId="7437"/>
      <sheetData sheetId="7438"/>
      <sheetData sheetId="7439"/>
      <sheetData sheetId="7440" refreshError="1"/>
      <sheetData sheetId="744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/>
      <sheetData sheetId="7455"/>
      <sheetData sheetId="7456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/>
      <sheetData sheetId="7632"/>
      <sheetData sheetId="7633"/>
      <sheetData sheetId="7634"/>
      <sheetData sheetId="7635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종집계"/>
      <sheetName val="건축집계"/>
      <sheetName val="실행예산 (2)"/>
      <sheetName val="실행예산"/>
      <sheetName val="현장관리비"/>
      <sheetName val="원미내역"/>
      <sheetName val="현장추가분"/>
      <sheetName val="공통가설"/>
      <sheetName val="작성개요"/>
      <sheetName val="공사비"/>
      <sheetName val="공사비비교"/>
      <sheetName val="견적조건"/>
      <sheetName val="공기"/>
      <sheetName val="사내공문"/>
      <sheetName val="PILE"/>
      <sheetName val="b_gs"/>
      <sheetName val="SILICATE"/>
      <sheetName val="1-1"/>
      <sheetName val="일용노임단가"/>
      <sheetName val="참조자료"/>
      <sheetName val="식재"/>
      <sheetName val="시설물"/>
      <sheetName val="식재출력용"/>
      <sheetName val="유지관리"/>
      <sheetName val="단가"/>
      <sheetName val="Sheet5"/>
      <sheetName val="Project Brief"/>
      <sheetName val="bid"/>
      <sheetName val="자재"/>
      <sheetName val="구의33고"/>
      <sheetName val="45,46"/>
      <sheetName val="b_gunmul"/>
      <sheetName val="b_balju (2)"/>
      <sheetName val="간접"/>
      <sheetName val="#REF"/>
      <sheetName val="COPING"/>
      <sheetName val="집계표"/>
      <sheetName val="코드표"/>
      <sheetName val="실행단가"/>
      <sheetName val="기초코드"/>
      <sheetName val="콤보박스와 리스트박스의 연결"/>
      <sheetName val="대전노은1차_조적_집계표"/>
      <sheetName val="목표세부명세"/>
      <sheetName val="0.1 KEY ASSUMPTIONS"/>
      <sheetName val="0.2 SCENARIO"/>
      <sheetName val="0. CONTROL"/>
      <sheetName val="시멘트"/>
      <sheetName val="하수급견적대비"/>
      <sheetName val="실행예산_(2)"/>
      <sheetName val="Project_Brief"/>
      <sheetName val="b_balju_(2)"/>
      <sheetName val="SG"/>
      <sheetName val="노임"/>
      <sheetName val="코드"/>
      <sheetName val="을지"/>
      <sheetName val="직공비"/>
      <sheetName val="실행단가철(ems코드적용)"/>
      <sheetName val="APT"/>
      <sheetName val="시장성초안camera"/>
      <sheetName val="공사경비"/>
      <sheetName val="PBS"/>
      <sheetName val="점수계산1-2"/>
      <sheetName val="WONMI"/>
      <sheetName val="BSD (2)"/>
      <sheetName val="2.주요계수총괄"/>
      <sheetName val="COA-17"/>
      <sheetName val="C-18"/>
      <sheetName val="포장복구집계"/>
      <sheetName val="노임이"/>
      <sheetName val="건축공사실행"/>
      <sheetName val="ELECTRIC"/>
      <sheetName val="삭제금지단가"/>
      <sheetName val="백암비스타내역"/>
      <sheetName val="삼성전기"/>
      <sheetName val="Sheet1 (2)"/>
      <sheetName val="정부노임단가"/>
      <sheetName val="산출근거(본선외)"/>
      <sheetName val="input(본선외)"/>
      <sheetName val="1.설계조건"/>
      <sheetName val="일위_파일"/>
      <sheetName val="울산자동제어"/>
      <sheetName val="INPUT"/>
      <sheetName val="JUCK"/>
      <sheetName val="SLAB&quot;1&quot;"/>
      <sheetName val="Define finishing"/>
      <sheetName val="기계내역"/>
      <sheetName val="시추주상도"/>
      <sheetName val="CAT_5"/>
      <sheetName val="입찰"/>
      <sheetName val="현경"/>
      <sheetName val="사급자재"/>
      <sheetName val="1단계"/>
      <sheetName val="코스모공장 (어음)"/>
      <sheetName val="청천내"/>
      <sheetName val="설계내역서"/>
      <sheetName val="입찰견적보고서"/>
      <sheetName val="현장경비"/>
      <sheetName val="요율"/>
      <sheetName val="48평형"/>
      <sheetName val="단가조사"/>
      <sheetName val="계수시트"/>
      <sheetName val="원가계산서"/>
      <sheetName val="데이타"/>
      <sheetName val="식재인부"/>
      <sheetName val="산출내역서"/>
      <sheetName val="원가서"/>
      <sheetName val="L_RPTA05_목록"/>
      <sheetName val="Sheet1"/>
      <sheetName val="송라터널총괄"/>
      <sheetName val="전기"/>
      <sheetName val="마산방향"/>
      <sheetName val="진주방향"/>
      <sheetName val="물량표"/>
      <sheetName val="11.자재단가"/>
      <sheetName val="project management"/>
      <sheetName val="공사진행"/>
      <sheetName val="96노임기준"/>
      <sheetName val="일위대가(가설)"/>
      <sheetName val="은행"/>
      <sheetName val="내역서"/>
      <sheetName val="c"/>
      <sheetName val="Secured Master"/>
      <sheetName val="전체"/>
      <sheetName val="DATA"/>
      <sheetName val="현장관리비 산출내역"/>
      <sheetName val="5사남"/>
      <sheetName val="현황CODE"/>
      <sheetName val="손익현황"/>
      <sheetName val="Factor"/>
      <sheetName val="2.대외공문"/>
      <sheetName val="A"/>
      <sheetName val="건축공사"/>
      <sheetName val="선급법인세 (2)"/>
      <sheetName val="터널조도"/>
      <sheetName val="001"/>
      <sheetName val="MOTOR"/>
      <sheetName val="G.R300경비"/>
      <sheetName val="PIPE내역(FCN)"/>
      <sheetName val="REDUCER"/>
      <sheetName val="WE'T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내역5"/>
      <sheetName val="1차사업FS"/>
      <sheetName val="관로내역원"/>
      <sheetName val="견적서"/>
      <sheetName val="의왕내역"/>
      <sheetName val="통장출금액"/>
      <sheetName val="Mc1"/>
      <sheetName val="금관"/>
      <sheetName val="백화"/>
      <sheetName val="노임단가"/>
      <sheetName val="b_balju-단가단가단가"/>
      <sheetName val="평가데이터"/>
      <sheetName val="사업수지"/>
      <sheetName val="사업성"/>
      <sheetName val="내역서2안"/>
      <sheetName val="수지"/>
      <sheetName val="공사개요"/>
      <sheetName val="대목"/>
      <sheetName val="부동산"/>
      <sheetName val="예산내역"/>
      <sheetName val="총괄수지표"/>
      <sheetName val="달러출납부"/>
      <sheetName val="8월출납부"/>
      <sheetName val="fs"/>
      <sheetName val="3.판관비명세서"/>
      <sheetName val="D"/>
      <sheetName val="Sheet2"/>
      <sheetName val="ITEM"/>
      <sheetName val="Y-WORK"/>
      <sheetName val="104동"/>
      <sheetName val="6월실적"/>
      <sheetName val="base"/>
      <sheetName val="회사정보"/>
      <sheetName val="1)fs"/>
      <sheetName val="내역"/>
      <sheetName val="준검 내역서"/>
      <sheetName val=" FURNACE현설"/>
      <sheetName val="단위단가"/>
      <sheetName val="단위수량"/>
      <sheetName val="부대공Ⅱ"/>
      <sheetName val="CTEMCOST"/>
      <sheetName val="6호기"/>
      <sheetName val="노무비"/>
      <sheetName val="DATE"/>
      <sheetName val="총괄집계표"/>
      <sheetName val="투찰가"/>
      <sheetName val="직노"/>
      <sheetName val="변경내역을"/>
      <sheetName val="삭제내역1차"/>
      <sheetName val="1.공사비집계"/>
      <sheetName val="대가목록"/>
      <sheetName val="참고사항"/>
      <sheetName val="근로자자료입력"/>
      <sheetName val="교량전기"/>
      <sheetName val="02자재"/>
      <sheetName val="Macro1"/>
      <sheetName val="순공사비"/>
      <sheetName val="목록1"/>
      <sheetName val="기본사항"/>
      <sheetName val="교통대책내역"/>
      <sheetName val="설비"/>
      <sheetName val="고분전시관"/>
      <sheetName val="Option"/>
      <sheetName val="분양가"/>
      <sheetName val="손익"/>
      <sheetName val="현금흐름"/>
      <sheetName val="982월원안"/>
      <sheetName val="TOT"/>
      <sheetName val="일별1"/>
      <sheetName val="2.손익계산서"/>
      <sheetName val="건축원가"/>
      <sheetName val="월별수입"/>
      <sheetName val="BS"/>
      <sheetName val="PL"/>
      <sheetName val="TEMP2"/>
      <sheetName val="2000.05"/>
      <sheetName val="공통가설(대천)"/>
      <sheetName val="Schedule 2 and 3"/>
      <sheetName val="In_Pri"/>
      <sheetName val="conclusion"/>
      <sheetName val="결정단가"/>
      <sheetName val="comparables"/>
      <sheetName val="Deduction"/>
      <sheetName val="other"/>
      <sheetName val="회사개요(2)"/>
      <sheetName val="부산4"/>
      <sheetName val="2.건축"/>
      <sheetName val="수량산출"/>
      <sheetName val="품목"/>
      <sheetName val="간접비내역-1"/>
      <sheetName val="하중계산"/>
      <sheetName val="평균터파기고(1-2,ASP)"/>
      <sheetName val="교각1"/>
      <sheetName val="입찰안"/>
      <sheetName val="기구조직"/>
      <sheetName val="4차원가계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 PL"/>
      <sheetName val="재고자산"/>
      <sheetName val="작진-계획"/>
      <sheetName val="작진-월별(조정전)"/>
      <sheetName val="작진-월별(조정후)"/>
      <sheetName val="매출그룹"/>
      <sheetName val="조정"/>
      <sheetName val="PL-조정전"/>
      <sheetName val="PL-조정후"/>
      <sheetName val="APT(자체-조정전)"/>
      <sheetName val="재고자산실적"/>
      <sheetName val="손익분석"/>
      <sheetName val="항목실적"/>
      <sheetName val="인건실적"/>
      <sheetName val="미수실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▣ 손익차이분석(97.11)</v>
          </cell>
        </row>
        <row r="2">
          <cell r="G2" t="str">
            <v>단위:백만원</v>
          </cell>
        </row>
        <row r="3">
          <cell r="A3" t="str">
            <v>구</v>
          </cell>
          <cell r="B3" t="str">
            <v>목표원가율</v>
          </cell>
          <cell r="C3" t="str">
            <v xml:space="preserve">    사업계획</v>
          </cell>
          <cell r="E3" t="str">
            <v>전년원가율</v>
          </cell>
          <cell r="F3" t="str">
            <v xml:space="preserve">    전년실적</v>
          </cell>
        </row>
        <row r="4">
          <cell r="A4" t="str">
            <v>분</v>
          </cell>
          <cell r="B4">
            <v>0.85512258203325486</v>
          </cell>
          <cell r="C4" t="str">
            <v>매출증감</v>
          </cell>
          <cell r="D4" t="str">
            <v>손익기여</v>
          </cell>
          <cell r="E4">
            <v>0.86516017070972639</v>
          </cell>
          <cell r="F4" t="str">
            <v>매출증감</v>
          </cell>
          <cell r="G4" t="str">
            <v>손익기여</v>
          </cell>
        </row>
        <row r="5">
          <cell r="A5" t="str">
            <v>토목</v>
          </cell>
          <cell r="B5" t="str">
            <v xml:space="preserve"> </v>
          </cell>
          <cell r="C5">
            <v>15791</v>
          </cell>
          <cell r="D5">
            <v>2287.7593071128726</v>
          </cell>
          <cell r="F5">
            <v>29649</v>
          </cell>
          <cell r="G5">
            <v>3997.8660986273221</v>
          </cell>
        </row>
        <row r="6">
          <cell r="A6" t="str">
            <v>건축</v>
          </cell>
          <cell r="B6" t="str">
            <v xml:space="preserve"> </v>
          </cell>
          <cell r="C6">
            <v>-18155</v>
          </cell>
          <cell r="D6">
            <v>-2630.2495231862581</v>
          </cell>
          <cell r="F6">
            <v>8293</v>
          </cell>
          <cell r="G6">
            <v>1118.2267043042391</v>
          </cell>
        </row>
        <row r="7">
          <cell r="A7" t="str">
            <v>전기</v>
          </cell>
          <cell r="B7" t="str">
            <v xml:space="preserve"> </v>
          </cell>
          <cell r="C7">
            <v>6167</v>
          </cell>
          <cell r="D7">
            <v>893.45903660091722</v>
          </cell>
          <cell r="F7">
            <v>12031</v>
          </cell>
          <cell r="G7">
            <v>1622.2579861912818</v>
          </cell>
        </row>
        <row r="8">
          <cell r="A8" t="str">
            <v>플랜트</v>
          </cell>
          <cell r="B8" t="str">
            <v xml:space="preserve"> </v>
          </cell>
          <cell r="C8">
            <v>392</v>
          </cell>
          <cell r="D8">
            <v>56.791947842964092</v>
          </cell>
          <cell r="F8">
            <v>2018</v>
          </cell>
          <cell r="G8">
            <v>272.10677550777211</v>
          </cell>
        </row>
        <row r="9">
          <cell r="A9" t="str">
            <v>주택</v>
          </cell>
          <cell r="B9" t="str">
            <v xml:space="preserve"> </v>
          </cell>
          <cell r="C9">
            <v>-1602</v>
          </cell>
          <cell r="D9">
            <v>-232.09362358272571</v>
          </cell>
          <cell r="F9">
            <v>38277</v>
          </cell>
          <cell r="G9">
            <v>5161.2641457438031</v>
          </cell>
        </row>
        <row r="10">
          <cell r="A10" t="str">
            <v>개발</v>
          </cell>
          <cell r="B10" t="str">
            <v xml:space="preserve"> </v>
          </cell>
          <cell r="C10">
            <v>-974</v>
          </cell>
          <cell r="D10">
            <v>-141.11060509960976</v>
          </cell>
          <cell r="F10">
            <v>-9419</v>
          </cell>
          <cell r="G10">
            <v>-1270.0563520850872</v>
          </cell>
        </row>
        <row r="11">
          <cell r="A11" t="str">
            <v>해외</v>
          </cell>
          <cell r="B11" t="str">
            <v xml:space="preserve"> </v>
          </cell>
          <cell r="C11">
            <v>3361</v>
          </cell>
          <cell r="D11">
            <v>486.93300178623042</v>
          </cell>
          <cell r="F11">
            <v>617</v>
          </cell>
          <cell r="G11">
            <v>83.19617467209882</v>
          </cell>
        </row>
        <row r="12">
          <cell r="A12" t="str">
            <v>기타</v>
          </cell>
          <cell r="B12" t="str">
            <v xml:space="preserve"> </v>
          </cell>
          <cell r="C12">
            <v>139</v>
          </cell>
          <cell r="D12">
            <v>20.137961097377573</v>
          </cell>
          <cell r="F12">
            <v>10457</v>
          </cell>
          <cell r="G12">
            <v>1410.020094888391</v>
          </cell>
        </row>
        <row r="13">
          <cell r="A13" t="str">
            <v>계</v>
          </cell>
          <cell r="B13" t="str">
            <v xml:space="preserve"> </v>
          </cell>
          <cell r="C13">
            <v>5119</v>
          </cell>
          <cell r="D13">
            <v>741.62750257176833</v>
          </cell>
          <cell r="F13">
            <v>91923</v>
          </cell>
          <cell r="G13">
            <v>12394.881627849822</v>
          </cell>
        </row>
        <row r="15">
          <cell r="B15" t="str">
            <v>실적</v>
          </cell>
          <cell r="C15" t="str">
            <v xml:space="preserve"> </v>
          </cell>
          <cell r="D15" t="str">
            <v xml:space="preserve"> </v>
          </cell>
          <cell r="E15" t="str">
            <v>실적</v>
          </cell>
        </row>
        <row r="16">
          <cell r="A16" t="str">
            <v>원가</v>
          </cell>
          <cell r="B16">
            <v>768373</v>
          </cell>
          <cell r="C16">
            <v>767473.37249742833</v>
          </cell>
          <cell r="D16">
            <v>-899.62750257163134</v>
          </cell>
          <cell r="E16">
            <v>768373</v>
          </cell>
          <cell r="F16">
            <v>776482.11837215011</v>
          </cell>
          <cell r="G16">
            <v>8109.1183721501147</v>
          </cell>
        </row>
        <row r="17">
          <cell r="A17" t="str">
            <v>재료비</v>
          </cell>
          <cell r="B17">
            <v>171242</v>
          </cell>
          <cell r="C17">
            <v>171041.50621274384</v>
          </cell>
          <cell r="D17">
            <v>-200.49378725615679</v>
          </cell>
          <cell r="E17">
            <v>171242</v>
          </cell>
          <cell r="F17">
            <v>173049.22337755715</v>
          </cell>
          <cell r="G17">
            <v>1807.2233775571513</v>
          </cell>
        </row>
        <row r="18">
          <cell r="A18" t="str">
            <v>노무비</v>
          </cell>
          <cell r="B18">
            <v>49952</v>
          </cell>
          <cell r="C18">
            <v>49893.515132613378</v>
          </cell>
          <cell r="D18">
            <v>-58.484867386621772</v>
          </cell>
          <cell r="E18">
            <v>49952</v>
          </cell>
          <cell r="F18">
            <v>50479.17453753014</v>
          </cell>
          <cell r="G18">
            <v>527.17453753013979</v>
          </cell>
        </row>
        <row r="19">
          <cell r="A19" t="str">
            <v>외주비</v>
          </cell>
          <cell r="B19">
            <v>547179</v>
          </cell>
          <cell r="C19">
            <v>546538.35115207115</v>
          </cell>
          <cell r="D19">
            <v>-640.64884792885277</v>
          </cell>
          <cell r="E19">
            <v>547179</v>
          </cell>
          <cell r="F19">
            <v>552953.72045706282</v>
          </cell>
          <cell r="G19">
            <v>5774.7204570628237</v>
          </cell>
        </row>
        <row r="20">
          <cell r="C20">
            <v>0</v>
          </cell>
          <cell r="F20">
            <v>0</v>
          </cell>
        </row>
        <row r="21">
          <cell r="A21" t="str">
            <v>판관비</v>
          </cell>
          <cell r="D21">
            <v>-1804</v>
          </cell>
          <cell r="G21">
            <v>-1249</v>
          </cell>
        </row>
        <row r="22">
          <cell r="A22" t="str">
            <v>영업외수익</v>
          </cell>
          <cell r="D22">
            <v>10356</v>
          </cell>
          <cell r="G22">
            <v>7680</v>
          </cell>
        </row>
        <row r="23">
          <cell r="A23" t="str">
            <v>영업외비용</v>
          </cell>
          <cell r="D23">
            <v>-4106</v>
          </cell>
          <cell r="G23">
            <v>-26214</v>
          </cell>
        </row>
        <row r="24">
          <cell r="A24" t="str">
            <v>특별이익</v>
          </cell>
          <cell r="D24">
            <v>0</v>
          </cell>
          <cell r="G24">
            <v>0</v>
          </cell>
        </row>
        <row r="25">
          <cell r="A25" t="str">
            <v>특별손실</v>
          </cell>
          <cell r="D25">
            <v>-872</v>
          </cell>
          <cell r="G25">
            <v>-872</v>
          </cell>
        </row>
        <row r="26">
          <cell r="A26" t="str">
            <v>손익차이</v>
          </cell>
          <cell r="D26">
            <v>3416.0000000001364</v>
          </cell>
          <cell r="G26">
            <v>-151.00000000006548</v>
          </cell>
        </row>
      </sheetData>
      <sheetData sheetId="12"/>
      <sheetData sheetId="13"/>
      <sheetData sheetId="1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표지"/>
      <sheetName val="갑지 "/>
      <sheetName val="원가계산서(1차) "/>
      <sheetName val="원가계산서 (2차)"/>
      <sheetName val="총괄집계"/>
      <sheetName val="건축집계표"/>
      <sheetName val="공통가설"/>
      <sheetName val="건축집계(공종별)"/>
      <sheetName val="건축공사(청)"/>
      <sheetName val="건축공사(의)"/>
      <sheetName val="건축공사(경)"/>
      <sheetName val="품질시험비"/>
      <sheetName val="토목공사"/>
      <sheetName val="조경"/>
      <sheetName val="기계집계표 "/>
      <sheetName val="현장관리비"/>
      <sheetName val="조직도"/>
      <sheetName val="인력계획"/>
      <sheetName val="간지"/>
      <sheetName val="갑지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총괄갑지"/>
      <sheetName val="A갑지"/>
      <sheetName val="0001"/>
      <sheetName val="0002"/>
      <sheetName val="B갑지"/>
      <sheetName val="0003"/>
      <sheetName val="00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원열병합  건축공사기성내역서"/>
      <sheetName val="하도급 기성고 신청서(13회)"/>
      <sheetName val="노원열병합 기성내역서갑지"/>
      <sheetName val="노원열병합  토목공사기성내역서"/>
      <sheetName val="변경내역"/>
      <sheetName val="자재변경"/>
      <sheetName val="실행견적서"/>
      <sheetName val="내역서"/>
      <sheetName val="견적서"/>
      <sheetName val="laroux"/>
      <sheetName val="아파트동총괄표"/>
      <sheetName val="부속동 보할"/>
      <sheetName val="아파트동보할"/>
      <sheetName val="아파트가설총괄"/>
      <sheetName val="부속동 가설보할 "/>
      <sheetName val="아파트가설층별보할"/>
      <sheetName val="집계표"/>
      <sheetName val="입찰안"/>
      <sheetName val="내역"/>
      <sheetName val="#REF"/>
      <sheetName val="손익분석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내역 (2)"/>
      <sheetName val="b_balju (2)"/>
      <sheetName val="Sheet1"/>
      <sheetName val="b_gunmul"/>
    </sheetNames>
    <sheetDataSet>
      <sheetData sheetId="0" refreshError="1"/>
      <sheetData sheetId="1">
        <row r="2">
          <cell r="L2" t="str">
            <v>인식코드</v>
          </cell>
          <cell r="M2" t="str">
            <v>NM</v>
          </cell>
          <cell r="N2" t="str">
            <v>GYUKUK</v>
          </cell>
          <cell r="O2" t="str">
            <v>DANWI</v>
          </cell>
          <cell r="P2" t="str">
            <v>QTY</v>
          </cell>
        </row>
        <row r="3">
          <cell r="L3" t="str">
            <v>501IA1BGZ02011</v>
          </cell>
          <cell r="M3" t="str">
            <v>임시전력비(전력량요금)</v>
          </cell>
          <cell r="N3" t="str">
            <v>1년이하</v>
          </cell>
          <cell r="O3" t="str">
            <v>KWH</v>
          </cell>
          <cell r="P3">
            <v>773</v>
          </cell>
        </row>
        <row r="4">
          <cell r="L4" t="str">
            <v>501IA1HCD01012</v>
          </cell>
          <cell r="M4" t="str">
            <v>인화겸용리프트</v>
          </cell>
          <cell r="N4" t="str">
            <v>12층용</v>
          </cell>
          <cell r="O4" t="str">
            <v>시간</v>
          </cell>
          <cell r="P4">
            <v>722</v>
          </cell>
        </row>
        <row r="5">
          <cell r="L5" t="str">
            <v>501IA1HKN01000</v>
          </cell>
          <cell r="M5" t="str">
            <v>모 터</v>
          </cell>
          <cell r="N5" t="str">
            <v>1 HP</v>
          </cell>
          <cell r="O5" t="str">
            <v>시간</v>
          </cell>
          <cell r="P5">
            <v>168</v>
          </cell>
        </row>
        <row r="6">
          <cell r="L6" t="str">
            <v>501IA1MGJ10504</v>
          </cell>
          <cell r="M6" t="str">
            <v>벽용브라켓(외줄용)</v>
          </cell>
          <cell r="N6" t="str">
            <v>12개월</v>
          </cell>
          <cell r="O6" t="str">
            <v>개</v>
          </cell>
          <cell r="P6">
            <v>12</v>
          </cell>
        </row>
        <row r="7">
          <cell r="L7" t="str">
            <v>501IA1MGJ10507</v>
          </cell>
          <cell r="M7" t="str">
            <v>벽용브라켓(쌍줄용)</v>
          </cell>
          <cell r="N7" t="str">
            <v>3개월  15.5KG</v>
          </cell>
          <cell r="O7" t="str">
            <v>개</v>
          </cell>
          <cell r="P7">
            <v>16</v>
          </cell>
        </row>
        <row r="8">
          <cell r="L8" t="str">
            <v>501IA1MGJ10510</v>
          </cell>
          <cell r="M8" t="str">
            <v>벽용브라켓(쌍줄용)</v>
          </cell>
          <cell r="N8" t="str">
            <v>12개월</v>
          </cell>
          <cell r="O8" t="str">
            <v>개</v>
          </cell>
          <cell r="P8">
            <v>28</v>
          </cell>
        </row>
        <row r="9">
          <cell r="L9" t="str">
            <v>501IA1MGJ10528</v>
          </cell>
          <cell r="M9" t="str">
            <v>복도난간용브라켓(외줄용)</v>
          </cell>
          <cell r="N9" t="str">
            <v>12개월</v>
          </cell>
          <cell r="O9" t="str">
            <v>개</v>
          </cell>
          <cell r="P9">
            <v>20</v>
          </cell>
        </row>
        <row r="10">
          <cell r="L10" t="str">
            <v>501IA1MGJ10536</v>
          </cell>
          <cell r="M10" t="str">
            <v>발코니용브라켓(외줄용)</v>
          </cell>
          <cell r="N10" t="str">
            <v>12개월</v>
          </cell>
          <cell r="O10" t="str">
            <v>개</v>
          </cell>
          <cell r="P10">
            <v>36</v>
          </cell>
        </row>
        <row r="11">
          <cell r="L11" t="str">
            <v>501IA1UAA10001</v>
          </cell>
          <cell r="M11" t="str">
            <v>먹메김</v>
          </cell>
          <cell r="N11" t="str">
            <v>(주택용)</v>
          </cell>
          <cell r="O11" t="str">
            <v>M2</v>
          </cell>
          <cell r="P11">
            <v>5230</v>
          </cell>
        </row>
        <row r="12">
          <cell r="L12" t="str">
            <v>501IA1UAA10201</v>
          </cell>
          <cell r="M12" t="str">
            <v>수평규준틀</v>
          </cell>
          <cell r="O12" t="str">
            <v>M</v>
          </cell>
          <cell r="P12">
            <v>138</v>
          </cell>
        </row>
        <row r="13">
          <cell r="L13" t="str">
            <v>501IA1UAA20305</v>
          </cell>
          <cell r="M13" t="str">
            <v>강관틀비계</v>
          </cell>
          <cell r="N13" t="str">
            <v>(12층, 12개월)</v>
          </cell>
          <cell r="O13" t="str">
            <v>M2</v>
          </cell>
          <cell r="P13">
            <v>1555</v>
          </cell>
        </row>
        <row r="14">
          <cell r="L14" t="str">
            <v>501IA1UAA20531</v>
          </cell>
          <cell r="M14" t="str">
            <v>단관외줄비계(브라켓)</v>
          </cell>
          <cell r="N14" t="str">
            <v>(12층 12개월, H=33.5M)</v>
          </cell>
          <cell r="O14" t="str">
            <v>M2</v>
          </cell>
          <cell r="P14">
            <v>2406</v>
          </cell>
        </row>
        <row r="15">
          <cell r="L15" t="str">
            <v>501IA1UAA20631</v>
          </cell>
          <cell r="M15" t="str">
            <v>강관비계매기(브라켓)</v>
          </cell>
          <cell r="N15" t="str">
            <v>(3개월)</v>
          </cell>
          <cell r="O15" t="str">
            <v>M2</v>
          </cell>
          <cell r="P15">
            <v>304</v>
          </cell>
        </row>
        <row r="16">
          <cell r="L16" t="str">
            <v>501IA1UAA20640</v>
          </cell>
          <cell r="M16" t="str">
            <v>강관비계매기(브라켓)</v>
          </cell>
          <cell r="N16" t="str">
            <v>(12층 12개월, H=33.5M)</v>
          </cell>
          <cell r="O16" t="str">
            <v>M2</v>
          </cell>
          <cell r="P16">
            <v>1038</v>
          </cell>
        </row>
        <row r="17">
          <cell r="L17" t="str">
            <v>501IA1UAA20701</v>
          </cell>
          <cell r="M17" t="str">
            <v>이동식 강관조립 말비계</v>
          </cell>
          <cell r="N17" t="str">
            <v>(3개월 H=2M 1단)</v>
          </cell>
          <cell r="O17" t="str">
            <v>대</v>
          </cell>
          <cell r="P17">
            <v>2</v>
          </cell>
        </row>
        <row r="18">
          <cell r="L18" t="str">
            <v>501IA1UAA21301</v>
          </cell>
          <cell r="M18" t="str">
            <v>비계용 브라켓설치</v>
          </cell>
          <cell r="N18" t="str">
            <v>(벽용, 브라켓별도)</v>
          </cell>
          <cell r="O18" t="str">
            <v>개소</v>
          </cell>
          <cell r="P18">
            <v>56</v>
          </cell>
        </row>
        <row r="19">
          <cell r="L19" t="str">
            <v>501IA1UAA21310</v>
          </cell>
          <cell r="M19" t="str">
            <v>비계용 브라켓설치</v>
          </cell>
          <cell r="N19" t="str">
            <v>(스라브.난간, 브라켓별도)</v>
          </cell>
          <cell r="O19" t="str">
            <v>개소</v>
          </cell>
          <cell r="P19">
            <v>56</v>
          </cell>
        </row>
        <row r="20">
          <cell r="L20" t="str">
            <v>501IA1UAA25001</v>
          </cell>
          <cell r="M20" t="str">
            <v>강관동바리 손료</v>
          </cell>
          <cell r="N20" t="str">
            <v>(층고3.5M이하, 벽식 1개월)</v>
          </cell>
          <cell r="O20" t="str">
            <v>M2</v>
          </cell>
          <cell r="P20">
            <v>7168</v>
          </cell>
        </row>
        <row r="21">
          <cell r="L21" t="str">
            <v>501IA1UAA25060</v>
          </cell>
          <cell r="M21" t="str">
            <v>강관동바리 손료</v>
          </cell>
          <cell r="N21" t="str">
            <v>(4.5-5.5M, 1개월)</v>
          </cell>
          <cell r="O21" t="str">
            <v>M2</v>
          </cell>
          <cell r="P21">
            <v>76</v>
          </cell>
        </row>
        <row r="22">
          <cell r="L22" t="str">
            <v>501IA1UAA35301</v>
          </cell>
          <cell r="M22" t="str">
            <v>가설 DUST CHUTE</v>
          </cell>
          <cell r="N22" t="str">
            <v>(PE관, 고층)</v>
          </cell>
          <cell r="O22" t="str">
            <v>M</v>
          </cell>
          <cell r="P22">
            <v>32</v>
          </cell>
        </row>
        <row r="23">
          <cell r="L23" t="str">
            <v>501IA1UAA40001</v>
          </cell>
          <cell r="M23" t="str">
            <v>인화겸용리프트설치,해체</v>
          </cell>
          <cell r="N23" t="str">
            <v>(기초포함)</v>
          </cell>
          <cell r="O23" t="str">
            <v>M</v>
          </cell>
          <cell r="P23">
            <v>38</v>
          </cell>
        </row>
        <row r="24">
          <cell r="L24" t="str">
            <v>501IA1UAA50010</v>
          </cell>
          <cell r="M24" t="str">
            <v>용수비</v>
          </cell>
          <cell r="N24" t="str">
            <v>(레미콘지구)</v>
          </cell>
          <cell r="O24" t="str">
            <v>M3</v>
          </cell>
          <cell r="P24">
            <v>1525</v>
          </cell>
        </row>
        <row r="25">
          <cell r="L25" t="str">
            <v>501IA1UAA50112</v>
          </cell>
          <cell r="M25" t="str">
            <v>동별공사용수설치비</v>
          </cell>
          <cell r="N25" t="str">
            <v>(12층)</v>
          </cell>
          <cell r="O25" t="str">
            <v>개소</v>
          </cell>
          <cell r="P25">
            <v>1</v>
          </cell>
        </row>
        <row r="26">
          <cell r="L26" t="str">
            <v>501IA1UAA55001</v>
          </cell>
          <cell r="M26" t="str">
            <v>건축물 현장정리</v>
          </cell>
          <cell r="O26" t="str">
            <v>M2</v>
          </cell>
          <cell r="P26">
            <v>5230</v>
          </cell>
        </row>
        <row r="27">
          <cell r="L27" t="str">
            <v>501IA1UAV30112</v>
          </cell>
          <cell r="M27" t="str">
            <v>옥내가설전등 및 옥외보완</v>
          </cell>
          <cell r="N27" t="str">
            <v>(12층)</v>
          </cell>
          <cell r="O27" t="str">
            <v>동</v>
          </cell>
          <cell r="P27">
            <v>1</v>
          </cell>
        </row>
        <row r="28">
          <cell r="L28" t="str">
            <v>501ID1BGC10070</v>
          </cell>
          <cell r="M28" t="str">
            <v>자재운반비</v>
          </cell>
          <cell r="N28" t="str">
            <v>70KM까지</v>
          </cell>
          <cell r="O28" t="str">
            <v>TON</v>
          </cell>
          <cell r="P28">
            <v>273.81</v>
          </cell>
        </row>
        <row r="29">
          <cell r="L29" t="str">
            <v>501ID1MGA21110</v>
          </cell>
          <cell r="M29" t="str">
            <v>고강도철근 (공장도)</v>
          </cell>
          <cell r="N29" t="str">
            <v>H-10</v>
          </cell>
          <cell r="O29" t="str">
            <v>TON</v>
          </cell>
          <cell r="P29">
            <v>163.91</v>
          </cell>
        </row>
        <row r="30">
          <cell r="L30" t="str">
            <v>501ID1MGA21113</v>
          </cell>
          <cell r="M30" t="str">
            <v>고강도철근 (공장도)</v>
          </cell>
          <cell r="N30" t="str">
            <v>H-13</v>
          </cell>
          <cell r="O30" t="str">
            <v>TON</v>
          </cell>
          <cell r="P30">
            <v>70.819999999999993</v>
          </cell>
        </row>
        <row r="31">
          <cell r="L31" t="str">
            <v>501ID1MGA21116</v>
          </cell>
          <cell r="M31" t="str">
            <v>고강도철근 (공장도)</v>
          </cell>
          <cell r="N31" t="str">
            <v>H-16</v>
          </cell>
          <cell r="O31" t="str">
            <v>TON</v>
          </cell>
          <cell r="P31">
            <v>20.059999999999999</v>
          </cell>
        </row>
        <row r="32">
          <cell r="L32" t="str">
            <v>501ID1MGA21125</v>
          </cell>
          <cell r="M32" t="str">
            <v>고강도철근 (공장도)</v>
          </cell>
          <cell r="N32" t="str">
            <v>H-25</v>
          </cell>
          <cell r="O32" t="str">
            <v>TON</v>
          </cell>
          <cell r="P32">
            <v>19.02</v>
          </cell>
        </row>
        <row r="33">
          <cell r="L33" t="str">
            <v>501ID1MGG41601</v>
          </cell>
          <cell r="M33" t="str">
            <v>레미콘</v>
          </cell>
          <cell r="N33" t="str">
            <v>25-240-12</v>
          </cell>
          <cell r="O33" t="str">
            <v>M3</v>
          </cell>
          <cell r="P33">
            <v>56</v>
          </cell>
        </row>
        <row r="34">
          <cell r="L34" t="str">
            <v>501ID1MGG42601</v>
          </cell>
          <cell r="M34" t="str">
            <v>레미콘</v>
          </cell>
          <cell r="N34" t="str">
            <v>25-240-15</v>
          </cell>
          <cell r="O34" t="str">
            <v>M3</v>
          </cell>
          <cell r="P34">
            <v>2612</v>
          </cell>
        </row>
        <row r="35">
          <cell r="L35" t="str">
            <v>501ID1QEA32013</v>
          </cell>
          <cell r="M35" t="str">
            <v>펌프카 CONC 타설</v>
          </cell>
          <cell r="N35" t="str">
            <v>100 M3이상 철근구조물,S=15</v>
          </cell>
          <cell r="O35" t="str">
            <v>M3</v>
          </cell>
          <cell r="P35">
            <v>1114</v>
          </cell>
        </row>
        <row r="36">
          <cell r="L36" t="str">
            <v>501ID1QEB22010</v>
          </cell>
          <cell r="M36" t="str">
            <v>콘크리트 펌프 타설</v>
          </cell>
          <cell r="N36" t="str">
            <v>(20-26M3/HR)</v>
          </cell>
          <cell r="O36" t="str">
            <v>M3</v>
          </cell>
          <cell r="P36">
            <v>1540</v>
          </cell>
        </row>
        <row r="37">
          <cell r="L37" t="str">
            <v>501ID1QEF82001</v>
          </cell>
          <cell r="M37" t="str">
            <v>CON'C 다지기 (VIBRATOR)</v>
          </cell>
          <cell r="O37" t="str">
            <v>M3</v>
          </cell>
          <cell r="P37">
            <v>2638</v>
          </cell>
        </row>
        <row r="38">
          <cell r="L38" t="str">
            <v>501ID1SACCTTT1</v>
          </cell>
          <cell r="M38" t="str">
            <v>철근하차비</v>
          </cell>
          <cell r="O38" t="str">
            <v>톤</v>
          </cell>
          <cell r="P38">
            <v>273.81</v>
          </cell>
        </row>
        <row r="39">
          <cell r="L39" t="str">
            <v>501ID1UAC10001</v>
          </cell>
          <cell r="M39" t="str">
            <v>합판거푸집</v>
          </cell>
          <cell r="N39" t="str">
            <v>(3회,일반면)</v>
          </cell>
          <cell r="O39" t="str">
            <v>M2</v>
          </cell>
          <cell r="P39">
            <v>332</v>
          </cell>
        </row>
        <row r="40">
          <cell r="L40" t="str">
            <v>501ID1UAC10002</v>
          </cell>
          <cell r="M40" t="str">
            <v>합판거푸집</v>
          </cell>
          <cell r="N40" t="str">
            <v>(3회,슬라브)</v>
          </cell>
          <cell r="O40" t="str">
            <v>M2</v>
          </cell>
          <cell r="P40">
            <v>128</v>
          </cell>
        </row>
        <row r="41">
          <cell r="L41" t="str">
            <v>501ID1UAC10005</v>
          </cell>
          <cell r="M41" t="str">
            <v>합판거푸집</v>
          </cell>
          <cell r="N41" t="str">
            <v>(3회, 경사지붕면)</v>
          </cell>
          <cell r="O41" t="str">
            <v>M2</v>
          </cell>
          <cell r="P41">
            <v>393</v>
          </cell>
        </row>
        <row r="42">
          <cell r="L42" t="str">
            <v>501ID1UAC10215</v>
          </cell>
          <cell r="M42" t="str">
            <v>제치장요철거푸집</v>
          </cell>
          <cell r="N42" t="str">
            <v>(15회 폼타이사용, 고층)</v>
          </cell>
          <cell r="O42" t="str">
            <v>M2</v>
          </cell>
          <cell r="P42">
            <v>1269</v>
          </cell>
        </row>
        <row r="43">
          <cell r="L43" t="str">
            <v>501ID1UAC10270</v>
          </cell>
          <cell r="M43" t="str">
            <v>제치장코팅합판 거푸집</v>
          </cell>
          <cell r="N43" t="str">
            <v>(6회)</v>
          </cell>
          <cell r="O43" t="str">
            <v>M2</v>
          </cell>
          <cell r="P43">
            <v>1450</v>
          </cell>
        </row>
        <row r="44">
          <cell r="L44" t="str">
            <v>501ID1UAC10280</v>
          </cell>
          <cell r="M44" t="str">
            <v>제치장코팅합판 거푸집</v>
          </cell>
          <cell r="N44" t="str">
            <v>(10회)</v>
          </cell>
          <cell r="O44" t="str">
            <v>M2</v>
          </cell>
          <cell r="P44">
            <v>5092</v>
          </cell>
        </row>
        <row r="45">
          <cell r="L45" t="str">
            <v>501ID1UAC10281</v>
          </cell>
          <cell r="M45" t="str">
            <v>제치장코팅합판 거푸집</v>
          </cell>
          <cell r="N45" t="str">
            <v>(6회,반자무)</v>
          </cell>
          <cell r="O45" t="str">
            <v>M2</v>
          </cell>
          <cell r="P45">
            <v>2119</v>
          </cell>
        </row>
        <row r="46">
          <cell r="L46" t="str">
            <v>501ID1UAC10310</v>
          </cell>
          <cell r="M46" t="str">
            <v>유로폼</v>
          </cell>
          <cell r="N46" t="str">
            <v>(벽)</v>
          </cell>
          <cell r="O46" t="str">
            <v>M2</v>
          </cell>
          <cell r="P46">
            <v>13731</v>
          </cell>
        </row>
        <row r="47">
          <cell r="L47" t="str">
            <v>501ID1UAC10515</v>
          </cell>
          <cell r="M47" t="str">
            <v>철제곡면거푸집</v>
          </cell>
          <cell r="N47" t="str">
            <v>(15회)</v>
          </cell>
          <cell r="O47" t="str">
            <v>M2</v>
          </cell>
          <cell r="P47">
            <v>10</v>
          </cell>
        </row>
        <row r="48">
          <cell r="L48" t="str">
            <v>501ID1UAC11001</v>
          </cell>
          <cell r="M48" t="str">
            <v>기둥 면접기</v>
          </cell>
          <cell r="N48" t="str">
            <v>(15X15)</v>
          </cell>
          <cell r="O48" t="str">
            <v>M</v>
          </cell>
          <cell r="P48">
            <v>3290</v>
          </cell>
        </row>
        <row r="49">
          <cell r="L49" t="str">
            <v>501ID1UAC11101</v>
          </cell>
          <cell r="M49" t="str">
            <v>물 끊기</v>
          </cell>
          <cell r="N49" t="str">
            <v>(18X12X15)</v>
          </cell>
          <cell r="O49" t="str">
            <v>M</v>
          </cell>
          <cell r="P49">
            <v>97</v>
          </cell>
        </row>
        <row r="50">
          <cell r="L50" t="str">
            <v>501ID1UAC11501</v>
          </cell>
          <cell r="M50" t="str">
            <v>콘크리트양생비</v>
          </cell>
          <cell r="O50" t="str">
            <v>M2</v>
          </cell>
          <cell r="P50">
            <v>7672</v>
          </cell>
        </row>
        <row r="51">
          <cell r="L51" t="str">
            <v>501ID1UAC20100</v>
          </cell>
          <cell r="M51" t="str">
            <v>철근가공 및 조립</v>
          </cell>
          <cell r="N51" t="str">
            <v>(건축공사)</v>
          </cell>
          <cell r="O51" t="str">
            <v>TON</v>
          </cell>
          <cell r="P51">
            <v>265.83</v>
          </cell>
        </row>
        <row r="52">
          <cell r="L52" t="str">
            <v>501ID1UAC30060</v>
          </cell>
          <cell r="M52" t="str">
            <v>레미콘치기</v>
          </cell>
          <cell r="N52" t="str">
            <v>(철근구조,펌프차붐)</v>
          </cell>
          <cell r="O52" t="str">
            <v>M3</v>
          </cell>
          <cell r="P52">
            <v>1110</v>
          </cell>
        </row>
        <row r="53">
          <cell r="L53" t="str">
            <v>501ID1UAC30070</v>
          </cell>
          <cell r="M53" t="str">
            <v>레미콘치기</v>
          </cell>
          <cell r="N53" t="str">
            <v>(철근구조,배관펌프)</v>
          </cell>
          <cell r="O53" t="str">
            <v>M3</v>
          </cell>
          <cell r="P53">
            <v>1528</v>
          </cell>
        </row>
        <row r="54">
          <cell r="L54" t="str">
            <v>501ID1UAC30080</v>
          </cell>
          <cell r="M54" t="str">
            <v>레미콘치기</v>
          </cell>
          <cell r="N54" t="str">
            <v>(무근구조,펌프차붐)</v>
          </cell>
          <cell r="O54" t="str">
            <v>M3</v>
          </cell>
          <cell r="P54">
            <v>4</v>
          </cell>
        </row>
        <row r="55">
          <cell r="L55" t="str">
            <v>501ID1UAJ12080</v>
          </cell>
          <cell r="M55" t="str">
            <v>시멘트몰탈</v>
          </cell>
          <cell r="N55" t="str">
            <v>(1:3)</v>
          </cell>
          <cell r="O55" t="str">
            <v>M3</v>
          </cell>
          <cell r="P55">
            <v>5</v>
          </cell>
        </row>
        <row r="56">
          <cell r="L56" t="str">
            <v>501ID1UAS80030</v>
          </cell>
          <cell r="M56" t="str">
            <v>구조용용접철망깔기</v>
          </cell>
          <cell r="N56" t="str">
            <v>(D8X150X150)</v>
          </cell>
          <cell r="O56" t="str">
            <v>M2</v>
          </cell>
          <cell r="P56">
            <v>146</v>
          </cell>
        </row>
        <row r="57">
          <cell r="L57" t="str">
            <v>501IF1MAA10080</v>
          </cell>
          <cell r="M57" t="str">
            <v>콘크리트벽돌</v>
          </cell>
          <cell r="N57" t="str">
            <v>KS 82KG/CM2, 190X90X57</v>
          </cell>
          <cell r="O57" t="str">
            <v>매</v>
          </cell>
          <cell r="P57">
            <v>163081</v>
          </cell>
        </row>
        <row r="58">
          <cell r="L58" t="str">
            <v>501IF1MAA20101</v>
          </cell>
          <cell r="M58" t="str">
            <v>홈 벽돌</v>
          </cell>
          <cell r="N58" t="str">
            <v>A 형</v>
          </cell>
          <cell r="O58" t="str">
            <v>매</v>
          </cell>
          <cell r="P58">
            <v>202</v>
          </cell>
        </row>
        <row r="59">
          <cell r="L59" t="str">
            <v>501IF1MAA20201</v>
          </cell>
          <cell r="M59" t="str">
            <v>홈 벽돌</v>
          </cell>
          <cell r="N59" t="str">
            <v>B 형</v>
          </cell>
          <cell r="O59" t="str">
            <v>매</v>
          </cell>
          <cell r="P59">
            <v>996</v>
          </cell>
        </row>
        <row r="60">
          <cell r="L60" t="str">
            <v>501IF1MAA20301</v>
          </cell>
          <cell r="M60" t="str">
            <v>홈 벽돌</v>
          </cell>
          <cell r="N60" t="str">
            <v>C 형</v>
          </cell>
          <cell r="O60" t="str">
            <v>매</v>
          </cell>
          <cell r="P60">
            <v>1992</v>
          </cell>
        </row>
        <row r="61">
          <cell r="L61" t="str">
            <v>501IF1SAE10001</v>
          </cell>
          <cell r="M61" t="str">
            <v>콘크리트벽돌쌓기</v>
          </cell>
          <cell r="N61" t="str">
            <v>표준형 0.5B, 리프트운반</v>
          </cell>
          <cell r="O61" t="str">
            <v>매</v>
          </cell>
          <cell r="P61">
            <v>131601</v>
          </cell>
        </row>
        <row r="62">
          <cell r="L62" t="str">
            <v>501IF1SAE10101</v>
          </cell>
          <cell r="M62" t="str">
            <v>콘크리트벽돌쌓기</v>
          </cell>
          <cell r="N62" t="str">
            <v>표준형 1.0B, 리프트 운반</v>
          </cell>
          <cell r="O62" t="str">
            <v>매</v>
          </cell>
          <cell r="P62">
            <v>26730</v>
          </cell>
        </row>
        <row r="63">
          <cell r="L63" t="str">
            <v>501IF1SAE15020</v>
          </cell>
          <cell r="M63" t="str">
            <v>홈벽돌쌓기</v>
          </cell>
          <cell r="N63" t="str">
            <v>(0.5B 리프트운반)</v>
          </cell>
          <cell r="O63" t="str">
            <v>매</v>
          </cell>
          <cell r="P63">
            <v>3038</v>
          </cell>
        </row>
        <row r="64">
          <cell r="L64" t="str">
            <v>501IF1SAYISGD7</v>
          </cell>
          <cell r="M64" t="str">
            <v>점토벽돌치장쌓기(자재비 포함)</v>
          </cell>
          <cell r="N64" t="str">
            <v>DHB클립타이,방수몰탈채움,발코니</v>
          </cell>
          <cell r="O64" t="str">
            <v>매</v>
          </cell>
          <cell r="P64">
            <v>17560</v>
          </cell>
        </row>
        <row r="65">
          <cell r="L65" t="str">
            <v>501IF1SAYISGD8</v>
          </cell>
          <cell r="M65" t="str">
            <v>점토벽돌치장쌓기(자재비 포함)</v>
          </cell>
          <cell r="N65" t="str">
            <v>옹벽부위,DHB클립타이,방수몰탈채움</v>
          </cell>
          <cell r="O65" t="str">
            <v>매</v>
          </cell>
          <cell r="P65">
            <v>71874</v>
          </cell>
        </row>
        <row r="66">
          <cell r="L66" t="str">
            <v>501IF1UAD50190</v>
          </cell>
          <cell r="M66" t="str">
            <v>인방설치</v>
          </cell>
          <cell r="N66" t="str">
            <v>(240X124)</v>
          </cell>
          <cell r="O66" t="str">
            <v>M</v>
          </cell>
          <cell r="P66">
            <v>5</v>
          </cell>
        </row>
        <row r="67">
          <cell r="L67" t="str">
            <v>501IF1UAG22030</v>
          </cell>
          <cell r="M67" t="str">
            <v>압출스치로폴붙이기</v>
          </cell>
          <cell r="N67" t="str">
            <v>(9MM)</v>
          </cell>
          <cell r="O67" t="str">
            <v>M2</v>
          </cell>
          <cell r="P67">
            <v>5</v>
          </cell>
        </row>
        <row r="68">
          <cell r="L68" t="str">
            <v>501IF1UAJ20030</v>
          </cell>
          <cell r="M68" t="str">
            <v>배관주위몰탈충진</v>
          </cell>
          <cell r="N68" t="str">
            <v>(1:3)</v>
          </cell>
          <cell r="O68" t="str">
            <v>M</v>
          </cell>
          <cell r="P68">
            <v>165</v>
          </cell>
        </row>
        <row r="69">
          <cell r="L69" t="str">
            <v>501IG1BGC01020</v>
          </cell>
          <cell r="M69" t="str">
            <v>시멘트 수송비</v>
          </cell>
          <cell r="N69" t="str">
            <v>20KM까지</v>
          </cell>
          <cell r="O69" t="str">
            <v>포</v>
          </cell>
          <cell r="P69">
            <v>5287</v>
          </cell>
        </row>
        <row r="70">
          <cell r="L70" t="str">
            <v>501IG1BGZ01003</v>
          </cell>
          <cell r="M70" t="str">
            <v>시멘트 하차 입고비</v>
          </cell>
          <cell r="N70" t="str">
            <v>(보통인부/250포)</v>
          </cell>
          <cell r="O70" t="str">
            <v>포</v>
          </cell>
          <cell r="P70">
            <v>5287</v>
          </cell>
        </row>
        <row r="71">
          <cell r="L71" t="str">
            <v>501IG1MAF10001</v>
          </cell>
          <cell r="M71" t="str">
            <v>종석</v>
          </cell>
          <cell r="N71" t="str">
            <v>백색</v>
          </cell>
          <cell r="O71" t="str">
            <v>KG</v>
          </cell>
          <cell r="P71">
            <v>444</v>
          </cell>
        </row>
        <row r="72">
          <cell r="L72" t="str">
            <v>501IG1MGG30001</v>
          </cell>
          <cell r="M72" t="str">
            <v>시멘트(운반구상차도)</v>
          </cell>
          <cell r="N72" t="str">
            <v>40KG</v>
          </cell>
          <cell r="O72" t="str">
            <v>포</v>
          </cell>
          <cell r="P72">
            <v>5287</v>
          </cell>
        </row>
        <row r="73">
          <cell r="L73" t="str">
            <v>501IG1MGG50005</v>
          </cell>
          <cell r="M73" t="str">
            <v>경량기포콘크리트공사(시공도,시멘트포함)</v>
          </cell>
          <cell r="N73" t="str">
            <v>15KG/CM2이상</v>
          </cell>
          <cell r="O73" t="str">
            <v>M3</v>
          </cell>
          <cell r="P73">
            <v>66</v>
          </cell>
        </row>
        <row r="74">
          <cell r="L74" t="str">
            <v>501IG1QAJ42670</v>
          </cell>
          <cell r="M74" t="str">
            <v>모래운반(지구외)</v>
          </cell>
          <cell r="N74" t="str">
            <v>타이어 로우더 상차, 양호  L = 55.9 KM</v>
          </cell>
          <cell r="O74" t="str">
            <v>M3</v>
          </cell>
          <cell r="P74">
            <v>413</v>
          </cell>
        </row>
        <row r="75">
          <cell r="L75" t="str">
            <v>501IG1QAJ45670</v>
          </cell>
          <cell r="M75" t="str">
            <v>#357자갈운반(지구외)</v>
          </cell>
          <cell r="N75" t="str">
            <v>타이어 로우더 상차, 양호  L = 8.8 KM</v>
          </cell>
          <cell r="O75" t="str">
            <v>M3</v>
          </cell>
          <cell r="P75">
            <v>4</v>
          </cell>
        </row>
        <row r="76">
          <cell r="L76" t="str">
            <v>501IG1QEC33000</v>
          </cell>
          <cell r="M76" t="str">
            <v>몰탈펌프타설</v>
          </cell>
          <cell r="O76" t="str">
            <v>M3</v>
          </cell>
          <cell r="P76">
            <v>139</v>
          </cell>
        </row>
        <row r="77">
          <cell r="L77" t="str">
            <v>501IG1QHB10001</v>
          </cell>
          <cell r="M77" t="str">
            <v>압송관</v>
          </cell>
          <cell r="N77" t="str">
            <v>D50*2.6M</v>
          </cell>
          <cell r="O77" t="str">
            <v>M3</v>
          </cell>
          <cell r="P77">
            <v>139</v>
          </cell>
        </row>
        <row r="78">
          <cell r="L78" t="str">
            <v>501IG1QIC10001</v>
          </cell>
          <cell r="M78" t="str">
            <v>POWER TROWEL</v>
          </cell>
          <cell r="O78" t="str">
            <v>M2</v>
          </cell>
          <cell r="P78">
            <v>3594</v>
          </cell>
        </row>
        <row r="79">
          <cell r="L79" t="str">
            <v>501IG1SASCJK40</v>
          </cell>
          <cell r="M79" t="str">
            <v>창대석</v>
          </cell>
          <cell r="N79" t="str">
            <v>인조대리석</v>
          </cell>
          <cell r="O79" t="str">
            <v>M</v>
          </cell>
          <cell r="P79">
            <v>27</v>
          </cell>
        </row>
        <row r="80">
          <cell r="L80" t="str">
            <v>501IG1SAVCK053</v>
          </cell>
          <cell r="M80" t="str">
            <v>BMC 발코니턱</v>
          </cell>
          <cell r="N80" t="str">
            <v>40X80X5.5T</v>
          </cell>
          <cell r="O80" t="str">
            <v>M</v>
          </cell>
          <cell r="P80">
            <v>126</v>
          </cell>
        </row>
        <row r="81">
          <cell r="L81" t="str">
            <v>501IG1SAVJJ001</v>
          </cell>
          <cell r="M81" t="str">
            <v>인조대리석마루귀틀</v>
          </cell>
          <cell r="N81" t="str">
            <v>일반층, W=250</v>
          </cell>
          <cell r="O81" t="str">
            <v>M</v>
          </cell>
          <cell r="P81">
            <v>77</v>
          </cell>
        </row>
        <row r="82">
          <cell r="L82" t="str">
            <v>501IG1SAVJJ002</v>
          </cell>
          <cell r="M82" t="str">
            <v>인조대리석마루귀틀</v>
          </cell>
          <cell r="N82" t="str">
            <v>1층, W=250</v>
          </cell>
          <cell r="O82" t="str">
            <v>M</v>
          </cell>
          <cell r="P82">
            <v>7</v>
          </cell>
        </row>
        <row r="83">
          <cell r="L83" t="str">
            <v>501IG1SAX00038</v>
          </cell>
          <cell r="M83" t="str">
            <v>석재타일붙이기</v>
          </cell>
          <cell r="N83" t="str">
            <v>(20+20), 300*300</v>
          </cell>
          <cell r="O83" t="str">
            <v>M2</v>
          </cell>
          <cell r="P83">
            <v>98</v>
          </cell>
        </row>
        <row r="84">
          <cell r="L84" t="str">
            <v>501IG1SAYISG01</v>
          </cell>
          <cell r="M84" t="str">
            <v>실리카인조대리석붙이기</v>
          </cell>
          <cell r="N84" t="str">
            <v>현관,바탕18+실리카대리석12</v>
          </cell>
          <cell r="O84" t="str">
            <v>M2</v>
          </cell>
          <cell r="P84">
            <v>123</v>
          </cell>
        </row>
        <row r="85">
          <cell r="L85" t="str">
            <v>501IG1UAC30440</v>
          </cell>
          <cell r="M85" t="str">
            <v>콘크리트C종치기</v>
          </cell>
          <cell r="N85" t="str">
            <v>(손비빔, 시멘트,모래별산)</v>
          </cell>
          <cell r="O85" t="str">
            <v>M3</v>
          </cell>
          <cell r="P85">
            <v>4</v>
          </cell>
        </row>
        <row r="86">
          <cell r="L86" t="str">
            <v>501IG1UAF10115</v>
          </cell>
          <cell r="M86" t="str">
            <v>도기질타일붙이기(유색)</v>
          </cell>
          <cell r="N86" t="str">
            <v>(주방벽200X200, 접착)</v>
          </cell>
          <cell r="O86" t="str">
            <v>M2</v>
          </cell>
          <cell r="P86">
            <v>208</v>
          </cell>
        </row>
        <row r="87">
          <cell r="L87" t="str">
            <v>501IG1UAF10211</v>
          </cell>
          <cell r="M87" t="str">
            <v>도기질타일붙이기(유색)</v>
          </cell>
          <cell r="N87" t="str">
            <v>(욕실벽250X400, 떠붙임12MM)</v>
          </cell>
          <cell r="O87" t="str">
            <v>)M2</v>
          </cell>
          <cell r="P87">
            <v>656</v>
          </cell>
        </row>
        <row r="88">
          <cell r="L88" t="str">
            <v>501IG1UAF10231</v>
          </cell>
          <cell r="M88" t="str">
            <v>도기질타일붙이기(유색)</v>
          </cell>
          <cell r="N88" t="str">
            <v>(욕실벽250X400, 떠붙임18MM)</v>
          </cell>
          <cell r="O88" t="str">
            <v>)M2</v>
          </cell>
          <cell r="P88">
            <v>537</v>
          </cell>
        </row>
        <row r="89">
          <cell r="L89" t="str">
            <v>501IG1UAF20021</v>
          </cell>
          <cell r="M89" t="str">
            <v>욕실 및 샤워실 바닥타일붙이기</v>
          </cell>
          <cell r="N89" t="str">
            <v>(200X200, 바탕10+압착5)</v>
          </cell>
          <cell r="O89" t="str">
            <v>M2</v>
          </cell>
          <cell r="P89">
            <v>215</v>
          </cell>
        </row>
        <row r="90">
          <cell r="L90" t="str">
            <v>501IG1UAF20022</v>
          </cell>
          <cell r="M90" t="str">
            <v>요철형바닥타일붙이기</v>
          </cell>
          <cell r="N90" t="str">
            <v>(200X200, 바탕10+압착5)</v>
          </cell>
          <cell r="O90" t="str">
            <v>M2</v>
          </cell>
          <cell r="P90">
            <v>25</v>
          </cell>
        </row>
        <row r="91">
          <cell r="L91" t="str">
            <v>501IG1UAF20031</v>
          </cell>
          <cell r="M91" t="str">
            <v>욕실 바닥타일붙이기</v>
          </cell>
          <cell r="N91" t="str">
            <v>(200X200, 판넬히팅60+압착5)</v>
          </cell>
          <cell r="O91" t="str">
            <v>M2</v>
          </cell>
          <cell r="P91">
            <v>8</v>
          </cell>
        </row>
        <row r="92">
          <cell r="L92" t="str">
            <v>501IG1UAF20032</v>
          </cell>
          <cell r="M92" t="str">
            <v>요철형바닥타일붙이기</v>
          </cell>
          <cell r="N92" t="str">
            <v>(200X200, 판넬히팅60+압착5)</v>
          </cell>
          <cell r="O92" t="str">
            <v>M2</v>
          </cell>
          <cell r="P92">
            <v>1</v>
          </cell>
        </row>
        <row r="93">
          <cell r="L93" t="str">
            <v>501IG1UAF20110</v>
          </cell>
          <cell r="M93" t="str">
            <v>바닥자기질타일붙이기</v>
          </cell>
          <cell r="N93" t="str">
            <v>(발코니200X200, 바탕15+압착5)</v>
          </cell>
          <cell r="O93" t="str">
            <v>M2</v>
          </cell>
          <cell r="P93">
            <v>73</v>
          </cell>
        </row>
        <row r="94">
          <cell r="L94" t="str">
            <v>501IG1UAF20130</v>
          </cell>
          <cell r="M94" t="str">
            <v>바닥자기질타일붙이기</v>
          </cell>
          <cell r="N94" t="str">
            <v>(발코니200X200, 바탕20+압착5)</v>
          </cell>
          <cell r="O94" t="str">
            <v>M2</v>
          </cell>
          <cell r="P94">
            <v>245</v>
          </cell>
        </row>
        <row r="95">
          <cell r="L95" t="str">
            <v>501IG1UAF55020</v>
          </cell>
          <cell r="M95" t="str">
            <v>테라죠타일붙이기</v>
          </cell>
          <cell r="N95" t="str">
            <v>(바탕20MM+25MM)</v>
          </cell>
          <cell r="O95" t="str">
            <v>M2</v>
          </cell>
          <cell r="P95">
            <v>589</v>
          </cell>
        </row>
        <row r="96">
          <cell r="L96" t="str">
            <v>501IG1UAF55060</v>
          </cell>
          <cell r="M96" t="str">
            <v>테라죠계단타일붙이기</v>
          </cell>
          <cell r="N96" t="str">
            <v>(바탕20MM+300X600)</v>
          </cell>
          <cell r="O96" t="str">
            <v>M2</v>
          </cell>
          <cell r="P96">
            <v>288</v>
          </cell>
        </row>
        <row r="97">
          <cell r="L97" t="str">
            <v>501IG1UAF70110</v>
          </cell>
          <cell r="M97" t="str">
            <v>점형블럭설치</v>
          </cell>
          <cell r="N97" t="str">
            <v>(접착형)</v>
          </cell>
          <cell r="O97" t="str">
            <v>M2</v>
          </cell>
          <cell r="P97">
            <v>4</v>
          </cell>
        </row>
        <row r="98">
          <cell r="L98" t="str">
            <v>501IG1UAJ12060</v>
          </cell>
          <cell r="M98" t="str">
            <v>쇠흙손마감</v>
          </cell>
          <cell r="O98" t="str">
            <v>M2</v>
          </cell>
          <cell r="P98">
            <v>523</v>
          </cell>
        </row>
        <row r="99">
          <cell r="L99" t="str">
            <v>501IG1UAJ12100</v>
          </cell>
          <cell r="M99" t="str">
            <v>시멘트 몰탈</v>
          </cell>
          <cell r="N99" t="str">
            <v>(1:7)</v>
          </cell>
          <cell r="O99" t="str">
            <v>M3</v>
          </cell>
          <cell r="P99">
            <v>1</v>
          </cell>
        </row>
        <row r="100">
          <cell r="L100" t="str">
            <v>501IG1UAJ13020</v>
          </cell>
          <cell r="M100" t="str">
            <v>온돌바닥몰탈(40MM 1:3)</v>
          </cell>
          <cell r="N100" t="str">
            <v>(몰탈펌프및POWER TROWEL)</v>
          </cell>
          <cell r="O100" t="str">
            <v>M2</v>
          </cell>
          <cell r="P100">
            <v>800</v>
          </cell>
        </row>
        <row r="101">
          <cell r="L101" t="str">
            <v>501IG1UAJ14005</v>
          </cell>
          <cell r="M101" t="str">
            <v>시멘트몰탈바닥바르기</v>
          </cell>
          <cell r="N101" t="str">
            <v>(24MM 1회 정벌1:3)</v>
          </cell>
          <cell r="O101" t="str">
            <v>M2</v>
          </cell>
          <cell r="P101">
            <v>673</v>
          </cell>
        </row>
        <row r="102">
          <cell r="L102" t="str">
            <v>501IG1UAJ14155</v>
          </cell>
          <cell r="M102" t="str">
            <v>시멘트몰탈외벽바르기</v>
          </cell>
          <cell r="N102" t="str">
            <v>(18(12+6)MM,초벌1:2 정벌1:3)</v>
          </cell>
          <cell r="O102" t="str">
            <v>M2</v>
          </cell>
          <cell r="P102">
            <v>544</v>
          </cell>
        </row>
        <row r="103">
          <cell r="L103" t="str">
            <v>501IG1UAJ14210</v>
          </cell>
          <cell r="M103" t="str">
            <v>시멘트몰탈내벽바르기</v>
          </cell>
          <cell r="N103" t="str">
            <v>(11MM 2회 정벌1:3)</v>
          </cell>
          <cell r="O103" t="str">
            <v>M2</v>
          </cell>
          <cell r="P103">
            <v>3</v>
          </cell>
        </row>
        <row r="104">
          <cell r="L104" t="str">
            <v>501IG1UAJ14217</v>
          </cell>
          <cell r="M104" t="str">
            <v>시멘트몰탈내벽바르기</v>
          </cell>
          <cell r="N104" t="str">
            <v>(15(9+6)MM,초벌1:2,정벌1:3)</v>
          </cell>
          <cell r="O104" t="str">
            <v>M2</v>
          </cell>
          <cell r="P104">
            <v>1482</v>
          </cell>
        </row>
        <row r="105">
          <cell r="L105" t="str">
            <v>501IG1UAJ15010</v>
          </cell>
          <cell r="M105" t="str">
            <v>타일바탕모르터바르기</v>
          </cell>
          <cell r="N105" t="str">
            <v>(벽 6MM 1회, 1:3)</v>
          </cell>
          <cell r="O105" t="str">
            <v>M2</v>
          </cell>
          <cell r="P105">
            <v>381</v>
          </cell>
        </row>
        <row r="106">
          <cell r="L106" t="str">
            <v>501IG1UAJ15012</v>
          </cell>
          <cell r="M106" t="str">
            <v>타일바탕모르터바르기</v>
          </cell>
          <cell r="N106" t="str">
            <v>(벽 12MM 1회, 1:3)</v>
          </cell>
          <cell r="O106" t="str">
            <v>M2</v>
          </cell>
          <cell r="P106">
            <v>86</v>
          </cell>
        </row>
        <row r="107">
          <cell r="L107" t="str">
            <v>501IG1UAJ16030</v>
          </cell>
          <cell r="M107" t="str">
            <v>방수몰탈바닥바르기</v>
          </cell>
          <cell r="N107" t="str">
            <v>(10MM, 1:2)</v>
          </cell>
          <cell r="O107" t="str">
            <v>M2</v>
          </cell>
          <cell r="P107">
            <v>789</v>
          </cell>
        </row>
        <row r="108">
          <cell r="L108" t="str">
            <v>501IG1UAJ16110</v>
          </cell>
          <cell r="M108" t="str">
            <v>방수몰탈위 내벽몰탈</v>
          </cell>
          <cell r="N108" t="str">
            <v>(방수6MM(1:2)+미장12MM(1:3,2회))</v>
          </cell>
          <cell r="O108" t="str">
            <v>M2</v>
          </cell>
          <cell r="P108">
            <v>69</v>
          </cell>
        </row>
        <row r="109">
          <cell r="L109" t="str">
            <v>501IG1UAJ20010</v>
          </cell>
          <cell r="M109" t="str">
            <v>창문틀주위 모르터충진</v>
          </cell>
          <cell r="O109" t="str">
            <v>M</v>
          </cell>
          <cell r="P109">
            <v>3758</v>
          </cell>
        </row>
        <row r="110">
          <cell r="L110" t="str">
            <v>501IG1UAJ30230</v>
          </cell>
          <cell r="M110" t="str">
            <v>지붕콘크리트마감</v>
          </cell>
          <cell r="N110" t="str">
            <v>(POWER TROWEL 사용)</v>
          </cell>
          <cell r="O110" t="str">
            <v>M2</v>
          </cell>
          <cell r="P110">
            <v>145</v>
          </cell>
        </row>
        <row r="111">
          <cell r="L111" t="str">
            <v>501IG1UAJ60010</v>
          </cell>
          <cell r="M111" t="str">
            <v>콘크리트 면처리</v>
          </cell>
          <cell r="N111" t="str">
            <v>(폭 10CM)</v>
          </cell>
          <cell r="O111" t="str">
            <v>M</v>
          </cell>
          <cell r="P111">
            <v>14185</v>
          </cell>
        </row>
        <row r="112">
          <cell r="L112" t="str">
            <v>501IG1UAJ60020</v>
          </cell>
          <cell r="M112" t="str">
            <v>콘크리트 면처리(천정)</v>
          </cell>
          <cell r="N112" t="str">
            <v>(폭 10CM)</v>
          </cell>
          <cell r="O112" t="str">
            <v>M</v>
          </cell>
          <cell r="P112">
            <v>4067</v>
          </cell>
        </row>
        <row r="113">
          <cell r="L113" t="str">
            <v>501IG1UAJ60660</v>
          </cell>
          <cell r="M113" t="str">
            <v>시멘트계 콘크리트면조정재</v>
          </cell>
          <cell r="O113" t="str">
            <v>M2</v>
          </cell>
          <cell r="P113">
            <v>3042</v>
          </cell>
        </row>
        <row r="114">
          <cell r="L114" t="str">
            <v>501IG1UAK20010</v>
          </cell>
          <cell r="M114" t="str">
            <v>액체방수</v>
          </cell>
          <cell r="N114" t="str">
            <v>(2종)</v>
          </cell>
          <cell r="O114" t="str">
            <v>M2</v>
          </cell>
          <cell r="P114">
            <v>381</v>
          </cell>
        </row>
        <row r="115">
          <cell r="L115" t="str">
            <v>501IG1UAK20020</v>
          </cell>
          <cell r="M115" t="str">
            <v>액체방수</v>
          </cell>
          <cell r="N115" t="str">
            <v>(1종)</v>
          </cell>
          <cell r="O115" t="str">
            <v>M2</v>
          </cell>
          <cell r="P115">
            <v>520</v>
          </cell>
        </row>
        <row r="116">
          <cell r="L116" t="str">
            <v>501IG1UAK30201</v>
          </cell>
          <cell r="M116" t="str">
            <v>방수몰탈위 액체방수</v>
          </cell>
          <cell r="N116" t="str">
            <v>(방수모르터(6mm 1회, 1:2)+액방2종)</v>
          </cell>
          <cell r="O116" t="str">
            <v>M2</v>
          </cell>
          <cell r="P116">
            <v>299</v>
          </cell>
        </row>
        <row r="117">
          <cell r="L117" t="str">
            <v>501IG1UAK60030</v>
          </cell>
          <cell r="M117" t="str">
            <v>고무아스팔트 에멀죤방수</v>
          </cell>
          <cell r="N117" t="str">
            <v>(2.5KG/M2 바름)</v>
          </cell>
          <cell r="O117" t="str">
            <v>M2</v>
          </cell>
          <cell r="P117">
            <v>11</v>
          </cell>
        </row>
        <row r="118">
          <cell r="L118" t="str">
            <v>501IG1UAM65090</v>
          </cell>
          <cell r="M118" t="str">
            <v>믈흘림방지턱설치</v>
          </cell>
          <cell r="N118" t="str">
            <v>(계단, 2회 1:3)</v>
          </cell>
          <cell r="O118" t="str">
            <v>M</v>
          </cell>
          <cell r="P118">
            <v>158</v>
          </cell>
        </row>
        <row r="119">
          <cell r="L119" t="str">
            <v>501IG1UAQ11160</v>
          </cell>
          <cell r="M119" t="str">
            <v>판넬히팅, 일반층, T110, 14.28KGF/CM2</v>
          </cell>
          <cell r="N119" t="str">
            <v>(20스치로폴+50경량기포+40몰탈)</v>
          </cell>
          <cell r="O119" t="str">
            <v>M2</v>
          </cell>
          <cell r="P119">
            <v>3132</v>
          </cell>
        </row>
        <row r="120">
          <cell r="L120" t="str">
            <v>501IG1UAQ11170</v>
          </cell>
          <cell r="M120" t="str">
            <v>판넬히팅, 1층, T140, 14.28KGF/CM2</v>
          </cell>
          <cell r="N120" t="str">
            <v>(50스치로폴+50경량기포+40몰탈)</v>
          </cell>
          <cell r="O120" t="str">
            <v>M2</v>
          </cell>
          <cell r="P120">
            <v>285</v>
          </cell>
        </row>
        <row r="121">
          <cell r="L121" t="str">
            <v>501IG1UAQ32110</v>
          </cell>
          <cell r="M121" t="str">
            <v>창고바닥마감</v>
          </cell>
          <cell r="N121" t="str">
            <v>경량기포, T110(80+30)MM</v>
          </cell>
          <cell r="O121" t="str">
            <v>M2</v>
          </cell>
          <cell r="P121">
            <v>90</v>
          </cell>
        </row>
        <row r="122">
          <cell r="L122" t="str">
            <v>501IG1UAQ32140</v>
          </cell>
          <cell r="M122" t="str">
            <v>창고바닥마감</v>
          </cell>
          <cell r="N122" t="str">
            <v>경량기포, T140(110+30)MM</v>
          </cell>
          <cell r="O122" t="str">
            <v>M2</v>
          </cell>
          <cell r="P122">
            <v>8</v>
          </cell>
        </row>
        <row r="123">
          <cell r="L123" t="str">
            <v>501IG1UAR10120</v>
          </cell>
          <cell r="M123" t="str">
            <v>화강석 바닥판깔기</v>
          </cell>
          <cell r="N123" t="str">
            <v>(바탕20MM+물갈기25MM)</v>
          </cell>
          <cell r="O123" t="str">
            <v>M2</v>
          </cell>
          <cell r="P123">
            <v>70</v>
          </cell>
        </row>
        <row r="124">
          <cell r="L124" t="str">
            <v>501IG1UAS80050</v>
          </cell>
          <cell r="M124" t="str">
            <v>와이어메쉬 깔기</v>
          </cell>
          <cell r="O124" t="str">
            <v>M2</v>
          </cell>
          <cell r="P124">
            <v>32</v>
          </cell>
        </row>
        <row r="125">
          <cell r="L125" t="str">
            <v>501IG2UAG60020</v>
          </cell>
          <cell r="M125" t="str">
            <v>판상단열재설치</v>
          </cell>
          <cell r="N125" t="str">
            <v>(벽15MM)</v>
          </cell>
          <cell r="O125" t="str">
            <v>M2</v>
          </cell>
          <cell r="P125">
            <v>12</v>
          </cell>
        </row>
        <row r="126">
          <cell r="L126" t="str">
            <v>501IG2UAG60030</v>
          </cell>
          <cell r="M126" t="str">
            <v>판상단열재설치</v>
          </cell>
          <cell r="N126" t="str">
            <v>(벽15MM, 철판부위)</v>
          </cell>
          <cell r="O126" t="str">
            <v>M2</v>
          </cell>
          <cell r="P126">
            <v>24</v>
          </cell>
        </row>
        <row r="127">
          <cell r="L127" t="str">
            <v>501II1MAG50705</v>
          </cell>
          <cell r="M127" t="str">
            <v>칼라알미늄스팬드럴</v>
          </cell>
          <cell r="N127" t="str">
            <v>T0.5</v>
          </cell>
          <cell r="O127" t="str">
            <v>M2</v>
          </cell>
          <cell r="P127">
            <v>148</v>
          </cell>
        </row>
        <row r="128">
          <cell r="L128" t="str">
            <v>501II1MAH80710</v>
          </cell>
          <cell r="M128" t="str">
            <v>석고보드보강철물</v>
          </cell>
          <cell r="N128" t="str">
            <v>13X10X25X0.45</v>
          </cell>
          <cell r="O128" t="str">
            <v>M</v>
          </cell>
          <cell r="P128">
            <v>261</v>
          </cell>
        </row>
        <row r="129">
          <cell r="L129" t="str">
            <v>501II1MAI40101</v>
          </cell>
          <cell r="M129" t="str">
            <v>점검구(설치비포함)</v>
          </cell>
          <cell r="N129" t="str">
            <v>300X350</v>
          </cell>
          <cell r="O129" t="str">
            <v>조</v>
          </cell>
          <cell r="P129">
            <v>96</v>
          </cell>
        </row>
        <row r="130">
          <cell r="L130" t="str">
            <v>501II1MAN25101</v>
          </cell>
          <cell r="M130" t="str">
            <v>욕실장 (97형)</v>
          </cell>
          <cell r="N130" t="str">
            <v>거울부착형, 시공도</v>
          </cell>
          <cell r="O130" t="str">
            <v>개소</v>
          </cell>
          <cell r="P130">
            <v>96</v>
          </cell>
        </row>
        <row r="131">
          <cell r="L131" t="str">
            <v>501II1MAN25261</v>
          </cell>
          <cell r="M131" t="str">
            <v>창고선반, T15 시공도, 3단</v>
          </cell>
          <cell r="N131" t="str">
            <v>선반포함 수평투영면적</v>
          </cell>
          <cell r="O131" t="str">
            <v>M2</v>
          </cell>
          <cell r="P131">
            <v>49</v>
          </cell>
        </row>
        <row r="132">
          <cell r="L132" t="str">
            <v>501II1MAN70110</v>
          </cell>
          <cell r="M132" t="str">
            <v>알미늄몰딩(백색)</v>
          </cell>
          <cell r="N132" t="str">
            <v>15X25X30X1.2</v>
          </cell>
          <cell r="O132" t="str">
            <v>M</v>
          </cell>
          <cell r="P132">
            <v>251</v>
          </cell>
        </row>
        <row r="133">
          <cell r="L133" t="str">
            <v>501II1SAHUSH01</v>
          </cell>
          <cell r="M133" t="str">
            <v>가변형벽체</v>
          </cell>
          <cell r="N133" t="str">
            <v>9.5석고보드2겹+50+9.5석고보드2겹</v>
          </cell>
          <cell r="O133" t="str">
            <v>M2</v>
          </cell>
          <cell r="P133">
            <v>338</v>
          </cell>
        </row>
        <row r="134">
          <cell r="L134" t="str">
            <v>501II1SAHUSH03</v>
          </cell>
          <cell r="M134" t="str">
            <v>아트월장식판설치</v>
          </cell>
          <cell r="N134" t="str">
            <v>T9,H220 MDF위비닐쉬트,각재유</v>
          </cell>
          <cell r="O134" t="str">
            <v>M</v>
          </cell>
          <cell r="P134">
            <v>248</v>
          </cell>
        </row>
        <row r="135">
          <cell r="L135" t="str">
            <v>501II1SAHUSH04</v>
          </cell>
          <cell r="M135" t="str">
            <v>아트월장식판설치</v>
          </cell>
          <cell r="N135" t="str">
            <v>T50,H350 MDF위비닐쉬트,각재유(옹벽)</v>
          </cell>
          <cell r="O135" t="str">
            <v>M</v>
          </cell>
          <cell r="P135">
            <v>211</v>
          </cell>
        </row>
        <row r="136">
          <cell r="L136" t="str">
            <v>501II1SAHUSH05</v>
          </cell>
          <cell r="M136" t="str">
            <v>아트월장식판설치</v>
          </cell>
          <cell r="N136" t="str">
            <v>T12,H200 MDF위비닐쉬트,각재유(옹벽)</v>
          </cell>
          <cell r="O136" t="str">
            <v>M</v>
          </cell>
          <cell r="P136">
            <v>209</v>
          </cell>
        </row>
        <row r="137">
          <cell r="L137" t="str">
            <v>501II1SAHUSH08</v>
          </cell>
          <cell r="M137" t="str">
            <v>반자돌림(50*15,거실)</v>
          </cell>
          <cell r="N137" t="str">
            <v>MDF위 비닐시트</v>
          </cell>
          <cell r="O137" t="str">
            <v>M</v>
          </cell>
          <cell r="P137">
            <v>1152</v>
          </cell>
        </row>
        <row r="138">
          <cell r="L138" t="str">
            <v>501II1SAHUSH09</v>
          </cell>
          <cell r="M138" t="str">
            <v>반자돌림(40*15,침실)</v>
          </cell>
          <cell r="N138" t="str">
            <v>MDF위 비닐시트</v>
          </cell>
          <cell r="O138" t="str">
            <v>M</v>
          </cell>
          <cell r="P138">
            <v>1599</v>
          </cell>
        </row>
        <row r="139">
          <cell r="L139" t="str">
            <v>501II1SAHUSH10</v>
          </cell>
          <cell r="M139" t="str">
            <v>목재몰딩40*15:최상층발코니</v>
          </cell>
          <cell r="O139" t="str">
            <v>M</v>
          </cell>
          <cell r="P139">
            <v>201</v>
          </cell>
        </row>
        <row r="140">
          <cell r="L140" t="str">
            <v>501II1SAM30501</v>
          </cell>
          <cell r="M140" t="str">
            <v>치장석고시멘트판</v>
          </cell>
          <cell r="N140" t="str">
            <v>6MMX303X606</v>
          </cell>
          <cell r="O140" t="str">
            <v>M2</v>
          </cell>
          <cell r="P140">
            <v>40</v>
          </cell>
        </row>
        <row r="141">
          <cell r="L141" t="str">
            <v>501II1SASCJK31</v>
          </cell>
          <cell r="M141" t="str">
            <v>다락목재난간</v>
          </cell>
          <cell r="N141" t="str">
            <v>1130X1170</v>
          </cell>
          <cell r="O141" t="str">
            <v>M</v>
          </cell>
          <cell r="P141">
            <v>4</v>
          </cell>
        </row>
        <row r="142">
          <cell r="L142" t="str">
            <v>501II1SAYISG14</v>
          </cell>
          <cell r="M142" t="str">
            <v>화장대(설치비 포함)</v>
          </cell>
          <cell r="N142" t="str">
            <v>1200X400X2300, 파우더룸</v>
          </cell>
          <cell r="O142" t="str">
            <v>개소</v>
          </cell>
          <cell r="P142">
            <v>48</v>
          </cell>
        </row>
        <row r="143">
          <cell r="L143" t="str">
            <v>501II1SAYISG94</v>
          </cell>
          <cell r="M143" t="str">
            <v>거실등박스몰딩 설치</v>
          </cell>
          <cell r="N143" t="str">
            <v>2200X1300</v>
          </cell>
          <cell r="O143" t="str">
            <v>개소</v>
          </cell>
          <cell r="P143">
            <v>48</v>
          </cell>
        </row>
        <row r="144">
          <cell r="L144" t="str">
            <v>501II1UAG50010</v>
          </cell>
          <cell r="M144" t="str">
            <v>압출스치로폴 위 석고보드</v>
          </cell>
          <cell r="N144" t="str">
            <v>(9+12.5MM)</v>
          </cell>
          <cell r="O144" t="str">
            <v>M2</v>
          </cell>
          <cell r="P144">
            <v>44</v>
          </cell>
        </row>
        <row r="145">
          <cell r="L145" t="str">
            <v>501II1UAG80582</v>
          </cell>
          <cell r="M145" t="str">
            <v>주방 상부장 보강목심 설치</v>
          </cell>
          <cell r="N145" t="str">
            <v>(하부용,보온재두께 : 50MM)</v>
          </cell>
          <cell r="O145" t="str">
            <v>M</v>
          </cell>
          <cell r="P145">
            <v>157</v>
          </cell>
        </row>
        <row r="146">
          <cell r="L146" t="str">
            <v>501II1UAH70020</v>
          </cell>
          <cell r="M146" t="str">
            <v>발코니비상탈출구</v>
          </cell>
          <cell r="N146" t="str">
            <v>(600X900)</v>
          </cell>
          <cell r="O146" t="str">
            <v>개소</v>
          </cell>
          <cell r="P146">
            <v>12</v>
          </cell>
        </row>
        <row r="147">
          <cell r="L147" t="str">
            <v>501II1UAM20020</v>
          </cell>
          <cell r="M147" t="str">
            <v>석고보드 붙이기</v>
          </cell>
          <cell r="N147" t="str">
            <v>(벽 12.5MM)</v>
          </cell>
          <cell r="O147" t="str">
            <v>M2</v>
          </cell>
          <cell r="P147">
            <v>1050</v>
          </cell>
        </row>
        <row r="148">
          <cell r="L148" t="str">
            <v>501II1UAS11037</v>
          </cell>
          <cell r="M148" t="str">
            <v>커텐박스(DA-36-004)</v>
          </cell>
          <cell r="N148" t="str">
            <v>(합성수지위 비닐쉬트60X15)</v>
          </cell>
          <cell r="O148" t="str">
            <v>M</v>
          </cell>
          <cell r="P148">
            <v>272</v>
          </cell>
        </row>
        <row r="149">
          <cell r="L149" t="str">
            <v>501II1UAS11038</v>
          </cell>
          <cell r="M149" t="str">
            <v>커텐박스(DA-36-004)</v>
          </cell>
          <cell r="N149" t="str">
            <v>(합성수지위 비닐쉬트40X12)</v>
          </cell>
          <cell r="O149" t="str">
            <v>M</v>
          </cell>
          <cell r="P149">
            <v>430</v>
          </cell>
        </row>
        <row r="150">
          <cell r="L150" t="str">
            <v>501II1UAS11045</v>
          </cell>
          <cell r="M150" t="str">
            <v>커텐박스(DA-36-007)</v>
          </cell>
          <cell r="N150" t="str">
            <v>(합성수지위 비닐쉬트72X65)</v>
          </cell>
          <cell r="O150" t="str">
            <v>M</v>
          </cell>
          <cell r="P150">
            <v>18</v>
          </cell>
        </row>
        <row r="151">
          <cell r="L151" t="str">
            <v>501II1UAS11046</v>
          </cell>
          <cell r="M151" t="str">
            <v>커텐박스(DA-36-007)</v>
          </cell>
          <cell r="N151" t="str">
            <v>(합성수지위 비닐쉬트52X65)</v>
          </cell>
          <cell r="O151" t="str">
            <v>M</v>
          </cell>
          <cell r="P151">
            <v>46</v>
          </cell>
        </row>
        <row r="152">
          <cell r="L152" t="str">
            <v>501II1UAS14120</v>
          </cell>
          <cell r="M152" t="str">
            <v>재료분리대설치</v>
          </cell>
          <cell r="N152" t="str">
            <v>(26X24.강화PVC수지)</v>
          </cell>
          <cell r="O152" t="str">
            <v>M</v>
          </cell>
          <cell r="P152">
            <v>110</v>
          </cell>
        </row>
        <row r="153">
          <cell r="L153" t="str">
            <v>501II1UAS50040</v>
          </cell>
          <cell r="M153" t="str">
            <v>씰링재충진</v>
          </cell>
          <cell r="N153" t="str">
            <v>(폴리우레탄계,ㅁ-10X15)</v>
          </cell>
          <cell r="O153" t="str">
            <v>M</v>
          </cell>
          <cell r="P153">
            <v>4</v>
          </cell>
        </row>
        <row r="154">
          <cell r="L154" t="str">
            <v>501II1UAS50250</v>
          </cell>
          <cell r="M154" t="str">
            <v>씰링재충진</v>
          </cell>
          <cell r="N154" t="str">
            <v>(실리콘계,삼각 5X5)</v>
          </cell>
          <cell r="O154" t="str">
            <v>M</v>
          </cell>
          <cell r="P154">
            <v>84</v>
          </cell>
        </row>
        <row r="155">
          <cell r="L155" t="str">
            <v>501II1UAS50280</v>
          </cell>
          <cell r="M155" t="str">
            <v>씰링재충진</v>
          </cell>
          <cell r="N155" t="str">
            <v>(실리콘계,삼각 10X10)</v>
          </cell>
          <cell r="O155" t="str">
            <v>M</v>
          </cell>
          <cell r="P155">
            <v>278</v>
          </cell>
        </row>
        <row r="156">
          <cell r="L156" t="str">
            <v>501II1UAS60010</v>
          </cell>
          <cell r="M156" t="str">
            <v>경량철골천정틀설치</v>
          </cell>
          <cell r="N156" t="str">
            <v>(DM-BAR)</v>
          </cell>
          <cell r="O156" t="str">
            <v>M2</v>
          </cell>
          <cell r="P156">
            <v>182</v>
          </cell>
        </row>
        <row r="157">
          <cell r="L157" t="str">
            <v>501II1UAS60040</v>
          </cell>
          <cell r="M157" t="str">
            <v>욕실천정틀설치</v>
          </cell>
          <cell r="N157" t="str">
            <v>(경량철골+PVC판넬)</v>
          </cell>
          <cell r="O157" t="str">
            <v>M2</v>
          </cell>
          <cell r="P157">
            <v>302</v>
          </cell>
        </row>
        <row r="158">
          <cell r="L158" t="str">
            <v>501II1UAS62060</v>
          </cell>
          <cell r="M158" t="str">
            <v>천정틀설치</v>
          </cell>
          <cell r="N158" t="str">
            <v>(84M2,15F이하, 달대무,석고보드)</v>
          </cell>
          <cell r="O158" t="str">
            <v>M2</v>
          </cell>
          <cell r="P158">
            <v>3038</v>
          </cell>
        </row>
        <row r="159">
          <cell r="L159" t="str">
            <v>501II1UAS62080</v>
          </cell>
          <cell r="M159" t="str">
            <v>천정틀설치</v>
          </cell>
          <cell r="N159" t="str">
            <v>(달대무,석면판)</v>
          </cell>
          <cell r="O159" t="str">
            <v>M2</v>
          </cell>
          <cell r="P159">
            <v>51</v>
          </cell>
        </row>
        <row r="160">
          <cell r="L160" t="str">
            <v>501II1UAS62090</v>
          </cell>
          <cell r="M160" t="str">
            <v>최상층 천정틀설치</v>
          </cell>
          <cell r="N160" t="str">
            <v>(평지붕,석고보드)</v>
          </cell>
          <cell r="O160" t="str">
            <v>M2</v>
          </cell>
          <cell r="P160">
            <v>288</v>
          </cell>
        </row>
        <row r="161">
          <cell r="L161" t="str">
            <v>501II1UAS62100</v>
          </cell>
          <cell r="M161" t="str">
            <v>최상층 천정틀설치</v>
          </cell>
          <cell r="N161" t="str">
            <v>(평지붕.석면판)</v>
          </cell>
          <cell r="O161" t="str">
            <v>M2</v>
          </cell>
          <cell r="P161">
            <v>91</v>
          </cell>
        </row>
        <row r="162">
          <cell r="L162" t="str">
            <v>501IJ1MAH70755</v>
          </cell>
          <cell r="M162" t="str">
            <v>도아스톱</v>
          </cell>
          <cell r="N162" t="str">
            <v>황동 일자형</v>
          </cell>
          <cell r="O162" t="str">
            <v>개</v>
          </cell>
          <cell r="P162">
            <v>96</v>
          </cell>
        </row>
        <row r="163">
          <cell r="L163" t="str">
            <v>501IJ1MAH80355</v>
          </cell>
          <cell r="M163" t="str">
            <v>홈통걸이쇠(스텐)</v>
          </cell>
          <cell r="N163" t="str">
            <v>D 100</v>
          </cell>
          <cell r="O163" t="str">
            <v>개</v>
          </cell>
          <cell r="P163">
            <v>28</v>
          </cell>
        </row>
        <row r="164">
          <cell r="L164" t="str">
            <v>501IJ1MAN50001</v>
          </cell>
          <cell r="M164" t="str">
            <v>샤워커튼설치</v>
          </cell>
          <cell r="N164" t="str">
            <v>(폭1500-1600,비닐) 시공도</v>
          </cell>
          <cell r="O164" t="str">
            <v>개소</v>
          </cell>
          <cell r="P164">
            <v>1</v>
          </cell>
        </row>
        <row r="165">
          <cell r="L165" t="str">
            <v>501IJ1MAZ20005</v>
          </cell>
          <cell r="M165" t="str">
            <v>동별표시판(시공비포함)</v>
          </cell>
          <cell r="N165" t="str">
            <v>고층용 마크</v>
          </cell>
          <cell r="O165" t="str">
            <v>개소</v>
          </cell>
          <cell r="P165">
            <v>2</v>
          </cell>
        </row>
        <row r="166">
          <cell r="L166" t="str">
            <v>501IJ1MAZ20007</v>
          </cell>
          <cell r="M166" t="str">
            <v>동별표시판(시공비포함)</v>
          </cell>
          <cell r="N166" t="str">
            <v>고층용 동호수</v>
          </cell>
          <cell r="O166" t="str">
            <v>개소</v>
          </cell>
          <cell r="P166">
            <v>4</v>
          </cell>
        </row>
        <row r="167">
          <cell r="L167" t="str">
            <v>501IJ1MAZ20023</v>
          </cell>
          <cell r="M167" t="str">
            <v>층별표시판(고층, 시공비포함)</v>
          </cell>
          <cell r="N167" t="str">
            <v>아크릴 3X155X170</v>
          </cell>
          <cell r="O167" t="str">
            <v>개</v>
          </cell>
          <cell r="P167">
            <v>24</v>
          </cell>
        </row>
        <row r="168">
          <cell r="L168" t="str">
            <v>501IJ1MAZ20061</v>
          </cell>
          <cell r="M168" t="str">
            <v>계단실표시판(시공비포함)</v>
          </cell>
          <cell r="N168" t="str">
            <v>주현관입구</v>
          </cell>
          <cell r="O168" t="str">
            <v>개소</v>
          </cell>
          <cell r="P168">
            <v>2</v>
          </cell>
        </row>
        <row r="169">
          <cell r="L169" t="str">
            <v>501IJ1MAZ60500</v>
          </cell>
          <cell r="M169" t="str">
            <v>점자스티커</v>
          </cell>
          <cell r="N169" t="str">
            <v>(시각장애자용,150X변화치수,시공도)</v>
          </cell>
          <cell r="O169" t="str">
            <v>개소</v>
          </cell>
          <cell r="P169">
            <v>6</v>
          </cell>
        </row>
        <row r="170">
          <cell r="L170" t="str">
            <v>501IJ1MCA50422</v>
          </cell>
          <cell r="M170" t="str">
            <v>수팽창 고무지수판(구조물용)</v>
          </cell>
          <cell r="N170" t="str">
            <v>20X10MM</v>
          </cell>
          <cell r="O170" t="str">
            <v>M</v>
          </cell>
          <cell r="P170">
            <v>58</v>
          </cell>
        </row>
        <row r="171">
          <cell r="L171" t="str">
            <v>501IJ1MMA60208</v>
          </cell>
          <cell r="M171" t="str">
            <v>오.배수용 PVC 파이프(VG2) (KSM3404)</v>
          </cell>
          <cell r="N171" t="str">
            <v>D25 MM</v>
          </cell>
          <cell r="O171" t="str">
            <v>M</v>
          </cell>
          <cell r="P171">
            <v>25</v>
          </cell>
        </row>
        <row r="172">
          <cell r="L172" t="str">
            <v>501IJ1MMA60213</v>
          </cell>
          <cell r="M172" t="str">
            <v>오.배수용 PVC 파이프(VG2) (KSM3404)</v>
          </cell>
          <cell r="N172" t="str">
            <v>D50 MM</v>
          </cell>
          <cell r="O172" t="str">
            <v>M</v>
          </cell>
          <cell r="P172">
            <v>1</v>
          </cell>
        </row>
        <row r="173">
          <cell r="L173" t="str">
            <v>501IJ1MMA60219</v>
          </cell>
          <cell r="M173" t="str">
            <v>오.배수용 PVC 파이프(VG2) (KSM3404)</v>
          </cell>
          <cell r="N173" t="str">
            <v>D100 MM</v>
          </cell>
          <cell r="O173" t="str">
            <v>M</v>
          </cell>
          <cell r="P173">
            <v>17</v>
          </cell>
        </row>
        <row r="174">
          <cell r="L174" t="str">
            <v>501IJ1MMJ32627</v>
          </cell>
          <cell r="M174" t="str">
            <v>회전식흡출기</v>
          </cell>
          <cell r="N174" t="str">
            <v>D450</v>
          </cell>
          <cell r="O174" t="str">
            <v>개</v>
          </cell>
          <cell r="P174">
            <v>8</v>
          </cell>
        </row>
        <row r="175">
          <cell r="L175" t="str">
            <v>501IJ1MMJ32630</v>
          </cell>
          <cell r="M175" t="str">
            <v>회전식흡출기</v>
          </cell>
          <cell r="N175" t="str">
            <v>D600</v>
          </cell>
          <cell r="O175" t="str">
            <v>개</v>
          </cell>
          <cell r="P175">
            <v>4</v>
          </cell>
        </row>
        <row r="176">
          <cell r="L176" t="str">
            <v>501IJ1MMO25981</v>
          </cell>
          <cell r="M176" t="str">
            <v>SMC흡출기좌대(조립식기성재)</v>
          </cell>
          <cell r="N176" t="str">
            <v>660X660X1300(시공포함)</v>
          </cell>
          <cell r="O176" t="str">
            <v>개소</v>
          </cell>
          <cell r="P176">
            <v>8</v>
          </cell>
        </row>
        <row r="177">
          <cell r="L177" t="str">
            <v>501IJ1MMO25982</v>
          </cell>
          <cell r="M177" t="str">
            <v>SMC흡출기좌대(조립식기성재)</v>
          </cell>
          <cell r="N177" t="str">
            <v>660X660X2600(시공포함)</v>
          </cell>
          <cell r="O177" t="str">
            <v>개소</v>
          </cell>
          <cell r="P177">
            <v>4</v>
          </cell>
        </row>
        <row r="178">
          <cell r="L178" t="str">
            <v>501IJ1MMO31919</v>
          </cell>
          <cell r="M178" t="str">
            <v>발코니드레인(PVC제)(받침대포함)</v>
          </cell>
          <cell r="N178" t="str">
            <v>D100 MM</v>
          </cell>
          <cell r="O178" t="str">
            <v>개</v>
          </cell>
          <cell r="P178">
            <v>144</v>
          </cell>
        </row>
        <row r="179">
          <cell r="L179" t="str">
            <v>501IJ1SAS50193</v>
          </cell>
          <cell r="M179" t="str">
            <v>7X7/SD</v>
          </cell>
          <cell r="N179" t="str">
            <v>PD점검구</v>
          </cell>
          <cell r="O179" t="str">
            <v>개소</v>
          </cell>
          <cell r="P179">
            <v>4</v>
          </cell>
        </row>
        <row r="180">
          <cell r="L180" t="str">
            <v>501IJ1SASCAE07</v>
          </cell>
          <cell r="M180" t="str">
            <v>ELEV HOOK 보강</v>
          </cell>
          <cell r="N180" t="str">
            <v>(D22, 기성제품)</v>
          </cell>
          <cell r="O180" t="str">
            <v>개소</v>
          </cell>
          <cell r="P180">
            <v>2</v>
          </cell>
        </row>
        <row r="181">
          <cell r="L181" t="str">
            <v>501IJ1SASCJK25</v>
          </cell>
          <cell r="M181" t="str">
            <v>접이식사다리</v>
          </cell>
          <cell r="N181" t="str">
            <v>기성품, 다락방</v>
          </cell>
          <cell r="O181" t="str">
            <v>개소</v>
          </cell>
          <cell r="P181">
            <v>4</v>
          </cell>
        </row>
        <row r="182">
          <cell r="L182" t="str">
            <v>501IJ1SASKH010</v>
          </cell>
          <cell r="M182" t="str">
            <v>9X18/SD-1</v>
          </cell>
          <cell r="N182" t="str">
            <v>전기판넬실출입문</v>
          </cell>
          <cell r="O182" t="str">
            <v>개소</v>
          </cell>
          <cell r="P182">
            <v>4</v>
          </cell>
        </row>
        <row r="183">
          <cell r="L183" t="str">
            <v>501IJ1SAVCK022</v>
          </cell>
          <cell r="M183" t="str">
            <v>발코니선반, 철제매쉬2단</v>
          </cell>
          <cell r="N183" t="str">
            <v>(수평투영)</v>
          </cell>
          <cell r="O183" t="str">
            <v>M2</v>
          </cell>
          <cell r="P183">
            <v>48</v>
          </cell>
        </row>
        <row r="184">
          <cell r="L184" t="str">
            <v>501IJ1SAX00006</v>
          </cell>
          <cell r="M184" t="str">
            <v>옥상안전난간</v>
          </cell>
          <cell r="O184" t="str">
            <v>M</v>
          </cell>
          <cell r="P184">
            <v>26</v>
          </cell>
        </row>
        <row r="185">
          <cell r="L185" t="str">
            <v>501IJ1SAX00010</v>
          </cell>
          <cell r="M185" t="str">
            <v>테라스난간</v>
          </cell>
          <cell r="N185" t="str">
            <v>H=900</v>
          </cell>
          <cell r="O185" t="str">
            <v>M</v>
          </cell>
          <cell r="P185">
            <v>7</v>
          </cell>
        </row>
        <row r="186">
          <cell r="L186" t="str">
            <v>501IJ1SAX00011</v>
          </cell>
          <cell r="M186" t="str">
            <v>측벽화단곡면난간</v>
          </cell>
          <cell r="N186" t="str">
            <v>H=300, 스텐</v>
          </cell>
          <cell r="O186" t="str">
            <v>M</v>
          </cell>
          <cell r="P186">
            <v>17</v>
          </cell>
        </row>
        <row r="187">
          <cell r="L187" t="str">
            <v>501IJ1SAX00018</v>
          </cell>
          <cell r="M187" t="str">
            <v>스텐PD점검구</v>
          </cell>
          <cell r="N187" t="str">
            <v>400*200,피스고정식</v>
          </cell>
          <cell r="O187" t="str">
            <v>개소</v>
          </cell>
          <cell r="P187">
            <v>16</v>
          </cell>
        </row>
        <row r="188">
          <cell r="L188" t="str">
            <v>501IJ1SAX00022</v>
          </cell>
          <cell r="M188" t="str">
            <v>샤워부스 84B</v>
          </cell>
          <cell r="N188" t="str">
            <v>도어형,시공도</v>
          </cell>
          <cell r="O188" t="str">
            <v>개소</v>
          </cell>
          <cell r="P188">
            <v>48</v>
          </cell>
        </row>
        <row r="189">
          <cell r="L189" t="str">
            <v>501IJ1SAX00028</v>
          </cell>
          <cell r="M189" t="str">
            <v>20*23/SSD,자동문</v>
          </cell>
          <cell r="N189" t="str">
            <v>무인경비시스템</v>
          </cell>
          <cell r="O189" t="str">
            <v>개소</v>
          </cell>
          <cell r="P189">
            <v>4</v>
          </cell>
        </row>
        <row r="190">
          <cell r="L190" t="str">
            <v>501IJ1SAX00039</v>
          </cell>
          <cell r="M190" t="str">
            <v>20*23/FSD</v>
          </cell>
          <cell r="O190" t="str">
            <v>개소</v>
          </cell>
          <cell r="P190">
            <v>2</v>
          </cell>
        </row>
        <row r="191">
          <cell r="L191" t="str">
            <v>501IJ1UAC11520</v>
          </cell>
          <cell r="M191" t="str">
            <v>콘크리트난간보양</v>
          </cell>
          <cell r="O191" t="str">
            <v>M</v>
          </cell>
          <cell r="P191">
            <v>785</v>
          </cell>
        </row>
        <row r="192">
          <cell r="L192" t="str">
            <v>501IJ1UAD31005</v>
          </cell>
          <cell r="M192" t="str">
            <v>물탱크실사다리</v>
          </cell>
          <cell r="N192" t="str">
            <v>(H=2.72M)</v>
          </cell>
          <cell r="O192" t="str">
            <v>개소</v>
          </cell>
          <cell r="P192">
            <v>2</v>
          </cell>
        </row>
        <row r="193">
          <cell r="L193" t="str">
            <v>501IJ1UAD40150</v>
          </cell>
          <cell r="M193" t="str">
            <v>옥탑지붕층출입구(중부지방)</v>
          </cell>
          <cell r="N193" t="str">
            <v>(1000X1000)</v>
          </cell>
          <cell r="O193" t="str">
            <v>개소</v>
          </cell>
          <cell r="P193">
            <v>2</v>
          </cell>
        </row>
        <row r="194">
          <cell r="L194" t="str">
            <v>501IJ1UAD49035</v>
          </cell>
          <cell r="M194" t="str">
            <v>철재PD점검구</v>
          </cell>
          <cell r="N194" t="str">
            <v>(300X400)</v>
          </cell>
          <cell r="O194" t="str">
            <v>개소</v>
          </cell>
          <cell r="P194">
            <v>48</v>
          </cell>
        </row>
        <row r="195">
          <cell r="L195" t="str">
            <v>501IJ1UAD50140</v>
          </cell>
          <cell r="M195" t="str">
            <v>에어콘배관구설치</v>
          </cell>
          <cell r="O195" t="str">
            <v>개소</v>
          </cell>
          <cell r="P195">
            <v>96</v>
          </cell>
        </row>
        <row r="196">
          <cell r="L196" t="str">
            <v>501IJ1UAD50185</v>
          </cell>
          <cell r="M196" t="str">
            <v>ELEV 하부사다리</v>
          </cell>
          <cell r="O196" t="str">
            <v>개소</v>
          </cell>
          <cell r="P196">
            <v>2</v>
          </cell>
        </row>
        <row r="197">
          <cell r="L197" t="str">
            <v>501IJ1UAD50280</v>
          </cell>
          <cell r="M197" t="str">
            <v>작업용 지지대</v>
          </cell>
          <cell r="N197" t="str">
            <v>(DA-77-023, 250X500)</v>
          </cell>
          <cell r="O197" t="str">
            <v>개소</v>
          </cell>
          <cell r="P197">
            <v>4</v>
          </cell>
        </row>
        <row r="198">
          <cell r="L198" t="str">
            <v>501IJ1UAI50009</v>
          </cell>
          <cell r="M198" t="str">
            <v>세대현관문설치비</v>
          </cell>
          <cell r="N198" t="str">
            <v>(부속철물포함)</v>
          </cell>
          <cell r="O198" t="str">
            <v>개소</v>
          </cell>
          <cell r="P198">
            <v>48</v>
          </cell>
        </row>
        <row r="199">
          <cell r="L199" t="str">
            <v>501IJ1UAI51037</v>
          </cell>
          <cell r="M199" t="str">
            <v>10X18/SD</v>
          </cell>
          <cell r="N199" t="str">
            <v>(계단실홀,밑틀없음,착색아연도)</v>
          </cell>
          <cell r="O199" t="str">
            <v>개소</v>
          </cell>
          <cell r="P199">
            <v>2</v>
          </cell>
        </row>
        <row r="200">
          <cell r="L200" t="str">
            <v>501IJ1UAI51216</v>
          </cell>
          <cell r="M200" t="str">
            <v>18X21/SD(방화용도어클로우저)</v>
          </cell>
          <cell r="N200" t="str">
            <v>(계단실,밑틀없음,착색아연도)</v>
          </cell>
          <cell r="O200" t="str">
            <v>개소</v>
          </cell>
          <cell r="P200">
            <v>24</v>
          </cell>
        </row>
        <row r="201">
          <cell r="L201" t="str">
            <v>501IJ1UAI53021</v>
          </cell>
          <cell r="M201" t="str">
            <v>9X18/SD</v>
          </cell>
          <cell r="N201" t="str">
            <v>(기계실,밑틀없음,철제그릴)</v>
          </cell>
          <cell r="O201" t="str">
            <v>개소</v>
          </cell>
          <cell r="P201">
            <v>4</v>
          </cell>
        </row>
        <row r="202">
          <cell r="L202" t="str">
            <v>501IJ1UAL20150</v>
          </cell>
          <cell r="M202" t="str">
            <v>동판후레싱</v>
          </cell>
          <cell r="N202" t="str">
            <v>(T=0.5MM)</v>
          </cell>
          <cell r="O202" t="str">
            <v>M2</v>
          </cell>
          <cell r="P202">
            <v>116</v>
          </cell>
        </row>
        <row r="203">
          <cell r="L203" t="str">
            <v>501IJ1UAL50130</v>
          </cell>
          <cell r="M203" t="str">
            <v>칼라선홈통설치</v>
          </cell>
          <cell r="N203" t="str">
            <v>D-100</v>
          </cell>
          <cell r="O203" t="str">
            <v>M</v>
          </cell>
          <cell r="P203">
            <v>417</v>
          </cell>
        </row>
        <row r="204">
          <cell r="L204" t="str">
            <v>501IJ1UAL51130</v>
          </cell>
          <cell r="M204" t="str">
            <v>루프드레인설치</v>
          </cell>
          <cell r="N204" t="str">
            <v>(D100)</v>
          </cell>
          <cell r="O204" t="str">
            <v>개소</v>
          </cell>
          <cell r="P204">
            <v>12</v>
          </cell>
        </row>
        <row r="205">
          <cell r="L205" t="str">
            <v>501IJ1UAS11020</v>
          </cell>
          <cell r="M205" t="str">
            <v>철제커텐박스</v>
          </cell>
          <cell r="N205" t="str">
            <v>(관리동:250 350)</v>
          </cell>
          <cell r="O205" t="str">
            <v>M</v>
          </cell>
          <cell r="P205">
            <v>7</v>
          </cell>
        </row>
        <row r="206">
          <cell r="L206" t="str">
            <v>501IJ1UAS14030</v>
          </cell>
          <cell r="M206" t="str">
            <v>스텐레스재료분리대</v>
          </cell>
          <cell r="N206" t="str">
            <v>(20X30X1.5)</v>
          </cell>
          <cell r="O206" t="str">
            <v>M</v>
          </cell>
          <cell r="P206">
            <v>14</v>
          </cell>
        </row>
        <row r="207">
          <cell r="L207" t="str">
            <v>501IJ1UAS41390</v>
          </cell>
          <cell r="M207" t="str">
            <v>실외기난간설치</v>
          </cell>
          <cell r="O207" t="str">
            <v>개소</v>
          </cell>
          <cell r="P207">
            <v>48</v>
          </cell>
        </row>
        <row r="208">
          <cell r="L208" t="str">
            <v>501IJ1UAS42105</v>
          </cell>
          <cell r="M208" t="str">
            <v>계단실창문난간설치</v>
          </cell>
          <cell r="N208" t="str">
            <v>H1100, STS파이프</v>
          </cell>
          <cell r="O208" t="str">
            <v>M</v>
          </cell>
          <cell r="P208">
            <v>74</v>
          </cell>
        </row>
        <row r="209">
          <cell r="L209" t="str">
            <v>501IJ1UAS42610</v>
          </cell>
          <cell r="M209" t="str">
            <v>중앙홈지주형계단난간</v>
          </cell>
          <cell r="N209" t="str">
            <v>(분체도장)</v>
          </cell>
          <cell r="O209" t="str">
            <v>M</v>
          </cell>
          <cell r="P209">
            <v>183</v>
          </cell>
        </row>
        <row r="210">
          <cell r="L210" t="str">
            <v>501IJ1UAS50110</v>
          </cell>
          <cell r="M210" t="str">
            <v>씰링재충진</v>
          </cell>
          <cell r="N210" t="str">
            <v>(폴리우레탄계,ㅁ-10X10)</v>
          </cell>
          <cell r="O210" t="str">
            <v>M</v>
          </cell>
          <cell r="P210">
            <v>284</v>
          </cell>
        </row>
        <row r="211">
          <cell r="L211" t="str">
            <v>501IJ1UAS50120</v>
          </cell>
          <cell r="M211" t="str">
            <v>씰링재충진</v>
          </cell>
          <cell r="N211" t="str">
            <v>(폴리우레탄계,삼각10X10)</v>
          </cell>
          <cell r="O211" t="str">
            <v>M</v>
          </cell>
          <cell r="P211">
            <v>1493</v>
          </cell>
        </row>
        <row r="212">
          <cell r="L212" t="str">
            <v>501IJ1UAS50290</v>
          </cell>
          <cell r="M212" t="str">
            <v>씰링재충진</v>
          </cell>
          <cell r="N212" t="str">
            <v>(폴리우레탄계, 삼각5X5)</v>
          </cell>
          <cell r="O212" t="str">
            <v>M</v>
          </cell>
          <cell r="P212">
            <v>592</v>
          </cell>
        </row>
        <row r="213">
          <cell r="L213" t="str">
            <v>501IJ1UAS50310</v>
          </cell>
          <cell r="M213" t="str">
            <v>씰링재충진</v>
          </cell>
          <cell r="N213" t="str">
            <v>(폴리우레탄계,ㅁ-5X5)</v>
          </cell>
          <cell r="O213" t="str">
            <v>M</v>
          </cell>
          <cell r="P213">
            <v>1</v>
          </cell>
        </row>
        <row r="214">
          <cell r="L214" t="str">
            <v>501IJ1UAS50330</v>
          </cell>
          <cell r="M214" t="str">
            <v>씰링재충진</v>
          </cell>
          <cell r="N214" t="str">
            <v>(폴리우레탄계,ㅁ-25X25)</v>
          </cell>
          <cell r="O214" t="str">
            <v>M</v>
          </cell>
          <cell r="P214">
            <v>92</v>
          </cell>
        </row>
        <row r="215">
          <cell r="L215" t="str">
            <v>501IJ1UAS60320</v>
          </cell>
          <cell r="M215" t="str">
            <v>최상층경량철골천정틀</v>
          </cell>
          <cell r="N215" t="str">
            <v>(59M2이하,침실,H=140MM,석고보드9.5MM)</v>
          </cell>
          <cell r="O215" t="str">
            <v>M2</v>
          </cell>
          <cell r="P215">
            <v>111</v>
          </cell>
        </row>
        <row r="216">
          <cell r="L216" t="str">
            <v>501IJ1UAS70020</v>
          </cell>
          <cell r="M216" t="str">
            <v>우편함설치</v>
          </cell>
          <cell r="N216" t="str">
            <v>(24세대용 고층)</v>
          </cell>
          <cell r="O216" t="str">
            <v>개소</v>
          </cell>
          <cell r="P216">
            <v>2</v>
          </cell>
        </row>
        <row r="217">
          <cell r="L217" t="str">
            <v>501IJ1UAS70040</v>
          </cell>
          <cell r="M217" t="str">
            <v>반송우편함설치</v>
          </cell>
          <cell r="N217" t="str">
            <v>(고층)</v>
          </cell>
          <cell r="O217" t="str">
            <v>개소</v>
          </cell>
          <cell r="P217">
            <v>2</v>
          </cell>
        </row>
        <row r="218">
          <cell r="L218" t="str">
            <v>501IJ1UAS71020</v>
          </cell>
          <cell r="M218" t="str">
            <v>폐건전지수거함 설치</v>
          </cell>
          <cell r="N218" t="str">
            <v>(고  층)</v>
          </cell>
          <cell r="O218" t="str">
            <v>개소</v>
          </cell>
          <cell r="P218">
            <v>2</v>
          </cell>
        </row>
        <row r="219">
          <cell r="L219" t="str">
            <v>501IK1MAD40001</v>
          </cell>
          <cell r="M219" t="str">
            <v>칼라아스팔트싱글</v>
          </cell>
          <cell r="N219" t="str">
            <v>시공도</v>
          </cell>
          <cell r="O219" t="str">
            <v>M2</v>
          </cell>
          <cell r="P219">
            <v>390</v>
          </cell>
        </row>
        <row r="220">
          <cell r="L220" t="str">
            <v>501IK1MGG42401</v>
          </cell>
          <cell r="M220" t="str">
            <v>레미콘</v>
          </cell>
          <cell r="N220" t="str">
            <v>25-180-15</v>
          </cell>
          <cell r="O220" t="str">
            <v>M3</v>
          </cell>
          <cell r="P220">
            <v>12</v>
          </cell>
        </row>
        <row r="221">
          <cell r="L221" t="str">
            <v>501IK1UAC30090</v>
          </cell>
          <cell r="M221" t="str">
            <v>레미콘치기</v>
          </cell>
          <cell r="N221" t="str">
            <v>(무근구조,펌프배관)</v>
          </cell>
          <cell r="O221" t="str">
            <v>M3</v>
          </cell>
          <cell r="P221">
            <v>12</v>
          </cell>
        </row>
        <row r="222">
          <cell r="L222" t="str">
            <v>501IK1UAK10010</v>
          </cell>
          <cell r="M222" t="str">
            <v>아스팔트8층방수</v>
          </cell>
          <cell r="N222" t="str">
            <v>(지붕층)</v>
          </cell>
          <cell r="O222" t="str">
            <v>M2</v>
          </cell>
          <cell r="P222">
            <v>182</v>
          </cell>
        </row>
        <row r="223">
          <cell r="L223" t="str">
            <v>501IK1UAK70040</v>
          </cell>
          <cell r="M223" t="str">
            <v>포리에칠렌필림 깔기</v>
          </cell>
          <cell r="N223" t="str">
            <v>(0.03MM, 2겹)</v>
          </cell>
          <cell r="O223" t="str">
            <v>M2</v>
          </cell>
          <cell r="P223">
            <v>145</v>
          </cell>
        </row>
        <row r="224">
          <cell r="L224" t="str">
            <v>501IK1UAK80060</v>
          </cell>
          <cell r="M224" t="str">
            <v>E.J</v>
          </cell>
          <cell r="N224" t="str">
            <v>(지하주차장 경사로)</v>
          </cell>
          <cell r="O224" t="str">
            <v>M</v>
          </cell>
          <cell r="P224">
            <v>92</v>
          </cell>
        </row>
        <row r="225">
          <cell r="L225" t="str">
            <v>501IK1UAS50350</v>
          </cell>
          <cell r="M225" t="str">
            <v>기성조립식 줄눈재설치</v>
          </cell>
          <cell r="O225" t="str">
            <v>M</v>
          </cell>
          <cell r="P225">
            <v>139</v>
          </cell>
        </row>
        <row r="226">
          <cell r="L226" t="str">
            <v>501IK1UAS80050</v>
          </cell>
          <cell r="M226" t="str">
            <v>와이어메쉬 깔기</v>
          </cell>
          <cell r="O226" t="str">
            <v>M2</v>
          </cell>
          <cell r="P226">
            <v>192</v>
          </cell>
        </row>
        <row r="227">
          <cell r="L227" t="str">
            <v>501IL1MAE50321</v>
          </cell>
          <cell r="M227" t="str">
            <v>씰링재</v>
          </cell>
          <cell r="N227" t="str">
            <v>실리콘계비초산형(삼각5㎜X5㎜)</v>
          </cell>
          <cell r="O227" t="str">
            <v>M</v>
          </cell>
          <cell r="P227">
            <v>14382</v>
          </cell>
        </row>
        <row r="228">
          <cell r="L228" t="str">
            <v>501IL1MAH70861</v>
          </cell>
          <cell r="M228" t="str">
            <v>가스켓(ㄷ형)</v>
          </cell>
          <cell r="N228" t="str">
            <v>AL, 3~5MM</v>
          </cell>
          <cell r="O228" t="str">
            <v>M</v>
          </cell>
          <cell r="P228">
            <v>1227</v>
          </cell>
        </row>
        <row r="229">
          <cell r="L229" t="str">
            <v>501IL1MAH70862</v>
          </cell>
          <cell r="M229" t="str">
            <v>가스켓(양면)</v>
          </cell>
          <cell r="N229" t="str">
            <v>PL, 3~5MM</v>
          </cell>
          <cell r="O229" t="str">
            <v>M</v>
          </cell>
          <cell r="P229">
            <v>26</v>
          </cell>
        </row>
        <row r="230">
          <cell r="L230" t="str">
            <v>501IL1MAH80716</v>
          </cell>
          <cell r="M230" t="str">
            <v>문틀고정철물</v>
          </cell>
          <cell r="N230" t="str">
            <v>1.6*40*190</v>
          </cell>
          <cell r="O230" t="str">
            <v>개</v>
          </cell>
          <cell r="P230">
            <v>480</v>
          </cell>
        </row>
        <row r="231">
          <cell r="L231" t="str">
            <v>501IL1MAH80830</v>
          </cell>
          <cell r="M231" t="str">
            <v>문틀고임대</v>
          </cell>
          <cell r="N231" t="str">
            <v>(설치비포함)</v>
          </cell>
          <cell r="O231" t="str">
            <v>개</v>
          </cell>
          <cell r="P231">
            <v>288</v>
          </cell>
        </row>
        <row r="232">
          <cell r="L232" t="str">
            <v>501IL1MGF10180</v>
          </cell>
          <cell r="M232" t="str">
            <v>볼트(매립형)</v>
          </cell>
          <cell r="N232" t="str">
            <v>6X80(PVC앵카포함), 문틀고정용</v>
          </cell>
          <cell r="O232" t="str">
            <v>개</v>
          </cell>
          <cell r="P232">
            <v>980</v>
          </cell>
        </row>
        <row r="233">
          <cell r="L233" t="str">
            <v>501IL1SAICAH20</v>
          </cell>
          <cell r="M233" t="str">
            <v>6X12/AW</v>
          </cell>
          <cell r="N233" t="str">
            <v>(욕실)</v>
          </cell>
          <cell r="O233" t="str">
            <v>개소</v>
          </cell>
          <cell r="P233">
            <v>40</v>
          </cell>
        </row>
        <row r="234">
          <cell r="L234" t="str">
            <v>501IL1SAIZ0001</v>
          </cell>
          <cell r="M234" t="str">
            <v>7X12/AW</v>
          </cell>
          <cell r="N234" t="str">
            <v>PJ</v>
          </cell>
          <cell r="O234" t="str">
            <v>개소</v>
          </cell>
          <cell r="P234">
            <v>40</v>
          </cell>
        </row>
        <row r="235">
          <cell r="L235" t="str">
            <v>501IL1SAIZ0002</v>
          </cell>
          <cell r="M235" t="str">
            <v>4X12/AW</v>
          </cell>
          <cell r="N235" t="str">
            <v>PJ</v>
          </cell>
          <cell r="O235" t="str">
            <v>개소</v>
          </cell>
          <cell r="P235">
            <v>12</v>
          </cell>
        </row>
        <row r="236">
          <cell r="L236" t="str">
            <v>501IL1SAIZ0014</v>
          </cell>
          <cell r="M236" t="str">
            <v>26X374/AW</v>
          </cell>
          <cell r="N236" t="str">
            <v>FIX+SL</v>
          </cell>
          <cell r="O236" t="str">
            <v>개소</v>
          </cell>
          <cell r="P236">
            <v>2</v>
          </cell>
        </row>
        <row r="237">
          <cell r="L237" t="str">
            <v>501IL1SAIZ0037</v>
          </cell>
          <cell r="M237" t="str">
            <v>22X18/AW</v>
          </cell>
          <cell r="N237" t="str">
            <v>SL+FIX발코니창,84M2 B형</v>
          </cell>
          <cell r="O237" t="str">
            <v>개소</v>
          </cell>
          <cell r="P237">
            <v>48</v>
          </cell>
        </row>
        <row r="238">
          <cell r="L238" t="str">
            <v>501IL1SAIZ0039</v>
          </cell>
          <cell r="M238" t="str">
            <v>21X18/AW</v>
          </cell>
          <cell r="N238" t="str">
            <v>SL+FIX발코니창,84M2 B형</v>
          </cell>
          <cell r="O238" t="str">
            <v>개소</v>
          </cell>
          <cell r="P238">
            <v>48</v>
          </cell>
        </row>
        <row r="239">
          <cell r="L239" t="str">
            <v>501IL1SAIZ0061</v>
          </cell>
          <cell r="M239" t="str">
            <v>26X23/AW-1</v>
          </cell>
          <cell r="N239" t="str">
            <v>SL,84M2 B형,75M2 A형발코니</v>
          </cell>
          <cell r="O239" t="str">
            <v>개소</v>
          </cell>
          <cell r="P239">
            <v>4</v>
          </cell>
        </row>
        <row r="240">
          <cell r="L240" t="str">
            <v>501IL1SAIZ0066</v>
          </cell>
          <cell r="M240" t="str">
            <v>26X18/AW</v>
          </cell>
          <cell r="N240" t="str">
            <v>SL,75M2 A형,84M2 B형 발코니1</v>
          </cell>
          <cell r="O240" t="str">
            <v>개소</v>
          </cell>
          <cell r="P240">
            <v>4</v>
          </cell>
        </row>
        <row r="241">
          <cell r="L241" t="str">
            <v>501IL1SAIZ0076</v>
          </cell>
          <cell r="M241" t="str">
            <v>44X18/AW</v>
          </cell>
          <cell r="N241" t="str">
            <v>SL+FIX,84M2 B형 발코니1</v>
          </cell>
          <cell r="O241" t="str">
            <v>개소</v>
          </cell>
          <cell r="P241">
            <v>48</v>
          </cell>
        </row>
        <row r="242">
          <cell r="L242" t="str">
            <v>501IL1SAIZ0079</v>
          </cell>
          <cell r="M242" t="str">
            <v>28X12/AW</v>
          </cell>
          <cell r="N242" t="str">
            <v>SL,84M2 B형 발코니3</v>
          </cell>
          <cell r="O242" t="str">
            <v>개소</v>
          </cell>
          <cell r="P242">
            <v>88</v>
          </cell>
        </row>
        <row r="243">
          <cell r="L243" t="str">
            <v>501IL1SAIZ0092</v>
          </cell>
          <cell r="M243" t="str">
            <v>6X9/AG</v>
          </cell>
          <cell r="N243" t="str">
            <v>갤러리살(FIX)</v>
          </cell>
          <cell r="O243" t="str">
            <v>개소</v>
          </cell>
          <cell r="P243">
            <v>2</v>
          </cell>
        </row>
        <row r="244">
          <cell r="L244" t="str">
            <v>501IL1SAIZ0108</v>
          </cell>
          <cell r="M244" t="str">
            <v>18X10/AW</v>
          </cell>
          <cell r="O244" t="str">
            <v>개소</v>
          </cell>
          <cell r="P244">
            <v>4</v>
          </cell>
        </row>
        <row r="245">
          <cell r="L245" t="str">
            <v>501IL1SAIZ0109</v>
          </cell>
          <cell r="M245" t="str">
            <v>3X12/AW</v>
          </cell>
          <cell r="O245" t="str">
            <v>개소</v>
          </cell>
          <cell r="P245">
            <v>8</v>
          </cell>
        </row>
        <row r="246">
          <cell r="L246" t="str">
            <v>501IL1SAX00036</v>
          </cell>
          <cell r="M246" t="str">
            <v>18*10/WF</v>
          </cell>
          <cell r="N246" t="str">
            <v>다락방</v>
          </cell>
          <cell r="O246" t="str">
            <v>개소</v>
          </cell>
          <cell r="P246">
            <v>4</v>
          </cell>
        </row>
        <row r="247">
          <cell r="L247" t="str">
            <v>501IL1SAYISG20</v>
          </cell>
          <cell r="M247" t="str">
            <v>욕실문설치(후설치,밖여닫이문)</v>
          </cell>
          <cell r="N247" t="str">
            <v>9X21/D,장애자용,목제틀짝 지급</v>
          </cell>
          <cell r="O247" t="str">
            <v>개소</v>
          </cell>
          <cell r="P247">
            <v>1</v>
          </cell>
        </row>
        <row r="248">
          <cell r="L248" t="str">
            <v>501IL1SAYISG21</v>
          </cell>
          <cell r="M248" t="str">
            <v>간살삽입복층유리끼우기</v>
          </cell>
          <cell r="N248" t="str">
            <v>12MM</v>
          </cell>
          <cell r="O248" t="str">
            <v>M2</v>
          </cell>
          <cell r="P248">
            <v>134</v>
          </cell>
        </row>
        <row r="249">
          <cell r="L249" t="str">
            <v>501IL1SAYISG22</v>
          </cell>
          <cell r="M249" t="str">
            <v>복층유리끼우기 및 닦기</v>
          </cell>
          <cell r="N249" t="str">
            <v>12MM, 일면완자, 유리끼움재료 별도</v>
          </cell>
          <cell r="O249" t="str">
            <v>M2</v>
          </cell>
          <cell r="P249">
            <v>165</v>
          </cell>
        </row>
        <row r="250">
          <cell r="L250" t="str">
            <v>501IL1SAYISG23</v>
          </cell>
          <cell r="M250" t="str">
            <v>복층유리끼우기 및 닦기</v>
          </cell>
          <cell r="N250" t="str">
            <v>12MM, 일면무늬, 유리끼움재료 별도</v>
          </cell>
          <cell r="O250" t="str">
            <v>M2</v>
          </cell>
          <cell r="P250">
            <v>1</v>
          </cell>
        </row>
        <row r="251">
          <cell r="L251" t="str">
            <v>501IL1SAYISG42</v>
          </cell>
          <cell r="M251" t="str">
            <v>4X9/AW</v>
          </cell>
          <cell r="N251" t="str">
            <v>옥탑층, 회전창</v>
          </cell>
          <cell r="O251" t="str">
            <v>개소</v>
          </cell>
          <cell r="P251">
            <v>9</v>
          </cell>
        </row>
        <row r="252">
          <cell r="L252" t="str">
            <v>501IL1UAI12103</v>
          </cell>
          <cell r="M252" t="str">
            <v>침실1(안방)여닫이문설치(10X21/WD-1)</v>
          </cell>
          <cell r="N252" t="str">
            <v>(후설치,틀짝지급,문선및레버식도아록포함)</v>
          </cell>
          <cell r="O252" t="str">
            <v>개소</v>
          </cell>
          <cell r="P252">
            <v>48</v>
          </cell>
        </row>
        <row r="253">
          <cell r="L253" t="str">
            <v>501IL1UAI12112</v>
          </cell>
          <cell r="M253" t="str">
            <v>일반침실여닫이문설치(9X21/WD-B)</v>
          </cell>
          <cell r="N253" t="str">
            <v>(후설치,틀짝지급,문선및레버식도아록포함)</v>
          </cell>
          <cell r="O253" t="str">
            <v>개소</v>
          </cell>
          <cell r="P253">
            <v>48</v>
          </cell>
        </row>
        <row r="254">
          <cell r="L254" t="str">
            <v>501IL1UAI12114</v>
          </cell>
          <cell r="M254" t="str">
            <v>일반침실여닫이문설치(9X21/WD-2)</v>
          </cell>
          <cell r="N254" t="str">
            <v>(후설치,틀짝지급,문선및레버식도아록포함)</v>
          </cell>
          <cell r="O254" t="str">
            <v>개소</v>
          </cell>
          <cell r="P254">
            <v>48</v>
          </cell>
        </row>
        <row r="255">
          <cell r="L255" t="str">
            <v>501IL1UAI12165</v>
          </cell>
          <cell r="M255" t="str">
            <v>욕실여닫이문설치(8X21/D)</v>
          </cell>
          <cell r="N255" t="str">
            <v>(후설치,틀짝지급,문선및레버식도아록포함)</v>
          </cell>
          <cell r="O255" t="str">
            <v>개소</v>
          </cell>
          <cell r="P255">
            <v>47</v>
          </cell>
        </row>
        <row r="256">
          <cell r="L256" t="str">
            <v>501IL1UAI12175</v>
          </cell>
          <cell r="M256" t="str">
            <v>욕실여닫이문설치(7X21/D)</v>
          </cell>
          <cell r="N256" t="str">
            <v>(후설치,틀짝지급,문선및레버식도아록포함)</v>
          </cell>
          <cell r="O256" t="str">
            <v>개소</v>
          </cell>
          <cell r="P256">
            <v>48</v>
          </cell>
        </row>
        <row r="257">
          <cell r="L257" t="str">
            <v>501IL1UAI20450</v>
          </cell>
          <cell r="M257" t="str">
            <v>12X12/AW</v>
          </cell>
          <cell r="N257" t="str">
            <v>(SL2짝)</v>
          </cell>
          <cell r="O257" t="str">
            <v>개소</v>
          </cell>
          <cell r="P257">
            <v>2</v>
          </cell>
        </row>
        <row r="258">
          <cell r="L258" t="str">
            <v>501IL1UAI20573</v>
          </cell>
          <cell r="M258" t="str">
            <v>4X12/AG</v>
          </cell>
          <cell r="N258" t="str">
            <v>여닫이+갤러리(FIX)</v>
          </cell>
          <cell r="O258" t="str">
            <v>개소</v>
          </cell>
          <cell r="P258">
            <v>4</v>
          </cell>
        </row>
        <row r="259">
          <cell r="L259" t="str">
            <v>501IL1UAJ20065</v>
          </cell>
          <cell r="M259" t="str">
            <v>PVC BACK-UP재 설치</v>
          </cell>
          <cell r="N259" t="str">
            <v>(D25)</v>
          </cell>
          <cell r="O259" t="str">
            <v>M</v>
          </cell>
          <cell r="P259">
            <v>968</v>
          </cell>
        </row>
        <row r="260">
          <cell r="L260" t="str">
            <v>501IL1UAN10032</v>
          </cell>
          <cell r="M260" t="str">
            <v>유리끼우기 및 닦기</v>
          </cell>
          <cell r="N260" t="str">
            <v>(3MM맑은유리, AL.PL, 유리끼움재료 별도)</v>
          </cell>
          <cell r="O260" t="str">
            <v>M2</v>
          </cell>
          <cell r="P260">
            <v>3</v>
          </cell>
        </row>
        <row r="261">
          <cell r="L261" t="str">
            <v>501IL1UAN10052</v>
          </cell>
          <cell r="M261" t="str">
            <v>유리끼우기 및 닦기</v>
          </cell>
          <cell r="N261" t="str">
            <v>(5MM맑은유리,  AL.PL, 유리끼움재료 별도)</v>
          </cell>
          <cell r="O261" t="str">
            <v>M2</v>
          </cell>
          <cell r="P261">
            <v>204</v>
          </cell>
        </row>
        <row r="262">
          <cell r="L262" t="str">
            <v>501IL1UAN40012</v>
          </cell>
          <cell r="M262" t="str">
            <v>복층유리끼우기 및 닦기</v>
          </cell>
          <cell r="N262" t="str">
            <v>(12MM, 유리끼움재료 별도)</v>
          </cell>
          <cell r="O262" t="str">
            <v>M2</v>
          </cell>
          <cell r="P262">
            <v>785</v>
          </cell>
        </row>
        <row r="263">
          <cell r="L263" t="str">
            <v>501IL1UAN40016</v>
          </cell>
          <cell r="M263" t="str">
            <v>복층유리끼우기 및 닦기</v>
          </cell>
          <cell r="N263" t="str">
            <v>(16MM, 유리끼움재료 별도)</v>
          </cell>
          <cell r="O263" t="str">
            <v>M2</v>
          </cell>
          <cell r="P263">
            <v>813</v>
          </cell>
        </row>
        <row r="264">
          <cell r="L264" t="str">
            <v>501IL1UAN44001</v>
          </cell>
          <cell r="M264" t="str">
            <v>강화복층유리끼우기 및 닦기</v>
          </cell>
          <cell r="N264" t="str">
            <v>(16MM일면강화,유리끼움재료 별도)</v>
          </cell>
          <cell r="O264" t="str">
            <v>M2</v>
          </cell>
          <cell r="P264">
            <v>215</v>
          </cell>
        </row>
        <row r="265">
          <cell r="L265" t="str">
            <v>501IL1UAS50110</v>
          </cell>
          <cell r="M265" t="str">
            <v>씰링재충진</v>
          </cell>
          <cell r="N265" t="str">
            <v>(폴리우레탄계,ㅁ-10X10)</v>
          </cell>
          <cell r="O265" t="str">
            <v>M</v>
          </cell>
          <cell r="P265">
            <v>6804</v>
          </cell>
        </row>
        <row r="266">
          <cell r="L266" t="str">
            <v>501IL1UAS50250</v>
          </cell>
          <cell r="M266" t="str">
            <v>씰링재충진</v>
          </cell>
          <cell r="N266" t="str">
            <v>(실리콘계,삼각 5X5)</v>
          </cell>
          <cell r="O266" t="str">
            <v>M</v>
          </cell>
          <cell r="P266">
            <v>549</v>
          </cell>
        </row>
        <row r="267">
          <cell r="L267" t="str">
            <v>501IL1UAS50290</v>
          </cell>
          <cell r="M267" t="str">
            <v>씰링재충진</v>
          </cell>
          <cell r="N267" t="str">
            <v>(폴리우레탄계, 삼각5X5)</v>
          </cell>
          <cell r="O267" t="str">
            <v>M</v>
          </cell>
          <cell r="P267">
            <v>482</v>
          </cell>
        </row>
        <row r="268">
          <cell r="L268" t="str">
            <v>501IL1UAS50340</v>
          </cell>
          <cell r="M268" t="str">
            <v>발포우레탄충진</v>
          </cell>
          <cell r="N268" t="str">
            <v>(10MM, 1액형)</v>
          </cell>
          <cell r="O268" t="str">
            <v>M</v>
          </cell>
          <cell r="P268">
            <v>3674</v>
          </cell>
        </row>
        <row r="269">
          <cell r="L269" t="str">
            <v>501IN1SAYISG46</v>
          </cell>
          <cell r="M269" t="str">
            <v>항균페인트(수성)</v>
          </cell>
          <cell r="N269" t="str">
            <v>샷시설치 발코니부위, 천정용</v>
          </cell>
          <cell r="O269" t="str">
            <v>M2</v>
          </cell>
          <cell r="P269">
            <v>1154</v>
          </cell>
        </row>
        <row r="270">
          <cell r="L270" t="str">
            <v>501IN1SAYISG47</v>
          </cell>
          <cell r="M270" t="str">
            <v>항균페인트(수성)</v>
          </cell>
          <cell r="N270" t="str">
            <v>샷시설치 발코니부위, 벽용</v>
          </cell>
          <cell r="O270" t="str">
            <v>M2</v>
          </cell>
          <cell r="P270">
            <v>2919</v>
          </cell>
        </row>
        <row r="271">
          <cell r="L271" t="str">
            <v>501IN1UAO10010</v>
          </cell>
          <cell r="M271" t="str">
            <v>방진에폭시바닥재</v>
          </cell>
          <cell r="N271" t="str">
            <v>(콘크리트면 3회)</v>
          </cell>
          <cell r="O271" t="str">
            <v>M2</v>
          </cell>
          <cell r="P271">
            <v>32</v>
          </cell>
        </row>
        <row r="272">
          <cell r="L272" t="str">
            <v>501IN1UAO10020</v>
          </cell>
          <cell r="M272" t="str">
            <v>철재면에폭시에스텔</v>
          </cell>
          <cell r="N272" t="str">
            <v>(상도1회)</v>
          </cell>
          <cell r="O272" t="str">
            <v>M2</v>
          </cell>
          <cell r="P272">
            <v>46</v>
          </cell>
        </row>
        <row r="273">
          <cell r="L273" t="str">
            <v>501IN1UAO20010</v>
          </cell>
          <cell r="M273" t="str">
            <v>콘크리트면 페인트</v>
          </cell>
          <cell r="N273" t="str">
            <v>(낙서방지용 2회)</v>
          </cell>
          <cell r="O273" t="str">
            <v>M2</v>
          </cell>
          <cell r="P273">
            <v>299</v>
          </cell>
        </row>
        <row r="274">
          <cell r="L274" t="str">
            <v>501IN1UAO20020</v>
          </cell>
          <cell r="M274" t="str">
            <v>콘크리트면 페인트</v>
          </cell>
          <cell r="N274" t="str">
            <v>(걸레받이용 2회)</v>
          </cell>
          <cell r="O274" t="str">
            <v>M2</v>
          </cell>
          <cell r="P274">
            <v>188</v>
          </cell>
        </row>
        <row r="275">
          <cell r="L275" t="str">
            <v>501IN1UAO30020</v>
          </cell>
          <cell r="M275" t="str">
            <v>외부수성페인트</v>
          </cell>
          <cell r="N275" t="str">
            <v>(2회 벽   로울러칠)</v>
          </cell>
          <cell r="O275" t="str">
            <v>M2</v>
          </cell>
          <cell r="P275">
            <v>1842</v>
          </cell>
        </row>
        <row r="276">
          <cell r="L276" t="str">
            <v>501IN1UAO30030</v>
          </cell>
          <cell r="M276" t="str">
            <v>외부수성페인트</v>
          </cell>
          <cell r="N276" t="str">
            <v>(2회 천정 로울러칠)</v>
          </cell>
          <cell r="O276" t="str">
            <v>M2</v>
          </cell>
          <cell r="P276">
            <v>38</v>
          </cell>
        </row>
        <row r="277">
          <cell r="L277" t="str">
            <v>501IN1UAO30040</v>
          </cell>
          <cell r="M277" t="str">
            <v>외부수성페인트</v>
          </cell>
          <cell r="N277" t="str">
            <v>(2회 벽 뿜칠)</v>
          </cell>
          <cell r="O277" t="str">
            <v>M2</v>
          </cell>
          <cell r="P277">
            <v>1623</v>
          </cell>
        </row>
        <row r="278">
          <cell r="L278" t="str">
            <v>501IN1UAO35020</v>
          </cell>
          <cell r="M278" t="str">
            <v>내부수성페인트</v>
          </cell>
          <cell r="N278" t="str">
            <v>(2회 벽   로울러칠)</v>
          </cell>
          <cell r="O278" t="str">
            <v>M2</v>
          </cell>
          <cell r="P278">
            <v>912</v>
          </cell>
        </row>
        <row r="279">
          <cell r="L279" t="str">
            <v>501IN1UAO35030</v>
          </cell>
          <cell r="M279" t="str">
            <v>내부수성페인트</v>
          </cell>
          <cell r="N279" t="str">
            <v>(2회 천정 로울러칠)</v>
          </cell>
          <cell r="O279" t="str">
            <v>M2</v>
          </cell>
          <cell r="P279">
            <v>688</v>
          </cell>
        </row>
        <row r="280">
          <cell r="L280" t="str">
            <v>501IN1UAO61010</v>
          </cell>
          <cell r="M280" t="str">
            <v>무늬코트</v>
          </cell>
          <cell r="N280" t="str">
            <v>(고층)</v>
          </cell>
          <cell r="O280" t="str">
            <v>M2</v>
          </cell>
          <cell r="P280">
            <v>699</v>
          </cell>
        </row>
        <row r="281">
          <cell r="L281" t="str">
            <v>501IN1UAO70010</v>
          </cell>
          <cell r="M281" t="str">
            <v>목부 조합페인트</v>
          </cell>
          <cell r="N281" t="str">
            <v>(외부3회)</v>
          </cell>
          <cell r="O281" t="str">
            <v>M2</v>
          </cell>
          <cell r="P281">
            <v>25</v>
          </cell>
        </row>
        <row r="282">
          <cell r="L282" t="str">
            <v>501IN1UAO70110</v>
          </cell>
          <cell r="M282" t="str">
            <v>철부조합페인트</v>
          </cell>
          <cell r="N282" t="str">
            <v>(광명단유)</v>
          </cell>
          <cell r="O282" t="str">
            <v>M2</v>
          </cell>
          <cell r="P282">
            <v>15</v>
          </cell>
        </row>
        <row r="283">
          <cell r="L283" t="str">
            <v>501IN1UAO70120</v>
          </cell>
          <cell r="M283" t="str">
            <v>철부조합페인트</v>
          </cell>
          <cell r="N283" t="str">
            <v>(광명단무)</v>
          </cell>
          <cell r="O283" t="str">
            <v>M2</v>
          </cell>
          <cell r="P283">
            <v>64</v>
          </cell>
        </row>
        <row r="284">
          <cell r="L284" t="str">
            <v>501IN1UAO85110</v>
          </cell>
          <cell r="M284" t="str">
            <v>폴리우레탄락카칠</v>
          </cell>
          <cell r="O284" t="str">
            <v>M2</v>
          </cell>
          <cell r="P284">
            <v>10</v>
          </cell>
        </row>
        <row r="285">
          <cell r="L285" t="str">
            <v>501IO1SAM10001</v>
          </cell>
          <cell r="M285" t="str">
            <v>온돌마루판</v>
          </cell>
          <cell r="N285" t="str">
            <v>합판+천연무늬목접착(시공도)</v>
          </cell>
          <cell r="O285" t="str">
            <v>M2</v>
          </cell>
          <cell r="P285">
            <v>2283</v>
          </cell>
        </row>
        <row r="286">
          <cell r="L286" t="str">
            <v>501IO1SAX00001</v>
          </cell>
          <cell r="M286" t="str">
            <v>걸레받이T=12 MDF</v>
          </cell>
          <cell r="N286" t="str">
            <v>H=80 거실,주방</v>
          </cell>
          <cell r="O286" t="str">
            <v>M</v>
          </cell>
          <cell r="P286">
            <v>1518</v>
          </cell>
        </row>
        <row r="287">
          <cell r="L287" t="str">
            <v>501IO1SAX00002</v>
          </cell>
          <cell r="M287" t="str">
            <v>걸레받이T=9  MDF</v>
          </cell>
          <cell r="N287" t="str">
            <v>H=70 침실1</v>
          </cell>
          <cell r="O287" t="str">
            <v>M</v>
          </cell>
          <cell r="P287">
            <v>583</v>
          </cell>
        </row>
        <row r="288">
          <cell r="L288" t="str">
            <v>501IO1UAK70060</v>
          </cell>
          <cell r="M288" t="str">
            <v>포리에칠렌필림 보양</v>
          </cell>
          <cell r="O288" t="str">
            <v>M2</v>
          </cell>
          <cell r="P288">
            <v>5521</v>
          </cell>
        </row>
        <row r="289">
          <cell r="L289" t="str">
            <v>501IO1UAM10150</v>
          </cell>
          <cell r="M289" t="str">
            <v>륨카펫트붙이기</v>
          </cell>
          <cell r="N289" t="str">
            <v>(고기능륨카펫, T2.0)</v>
          </cell>
          <cell r="O289" t="str">
            <v>M2</v>
          </cell>
          <cell r="P289">
            <v>2150</v>
          </cell>
        </row>
        <row r="290">
          <cell r="L290" t="str">
            <v>501IO1UAP10120</v>
          </cell>
          <cell r="M290" t="str">
            <v>물초배지 보양</v>
          </cell>
          <cell r="N290" t="str">
            <v>(벽)</v>
          </cell>
          <cell r="O290" t="str">
            <v>M2</v>
          </cell>
          <cell r="P290">
            <v>200</v>
          </cell>
        </row>
        <row r="291">
          <cell r="L291" t="str">
            <v>501IO1UAP10210</v>
          </cell>
          <cell r="M291" t="str">
            <v>비닐실크벽지바르기</v>
          </cell>
          <cell r="N291" t="str">
            <v>(초배유)</v>
          </cell>
          <cell r="O291" t="str">
            <v>M2</v>
          </cell>
          <cell r="P291">
            <v>332</v>
          </cell>
        </row>
        <row r="292">
          <cell r="L292" t="str">
            <v>501IO1UAP10220</v>
          </cell>
          <cell r="M292" t="str">
            <v>비닐실크벽지바르기</v>
          </cell>
          <cell r="N292" t="str">
            <v>(초배무)</v>
          </cell>
          <cell r="O292" t="str">
            <v>M2</v>
          </cell>
          <cell r="P292">
            <v>2679</v>
          </cell>
        </row>
        <row r="293">
          <cell r="L293" t="str">
            <v>501IO1UAP10230</v>
          </cell>
          <cell r="M293" t="str">
            <v>비닐실크천정지바르기</v>
          </cell>
          <cell r="N293" t="str">
            <v>(초배유)</v>
          </cell>
          <cell r="O293" t="str">
            <v>M2</v>
          </cell>
          <cell r="P293">
            <v>126</v>
          </cell>
        </row>
        <row r="294">
          <cell r="L294" t="str">
            <v>501IO1UAP10240</v>
          </cell>
          <cell r="M294" t="str">
            <v>비닐실크천정지바르기</v>
          </cell>
          <cell r="N294" t="str">
            <v>(초배무)</v>
          </cell>
          <cell r="O294" t="str">
            <v>M2</v>
          </cell>
          <cell r="P294">
            <v>3546</v>
          </cell>
        </row>
        <row r="295">
          <cell r="L295" t="str">
            <v>501IO1UAP11030</v>
          </cell>
          <cell r="M295" t="str">
            <v>비닐실크벽지바르기</v>
          </cell>
          <cell r="N295" t="str">
            <v>(면조정재바름위, 초배유)</v>
          </cell>
          <cell r="O295" t="str">
            <v>M2</v>
          </cell>
          <cell r="P295">
            <v>3042</v>
          </cell>
        </row>
        <row r="296">
          <cell r="L296" t="str">
            <v>501IO2MAK12050</v>
          </cell>
          <cell r="M296" t="str">
            <v>스치로폴</v>
          </cell>
          <cell r="N296" t="str">
            <v>50MMX900X1800 0.015(4호)</v>
          </cell>
          <cell r="O296" t="str">
            <v>M2</v>
          </cell>
          <cell r="P296">
            <v>56</v>
          </cell>
        </row>
        <row r="297">
          <cell r="L297" t="str">
            <v>501IO2SAYISG12</v>
          </cell>
          <cell r="M297" t="str">
            <v>외벽보온틀설치(중부)</v>
          </cell>
          <cell r="N297" t="str">
            <v>스치로폴T60, 지지핀공법</v>
          </cell>
          <cell r="O297" t="str">
            <v>M2</v>
          </cell>
          <cell r="P297">
            <v>232</v>
          </cell>
        </row>
        <row r="298">
          <cell r="L298" t="str">
            <v>501IO2UAG10030</v>
          </cell>
          <cell r="M298" t="str">
            <v>스치로폴깔기</v>
          </cell>
          <cell r="N298" t="str">
            <v>(옥상바닥 2호 60MM)</v>
          </cell>
          <cell r="O298" t="str">
            <v>M2</v>
          </cell>
          <cell r="P298">
            <v>145</v>
          </cell>
        </row>
        <row r="299">
          <cell r="L299" t="str">
            <v>501IO2UAG10380</v>
          </cell>
          <cell r="M299" t="str">
            <v>스치로폴깔기</v>
          </cell>
          <cell r="N299" t="str">
            <v>(콘크리트타설부착 4호 50MM)</v>
          </cell>
          <cell r="O299" t="str">
            <v>M2</v>
          </cell>
          <cell r="P299">
            <v>220</v>
          </cell>
        </row>
        <row r="300">
          <cell r="L300" t="str">
            <v>501IO2UAG10390</v>
          </cell>
          <cell r="M300" t="str">
            <v>스치로폴깔기</v>
          </cell>
          <cell r="N300" t="str">
            <v>(콘크리트타설부착 4호 60MM)</v>
          </cell>
          <cell r="O300" t="str">
            <v>M2</v>
          </cell>
          <cell r="P300">
            <v>349</v>
          </cell>
        </row>
        <row r="301">
          <cell r="L301" t="str">
            <v>501IO2UAG11080</v>
          </cell>
          <cell r="M301" t="str">
            <v>벽체스치로폴넣기</v>
          </cell>
          <cell r="N301" t="str">
            <v>(4호 35MM 테이핑, 2겹)</v>
          </cell>
          <cell r="O301" t="str">
            <v>M2</v>
          </cell>
          <cell r="P301">
            <v>137</v>
          </cell>
        </row>
        <row r="302">
          <cell r="L302" t="str">
            <v>501IO2UAG12060</v>
          </cell>
          <cell r="M302" t="str">
            <v>벽체스치로폴붙이기</v>
          </cell>
          <cell r="N302" t="str">
            <v>(4호 50MM)</v>
          </cell>
          <cell r="O302" t="str">
            <v>M2</v>
          </cell>
          <cell r="P302">
            <v>40</v>
          </cell>
        </row>
        <row r="303">
          <cell r="L303" t="str">
            <v>501IO2UAG80070</v>
          </cell>
          <cell r="M303" t="str">
            <v>측벽보온틀설치(중부)</v>
          </cell>
          <cell r="N303" t="str">
            <v>(석고보드12.5MM, 지지핀공법)</v>
          </cell>
          <cell r="O303" t="str">
            <v>M2</v>
          </cell>
          <cell r="P303">
            <v>253</v>
          </cell>
        </row>
        <row r="304">
          <cell r="L304" t="str">
            <v>501IO2UAG80130</v>
          </cell>
          <cell r="M304" t="str">
            <v>외벽보온틀설치(중부)</v>
          </cell>
          <cell r="N304" t="str">
            <v>(석고보드12.5MM, 지지핀공법)</v>
          </cell>
          <cell r="O304" t="str">
            <v>M2</v>
          </cell>
          <cell r="P304">
            <v>549</v>
          </cell>
        </row>
        <row r="305">
          <cell r="L305" t="str">
            <v>501IO2UAG80520</v>
          </cell>
          <cell r="M305" t="str">
            <v>보온틀설치(주방 상부장)</v>
          </cell>
          <cell r="N305" t="str">
            <v>(유리면50+방수석고12.5MM, 지지핀공법)</v>
          </cell>
          <cell r="O305" t="str">
            <v>M2</v>
          </cell>
          <cell r="P305">
            <v>368</v>
          </cell>
        </row>
        <row r="306">
          <cell r="L306" t="str">
            <v>501IO2UAM40010</v>
          </cell>
          <cell r="M306" t="str">
            <v>옥상기계실마감</v>
          </cell>
          <cell r="N306" t="str">
            <v>(천정, 스치로폴20+흡음판15)</v>
          </cell>
          <cell r="O306" t="str">
            <v>M2</v>
          </cell>
          <cell r="P306">
            <v>34</v>
          </cell>
        </row>
        <row r="307">
          <cell r="L307" t="str">
            <v>501IO2UAM40020</v>
          </cell>
          <cell r="M307" t="str">
            <v>옥상기계실마감</v>
          </cell>
          <cell r="N307" t="str">
            <v>(벽, 스치로폴20+흡음판15)</v>
          </cell>
          <cell r="O307" t="str">
            <v>M2</v>
          </cell>
          <cell r="P307">
            <v>103</v>
          </cell>
        </row>
        <row r="308">
          <cell r="L308" t="str">
            <v>501IS1JAG18100</v>
          </cell>
          <cell r="M308" t="str">
            <v>목제공틀</v>
          </cell>
          <cell r="N308" t="str">
            <v>8X21/WF</v>
          </cell>
          <cell r="O308" t="str">
            <v>개소</v>
          </cell>
          <cell r="P308">
            <v>48</v>
          </cell>
        </row>
        <row r="309">
          <cell r="L309" t="str">
            <v>501IS1JAG23201</v>
          </cell>
          <cell r="M309" t="str">
            <v>WD+WD(페이퍼,후설치문)침실</v>
          </cell>
          <cell r="N309" t="str">
            <v>10X21/WD-1</v>
          </cell>
          <cell r="O309" t="str">
            <v>개소</v>
          </cell>
          <cell r="P309">
            <v>48</v>
          </cell>
        </row>
        <row r="310">
          <cell r="L310" t="str">
            <v>501IS1JAG23212</v>
          </cell>
          <cell r="M310" t="str">
            <v>WD+WD(페이퍼,후설치문)침실</v>
          </cell>
          <cell r="N310" t="str">
            <v>9X21/WD-2</v>
          </cell>
          <cell r="O310" t="str">
            <v>개소</v>
          </cell>
          <cell r="P310">
            <v>48</v>
          </cell>
        </row>
        <row r="311">
          <cell r="L311" t="str">
            <v>501IS1JAG23219</v>
          </cell>
          <cell r="M311" t="str">
            <v>WD+WD(페이퍼,후설치문)침실</v>
          </cell>
          <cell r="N311" t="str">
            <v>9X21/WD-B</v>
          </cell>
          <cell r="O311" t="str">
            <v>개소</v>
          </cell>
          <cell r="P311">
            <v>48</v>
          </cell>
        </row>
        <row r="312">
          <cell r="L312" t="str">
            <v>501IS1JAG23353</v>
          </cell>
          <cell r="M312" t="str">
            <v>WD+WD(페이퍼,후설치문)욕실</v>
          </cell>
          <cell r="N312" t="str">
            <v>8X21/D</v>
          </cell>
          <cell r="O312" t="str">
            <v>개소</v>
          </cell>
          <cell r="P312">
            <v>47</v>
          </cell>
        </row>
        <row r="313">
          <cell r="L313" t="str">
            <v>501IS1JAG23354</v>
          </cell>
          <cell r="M313" t="str">
            <v>WD+WD(페이퍼,후설치문)욕실</v>
          </cell>
          <cell r="N313" t="str">
            <v>7X21/D</v>
          </cell>
          <cell r="O313" t="str">
            <v>개소</v>
          </cell>
          <cell r="P313">
            <v>48</v>
          </cell>
        </row>
        <row r="314">
          <cell r="L314" t="str">
            <v>501IS1JAG23361</v>
          </cell>
          <cell r="M314" t="str">
            <v>WD+WD(페이퍼,후설치문)욕실</v>
          </cell>
          <cell r="N314" t="str">
            <v>9X21/D</v>
          </cell>
          <cell r="O314" t="str">
            <v>개소</v>
          </cell>
          <cell r="P314">
            <v>1</v>
          </cell>
        </row>
        <row r="315">
          <cell r="L315" t="str">
            <v>501IS1JAG31504</v>
          </cell>
          <cell r="M315" t="str">
            <v>PP복층유리문(목-3)</v>
          </cell>
          <cell r="N315" t="str">
            <v>39X24/DP</v>
          </cell>
          <cell r="O315" t="str">
            <v>개소</v>
          </cell>
          <cell r="P315">
            <v>48</v>
          </cell>
        </row>
        <row r="316">
          <cell r="L316" t="str">
            <v>501IS1JAG31604</v>
          </cell>
          <cell r="M316" t="str">
            <v>PP복층유리문(목-2)</v>
          </cell>
          <cell r="N316" t="str">
            <v>18X24/DP</v>
          </cell>
          <cell r="O316" t="str">
            <v>개소</v>
          </cell>
          <cell r="P316">
            <v>48</v>
          </cell>
        </row>
        <row r="317">
          <cell r="L317" t="str">
            <v>501IS1JAG31605</v>
          </cell>
          <cell r="M317" t="str">
            <v>PP복층유리문(목-2)</v>
          </cell>
          <cell r="N317" t="str">
            <v>16X24/DP</v>
          </cell>
          <cell r="O317" t="str">
            <v>개소</v>
          </cell>
          <cell r="P317">
            <v>48</v>
          </cell>
        </row>
        <row r="318">
          <cell r="L318" t="str">
            <v>501IS1JAG31761</v>
          </cell>
          <cell r="M318" t="str">
            <v>PP복층유리문(목-2)</v>
          </cell>
          <cell r="N318" t="str">
            <v>27X24/DP</v>
          </cell>
          <cell r="O318" t="str">
            <v>개소</v>
          </cell>
          <cell r="P318">
            <v>48</v>
          </cell>
        </row>
        <row r="319">
          <cell r="L319" t="str">
            <v>501IS1JAG31903</v>
          </cell>
          <cell r="M319" t="str">
            <v>P 복층단창(목-2)</v>
          </cell>
          <cell r="N319" t="str">
            <v>24X18/W</v>
          </cell>
          <cell r="O319" t="str">
            <v>개소</v>
          </cell>
          <cell r="P319">
            <v>48</v>
          </cell>
        </row>
        <row r="320">
          <cell r="L320" t="str">
            <v>501IS1JAG40101</v>
          </cell>
          <cell r="M320" t="str">
            <v>세대현관문(계단형,플래그힌지)</v>
          </cell>
          <cell r="N320" t="str">
            <v>10X22/D-2</v>
          </cell>
          <cell r="O320" t="str">
            <v>개소</v>
          </cell>
          <cell r="P320">
            <v>48</v>
          </cell>
        </row>
        <row r="321">
          <cell r="L321" t="str">
            <v>501IS1JAH20117</v>
          </cell>
          <cell r="M321" t="str">
            <v>분체난간</v>
          </cell>
          <cell r="N321" t="str">
            <v>U형 (H:1100)</v>
          </cell>
          <cell r="O321" t="str">
            <v>M</v>
          </cell>
          <cell r="P321">
            <v>34</v>
          </cell>
        </row>
        <row r="322">
          <cell r="L322" t="str">
            <v>501IS1JAH45000</v>
          </cell>
          <cell r="M322" t="str">
            <v>실외기난간</v>
          </cell>
          <cell r="N322" t="str">
            <v>ㄴ형</v>
          </cell>
          <cell r="O322" t="str">
            <v>개소</v>
          </cell>
          <cell r="P322">
            <v>48</v>
          </cell>
        </row>
        <row r="323">
          <cell r="L323" t="str">
            <v>501IS1JAN40053</v>
          </cell>
          <cell r="M323" t="str">
            <v>84B (무늬목) (무장애공간)</v>
          </cell>
          <cell r="N323" t="str">
            <v>1650X3100X1990, 보조주방</v>
          </cell>
          <cell r="O323" t="str">
            <v>조</v>
          </cell>
          <cell r="P323">
            <v>1</v>
          </cell>
        </row>
        <row r="324">
          <cell r="L324" t="str">
            <v>501IS1JAN40066</v>
          </cell>
          <cell r="M324" t="str">
            <v>84B (무늬목)</v>
          </cell>
          <cell r="N324" t="str">
            <v>1650X3100X1990, 보조주방포함</v>
          </cell>
          <cell r="O324" t="str">
            <v>조</v>
          </cell>
          <cell r="P324">
            <v>47</v>
          </cell>
        </row>
        <row r="325">
          <cell r="L325" t="str">
            <v>501IS1JAN50608</v>
          </cell>
          <cell r="M325" t="str">
            <v>00신발장 84A,B,T 벽부(무늬목)(거울판)</v>
          </cell>
          <cell r="N325" t="str">
            <v>1750X348X2200</v>
          </cell>
          <cell r="O325" t="str">
            <v>개</v>
          </cell>
          <cell r="P325">
            <v>48</v>
          </cell>
        </row>
        <row r="326">
          <cell r="L326" t="str">
            <v>501IS1JAN60177</v>
          </cell>
          <cell r="M326" t="str">
            <v>반침 84B(LPM)</v>
          </cell>
          <cell r="N326" t="str">
            <v>1500X2330</v>
          </cell>
          <cell r="O326" t="str">
            <v>SET</v>
          </cell>
          <cell r="P326">
            <v>48</v>
          </cell>
        </row>
        <row r="327">
          <cell r="L327" t="str">
            <v>501IS1JAN60178</v>
          </cell>
          <cell r="M327" t="str">
            <v>드레스장 84B(LPM)</v>
          </cell>
          <cell r="N327" t="str">
            <v>1240X2330</v>
          </cell>
          <cell r="O327" t="str">
            <v>SET</v>
          </cell>
          <cell r="P327">
            <v>48</v>
          </cell>
        </row>
        <row r="328">
          <cell r="L328" t="str">
            <v>501IS1JAN80010</v>
          </cell>
          <cell r="M328" t="str">
            <v>거실장(용인신갈)</v>
          </cell>
          <cell r="N328" t="str">
            <v>2300 (무늬목)</v>
          </cell>
          <cell r="O328" t="str">
            <v>SET</v>
          </cell>
          <cell r="P328">
            <v>48</v>
          </cell>
        </row>
        <row r="329">
          <cell r="L329" t="str">
            <v>501JB1QBG15035</v>
          </cell>
          <cell r="M329" t="str">
            <v>콤팩터 다짐 (보통)</v>
          </cell>
          <cell r="O329" t="str">
            <v>M2</v>
          </cell>
          <cell r="P329">
            <v>440</v>
          </cell>
        </row>
        <row r="330">
          <cell r="L330" t="str">
            <v>501JB1UAA50010</v>
          </cell>
          <cell r="M330" t="str">
            <v>용수비</v>
          </cell>
          <cell r="N330" t="str">
            <v>(레미콘지구)</v>
          </cell>
          <cell r="O330" t="str">
            <v>M3</v>
          </cell>
          <cell r="P330">
            <v>306</v>
          </cell>
        </row>
        <row r="331">
          <cell r="L331" t="str">
            <v>501JB1UCA20010</v>
          </cell>
          <cell r="M331" t="str">
            <v>인력 터파기</v>
          </cell>
          <cell r="N331" t="str">
            <v>(굴착깊이0-1M,보통토사)</v>
          </cell>
          <cell r="O331" t="str">
            <v>M3</v>
          </cell>
          <cell r="P331">
            <v>38</v>
          </cell>
        </row>
        <row r="332">
          <cell r="L332" t="str">
            <v>501JC1SABCTS80</v>
          </cell>
          <cell r="M332" t="str">
            <v>잡석콘크리트치환</v>
          </cell>
          <cell r="N332" t="str">
            <v>표준형1(일반지구)</v>
          </cell>
          <cell r="O332" t="str">
            <v>M3</v>
          </cell>
          <cell r="P332">
            <v>781</v>
          </cell>
        </row>
        <row r="333">
          <cell r="L333" t="str">
            <v>501JD1BGC10070</v>
          </cell>
          <cell r="M333" t="str">
            <v>자재운반비</v>
          </cell>
          <cell r="N333" t="str">
            <v>70KM까지</v>
          </cell>
          <cell r="O333" t="str">
            <v>TON</v>
          </cell>
          <cell r="P333">
            <v>211.9</v>
          </cell>
        </row>
        <row r="334">
          <cell r="L334" t="str">
            <v>501JD1BGZ02011</v>
          </cell>
          <cell r="M334" t="str">
            <v>임시전력비(전력량요금)</v>
          </cell>
          <cell r="N334" t="str">
            <v>1년이하</v>
          </cell>
          <cell r="O334" t="str">
            <v>KWH</v>
          </cell>
          <cell r="P334">
            <v>24</v>
          </cell>
        </row>
        <row r="335">
          <cell r="L335" t="str">
            <v>501JD1HKN01000</v>
          </cell>
          <cell r="M335" t="str">
            <v>모 터</v>
          </cell>
          <cell r="N335" t="str">
            <v>1 HP</v>
          </cell>
          <cell r="O335" t="str">
            <v>시간</v>
          </cell>
          <cell r="P335">
            <v>34</v>
          </cell>
        </row>
        <row r="336">
          <cell r="L336" t="str">
            <v>501JD1MGA21110</v>
          </cell>
          <cell r="M336" t="str">
            <v>고강도철근 (공장도)</v>
          </cell>
          <cell r="N336" t="str">
            <v>H-10</v>
          </cell>
          <cell r="O336" t="str">
            <v>TON</v>
          </cell>
          <cell r="P336">
            <v>12.39</v>
          </cell>
        </row>
        <row r="337">
          <cell r="L337" t="str">
            <v>501JD1MGA21113</v>
          </cell>
          <cell r="M337" t="str">
            <v>고강도철근 (공장도)</v>
          </cell>
          <cell r="N337" t="str">
            <v>H-13</v>
          </cell>
          <cell r="O337" t="str">
            <v>TON</v>
          </cell>
          <cell r="P337">
            <v>44.54</v>
          </cell>
        </row>
        <row r="338">
          <cell r="L338" t="str">
            <v>501JD1MGA21116</v>
          </cell>
          <cell r="M338" t="str">
            <v>고강도철근 (공장도)</v>
          </cell>
          <cell r="N338" t="str">
            <v>H-16</v>
          </cell>
          <cell r="O338" t="str">
            <v>TON</v>
          </cell>
          <cell r="P338">
            <v>9.14</v>
          </cell>
        </row>
        <row r="339">
          <cell r="L339" t="str">
            <v>501JD1MGA21122</v>
          </cell>
          <cell r="M339" t="str">
            <v>고강도철근 (공장도)</v>
          </cell>
          <cell r="N339" t="str">
            <v>H-22</v>
          </cell>
          <cell r="O339" t="str">
            <v>TON</v>
          </cell>
          <cell r="P339">
            <v>108.89</v>
          </cell>
        </row>
        <row r="340">
          <cell r="L340" t="str">
            <v>501JD1MGA21125</v>
          </cell>
          <cell r="M340" t="str">
            <v>고강도철근 (공장도)</v>
          </cell>
          <cell r="N340" t="str">
            <v>H-25</v>
          </cell>
          <cell r="O340" t="str">
            <v>TON</v>
          </cell>
          <cell r="P340">
            <v>36.94</v>
          </cell>
        </row>
        <row r="341">
          <cell r="L341" t="str">
            <v>501JD1MGG40301</v>
          </cell>
          <cell r="M341" t="str">
            <v>레미콘</v>
          </cell>
          <cell r="N341" t="str">
            <v>25-160-8</v>
          </cell>
          <cell r="O341" t="str">
            <v>M3</v>
          </cell>
          <cell r="P341">
            <v>203</v>
          </cell>
        </row>
        <row r="342">
          <cell r="L342" t="str">
            <v>501JD1MGG40601</v>
          </cell>
          <cell r="M342" t="str">
            <v>레미콘</v>
          </cell>
          <cell r="N342" t="str">
            <v>25-240-8</v>
          </cell>
          <cell r="O342" t="str">
            <v>M3</v>
          </cell>
          <cell r="P342">
            <v>819</v>
          </cell>
        </row>
        <row r="343">
          <cell r="L343" t="str">
            <v>501JD1MGG42601</v>
          </cell>
          <cell r="M343" t="str">
            <v>레미콘</v>
          </cell>
          <cell r="N343" t="str">
            <v>25-240-15</v>
          </cell>
          <cell r="O343" t="str">
            <v>M3</v>
          </cell>
          <cell r="P343">
            <v>603</v>
          </cell>
        </row>
        <row r="344">
          <cell r="L344" t="str">
            <v>501JD1QEA32013</v>
          </cell>
          <cell r="M344" t="str">
            <v>펌프카 CONC 타설</v>
          </cell>
          <cell r="N344" t="str">
            <v>100 M3이상 철근구조물,S=15</v>
          </cell>
          <cell r="O344" t="str">
            <v>M3</v>
          </cell>
          <cell r="P344">
            <v>597</v>
          </cell>
        </row>
        <row r="345">
          <cell r="L345" t="str">
            <v>501JD1QEA32014</v>
          </cell>
          <cell r="M345" t="str">
            <v>펌프카 CONC 타설</v>
          </cell>
          <cell r="N345" t="str">
            <v>100 M3이상 철근구조물,S=8~12</v>
          </cell>
          <cell r="O345" t="str">
            <v>M3</v>
          </cell>
          <cell r="P345">
            <v>1010</v>
          </cell>
        </row>
        <row r="346">
          <cell r="L346" t="str">
            <v>501JD1QEF82001</v>
          </cell>
          <cell r="M346" t="str">
            <v>CON'C 다지기 (VIBRATOR)</v>
          </cell>
          <cell r="O346" t="str">
            <v>M3</v>
          </cell>
          <cell r="P346">
            <v>1408</v>
          </cell>
        </row>
        <row r="347">
          <cell r="L347" t="str">
            <v>501JD1SACCTTT1</v>
          </cell>
          <cell r="M347" t="str">
            <v>철근하차비</v>
          </cell>
          <cell r="O347" t="str">
            <v>톤</v>
          </cell>
          <cell r="P347">
            <v>211.9</v>
          </cell>
        </row>
        <row r="348">
          <cell r="L348" t="str">
            <v>501JD1UAC10001</v>
          </cell>
          <cell r="M348" t="str">
            <v>합판거푸집</v>
          </cell>
          <cell r="N348" t="str">
            <v>(3회,일반면)</v>
          </cell>
          <cell r="O348" t="str">
            <v>M2</v>
          </cell>
          <cell r="P348">
            <v>60</v>
          </cell>
        </row>
        <row r="349">
          <cell r="L349" t="str">
            <v>501JD1UAC10005</v>
          </cell>
          <cell r="M349" t="str">
            <v>합판거푸집</v>
          </cell>
          <cell r="N349" t="str">
            <v>(3회, 경사지붕면)</v>
          </cell>
          <cell r="O349" t="str">
            <v>M2</v>
          </cell>
          <cell r="P349">
            <v>29</v>
          </cell>
        </row>
        <row r="350">
          <cell r="L350" t="str">
            <v>501JD1UAC10152</v>
          </cell>
          <cell r="M350" t="str">
            <v>매립형철망거푸집</v>
          </cell>
          <cell r="N350" t="str">
            <v>(MAT기초,지중보,옹벽,이어치기등)</v>
          </cell>
          <cell r="O350" t="str">
            <v>M2</v>
          </cell>
          <cell r="P350">
            <v>121</v>
          </cell>
        </row>
        <row r="351">
          <cell r="L351" t="str">
            <v>501JD1UAC10270</v>
          </cell>
          <cell r="M351" t="str">
            <v>제치장코팅합판 거푸집</v>
          </cell>
          <cell r="N351" t="str">
            <v>(6회)</v>
          </cell>
          <cell r="O351" t="str">
            <v>M2</v>
          </cell>
          <cell r="P351">
            <v>48</v>
          </cell>
        </row>
        <row r="352">
          <cell r="L352" t="str">
            <v>501JD1UAC10281</v>
          </cell>
          <cell r="M352" t="str">
            <v>제치장코팅합판 거푸집</v>
          </cell>
          <cell r="N352" t="str">
            <v>(6회,반자무)</v>
          </cell>
          <cell r="O352" t="str">
            <v>M2</v>
          </cell>
          <cell r="P352">
            <v>608</v>
          </cell>
        </row>
        <row r="353">
          <cell r="L353" t="str">
            <v>501JD1UAC10310</v>
          </cell>
          <cell r="M353" t="str">
            <v>유로폼</v>
          </cell>
          <cell r="N353" t="str">
            <v>(벽)</v>
          </cell>
          <cell r="O353" t="str">
            <v>M2</v>
          </cell>
          <cell r="P353">
            <v>3245</v>
          </cell>
        </row>
        <row r="354">
          <cell r="L354" t="str">
            <v>501JD1UAC20100</v>
          </cell>
          <cell r="M354" t="str">
            <v>철근가공 및 조립</v>
          </cell>
          <cell r="N354" t="str">
            <v>(건축공사)</v>
          </cell>
          <cell r="O354" t="str">
            <v>TON</v>
          </cell>
          <cell r="P354">
            <v>205.73</v>
          </cell>
        </row>
        <row r="355">
          <cell r="L355" t="str">
            <v>501JD1UAC30060</v>
          </cell>
          <cell r="M355" t="str">
            <v>레미콘치기</v>
          </cell>
          <cell r="N355" t="str">
            <v>(철근구조,펌프차붐)</v>
          </cell>
          <cell r="O355" t="str">
            <v>M3</v>
          </cell>
          <cell r="P355">
            <v>1408</v>
          </cell>
        </row>
        <row r="356">
          <cell r="L356" t="str">
            <v>501JD1UAC30080</v>
          </cell>
          <cell r="M356" t="str">
            <v>레미콘치기</v>
          </cell>
          <cell r="N356" t="str">
            <v>(무근구조,펌프차붐)</v>
          </cell>
          <cell r="O356" t="str">
            <v>M3</v>
          </cell>
          <cell r="P356">
            <v>199</v>
          </cell>
        </row>
        <row r="357">
          <cell r="L357" t="str">
            <v>502IA1BGZ02011</v>
          </cell>
          <cell r="M357" t="str">
            <v>임시전력비(전력량요금)</v>
          </cell>
          <cell r="N357" t="str">
            <v>1년이하</v>
          </cell>
          <cell r="O357" t="str">
            <v>KWH</v>
          </cell>
          <cell r="P357">
            <v>1054</v>
          </cell>
        </row>
        <row r="358">
          <cell r="L358" t="str">
            <v>502IA1HCD01020</v>
          </cell>
          <cell r="M358" t="str">
            <v>인화겸용리프트</v>
          </cell>
          <cell r="N358" t="str">
            <v>20층용</v>
          </cell>
          <cell r="O358" t="str">
            <v>시간</v>
          </cell>
          <cell r="P358">
            <v>1004</v>
          </cell>
        </row>
        <row r="359">
          <cell r="L359" t="str">
            <v>502IA1HKN01000</v>
          </cell>
          <cell r="M359" t="str">
            <v>모 터</v>
          </cell>
          <cell r="N359" t="str">
            <v>1 HP</v>
          </cell>
          <cell r="O359" t="str">
            <v>시간</v>
          </cell>
          <cell r="P359">
            <v>203</v>
          </cell>
        </row>
        <row r="360">
          <cell r="L360" t="str">
            <v>502IA1MGJ10507</v>
          </cell>
          <cell r="M360" t="str">
            <v>벽용브라켓(쌍줄용)</v>
          </cell>
          <cell r="N360" t="str">
            <v>3개월  15.5KG</v>
          </cell>
          <cell r="O360" t="str">
            <v>개</v>
          </cell>
          <cell r="P360">
            <v>16</v>
          </cell>
        </row>
        <row r="361">
          <cell r="L361" t="str">
            <v>502IA1UAA10001</v>
          </cell>
          <cell r="M361" t="str">
            <v>먹메김</v>
          </cell>
          <cell r="N361" t="str">
            <v>(주택용)</v>
          </cell>
          <cell r="O361" t="str">
            <v>M2</v>
          </cell>
          <cell r="P361">
            <v>7275</v>
          </cell>
        </row>
        <row r="362">
          <cell r="L362" t="str">
            <v>502IA1UAA10201</v>
          </cell>
          <cell r="M362" t="str">
            <v>수평규준틀</v>
          </cell>
          <cell r="O362" t="str">
            <v>M</v>
          </cell>
          <cell r="P362">
            <v>139</v>
          </cell>
        </row>
        <row r="363">
          <cell r="L363" t="str">
            <v>502IA1UAA20310</v>
          </cell>
          <cell r="M363" t="str">
            <v>강관틀 비계</v>
          </cell>
          <cell r="N363" t="str">
            <v>(3개월)</v>
          </cell>
          <cell r="O363" t="str">
            <v>M2</v>
          </cell>
          <cell r="P363">
            <v>1079</v>
          </cell>
        </row>
        <row r="364">
          <cell r="L364" t="str">
            <v>502IA1UAA20631</v>
          </cell>
          <cell r="M364" t="str">
            <v>강관비계매기(브라켓)</v>
          </cell>
          <cell r="N364" t="str">
            <v>(3개월)</v>
          </cell>
          <cell r="O364" t="str">
            <v>M2</v>
          </cell>
          <cell r="P364">
            <v>304</v>
          </cell>
        </row>
        <row r="365">
          <cell r="L365" t="str">
            <v>502IA1UAA20701</v>
          </cell>
          <cell r="M365" t="str">
            <v>이동식 강관조립 말비계</v>
          </cell>
          <cell r="N365" t="str">
            <v>(3개월 H=2M 1단)</v>
          </cell>
          <cell r="O365" t="str">
            <v>대</v>
          </cell>
          <cell r="P365">
            <v>2</v>
          </cell>
        </row>
        <row r="366">
          <cell r="L366" t="str">
            <v>502IA1UAA21301</v>
          </cell>
          <cell r="M366" t="str">
            <v>비계용 브라켓설치</v>
          </cell>
          <cell r="N366" t="str">
            <v>(벽용, 브라켓별도)</v>
          </cell>
          <cell r="O366" t="str">
            <v>개소</v>
          </cell>
          <cell r="P366">
            <v>16</v>
          </cell>
        </row>
        <row r="367">
          <cell r="L367" t="str">
            <v>502IA1UAA25001</v>
          </cell>
          <cell r="M367" t="str">
            <v>강관동바리 손료</v>
          </cell>
          <cell r="N367" t="str">
            <v>(층고3.5M이하, 벽식 1개월)</v>
          </cell>
          <cell r="O367" t="str">
            <v>M2</v>
          </cell>
          <cell r="P367">
            <v>9772</v>
          </cell>
        </row>
        <row r="368">
          <cell r="L368" t="str">
            <v>502IA1UAA25040</v>
          </cell>
          <cell r="M368" t="str">
            <v>강관동바리 손료</v>
          </cell>
          <cell r="N368" t="str">
            <v>(층고3.8-4.2M이하,수평1단,벽식1개월)</v>
          </cell>
          <cell r="O368" t="str">
            <v>M2</v>
          </cell>
          <cell r="P368">
            <v>356</v>
          </cell>
        </row>
        <row r="369">
          <cell r="L369" t="str">
            <v>502IA1UAA35310</v>
          </cell>
          <cell r="M369" t="str">
            <v>가설 DUST CHUTE</v>
          </cell>
          <cell r="N369" t="str">
            <v>(PE관, 초고층)</v>
          </cell>
          <cell r="O369" t="str">
            <v>M</v>
          </cell>
          <cell r="P369">
            <v>48</v>
          </cell>
        </row>
        <row r="370">
          <cell r="L370" t="str">
            <v>502IA1UAA40001</v>
          </cell>
          <cell r="M370" t="str">
            <v>인화겸용리프트설치,해체</v>
          </cell>
          <cell r="N370" t="str">
            <v>(기초포함)</v>
          </cell>
          <cell r="O370" t="str">
            <v>M</v>
          </cell>
          <cell r="P370">
            <v>54</v>
          </cell>
        </row>
        <row r="371">
          <cell r="L371" t="str">
            <v>502IA1UAA50010</v>
          </cell>
          <cell r="M371" t="str">
            <v>용수비</v>
          </cell>
          <cell r="N371" t="str">
            <v>(레미콘지구)</v>
          </cell>
          <cell r="O371" t="str">
            <v>M3</v>
          </cell>
          <cell r="P371">
            <v>1845</v>
          </cell>
        </row>
        <row r="372">
          <cell r="L372" t="str">
            <v>502IA1UAA50120</v>
          </cell>
          <cell r="M372" t="str">
            <v>동별공사용수설치</v>
          </cell>
          <cell r="N372" t="str">
            <v>(20층)</v>
          </cell>
          <cell r="O372" t="str">
            <v>개소</v>
          </cell>
          <cell r="P372">
            <v>1</v>
          </cell>
        </row>
        <row r="373">
          <cell r="L373" t="str">
            <v>502IA1UAA55001</v>
          </cell>
          <cell r="M373" t="str">
            <v>건축물 현장정리</v>
          </cell>
          <cell r="O373" t="str">
            <v>M2</v>
          </cell>
          <cell r="P373">
            <v>7275</v>
          </cell>
        </row>
        <row r="374">
          <cell r="L374" t="str">
            <v>502IA1UAV30120</v>
          </cell>
          <cell r="M374" t="str">
            <v>옥내가설전등 및 옥외보완</v>
          </cell>
          <cell r="N374" t="str">
            <v>(20층)</v>
          </cell>
          <cell r="O374" t="str">
            <v>동</v>
          </cell>
          <cell r="P374">
            <v>1</v>
          </cell>
        </row>
        <row r="375">
          <cell r="L375" t="str">
            <v>502ID1BGC10070</v>
          </cell>
          <cell r="M375" t="str">
            <v>자재운반비</v>
          </cell>
          <cell r="N375" t="str">
            <v>70KM까지</v>
          </cell>
          <cell r="O375" t="str">
            <v>TON</v>
          </cell>
          <cell r="P375">
            <v>397.17</v>
          </cell>
        </row>
        <row r="376">
          <cell r="L376" t="str">
            <v>502ID1MGA21110</v>
          </cell>
          <cell r="M376" t="str">
            <v>고강도철근 (공장도)</v>
          </cell>
          <cell r="N376" t="str">
            <v>H-10</v>
          </cell>
          <cell r="O376" t="str">
            <v>TON</v>
          </cell>
          <cell r="P376">
            <v>223.73</v>
          </cell>
        </row>
        <row r="377">
          <cell r="L377" t="str">
            <v>502ID1MGA21113</v>
          </cell>
          <cell r="M377" t="str">
            <v>고강도철근 (공장도)</v>
          </cell>
          <cell r="N377" t="str">
            <v>H-13</v>
          </cell>
          <cell r="O377" t="str">
            <v>TON</v>
          </cell>
          <cell r="P377">
            <v>106.2</v>
          </cell>
        </row>
        <row r="378">
          <cell r="L378" t="str">
            <v>502ID1MGA21116</v>
          </cell>
          <cell r="M378" t="str">
            <v>고강도철근 (공장도)</v>
          </cell>
          <cell r="N378" t="str">
            <v>H-16</v>
          </cell>
          <cell r="O378" t="str">
            <v>TON</v>
          </cell>
          <cell r="P378">
            <v>43.39</v>
          </cell>
        </row>
        <row r="379">
          <cell r="L379" t="str">
            <v>502ID1MGA21119</v>
          </cell>
          <cell r="M379" t="str">
            <v>고강도철근 (공장도)</v>
          </cell>
          <cell r="N379" t="str">
            <v>H-19</v>
          </cell>
          <cell r="O379" t="str">
            <v>TON</v>
          </cell>
          <cell r="P379">
            <v>9.6300000000000008</v>
          </cell>
        </row>
        <row r="380">
          <cell r="L380" t="str">
            <v>502ID1MGA21125</v>
          </cell>
          <cell r="M380" t="str">
            <v>고강도철근 (공장도)</v>
          </cell>
          <cell r="N380" t="str">
            <v>H-25</v>
          </cell>
          <cell r="O380" t="str">
            <v>TON</v>
          </cell>
          <cell r="P380">
            <v>14.22</v>
          </cell>
        </row>
        <row r="381">
          <cell r="L381" t="str">
            <v>502ID1MGG41601</v>
          </cell>
          <cell r="M381" t="str">
            <v>레미콘</v>
          </cell>
          <cell r="N381" t="str">
            <v>25-240-12</v>
          </cell>
          <cell r="O381" t="str">
            <v>M3</v>
          </cell>
          <cell r="P381">
            <v>56</v>
          </cell>
        </row>
        <row r="382">
          <cell r="L382" t="str">
            <v>502ID1MGG42601</v>
          </cell>
          <cell r="M382" t="str">
            <v>레미콘</v>
          </cell>
          <cell r="N382" t="str">
            <v>25-240-15</v>
          </cell>
          <cell r="O382" t="str">
            <v>M3</v>
          </cell>
          <cell r="P382">
            <v>2473</v>
          </cell>
        </row>
        <row r="383">
          <cell r="L383" t="str">
            <v>502ID1MGG42701</v>
          </cell>
          <cell r="M383" t="str">
            <v>레미콘</v>
          </cell>
          <cell r="N383" t="str">
            <v>25-270-15</v>
          </cell>
          <cell r="O383" t="str">
            <v>M3</v>
          </cell>
          <cell r="P383">
            <v>1086</v>
          </cell>
        </row>
        <row r="384">
          <cell r="L384" t="str">
            <v>502ID1MGJ20501</v>
          </cell>
          <cell r="M384" t="str">
            <v>GANG FORM</v>
          </cell>
          <cell r="N384" t="str">
            <v>H=3</v>
          </cell>
          <cell r="O384" t="str">
            <v>M2</v>
          </cell>
          <cell r="P384">
            <v>431</v>
          </cell>
        </row>
        <row r="385">
          <cell r="L385" t="str">
            <v>502ID1MGJ20502</v>
          </cell>
          <cell r="M385" t="str">
            <v>ELEV FORM</v>
          </cell>
          <cell r="O385" t="str">
            <v>M2</v>
          </cell>
          <cell r="P385">
            <v>43</v>
          </cell>
        </row>
        <row r="386">
          <cell r="L386" t="str">
            <v>502ID1MGJ20503</v>
          </cell>
          <cell r="M386" t="str">
            <v>BALCONY CAGE</v>
          </cell>
          <cell r="N386" t="str">
            <v>H=8.8</v>
          </cell>
          <cell r="O386" t="str">
            <v>M2</v>
          </cell>
          <cell r="P386">
            <v>46</v>
          </cell>
        </row>
        <row r="387">
          <cell r="L387" t="str">
            <v>502ID1MGJ20504</v>
          </cell>
          <cell r="M387" t="str">
            <v>CORNER BRAKET</v>
          </cell>
          <cell r="N387" t="str">
            <v>H=7.6</v>
          </cell>
          <cell r="O387" t="str">
            <v>개소</v>
          </cell>
          <cell r="P387">
            <v>14</v>
          </cell>
        </row>
        <row r="388">
          <cell r="L388" t="str">
            <v>502ID1MGJ20505</v>
          </cell>
          <cell r="M388" t="str">
            <v>작업발판(4단)</v>
          </cell>
          <cell r="N388" t="str">
            <v>500XL</v>
          </cell>
          <cell r="O388" t="str">
            <v>M</v>
          </cell>
          <cell r="P388">
            <v>595</v>
          </cell>
        </row>
        <row r="389">
          <cell r="L389" t="str">
            <v>502ID1MGJ20506</v>
          </cell>
          <cell r="M389" t="str">
            <v>창호 BOX FRAME</v>
          </cell>
          <cell r="N389" t="str">
            <v>1.8X0.9</v>
          </cell>
          <cell r="O389" t="str">
            <v>개</v>
          </cell>
          <cell r="P389">
            <v>2</v>
          </cell>
        </row>
        <row r="390">
          <cell r="L390" t="str">
            <v>502ID1MGJ20507</v>
          </cell>
          <cell r="M390" t="str">
            <v>사다리</v>
          </cell>
          <cell r="N390" t="str">
            <v>H=1.8, 3개</v>
          </cell>
          <cell r="O390" t="str">
            <v>개소</v>
          </cell>
          <cell r="P390">
            <v>2</v>
          </cell>
        </row>
        <row r="391">
          <cell r="L391" t="str">
            <v>502ID1QEA32013</v>
          </cell>
          <cell r="M391" t="str">
            <v>펌프카 CONC 타설</v>
          </cell>
          <cell r="N391" t="str">
            <v>100 M3이상 철근구조물,S=15</v>
          </cell>
          <cell r="O391" t="str">
            <v>M3</v>
          </cell>
          <cell r="P391">
            <v>1078</v>
          </cell>
        </row>
        <row r="392">
          <cell r="L392" t="str">
            <v>502ID1QEB22010</v>
          </cell>
          <cell r="M392" t="str">
            <v>콘크리트 펌프 타설</v>
          </cell>
          <cell r="N392" t="str">
            <v>(20-26M3/HR)</v>
          </cell>
          <cell r="O392" t="str">
            <v>M3</v>
          </cell>
          <cell r="P392">
            <v>2512</v>
          </cell>
        </row>
        <row r="393">
          <cell r="L393" t="str">
            <v>502ID1QEF82001</v>
          </cell>
          <cell r="M393" t="str">
            <v>CON'C 다지기 (VIBRATOR)</v>
          </cell>
          <cell r="O393" t="str">
            <v>M3</v>
          </cell>
          <cell r="P393">
            <v>3578</v>
          </cell>
        </row>
        <row r="394">
          <cell r="L394" t="str">
            <v>502ID1SACCMK09</v>
          </cell>
          <cell r="M394" t="str">
            <v>갱폼설치해체비</v>
          </cell>
          <cell r="O394" t="str">
            <v>M2</v>
          </cell>
          <cell r="P394">
            <v>5450</v>
          </cell>
        </row>
        <row r="395">
          <cell r="L395" t="str">
            <v>502ID1SACCTTT1</v>
          </cell>
          <cell r="M395" t="str">
            <v>철근하차비</v>
          </cell>
          <cell r="O395" t="str">
            <v>톤</v>
          </cell>
          <cell r="P395">
            <v>397.17</v>
          </cell>
        </row>
        <row r="396">
          <cell r="L396" t="str">
            <v>502ID1UAC10001</v>
          </cell>
          <cell r="M396" t="str">
            <v>합판거푸집</v>
          </cell>
          <cell r="N396" t="str">
            <v>(3회,일반면)</v>
          </cell>
          <cell r="O396" t="str">
            <v>M2</v>
          </cell>
          <cell r="P396">
            <v>459</v>
          </cell>
        </row>
        <row r="397">
          <cell r="L397" t="str">
            <v>502ID1UAC10002</v>
          </cell>
          <cell r="M397" t="str">
            <v>합판거푸집</v>
          </cell>
          <cell r="N397" t="str">
            <v>(3회,슬라브)</v>
          </cell>
          <cell r="O397" t="str">
            <v>M2</v>
          </cell>
          <cell r="P397">
            <v>178</v>
          </cell>
        </row>
        <row r="398">
          <cell r="L398" t="str">
            <v>502ID1UAC10005</v>
          </cell>
          <cell r="M398" t="str">
            <v>합판거푸집</v>
          </cell>
          <cell r="N398" t="str">
            <v>(3회, 경사지붕면)</v>
          </cell>
          <cell r="O398" t="str">
            <v>M2</v>
          </cell>
          <cell r="P398">
            <v>393</v>
          </cell>
        </row>
        <row r="399">
          <cell r="L399" t="str">
            <v>502ID1UAC10270</v>
          </cell>
          <cell r="M399" t="str">
            <v>제치장코팅합판 거푸집</v>
          </cell>
          <cell r="N399" t="str">
            <v>(6회)</v>
          </cell>
          <cell r="O399" t="str">
            <v>M2</v>
          </cell>
          <cell r="P399">
            <v>266</v>
          </cell>
        </row>
        <row r="400">
          <cell r="L400" t="str">
            <v>502ID1UAC10280</v>
          </cell>
          <cell r="M400" t="str">
            <v>제치장코팅합판 거푸집</v>
          </cell>
          <cell r="N400" t="str">
            <v>(10회)</v>
          </cell>
          <cell r="O400" t="str">
            <v>M2</v>
          </cell>
          <cell r="P400">
            <v>6555</v>
          </cell>
        </row>
        <row r="401">
          <cell r="L401" t="str">
            <v>502ID1UAC10281</v>
          </cell>
          <cell r="M401" t="str">
            <v>제치장코팅합판 거푸집</v>
          </cell>
          <cell r="N401" t="str">
            <v>(6회,반자무)</v>
          </cell>
          <cell r="O401" t="str">
            <v>M2</v>
          </cell>
          <cell r="P401">
            <v>3389</v>
          </cell>
        </row>
        <row r="402">
          <cell r="L402" t="str">
            <v>502ID1UAC10310</v>
          </cell>
          <cell r="M402" t="str">
            <v>유로폼</v>
          </cell>
          <cell r="N402" t="str">
            <v>(벽)</v>
          </cell>
          <cell r="O402" t="str">
            <v>M2</v>
          </cell>
          <cell r="P402">
            <v>16757</v>
          </cell>
        </row>
        <row r="403">
          <cell r="L403" t="str">
            <v>502ID1UAC10520</v>
          </cell>
          <cell r="M403" t="str">
            <v>철제곡면거푸집</v>
          </cell>
          <cell r="N403" t="str">
            <v>(20회)</v>
          </cell>
          <cell r="O403" t="str">
            <v>M2</v>
          </cell>
          <cell r="P403">
            <v>32</v>
          </cell>
        </row>
        <row r="404">
          <cell r="L404" t="str">
            <v>502ID1UAC11001</v>
          </cell>
          <cell r="M404" t="str">
            <v>기둥 면접기</v>
          </cell>
          <cell r="N404" t="str">
            <v>(15X15)</v>
          </cell>
          <cell r="O404" t="str">
            <v>M</v>
          </cell>
          <cell r="P404">
            <v>4574</v>
          </cell>
        </row>
        <row r="405">
          <cell r="L405" t="str">
            <v>502ID1UAC11101</v>
          </cell>
          <cell r="M405" t="str">
            <v>물 끊기</v>
          </cell>
          <cell r="N405" t="str">
            <v>(18X12X15)</v>
          </cell>
          <cell r="O405" t="str">
            <v>M</v>
          </cell>
          <cell r="P405">
            <v>105</v>
          </cell>
        </row>
        <row r="406">
          <cell r="L406" t="str">
            <v>502ID1UAC11501</v>
          </cell>
          <cell r="M406" t="str">
            <v>콘크리트양생비</v>
          </cell>
          <cell r="O406" t="str">
            <v>M2</v>
          </cell>
          <cell r="P406">
            <v>10258</v>
          </cell>
        </row>
        <row r="407">
          <cell r="L407" t="str">
            <v>502ID1UAC20100</v>
          </cell>
          <cell r="M407" t="str">
            <v>철근가공 및 조립</v>
          </cell>
          <cell r="N407" t="str">
            <v>(건축공사)</v>
          </cell>
          <cell r="O407" t="str">
            <v>TON</v>
          </cell>
          <cell r="P407">
            <v>385.6</v>
          </cell>
        </row>
        <row r="408">
          <cell r="L408" t="str">
            <v>502ID1UAC30060</v>
          </cell>
          <cell r="M408" t="str">
            <v>레미콘치기</v>
          </cell>
          <cell r="N408" t="str">
            <v>(철근구조,펌프차붐)</v>
          </cell>
          <cell r="O408" t="str">
            <v>M3</v>
          </cell>
          <cell r="P408">
            <v>1077</v>
          </cell>
        </row>
        <row r="409">
          <cell r="L409" t="str">
            <v>502ID1UAC30070</v>
          </cell>
          <cell r="M409" t="str">
            <v>레미콘치기</v>
          </cell>
          <cell r="N409" t="str">
            <v>(철근구조,배관펌프)</v>
          </cell>
          <cell r="O409" t="str">
            <v>M3</v>
          </cell>
          <cell r="P409">
            <v>2501</v>
          </cell>
        </row>
        <row r="410">
          <cell r="L410" t="str">
            <v>502ID1UAC30080</v>
          </cell>
          <cell r="M410" t="str">
            <v>레미콘치기</v>
          </cell>
          <cell r="N410" t="str">
            <v>(무근구조,펌프차붐)</v>
          </cell>
          <cell r="O410" t="str">
            <v>M3</v>
          </cell>
          <cell r="P410">
            <v>1</v>
          </cell>
        </row>
        <row r="411">
          <cell r="L411" t="str">
            <v>502ID1UAJ12080</v>
          </cell>
          <cell r="M411" t="str">
            <v>시멘트몰탈</v>
          </cell>
          <cell r="N411" t="str">
            <v>(1:3)</v>
          </cell>
          <cell r="O411" t="str">
            <v>M3</v>
          </cell>
          <cell r="P411">
            <v>7</v>
          </cell>
        </row>
        <row r="412">
          <cell r="L412" t="str">
            <v>502ID1UAS80030</v>
          </cell>
          <cell r="M412" t="str">
            <v>구조용용접철망깔기</v>
          </cell>
          <cell r="N412" t="str">
            <v>(D8X150X150)</v>
          </cell>
          <cell r="O412" t="str">
            <v>M2</v>
          </cell>
          <cell r="P412">
            <v>204</v>
          </cell>
        </row>
        <row r="413">
          <cell r="L413" t="str">
            <v>502IF1MAA10080</v>
          </cell>
          <cell r="M413" t="str">
            <v>콘크리트벽돌</v>
          </cell>
          <cell r="N413" t="str">
            <v>KS 82KG/CM2, 190X90X57</v>
          </cell>
          <cell r="O413" t="str">
            <v>매</v>
          </cell>
          <cell r="P413">
            <v>235777</v>
          </cell>
        </row>
        <row r="414">
          <cell r="L414" t="str">
            <v>502IF1MAA20101</v>
          </cell>
          <cell r="M414" t="str">
            <v>홈 벽돌</v>
          </cell>
          <cell r="N414" t="str">
            <v>A 형</v>
          </cell>
          <cell r="O414" t="str">
            <v>매</v>
          </cell>
          <cell r="P414">
            <v>277</v>
          </cell>
        </row>
        <row r="415">
          <cell r="L415" t="str">
            <v>502IF1MAA20201</v>
          </cell>
          <cell r="M415" t="str">
            <v>홈 벽돌</v>
          </cell>
          <cell r="N415" t="str">
            <v>B 형</v>
          </cell>
          <cell r="O415" t="str">
            <v>매</v>
          </cell>
          <cell r="P415">
            <v>1370</v>
          </cell>
        </row>
        <row r="416">
          <cell r="L416" t="str">
            <v>502IF1MAA20301</v>
          </cell>
          <cell r="M416" t="str">
            <v>홈 벽돌</v>
          </cell>
          <cell r="N416" t="str">
            <v>C 형</v>
          </cell>
          <cell r="O416" t="str">
            <v>매</v>
          </cell>
          <cell r="P416">
            <v>2739</v>
          </cell>
        </row>
        <row r="417">
          <cell r="L417" t="str">
            <v>502IF1SAE10001</v>
          </cell>
          <cell r="M417" t="str">
            <v>콘크리트벽돌쌓기</v>
          </cell>
          <cell r="N417" t="str">
            <v>표준형 0.5B, 리프트운반</v>
          </cell>
          <cell r="O417" t="str">
            <v>매</v>
          </cell>
          <cell r="P417">
            <v>188880</v>
          </cell>
        </row>
        <row r="418">
          <cell r="L418" t="str">
            <v>502IF1SAE10101</v>
          </cell>
          <cell r="M418" t="str">
            <v>콘크리트벽돌쌓기</v>
          </cell>
          <cell r="N418" t="str">
            <v>표준형 1.0B, 리프트 운반</v>
          </cell>
          <cell r="O418" t="str">
            <v>매</v>
          </cell>
          <cell r="P418">
            <v>40030</v>
          </cell>
        </row>
        <row r="419">
          <cell r="L419" t="str">
            <v>502IF1SAE15020</v>
          </cell>
          <cell r="M419" t="str">
            <v>홈벽돌쌓기</v>
          </cell>
          <cell r="N419" t="str">
            <v>(0.5B 리프트운반)</v>
          </cell>
          <cell r="O419" t="str">
            <v>매</v>
          </cell>
          <cell r="P419">
            <v>4177</v>
          </cell>
        </row>
        <row r="420">
          <cell r="L420" t="str">
            <v>502IF1SAYISGD7</v>
          </cell>
          <cell r="M420" t="str">
            <v>점토벽돌치장쌓기(자재비 포함)</v>
          </cell>
          <cell r="N420" t="str">
            <v>DHB클립타이,방수몰탈채움,발코니</v>
          </cell>
          <cell r="O420" t="str">
            <v>매</v>
          </cell>
          <cell r="P420">
            <v>15358</v>
          </cell>
        </row>
        <row r="421">
          <cell r="L421" t="str">
            <v>502IF1SAYISGD8</v>
          </cell>
          <cell r="M421" t="str">
            <v>점토벽돌치장쌓기(자재비 포함)</v>
          </cell>
          <cell r="N421" t="str">
            <v>옹벽부위,DHB클립타이,방수몰탈채움</v>
          </cell>
          <cell r="O421" t="str">
            <v>매</v>
          </cell>
          <cell r="P421">
            <v>78213</v>
          </cell>
        </row>
        <row r="422">
          <cell r="L422" t="str">
            <v>502IF1UAD50190</v>
          </cell>
          <cell r="M422" t="str">
            <v>인방설치</v>
          </cell>
          <cell r="N422" t="str">
            <v>(240X124)</v>
          </cell>
          <cell r="O422" t="str">
            <v>M</v>
          </cell>
          <cell r="P422">
            <v>11</v>
          </cell>
        </row>
        <row r="423">
          <cell r="L423" t="str">
            <v>502IF1UAG22030</v>
          </cell>
          <cell r="M423" t="str">
            <v>압출스치로폴붙이기</v>
          </cell>
          <cell r="N423" t="str">
            <v>(9MM)</v>
          </cell>
          <cell r="O423" t="str">
            <v>M2</v>
          </cell>
          <cell r="P423">
            <v>7</v>
          </cell>
        </row>
        <row r="424">
          <cell r="L424" t="str">
            <v>502IF1UAJ20030</v>
          </cell>
          <cell r="M424" t="str">
            <v>배관주위몰탈충진</v>
          </cell>
          <cell r="N424" t="str">
            <v>(1:3)</v>
          </cell>
          <cell r="O424" t="str">
            <v>M</v>
          </cell>
          <cell r="P424">
            <v>227</v>
          </cell>
        </row>
        <row r="425">
          <cell r="L425" t="str">
            <v>502IG1BGC01020</v>
          </cell>
          <cell r="M425" t="str">
            <v>시멘트 수송비</v>
          </cell>
          <cell r="N425" t="str">
            <v>20KM까지</v>
          </cell>
          <cell r="O425" t="str">
            <v>포</v>
          </cell>
          <cell r="P425">
            <v>7014</v>
          </cell>
        </row>
        <row r="426">
          <cell r="L426" t="str">
            <v>502IG1BGZ01003</v>
          </cell>
          <cell r="M426" t="str">
            <v>시멘트 하차 입고비</v>
          </cell>
          <cell r="N426" t="str">
            <v>(보통인부/250포)</v>
          </cell>
          <cell r="O426" t="str">
            <v>포</v>
          </cell>
          <cell r="P426">
            <v>7014</v>
          </cell>
        </row>
        <row r="427">
          <cell r="L427" t="str">
            <v>502IG1MAF10001</v>
          </cell>
          <cell r="M427" t="str">
            <v>종석</v>
          </cell>
          <cell r="N427" t="str">
            <v>백색</v>
          </cell>
          <cell r="O427" t="str">
            <v>KG</v>
          </cell>
          <cell r="P427">
            <v>619</v>
          </cell>
        </row>
        <row r="428">
          <cell r="L428" t="str">
            <v>502IG1MGG30001</v>
          </cell>
          <cell r="M428" t="str">
            <v>시멘트(운반구상차도)</v>
          </cell>
          <cell r="N428" t="str">
            <v>40KG</v>
          </cell>
          <cell r="O428" t="str">
            <v>포</v>
          </cell>
          <cell r="P428">
            <v>7014</v>
          </cell>
        </row>
        <row r="429">
          <cell r="L429" t="str">
            <v>502IG1MGG50005</v>
          </cell>
          <cell r="M429" t="str">
            <v>경량기포콘크리트공사(시공도,시멘트포함)</v>
          </cell>
          <cell r="N429" t="str">
            <v>15KG/CM2이상</v>
          </cell>
          <cell r="O429" t="str">
            <v>M3</v>
          </cell>
          <cell r="P429">
            <v>90</v>
          </cell>
        </row>
        <row r="430">
          <cell r="L430" t="str">
            <v>502IG1QAJ42670</v>
          </cell>
          <cell r="M430" t="str">
            <v>모래운반(지구외)</v>
          </cell>
          <cell r="N430" t="str">
            <v>타이어 로우더 상차, 양호  L = 55.9 KM</v>
          </cell>
          <cell r="O430" t="str">
            <v>M3</v>
          </cell>
          <cell r="P430">
            <v>552</v>
          </cell>
        </row>
        <row r="431">
          <cell r="L431" t="str">
            <v>502IG1QAJ45670</v>
          </cell>
          <cell r="M431" t="str">
            <v>#357자갈운반(지구외)</v>
          </cell>
          <cell r="N431" t="str">
            <v>타이어 로우더 상차, 양호  L = 8.8 KM</v>
          </cell>
          <cell r="O431" t="str">
            <v>M3</v>
          </cell>
          <cell r="P431">
            <v>4</v>
          </cell>
        </row>
        <row r="432">
          <cell r="L432" t="str">
            <v>502IG1QEC33000</v>
          </cell>
          <cell r="M432" t="str">
            <v>몰탈펌프타설</v>
          </cell>
          <cell r="O432" t="str">
            <v>M3</v>
          </cell>
          <cell r="P432">
            <v>193</v>
          </cell>
        </row>
        <row r="433">
          <cell r="L433" t="str">
            <v>502IG1QHB10001</v>
          </cell>
          <cell r="M433" t="str">
            <v>압송관</v>
          </cell>
          <cell r="N433" t="str">
            <v>D50*2.6M</v>
          </cell>
          <cell r="O433" t="str">
            <v>M3</v>
          </cell>
          <cell r="P433">
            <v>193</v>
          </cell>
        </row>
        <row r="434">
          <cell r="L434" t="str">
            <v>502IG1QIC10001</v>
          </cell>
          <cell r="M434" t="str">
            <v>POWER TROWEL</v>
          </cell>
          <cell r="O434" t="str">
            <v>M2</v>
          </cell>
          <cell r="P434">
            <v>4955</v>
          </cell>
        </row>
        <row r="435">
          <cell r="L435" t="str">
            <v>502IG1SASCJK40</v>
          </cell>
          <cell r="M435" t="str">
            <v>창대석</v>
          </cell>
          <cell r="N435" t="str">
            <v>인조대리석</v>
          </cell>
          <cell r="O435" t="str">
            <v>M</v>
          </cell>
          <cell r="P435">
            <v>39</v>
          </cell>
        </row>
        <row r="436">
          <cell r="L436" t="str">
            <v>502IG1SAVCK053</v>
          </cell>
          <cell r="M436" t="str">
            <v>BMC 발코니턱</v>
          </cell>
          <cell r="N436" t="str">
            <v>40X80X5.5T</v>
          </cell>
          <cell r="O436" t="str">
            <v>M</v>
          </cell>
          <cell r="P436">
            <v>176</v>
          </cell>
        </row>
        <row r="437">
          <cell r="L437" t="str">
            <v>502IG1SAVJJ001</v>
          </cell>
          <cell r="M437" t="str">
            <v>인조대리석마루귀틀</v>
          </cell>
          <cell r="N437" t="str">
            <v>일반층, W=250</v>
          </cell>
          <cell r="O437" t="str">
            <v>M</v>
          </cell>
          <cell r="P437">
            <v>112</v>
          </cell>
        </row>
        <row r="438">
          <cell r="L438" t="str">
            <v>502IG1SAVJJ002</v>
          </cell>
          <cell r="M438" t="str">
            <v>인조대리석마루귀틀</v>
          </cell>
          <cell r="N438" t="str">
            <v>1층, W=250</v>
          </cell>
          <cell r="O438" t="str">
            <v>M</v>
          </cell>
          <cell r="P438">
            <v>5</v>
          </cell>
        </row>
        <row r="439">
          <cell r="L439" t="str">
            <v>502IG1SAX00038</v>
          </cell>
          <cell r="M439" t="str">
            <v>석재타일붙이기</v>
          </cell>
          <cell r="N439" t="str">
            <v>(20+20), 300*300</v>
          </cell>
          <cell r="O439" t="str">
            <v>M2</v>
          </cell>
          <cell r="P439">
            <v>110</v>
          </cell>
        </row>
        <row r="440">
          <cell r="L440" t="str">
            <v>502IG1SAYISG01</v>
          </cell>
          <cell r="M440" t="str">
            <v>실리카인조대리석붙이기</v>
          </cell>
          <cell r="N440" t="str">
            <v>현관,바탕18+실리카대리석12</v>
          </cell>
          <cell r="O440" t="str">
            <v>M2</v>
          </cell>
          <cell r="P440">
            <v>171</v>
          </cell>
        </row>
        <row r="441">
          <cell r="L441" t="str">
            <v>502IG1UAC30440</v>
          </cell>
          <cell r="M441" t="str">
            <v>콘크리트C종치기</v>
          </cell>
          <cell r="N441" t="str">
            <v>(손비빔, 시멘트,모래별산)</v>
          </cell>
          <cell r="O441" t="str">
            <v>M3</v>
          </cell>
          <cell r="P441">
            <v>4</v>
          </cell>
        </row>
        <row r="442">
          <cell r="L442" t="str">
            <v>502IG1UAF10115</v>
          </cell>
          <cell r="M442" t="str">
            <v>도기질타일붙이기(유색)</v>
          </cell>
          <cell r="N442" t="str">
            <v>(주방벽200X200, 접착)</v>
          </cell>
          <cell r="O442" t="str">
            <v>M2</v>
          </cell>
          <cell r="P442">
            <v>290</v>
          </cell>
        </row>
        <row r="443">
          <cell r="L443" t="str">
            <v>502IG1UAF10211</v>
          </cell>
          <cell r="M443" t="str">
            <v>도기질타일붙이기(유색)</v>
          </cell>
          <cell r="N443" t="str">
            <v>(욕실벽250X400, 떠붙임12MM)</v>
          </cell>
          <cell r="O443" t="str">
            <v>)M2</v>
          </cell>
          <cell r="P443">
            <v>916</v>
          </cell>
        </row>
        <row r="444">
          <cell r="L444" t="str">
            <v>502IG1UAF10231</v>
          </cell>
          <cell r="M444" t="str">
            <v>도기질타일붙이기(유색)</v>
          </cell>
          <cell r="N444" t="str">
            <v>(욕실벽250X400, 떠붙임18MM)</v>
          </cell>
          <cell r="O444" t="str">
            <v>)M2</v>
          </cell>
          <cell r="P444">
            <v>748</v>
          </cell>
        </row>
        <row r="445">
          <cell r="L445" t="str">
            <v>502IG1UAF20021</v>
          </cell>
          <cell r="M445" t="str">
            <v>욕실 및 샤워실 바닥타일붙이기</v>
          </cell>
          <cell r="N445" t="str">
            <v>(200X200, 바탕10+압착5)</v>
          </cell>
          <cell r="O445" t="str">
            <v>M2</v>
          </cell>
          <cell r="P445">
            <v>309</v>
          </cell>
        </row>
        <row r="446">
          <cell r="L446" t="str">
            <v>502IG1UAF20022</v>
          </cell>
          <cell r="M446" t="str">
            <v>요철형바닥타일붙이기</v>
          </cell>
          <cell r="N446" t="str">
            <v>(200X200, 바탕10+압착5)</v>
          </cell>
          <cell r="O446" t="str">
            <v>M2</v>
          </cell>
          <cell r="P446">
            <v>31</v>
          </cell>
        </row>
        <row r="447">
          <cell r="L447" t="str">
            <v>502IG1UAF20031</v>
          </cell>
          <cell r="M447" t="str">
            <v>욕실 바닥타일붙이기</v>
          </cell>
          <cell r="N447" t="str">
            <v>(200X200, 판넬히팅60+압착5)</v>
          </cell>
          <cell r="O447" t="str">
            <v>M2</v>
          </cell>
          <cell r="P447">
            <v>6</v>
          </cell>
        </row>
        <row r="448">
          <cell r="L448" t="str">
            <v>502IG1UAF20032</v>
          </cell>
          <cell r="M448" t="str">
            <v>요철형바닥타일붙이기</v>
          </cell>
          <cell r="N448" t="str">
            <v>(200X200, 판넬히팅60+압착5)</v>
          </cell>
          <cell r="O448" t="str">
            <v>M2</v>
          </cell>
          <cell r="P448">
            <v>1</v>
          </cell>
        </row>
        <row r="449">
          <cell r="L449" t="str">
            <v>502IG1UAF20110</v>
          </cell>
          <cell r="M449" t="str">
            <v>바닥자기질타일붙이기</v>
          </cell>
          <cell r="N449" t="str">
            <v>(발코니200X200, 바탕15+압착5)</v>
          </cell>
          <cell r="O449" t="str">
            <v>M2</v>
          </cell>
          <cell r="P449">
            <v>101</v>
          </cell>
        </row>
        <row r="450">
          <cell r="L450" t="str">
            <v>502IG1UAF20130</v>
          </cell>
          <cell r="M450" t="str">
            <v>바닥자기질타일붙이기</v>
          </cell>
          <cell r="N450" t="str">
            <v>(발코니200X200, 바탕20+압착5)</v>
          </cell>
          <cell r="O450" t="str">
            <v>M2</v>
          </cell>
          <cell r="P450">
            <v>341</v>
          </cell>
        </row>
        <row r="451">
          <cell r="L451" t="str">
            <v>502IG1UAF55020</v>
          </cell>
          <cell r="M451" t="str">
            <v>테라죠타일붙이기</v>
          </cell>
          <cell r="N451" t="str">
            <v>(바탕20MM+25MM)</v>
          </cell>
          <cell r="O451" t="str">
            <v>M2</v>
          </cell>
          <cell r="P451">
            <v>740</v>
          </cell>
        </row>
        <row r="452">
          <cell r="L452" t="str">
            <v>502IG1UAF55060</v>
          </cell>
          <cell r="M452" t="str">
            <v>테라죠계단타일붙이기</v>
          </cell>
          <cell r="N452" t="str">
            <v>(바탕20MM+300X600)</v>
          </cell>
          <cell r="O452" t="str">
            <v>M2</v>
          </cell>
          <cell r="P452">
            <v>347</v>
          </cell>
        </row>
        <row r="453">
          <cell r="L453" t="str">
            <v>502IG1UAF70110</v>
          </cell>
          <cell r="M453" t="str">
            <v>점형블럭설치</v>
          </cell>
          <cell r="N453" t="str">
            <v>(접착형)</v>
          </cell>
          <cell r="O453" t="str">
            <v>M2</v>
          </cell>
          <cell r="P453">
            <v>5</v>
          </cell>
        </row>
        <row r="454">
          <cell r="L454" t="str">
            <v>502IG1UAJ12060</v>
          </cell>
          <cell r="M454" t="str">
            <v>쇠흙손마감</v>
          </cell>
          <cell r="O454" t="str">
            <v>M2</v>
          </cell>
          <cell r="P454">
            <v>558</v>
          </cell>
        </row>
        <row r="455">
          <cell r="L455" t="str">
            <v>502IG1UAJ12100</v>
          </cell>
          <cell r="M455" t="str">
            <v>시멘트 몰탈</v>
          </cell>
          <cell r="N455" t="str">
            <v>(1:7)</v>
          </cell>
          <cell r="O455" t="str">
            <v>M3</v>
          </cell>
          <cell r="P455">
            <v>2</v>
          </cell>
        </row>
        <row r="456">
          <cell r="L456" t="str">
            <v>502IG1UAJ13020</v>
          </cell>
          <cell r="M456" t="str">
            <v>온돌바닥몰탈(40MM 1:3)</v>
          </cell>
          <cell r="N456" t="str">
            <v>(몰탈펌프및POWER TROWEL)</v>
          </cell>
          <cell r="O456" t="str">
            <v>M2</v>
          </cell>
          <cell r="P456">
            <v>1100</v>
          </cell>
        </row>
        <row r="457">
          <cell r="L457" t="str">
            <v>502IG1UAJ14005</v>
          </cell>
          <cell r="M457" t="str">
            <v>시멘트몰탈바닥바르기</v>
          </cell>
          <cell r="N457" t="str">
            <v>(24MM 1회 정벌1:3)</v>
          </cell>
          <cell r="O457" t="str">
            <v>M2</v>
          </cell>
          <cell r="P457">
            <v>718</v>
          </cell>
        </row>
        <row r="458">
          <cell r="L458" t="str">
            <v>502IG1UAJ14155</v>
          </cell>
          <cell r="M458" t="str">
            <v>시멘트몰탈외벽바르기</v>
          </cell>
          <cell r="N458" t="str">
            <v>(18(12+6)MM,초벌1:2 정벌1:3)</v>
          </cell>
          <cell r="O458" t="str">
            <v>M2</v>
          </cell>
          <cell r="P458">
            <v>733</v>
          </cell>
        </row>
        <row r="459">
          <cell r="L459" t="str">
            <v>502IG1UAJ14210</v>
          </cell>
          <cell r="M459" t="str">
            <v>시멘트몰탈내벽바르기</v>
          </cell>
          <cell r="N459" t="str">
            <v>(11MM 2회 정벌1:3)</v>
          </cell>
          <cell r="O459" t="str">
            <v>M2</v>
          </cell>
          <cell r="P459">
            <v>30</v>
          </cell>
        </row>
        <row r="460">
          <cell r="L460" t="str">
            <v>502IG1UAJ14217</v>
          </cell>
          <cell r="M460" t="str">
            <v>시멘트몰탈내벽바르기</v>
          </cell>
          <cell r="N460" t="str">
            <v>(15(9+6)MM,초벌1:2,정벌1:3)</v>
          </cell>
          <cell r="O460" t="str">
            <v>M2</v>
          </cell>
          <cell r="P460">
            <v>1892</v>
          </cell>
        </row>
        <row r="461">
          <cell r="L461" t="str">
            <v>502IG1UAJ15010</v>
          </cell>
          <cell r="M461" t="str">
            <v>타일바탕모르터바르기</v>
          </cell>
          <cell r="N461" t="str">
            <v>(벽 6MM 1회, 1:3)</v>
          </cell>
          <cell r="O461" t="str">
            <v>M2</v>
          </cell>
          <cell r="P461">
            <v>535</v>
          </cell>
        </row>
        <row r="462">
          <cell r="L462" t="str">
            <v>502IG1UAJ15012</v>
          </cell>
          <cell r="M462" t="str">
            <v>타일바탕모르터바르기</v>
          </cell>
          <cell r="N462" t="str">
            <v>(벽 12MM 1회, 1:3)</v>
          </cell>
          <cell r="O462" t="str">
            <v>M2</v>
          </cell>
          <cell r="P462">
            <v>121</v>
          </cell>
        </row>
        <row r="463">
          <cell r="L463" t="str">
            <v>502IG1UAJ16030</v>
          </cell>
          <cell r="M463" t="str">
            <v>방수몰탈바닥바르기</v>
          </cell>
          <cell r="N463" t="str">
            <v>(10MM, 1:2)</v>
          </cell>
          <cell r="O463" t="str">
            <v>M2</v>
          </cell>
          <cell r="P463">
            <v>965</v>
          </cell>
        </row>
        <row r="464">
          <cell r="L464" t="str">
            <v>502IG1UAJ16110</v>
          </cell>
          <cell r="M464" t="str">
            <v>방수몰탈위 내벽몰탈</v>
          </cell>
          <cell r="N464" t="str">
            <v>(방수6MM(1:2)+미장12MM(1:3,2회))</v>
          </cell>
          <cell r="O464" t="str">
            <v>M2</v>
          </cell>
          <cell r="P464">
            <v>96</v>
          </cell>
        </row>
        <row r="465">
          <cell r="L465" t="str">
            <v>502IG1UAJ20010</v>
          </cell>
          <cell r="M465" t="str">
            <v>창문틀주위 모르터충진</v>
          </cell>
          <cell r="O465" t="str">
            <v>M</v>
          </cell>
          <cell r="P465">
            <v>5168</v>
          </cell>
        </row>
        <row r="466">
          <cell r="L466" t="str">
            <v>502IG1UAJ30230</v>
          </cell>
          <cell r="M466" t="str">
            <v>지붕콘크리트마감</v>
          </cell>
          <cell r="N466" t="str">
            <v>(POWER TROWEL 사용)</v>
          </cell>
          <cell r="O466" t="str">
            <v>M2</v>
          </cell>
          <cell r="P466">
            <v>142</v>
          </cell>
        </row>
        <row r="467">
          <cell r="L467" t="str">
            <v>502IG1UAJ60010</v>
          </cell>
          <cell r="M467" t="str">
            <v>콘크리트 면처리</v>
          </cell>
          <cell r="N467" t="str">
            <v>(폭 10CM)</v>
          </cell>
          <cell r="O467" t="str">
            <v>M</v>
          </cell>
          <cell r="P467">
            <v>12497</v>
          </cell>
        </row>
        <row r="468">
          <cell r="L468" t="str">
            <v>502IG1UAJ60020</v>
          </cell>
          <cell r="M468" t="str">
            <v>콘크리트 면처리(천정)</v>
          </cell>
          <cell r="N468" t="str">
            <v>(폭 10CM)</v>
          </cell>
          <cell r="O468" t="str">
            <v>M</v>
          </cell>
          <cell r="P468">
            <v>5402</v>
          </cell>
        </row>
        <row r="469">
          <cell r="L469" t="str">
            <v>502IG1UAJ60660</v>
          </cell>
          <cell r="M469" t="str">
            <v>시멘트계 콘크리트면조정재</v>
          </cell>
          <cell r="O469" t="str">
            <v>M2</v>
          </cell>
          <cell r="P469">
            <v>4251</v>
          </cell>
        </row>
        <row r="470">
          <cell r="L470" t="str">
            <v>502IG1UAK20010</v>
          </cell>
          <cell r="M470" t="str">
            <v>액체방수</v>
          </cell>
          <cell r="N470" t="str">
            <v>(2종)</v>
          </cell>
          <cell r="O470" t="str">
            <v>M2</v>
          </cell>
          <cell r="P470">
            <v>556</v>
          </cell>
        </row>
        <row r="471">
          <cell r="L471" t="str">
            <v>502IG1UAK20020</v>
          </cell>
          <cell r="M471" t="str">
            <v>액체방수</v>
          </cell>
          <cell r="N471" t="str">
            <v>(1종)</v>
          </cell>
          <cell r="O471" t="str">
            <v>M2</v>
          </cell>
          <cell r="P471">
            <v>688</v>
          </cell>
        </row>
        <row r="472">
          <cell r="L472" t="str">
            <v>502IG1UAK30201</v>
          </cell>
          <cell r="M472" t="str">
            <v>방수몰탈위 액체방수</v>
          </cell>
          <cell r="N472" t="str">
            <v>(방수모르터(6mm 1회, 1:2)+액방2종)</v>
          </cell>
          <cell r="O472" t="str">
            <v>M2</v>
          </cell>
          <cell r="P472">
            <v>416</v>
          </cell>
        </row>
        <row r="473">
          <cell r="L473" t="str">
            <v>502IG1UAK60030</v>
          </cell>
          <cell r="M473" t="str">
            <v>고무아스팔트 에멀죤방수</v>
          </cell>
          <cell r="N473" t="str">
            <v>(2.5KG/M2 바름)</v>
          </cell>
          <cell r="O473" t="str">
            <v>M2</v>
          </cell>
          <cell r="P473">
            <v>16</v>
          </cell>
        </row>
        <row r="474">
          <cell r="L474" t="str">
            <v>502IG1UAK70070</v>
          </cell>
          <cell r="M474" t="str">
            <v>포리에칠렌필림 깔기</v>
          </cell>
          <cell r="N474" t="str">
            <v>(0.1MM, 1겹)</v>
          </cell>
          <cell r="O474" t="str">
            <v>M2</v>
          </cell>
          <cell r="P474">
            <v>6</v>
          </cell>
        </row>
        <row r="475">
          <cell r="L475" t="str">
            <v>502IG1UAM65090</v>
          </cell>
          <cell r="M475" t="str">
            <v>믈흘림방지턱설치</v>
          </cell>
          <cell r="N475" t="str">
            <v>(계단, 2회 1:3)</v>
          </cell>
          <cell r="O475" t="str">
            <v>M</v>
          </cell>
          <cell r="P475">
            <v>191</v>
          </cell>
        </row>
        <row r="476">
          <cell r="L476" t="str">
            <v>502IG1UAQ11160</v>
          </cell>
          <cell r="M476" t="str">
            <v>판넬히팅, 일반층, T110, 14.28KGF/CM2</v>
          </cell>
          <cell r="N476" t="str">
            <v>(20스치로폴+50경량기포+40몰탈)</v>
          </cell>
          <cell r="O476" t="str">
            <v>M2</v>
          </cell>
          <cell r="P476">
            <v>4556</v>
          </cell>
        </row>
        <row r="477">
          <cell r="L477" t="str">
            <v>502IG1UAQ11170</v>
          </cell>
          <cell r="M477" t="str">
            <v>판넬히팅, 1층, T140, 14.28KGF/CM2</v>
          </cell>
          <cell r="N477" t="str">
            <v>(50스치로폴+50경량기포+40몰탈)</v>
          </cell>
          <cell r="O477" t="str">
            <v>M2</v>
          </cell>
          <cell r="P477">
            <v>213</v>
          </cell>
        </row>
        <row r="478">
          <cell r="L478" t="str">
            <v>502IG1UAQ32110</v>
          </cell>
          <cell r="M478" t="str">
            <v>창고바닥마감</v>
          </cell>
          <cell r="N478" t="str">
            <v>경량기포, T110(80+30)MM</v>
          </cell>
          <cell r="O478" t="str">
            <v>M2</v>
          </cell>
          <cell r="P478">
            <v>132</v>
          </cell>
        </row>
        <row r="479">
          <cell r="L479" t="str">
            <v>502IG1UAQ32140</v>
          </cell>
          <cell r="M479" t="str">
            <v>창고바닥마감</v>
          </cell>
          <cell r="N479" t="str">
            <v>경량기포, T140(110+30)MM</v>
          </cell>
          <cell r="O479" t="str">
            <v>M2</v>
          </cell>
          <cell r="P479">
            <v>6</v>
          </cell>
        </row>
        <row r="480">
          <cell r="L480" t="str">
            <v>502IG1UAR10120</v>
          </cell>
          <cell r="M480" t="str">
            <v>화강석 바닥판깔기</v>
          </cell>
          <cell r="N480" t="str">
            <v>(바탕20MM+물갈기25MM)</v>
          </cell>
          <cell r="O480" t="str">
            <v>M2</v>
          </cell>
          <cell r="P480">
            <v>26</v>
          </cell>
        </row>
        <row r="481">
          <cell r="L481" t="str">
            <v>502IG1UAS80050</v>
          </cell>
          <cell r="M481" t="str">
            <v>와이어메쉬 깔기</v>
          </cell>
          <cell r="O481" t="str">
            <v>M2</v>
          </cell>
          <cell r="P481">
            <v>32</v>
          </cell>
        </row>
        <row r="482">
          <cell r="L482" t="str">
            <v>502IG2UAG60020</v>
          </cell>
          <cell r="M482" t="str">
            <v>판상단열재설치</v>
          </cell>
          <cell r="N482" t="str">
            <v>(벽15MM)</v>
          </cell>
          <cell r="O482" t="str">
            <v>M2</v>
          </cell>
          <cell r="P482">
            <v>16</v>
          </cell>
        </row>
        <row r="483">
          <cell r="L483" t="str">
            <v>502IG2UAG60030</v>
          </cell>
          <cell r="M483" t="str">
            <v>판상단열재설치</v>
          </cell>
          <cell r="N483" t="str">
            <v>(벽15MM, 철판부위)</v>
          </cell>
          <cell r="O483" t="str">
            <v>M2</v>
          </cell>
          <cell r="P483">
            <v>33</v>
          </cell>
        </row>
        <row r="484">
          <cell r="L484" t="str">
            <v>502II1MAG50705</v>
          </cell>
          <cell r="M484" t="str">
            <v>칼라알미늄스팬드럴</v>
          </cell>
          <cell r="N484" t="str">
            <v>T0.5</v>
          </cell>
          <cell r="O484" t="str">
            <v>M2</v>
          </cell>
          <cell r="P484">
            <v>122</v>
          </cell>
        </row>
        <row r="485">
          <cell r="L485" t="str">
            <v>502II1MAH80710</v>
          </cell>
          <cell r="M485" t="str">
            <v>석고보드보강철물</v>
          </cell>
          <cell r="N485" t="str">
            <v>13X10X25X0.45</v>
          </cell>
          <cell r="O485" t="str">
            <v>M</v>
          </cell>
          <cell r="P485">
            <v>364</v>
          </cell>
        </row>
        <row r="486">
          <cell r="L486" t="str">
            <v>502II1MAI40101</v>
          </cell>
          <cell r="M486" t="str">
            <v>점검구(설치비포함)</v>
          </cell>
          <cell r="N486" t="str">
            <v>300X350</v>
          </cell>
          <cell r="O486" t="str">
            <v>조</v>
          </cell>
          <cell r="P486">
            <v>134</v>
          </cell>
        </row>
        <row r="487">
          <cell r="L487" t="str">
            <v>502II1MAN25101</v>
          </cell>
          <cell r="M487" t="str">
            <v>욕실장 (97형)</v>
          </cell>
          <cell r="N487" t="str">
            <v>거울부착형, 시공도</v>
          </cell>
          <cell r="O487" t="str">
            <v>개소</v>
          </cell>
          <cell r="P487">
            <v>134</v>
          </cell>
        </row>
        <row r="488">
          <cell r="L488" t="str">
            <v>502II1MAN25261</v>
          </cell>
          <cell r="M488" t="str">
            <v>창고선반, T15 시공도, 3단</v>
          </cell>
          <cell r="N488" t="str">
            <v>선반포함 수평투영면적</v>
          </cell>
          <cell r="O488" t="str">
            <v>M2</v>
          </cell>
          <cell r="P488">
            <v>68</v>
          </cell>
        </row>
        <row r="489">
          <cell r="L489" t="str">
            <v>502II1MAN70110</v>
          </cell>
          <cell r="M489" t="str">
            <v>알미늄몰딩(백색)</v>
          </cell>
          <cell r="N489" t="str">
            <v>15X25X30X1.2</v>
          </cell>
          <cell r="O489" t="str">
            <v>M</v>
          </cell>
          <cell r="P489">
            <v>254</v>
          </cell>
        </row>
        <row r="490">
          <cell r="L490" t="str">
            <v>502II1SAHUSH01</v>
          </cell>
          <cell r="M490" t="str">
            <v>가변형벽체</v>
          </cell>
          <cell r="N490" t="str">
            <v>9.5석고보드2겹+50+9.5석고보드2겹</v>
          </cell>
          <cell r="O490" t="str">
            <v>M2</v>
          </cell>
          <cell r="P490">
            <v>474</v>
          </cell>
        </row>
        <row r="491">
          <cell r="L491" t="str">
            <v>502II1SAHUSH03</v>
          </cell>
          <cell r="M491" t="str">
            <v>아트월장식판설치</v>
          </cell>
          <cell r="N491" t="str">
            <v>T9,H220 MDF위비닐쉬트,각재유</v>
          </cell>
          <cell r="O491" t="str">
            <v>M</v>
          </cell>
          <cell r="P491">
            <v>347</v>
          </cell>
        </row>
        <row r="492">
          <cell r="L492" t="str">
            <v>502II1SAHUSH04</v>
          </cell>
          <cell r="M492" t="str">
            <v>아트월장식판설치</v>
          </cell>
          <cell r="N492" t="str">
            <v>T50,H350 MDF위비닐쉬트,각재유(옹벽)</v>
          </cell>
          <cell r="O492" t="str">
            <v>M</v>
          </cell>
          <cell r="P492">
            <v>294</v>
          </cell>
        </row>
        <row r="493">
          <cell r="L493" t="str">
            <v>502II1SAHUSH05</v>
          </cell>
          <cell r="M493" t="str">
            <v>아트월장식판설치</v>
          </cell>
          <cell r="N493" t="str">
            <v>T12,H200 MDF위비닐쉬트,각재유(옹벽)</v>
          </cell>
          <cell r="O493" t="str">
            <v>M</v>
          </cell>
          <cell r="P493">
            <v>292</v>
          </cell>
        </row>
        <row r="494">
          <cell r="L494" t="str">
            <v>502II1SAHUSH08</v>
          </cell>
          <cell r="M494" t="str">
            <v>반자돌림(50*15,거실)</v>
          </cell>
          <cell r="N494" t="str">
            <v>MDF위 비닐시트</v>
          </cell>
          <cell r="O494" t="str">
            <v>M</v>
          </cell>
          <cell r="P494">
            <v>1608</v>
          </cell>
        </row>
        <row r="495">
          <cell r="L495" t="str">
            <v>502II1SAHUSH09</v>
          </cell>
          <cell r="M495" t="str">
            <v>반자돌림(40*15,침실)</v>
          </cell>
          <cell r="N495" t="str">
            <v>MDF위 비닐시트</v>
          </cell>
          <cell r="O495" t="str">
            <v>M</v>
          </cell>
          <cell r="P495">
            <v>2232</v>
          </cell>
        </row>
        <row r="496">
          <cell r="L496" t="str">
            <v>502II1SAHUSH10</v>
          </cell>
          <cell r="M496" t="str">
            <v>목재몰딩40*15:최상층발코니</v>
          </cell>
          <cell r="O496" t="str">
            <v>M</v>
          </cell>
          <cell r="P496">
            <v>201</v>
          </cell>
        </row>
        <row r="497">
          <cell r="L497" t="str">
            <v>502II1SAM30501</v>
          </cell>
          <cell r="M497" t="str">
            <v>치장석고시멘트판</v>
          </cell>
          <cell r="N497" t="str">
            <v>6MMX303X606</v>
          </cell>
          <cell r="O497" t="str">
            <v>M2</v>
          </cell>
          <cell r="P497">
            <v>72</v>
          </cell>
        </row>
        <row r="498">
          <cell r="L498" t="str">
            <v>502II1SASCJK31</v>
          </cell>
          <cell r="M498" t="str">
            <v>다락목재난간</v>
          </cell>
          <cell r="N498" t="str">
            <v>1130X1170</v>
          </cell>
          <cell r="O498" t="str">
            <v>M</v>
          </cell>
          <cell r="P498">
            <v>4</v>
          </cell>
        </row>
        <row r="499">
          <cell r="L499" t="str">
            <v>502II1SAYISG14</v>
          </cell>
          <cell r="M499" t="str">
            <v>화장대(설치비 포함)</v>
          </cell>
          <cell r="N499" t="str">
            <v>1200X400X2300, 파우더룸</v>
          </cell>
          <cell r="O499" t="str">
            <v>개소</v>
          </cell>
          <cell r="P499">
            <v>67</v>
          </cell>
        </row>
        <row r="500">
          <cell r="L500" t="str">
            <v>502II1SAYISG94</v>
          </cell>
          <cell r="M500" t="str">
            <v>거실등박스몰딩 설치</v>
          </cell>
          <cell r="N500" t="str">
            <v>2200X1300</v>
          </cell>
          <cell r="O500" t="str">
            <v>개소</v>
          </cell>
          <cell r="P500">
            <v>67</v>
          </cell>
        </row>
        <row r="501">
          <cell r="L501" t="str">
            <v>502II1UAG50010</v>
          </cell>
          <cell r="M501" t="str">
            <v>압출스치로폴 위 석고보드</v>
          </cell>
          <cell r="N501" t="str">
            <v>(9+12.5MM)</v>
          </cell>
          <cell r="O501" t="str">
            <v>M2</v>
          </cell>
          <cell r="P501">
            <v>62</v>
          </cell>
        </row>
        <row r="502">
          <cell r="L502" t="str">
            <v>502II1UAG80582</v>
          </cell>
          <cell r="M502" t="str">
            <v>주방 상부장 보강목심 설치</v>
          </cell>
          <cell r="N502" t="str">
            <v>(하부용,보온재두께 : 50MM)</v>
          </cell>
          <cell r="O502" t="str">
            <v>M</v>
          </cell>
          <cell r="P502">
            <v>220</v>
          </cell>
        </row>
        <row r="503">
          <cell r="L503" t="str">
            <v>502II1UAH70020</v>
          </cell>
          <cell r="M503" t="str">
            <v>발코니비상탈출구</v>
          </cell>
          <cell r="N503" t="str">
            <v>(600X900)</v>
          </cell>
          <cell r="O503" t="str">
            <v>개소</v>
          </cell>
          <cell r="P503">
            <v>16</v>
          </cell>
        </row>
        <row r="504">
          <cell r="L504" t="str">
            <v>502II1UAM20020</v>
          </cell>
          <cell r="M504" t="str">
            <v>석고보드 붙이기</v>
          </cell>
          <cell r="N504" t="str">
            <v>(벽 12.5MM)</v>
          </cell>
          <cell r="O504" t="str">
            <v>M2</v>
          </cell>
          <cell r="P504">
            <v>1465</v>
          </cell>
        </row>
        <row r="505">
          <cell r="L505" t="str">
            <v>502II1UAS11037</v>
          </cell>
          <cell r="M505" t="str">
            <v>커텐박스(DA-36-004)</v>
          </cell>
          <cell r="N505" t="str">
            <v>(합성수지위 비닐쉬트60X15)</v>
          </cell>
          <cell r="O505" t="str">
            <v>M</v>
          </cell>
          <cell r="P505">
            <v>365</v>
          </cell>
        </row>
        <row r="506">
          <cell r="L506" t="str">
            <v>502II1UAS11038</v>
          </cell>
          <cell r="M506" t="str">
            <v>커텐박스(DA-36-004)</v>
          </cell>
          <cell r="N506" t="str">
            <v>(합성수지위 비닐쉬트40X12)</v>
          </cell>
          <cell r="O506" t="str">
            <v>M</v>
          </cell>
          <cell r="P506">
            <v>576</v>
          </cell>
        </row>
        <row r="507">
          <cell r="L507" t="str">
            <v>502II1UAS11043</v>
          </cell>
          <cell r="M507" t="str">
            <v>커텐박스(DA-36-006)</v>
          </cell>
          <cell r="N507" t="str">
            <v>(합성수지위 비닐쉬트60X15)</v>
          </cell>
          <cell r="O507" t="str">
            <v>M</v>
          </cell>
          <cell r="P507">
            <v>25</v>
          </cell>
        </row>
        <row r="508">
          <cell r="L508" t="str">
            <v>502II1UAS11044</v>
          </cell>
          <cell r="M508" t="str">
            <v>커텐박스(DA-36-006)</v>
          </cell>
          <cell r="N508" t="str">
            <v>(합성수지위 비닐쉬트40X12)</v>
          </cell>
          <cell r="O508" t="str">
            <v>M</v>
          </cell>
          <cell r="P508">
            <v>39</v>
          </cell>
        </row>
        <row r="509">
          <cell r="L509" t="str">
            <v>502II1UAS11047</v>
          </cell>
          <cell r="M509" t="str">
            <v>커텐박스(DA-36-008)</v>
          </cell>
          <cell r="N509" t="str">
            <v>(합성수지위 비닐쉬트60X15)</v>
          </cell>
          <cell r="O509" t="str">
            <v>M</v>
          </cell>
          <cell r="P509">
            <v>25</v>
          </cell>
        </row>
        <row r="510">
          <cell r="L510" t="str">
            <v>502II1UAS11048</v>
          </cell>
          <cell r="M510" t="str">
            <v>커텐박스(DA-36-008)</v>
          </cell>
          <cell r="N510" t="str">
            <v>(합성수지위 비닐쉬트40X12)</v>
          </cell>
          <cell r="O510" t="str">
            <v>M</v>
          </cell>
          <cell r="P510">
            <v>39</v>
          </cell>
        </row>
        <row r="511">
          <cell r="L511" t="str">
            <v>502II1UAS14120</v>
          </cell>
          <cell r="M511" t="str">
            <v>재료분리대설치</v>
          </cell>
          <cell r="N511" t="str">
            <v>(26X24.강화PVC수지)</v>
          </cell>
          <cell r="O511" t="str">
            <v>M</v>
          </cell>
          <cell r="P511">
            <v>154</v>
          </cell>
        </row>
        <row r="512">
          <cell r="L512" t="str">
            <v>502II1UAS50250</v>
          </cell>
          <cell r="M512" t="str">
            <v>씰링재충진</v>
          </cell>
          <cell r="N512" t="str">
            <v>(실리콘계,삼각 5X5)</v>
          </cell>
          <cell r="O512" t="str">
            <v>M</v>
          </cell>
          <cell r="P512">
            <v>118</v>
          </cell>
        </row>
        <row r="513">
          <cell r="L513" t="str">
            <v>502II1UAS50280</v>
          </cell>
          <cell r="M513" t="str">
            <v>씰링재충진</v>
          </cell>
          <cell r="N513" t="str">
            <v>(실리콘계,삼각 10X10)</v>
          </cell>
          <cell r="O513" t="str">
            <v>M</v>
          </cell>
          <cell r="P513">
            <v>389</v>
          </cell>
        </row>
        <row r="514">
          <cell r="L514" t="str">
            <v>502II1UAS60010</v>
          </cell>
          <cell r="M514" t="str">
            <v>경량철골천정틀설치</v>
          </cell>
          <cell r="N514" t="str">
            <v>(DM-BAR)</v>
          </cell>
          <cell r="O514" t="str">
            <v>M2</v>
          </cell>
          <cell r="P514">
            <v>187</v>
          </cell>
        </row>
        <row r="515">
          <cell r="L515" t="str">
            <v>502II1UAS60040</v>
          </cell>
          <cell r="M515" t="str">
            <v>욕실천정틀설치</v>
          </cell>
          <cell r="N515" t="str">
            <v>(경량철골+PVC판넬)</v>
          </cell>
          <cell r="O515" t="str">
            <v>M2</v>
          </cell>
          <cell r="P515">
            <v>422</v>
          </cell>
        </row>
        <row r="516">
          <cell r="L516" t="str">
            <v>502II1UAS62030</v>
          </cell>
          <cell r="M516" t="str">
            <v>천정틀설치</v>
          </cell>
          <cell r="N516" t="str">
            <v>(달대유,석고보드9.5MM)</v>
          </cell>
          <cell r="O516" t="str">
            <v>M2</v>
          </cell>
          <cell r="P516">
            <v>276</v>
          </cell>
        </row>
        <row r="517">
          <cell r="L517" t="str">
            <v>502II1UAS62060</v>
          </cell>
          <cell r="M517" t="str">
            <v>천정틀설치</v>
          </cell>
          <cell r="N517" t="str">
            <v>(84M2,15F이하, 달대무,석고보드)</v>
          </cell>
          <cell r="O517" t="str">
            <v>M2</v>
          </cell>
          <cell r="P517">
            <v>4084</v>
          </cell>
        </row>
        <row r="518">
          <cell r="L518" t="str">
            <v>502II1UAS62080</v>
          </cell>
          <cell r="M518" t="str">
            <v>천정틀설치</v>
          </cell>
          <cell r="N518" t="str">
            <v>(달대무,석면판)</v>
          </cell>
          <cell r="O518" t="str">
            <v>M2</v>
          </cell>
          <cell r="P518">
            <v>38</v>
          </cell>
        </row>
        <row r="519">
          <cell r="L519" t="str">
            <v>502II1UAS62100</v>
          </cell>
          <cell r="M519" t="str">
            <v>최상층 천정틀설치</v>
          </cell>
          <cell r="N519" t="str">
            <v>(평지붕.석면판)</v>
          </cell>
          <cell r="O519" t="str">
            <v>M2</v>
          </cell>
          <cell r="P519">
            <v>91</v>
          </cell>
        </row>
        <row r="520">
          <cell r="L520" t="str">
            <v>502II1UAS62150</v>
          </cell>
          <cell r="M520" t="str">
            <v>최상천정틀설치</v>
          </cell>
          <cell r="N520" t="str">
            <v>(달유20스치로플 9석고판)</v>
          </cell>
          <cell r="O520" t="str">
            <v>M2</v>
          </cell>
          <cell r="P520">
            <v>288</v>
          </cell>
        </row>
        <row r="521">
          <cell r="L521" t="str">
            <v>502IJ1MAH70755</v>
          </cell>
          <cell r="M521" t="str">
            <v>도아스톱</v>
          </cell>
          <cell r="N521" t="str">
            <v>황동 일자형</v>
          </cell>
          <cell r="O521" t="str">
            <v>개</v>
          </cell>
          <cell r="P521">
            <v>134</v>
          </cell>
        </row>
        <row r="522">
          <cell r="L522" t="str">
            <v>502IJ1MAH80355</v>
          </cell>
          <cell r="M522" t="str">
            <v>홈통걸이쇠(스텐)</v>
          </cell>
          <cell r="N522" t="str">
            <v>D 100</v>
          </cell>
          <cell r="O522" t="str">
            <v>개</v>
          </cell>
          <cell r="P522">
            <v>17</v>
          </cell>
        </row>
        <row r="523">
          <cell r="L523" t="str">
            <v>502IJ1MAZ20005</v>
          </cell>
          <cell r="M523" t="str">
            <v>동별표시판(시공비포함)</v>
          </cell>
          <cell r="N523" t="str">
            <v>고층용 마크</v>
          </cell>
          <cell r="O523" t="str">
            <v>개소</v>
          </cell>
          <cell r="P523">
            <v>2</v>
          </cell>
        </row>
        <row r="524">
          <cell r="L524" t="str">
            <v>502IJ1MAZ20007</v>
          </cell>
          <cell r="M524" t="str">
            <v>동별표시판(시공비포함)</v>
          </cell>
          <cell r="N524" t="str">
            <v>고층용 동호수</v>
          </cell>
          <cell r="O524" t="str">
            <v>개소</v>
          </cell>
          <cell r="P524">
            <v>4</v>
          </cell>
        </row>
        <row r="525">
          <cell r="L525" t="str">
            <v>502IJ1MAZ20023</v>
          </cell>
          <cell r="M525" t="str">
            <v>층별표시판(고층, 시공비포함)</v>
          </cell>
          <cell r="N525" t="str">
            <v>아크릴 3X155X170</v>
          </cell>
          <cell r="O525" t="str">
            <v>개</v>
          </cell>
          <cell r="P525">
            <v>34</v>
          </cell>
        </row>
        <row r="526">
          <cell r="L526" t="str">
            <v>502IJ1MAZ20061</v>
          </cell>
          <cell r="M526" t="str">
            <v>계단실표시판(시공비포함)</v>
          </cell>
          <cell r="N526" t="str">
            <v>주현관입구</v>
          </cell>
          <cell r="O526" t="str">
            <v>개소</v>
          </cell>
          <cell r="P526">
            <v>2</v>
          </cell>
        </row>
        <row r="527">
          <cell r="L527" t="str">
            <v>502IJ1MCA50422</v>
          </cell>
          <cell r="M527" t="str">
            <v>수팽창 고무지수판(구조물용)</v>
          </cell>
          <cell r="N527" t="str">
            <v>20X10MM</v>
          </cell>
          <cell r="O527" t="str">
            <v>M</v>
          </cell>
          <cell r="P527">
            <v>144</v>
          </cell>
        </row>
        <row r="528">
          <cell r="L528" t="str">
            <v>502IJ1MMA60208</v>
          </cell>
          <cell r="M528" t="str">
            <v>오.배수용 PVC 파이프(VG2) (KSM3404)</v>
          </cell>
          <cell r="N528" t="str">
            <v>D25 MM</v>
          </cell>
          <cell r="O528" t="str">
            <v>M</v>
          </cell>
          <cell r="P528">
            <v>38</v>
          </cell>
        </row>
        <row r="529">
          <cell r="L529" t="str">
            <v>502IJ1MMA60213</v>
          </cell>
          <cell r="M529" t="str">
            <v>오.배수용 PVC 파이프(VG2) (KSM3404)</v>
          </cell>
          <cell r="N529" t="str">
            <v>D50 MM</v>
          </cell>
          <cell r="O529" t="str">
            <v>M</v>
          </cell>
          <cell r="P529">
            <v>1</v>
          </cell>
        </row>
        <row r="530">
          <cell r="L530" t="str">
            <v>502IJ1MMA60219</v>
          </cell>
          <cell r="M530" t="str">
            <v>오.배수용 PVC 파이프(VG2) (KSM3404)</v>
          </cell>
          <cell r="N530" t="str">
            <v>D100 MM</v>
          </cell>
          <cell r="O530" t="str">
            <v>M</v>
          </cell>
          <cell r="P530">
            <v>22</v>
          </cell>
        </row>
        <row r="531">
          <cell r="L531" t="str">
            <v>502IJ1MMJ32627</v>
          </cell>
          <cell r="M531" t="str">
            <v>회전식흡출기</v>
          </cell>
          <cell r="N531" t="str">
            <v>D450</v>
          </cell>
          <cell r="O531" t="str">
            <v>개</v>
          </cell>
          <cell r="P531">
            <v>8</v>
          </cell>
        </row>
        <row r="532">
          <cell r="L532" t="str">
            <v>502IJ1MMJ32630</v>
          </cell>
          <cell r="M532" t="str">
            <v>회전식흡출기</v>
          </cell>
          <cell r="N532" t="str">
            <v>D600</v>
          </cell>
          <cell r="O532" t="str">
            <v>개</v>
          </cell>
          <cell r="P532">
            <v>4</v>
          </cell>
        </row>
        <row r="533">
          <cell r="L533" t="str">
            <v>502IJ1MMO25981</v>
          </cell>
          <cell r="M533" t="str">
            <v>SMC흡출기좌대(조립식기성재)</v>
          </cell>
          <cell r="N533" t="str">
            <v>660X660X1300(시공포함)</v>
          </cell>
          <cell r="O533" t="str">
            <v>개소</v>
          </cell>
          <cell r="P533">
            <v>8</v>
          </cell>
        </row>
        <row r="534">
          <cell r="L534" t="str">
            <v>502IJ1MMO25982</v>
          </cell>
          <cell r="M534" t="str">
            <v>SMC흡출기좌대(조립식기성재)</v>
          </cell>
          <cell r="N534" t="str">
            <v>660X660X2600(시공포함)</v>
          </cell>
          <cell r="O534" t="str">
            <v>개소</v>
          </cell>
          <cell r="P534">
            <v>4</v>
          </cell>
        </row>
        <row r="535">
          <cell r="L535" t="str">
            <v>502IJ1MMO31919</v>
          </cell>
          <cell r="M535" t="str">
            <v>발코니드레인(PVC제)(받침대포함)</v>
          </cell>
          <cell r="N535" t="str">
            <v>D100 MM</v>
          </cell>
          <cell r="O535" t="str">
            <v>개</v>
          </cell>
          <cell r="P535">
            <v>201</v>
          </cell>
        </row>
        <row r="536">
          <cell r="L536" t="str">
            <v>502IJ1SAS50193</v>
          </cell>
          <cell r="M536" t="str">
            <v>7X7/SD</v>
          </cell>
          <cell r="N536" t="str">
            <v>PD점검구</v>
          </cell>
          <cell r="O536" t="str">
            <v>개소</v>
          </cell>
          <cell r="P536">
            <v>4</v>
          </cell>
        </row>
        <row r="537">
          <cell r="L537" t="str">
            <v>502IJ1SASCAE07</v>
          </cell>
          <cell r="M537" t="str">
            <v>ELEV HOOK 보강</v>
          </cell>
          <cell r="N537" t="str">
            <v>(D22, 기성제품)</v>
          </cell>
          <cell r="O537" t="str">
            <v>개소</v>
          </cell>
          <cell r="P537">
            <v>2</v>
          </cell>
        </row>
        <row r="538">
          <cell r="L538" t="str">
            <v>502IJ1SASCJK25</v>
          </cell>
          <cell r="M538" t="str">
            <v>접이식사다리</v>
          </cell>
          <cell r="N538" t="str">
            <v>기성품, 다락방</v>
          </cell>
          <cell r="O538" t="str">
            <v>개소</v>
          </cell>
          <cell r="P538">
            <v>4</v>
          </cell>
        </row>
        <row r="539">
          <cell r="L539" t="str">
            <v>502IJ1SASKH010</v>
          </cell>
          <cell r="M539" t="str">
            <v>9X18/SD-1</v>
          </cell>
          <cell r="N539" t="str">
            <v>전기판넬실출입문</v>
          </cell>
          <cell r="O539" t="str">
            <v>개소</v>
          </cell>
          <cell r="P539">
            <v>4</v>
          </cell>
        </row>
        <row r="540">
          <cell r="L540" t="str">
            <v>502IJ1SAVCK022</v>
          </cell>
          <cell r="M540" t="str">
            <v>발코니선반, 철제매쉬2단</v>
          </cell>
          <cell r="N540" t="str">
            <v>(수평투영)</v>
          </cell>
          <cell r="O540" t="str">
            <v>M2</v>
          </cell>
          <cell r="P540">
            <v>67</v>
          </cell>
        </row>
        <row r="541">
          <cell r="L541" t="str">
            <v>502IJ1SAX00006</v>
          </cell>
          <cell r="M541" t="str">
            <v>옥상안전난간</v>
          </cell>
          <cell r="O541" t="str">
            <v>M</v>
          </cell>
          <cell r="P541">
            <v>23</v>
          </cell>
        </row>
        <row r="542">
          <cell r="L542" t="str">
            <v>502IJ1SAX00011</v>
          </cell>
          <cell r="M542" t="str">
            <v>측벽화단곡면난간</v>
          </cell>
          <cell r="N542" t="str">
            <v>H=300, 스텐</v>
          </cell>
          <cell r="O542" t="str">
            <v>M</v>
          </cell>
          <cell r="P542">
            <v>53</v>
          </cell>
        </row>
        <row r="543">
          <cell r="L543" t="str">
            <v>502IJ1SAX00018</v>
          </cell>
          <cell r="M543" t="str">
            <v>스텐PD점검구</v>
          </cell>
          <cell r="N543" t="str">
            <v>400*200,피스고정식</v>
          </cell>
          <cell r="O543" t="str">
            <v>개소</v>
          </cell>
          <cell r="P543">
            <v>20</v>
          </cell>
        </row>
        <row r="544">
          <cell r="L544" t="str">
            <v>502IJ1SAX00019</v>
          </cell>
          <cell r="M544" t="str">
            <v>스텐PD점검구</v>
          </cell>
          <cell r="N544" t="str">
            <v>400*150,피스고정식</v>
          </cell>
          <cell r="O544" t="str">
            <v>개소</v>
          </cell>
          <cell r="P544">
            <v>2</v>
          </cell>
        </row>
        <row r="545">
          <cell r="L545" t="str">
            <v>502IJ1SAX00022</v>
          </cell>
          <cell r="M545" t="str">
            <v>샤워부스 84B</v>
          </cell>
          <cell r="N545" t="str">
            <v>도어형,시공도</v>
          </cell>
          <cell r="O545" t="str">
            <v>개소</v>
          </cell>
          <cell r="P545">
            <v>67</v>
          </cell>
        </row>
        <row r="546">
          <cell r="L546" t="str">
            <v>502IJ1SAX00028</v>
          </cell>
          <cell r="M546" t="str">
            <v>20*23/SSD,자동문</v>
          </cell>
          <cell r="N546" t="str">
            <v>무인경비시스템</v>
          </cell>
          <cell r="O546" t="str">
            <v>개소</v>
          </cell>
          <cell r="P546">
            <v>1</v>
          </cell>
        </row>
        <row r="547">
          <cell r="L547" t="str">
            <v>502IJ1SAX00029</v>
          </cell>
          <cell r="M547" t="str">
            <v>18*23/SSD,자동문</v>
          </cell>
          <cell r="N547" t="str">
            <v>무인경비시스템</v>
          </cell>
          <cell r="O547" t="str">
            <v>개소</v>
          </cell>
          <cell r="P547">
            <v>1</v>
          </cell>
        </row>
        <row r="548">
          <cell r="L548" t="str">
            <v>502IJ1UAC11520</v>
          </cell>
          <cell r="M548" t="str">
            <v>콘크리트난간보양</v>
          </cell>
          <cell r="O548" t="str">
            <v>M</v>
          </cell>
          <cell r="P548">
            <v>1056</v>
          </cell>
        </row>
        <row r="549">
          <cell r="L549" t="str">
            <v>502IJ1UAD31005</v>
          </cell>
          <cell r="M549" t="str">
            <v>물탱크실사다리</v>
          </cell>
          <cell r="N549" t="str">
            <v>(H=2.72M)</v>
          </cell>
          <cell r="O549" t="str">
            <v>개소</v>
          </cell>
          <cell r="P549">
            <v>2</v>
          </cell>
        </row>
        <row r="550">
          <cell r="L550" t="str">
            <v>502IJ1UAD40150</v>
          </cell>
          <cell r="M550" t="str">
            <v>옥탑지붕층출입구(중부지방)</v>
          </cell>
          <cell r="N550" t="str">
            <v>(1000X1000)</v>
          </cell>
          <cell r="O550" t="str">
            <v>개소</v>
          </cell>
          <cell r="P550">
            <v>2</v>
          </cell>
        </row>
        <row r="551">
          <cell r="L551" t="str">
            <v>502IJ1UAD49035</v>
          </cell>
          <cell r="M551" t="str">
            <v>철재PD점검구</v>
          </cell>
          <cell r="N551" t="str">
            <v>(300X400)</v>
          </cell>
          <cell r="O551" t="str">
            <v>개소</v>
          </cell>
          <cell r="P551">
            <v>67</v>
          </cell>
        </row>
        <row r="552">
          <cell r="L552" t="str">
            <v>502IJ1UAD50140</v>
          </cell>
          <cell r="M552" t="str">
            <v>에어콘배관구설치</v>
          </cell>
          <cell r="O552" t="str">
            <v>개소</v>
          </cell>
          <cell r="P552">
            <v>134</v>
          </cell>
        </row>
        <row r="553">
          <cell r="L553" t="str">
            <v>502IJ1UAD50185</v>
          </cell>
          <cell r="M553" t="str">
            <v>ELEV 하부사다리</v>
          </cell>
          <cell r="O553" t="str">
            <v>개소</v>
          </cell>
          <cell r="P553">
            <v>2</v>
          </cell>
        </row>
        <row r="554">
          <cell r="L554" t="str">
            <v>502IJ1UAD50280</v>
          </cell>
          <cell r="M554" t="str">
            <v>작업용 지지대</v>
          </cell>
          <cell r="N554" t="str">
            <v>(DA-77-023, 250X500)</v>
          </cell>
          <cell r="O554" t="str">
            <v>개소</v>
          </cell>
          <cell r="P554">
            <v>4</v>
          </cell>
        </row>
        <row r="555">
          <cell r="L555" t="str">
            <v>502IJ1UAI40030</v>
          </cell>
          <cell r="M555" t="str">
            <v>12X4/PW</v>
          </cell>
          <cell r="N555" t="str">
            <v>(지하환기창)</v>
          </cell>
          <cell r="O555" t="str">
            <v>개소</v>
          </cell>
          <cell r="P555">
            <v>2</v>
          </cell>
        </row>
        <row r="556">
          <cell r="L556" t="str">
            <v>502IJ1UAI50009</v>
          </cell>
          <cell r="M556" t="str">
            <v>세대현관문설치비</v>
          </cell>
          <cell r="N556" t="str">
            <v>(부속철물포함)</v>
          </cell>
          <cell r="O556" t="str">
            <v>개소</v>
          </cell>
          <cell r="P556">
            <v>67</v>
          </cell>
        </row>
        <row r="557">
          <cell r="L557" t="str">
            <v>502IJ1UAI51037</v>
          </cell>
          <cell r="M557" t="str">
            <v>10X18/SD</v>
          </cell>
          <cell r="N557" t="str">
            <v>(계단실홀,밑틀없음,착색아연도)</v>
          </cell>
          <cell r="O557" t="str">
            <v>개소</v>
          </cell>
          <cell r="P557">
            <v>2</v>
          </cell>
        </row>
        <row r="558">
          <cell r="L558" t="str">
            <v>502IJ1UAI51216</v>
          </cell>
          <cell r="M558" t="str">
            <v>18X21/SD(방화용도어클로우저)</v>
          </cell>
          <cell r="N558" t="str">
            <v>(계단실,밑틀없음,착색아연도)</v>
          </cell>
          <cell r="O558" t="str">
            <v>개소</v>
          </cell>
          <cell r="P558">
            <v>33</v>
          </cell>
        </row>
        <row r="559">
          <cell r="L559" t="str">
            <v>502IJ1UAI51239</v>
          </cell>
          <cell r="M559" t="str">
            <v>7X17/SD(방화용도아클로저)</v>
          </cell>
          <cell r="N559" t="str">
            <v>(공동구,밑틀없음,착색아연도)</v>
          </cell>
          <cell r="O559" t="str">
            <v>개소</v>
          </cell>
          <cell r="P559">
            <v>1</v>
          </cell>
        </row>
        <row r="560">
          <cell r="L560" t="str">
            <v>502IJ1UAI53021</v>
          </cell>
          <cell r="M560" t="str">
            <v>9X18/SD</v>
          </cell>
          <cell r="N560" t="str">
            <v>(기계실,밑틀없음,철제그릴)</v>
          </cell>
          <cell r="O560" t="str">
            <v>개소</v>
          </cell>
          <cell r="P560">
            <v>6</v>
          </cell>
        </row>
        <row r="561">
          <cell r="L561" t="str">
            <v>502IJ1UAK80090</v>
          </cell>
          <cell r="M561" t="str">
            <v>E.J(스치로폴20MM)</v>
          </cell>
          <cell r="N561" t="str">
            <v>(본드붙이기,씰링:ㅁ-20X20)</v>
          </cell>
          <cell r="O561" t="str">
            <v>M</v>
          </cell>
          <cell r="P561">
            <v>3</v>
          </cell>
        </row>
        <row r="562">
          <cell r="L562" t="str">
            <v>502IJ1UAL20150</v>
          </cell>
          <cell r="M562" t="str">
            <v>동판후레싱</v>
          </cell>
          <cell r="N562" t="str">
            <v>(T=0.5MM)</v>
          </cell>
          <cell r="O562" t="str">
            <v>M2</v>
          </cell>
          <cell r="P562">
            <v>114</v>
          </cell>
        </row>
        <row r="563">
          <cell r="L563" t="str">
            <v>502IJ1UAL50130</v>
          </cell>
          <cell r="M563" t="str">
            <v>칼라선홈통설치</v>
          </cell>
          <cell r="N563" t="str">
            <v>D-100</v>
          </cell>
          <cell r="O563" t="str">
            <v>M</v>
          </cell>
          <cell r="P563">
            <v>556</v>
          </cell>
        </row>
        <row r="564">
          <cell r="L564" t="str">
            <v>502IJ1UAL51130</v>
          </cell>
          <cell r="M564" t="str">
            <v>루프드레인설치</v>
          </cell>
          <cell r="N564" t="str">
            <v>(D100)</v>
          </cell>
          <cell r="O564" t="str">
            <v>개소</v>
          </cell>
          <cell r="P564">
            <v>12</v>
          </cell>
        </row>
        <row r="565">
          <cell r="L565" t="str">
            <v>502IJ1UAS11020</v>
          </cell>
          <cell r="M565" t="str">
            <v>철제커텐박스</v>
          </cell>
          <cell r="N565" t="str">
            <v>(관리동:250 350)</v>
          </cell>
          <cell r="O565" t="str">
            <v>M</v>
          </cell>
          <cell r="P565">
            <v>7</v>
          </cell>
        </row>
        <row r="566">
          <cell r="L566" t="str">
            <v>502IJ1UAS14030</v>
          </cell>
          <cell r="M566" t="str">
            <v>스텐레스재료분리대</v>
          </cell>
          <cell r="N566" t="str">
            <v>(20X30X1.5)</v>
          </cell>
          <cell r="O566" t="str">
            <v>M</v>
          </cell>
          <cell r="P566">
            <v>9</v>
          </cell>
        </row>
        <row r="567">
          <cell r="L567" t="str">
            <v>502IJ1UAS41390</v>
          </cell>
          <cell r="M567" t="str">
            <v>실외기난간설치</v>
          </cell>
          <cell r="O567" t="str">
            <v>개소</v>
          </cell>
          <cell r="P567">
            <v>67</v>
          </cell>
        </row>
        <row r="568">
          <cell r="L568" t="str">
            <v>502IJ1UAS42105</v>
          </cell>
          <cell r="M568" t="str">
            <v>계단실창문난간설치</v>
          </cell>
          <cell r="N568" t="str">
            <v>H1100, STS파이프</v>
          </cell>
          <cell r="O568" t="str">
            <v>M</v>
          </cell>
          <cell r="P568">
            <v>100</v>
          </cell>
        </row>
        <row r="569">
          <cell r="L569" t="str">
            <v>502IJ1UAS42230</v>
          </cell>
          <cell r="M569" t="str">
            <v>테라스나간</v>
          </cell>
          <cell r="N569" t="str">
            <v>(벽부착,H=450,DA-71-101)</v>
          </cell>
          <cell r="O569" t="str">
            <v>M</v>
          </cell>
          <cell r="P569">
            <v>16</v>
          </cell>
        </row>
        <row r="570">
          <cell r="L570" t="str">
            <v>502IJ1UAS42610</v>
          </cell>
          <cell r="M570" t="str">
            <v>중앙홈지주형계단난간</v>
          </cell>
          <cell r="N570" t="str">
            <v>(분체도장)</v>
          </cell>
          <cell r="O570" t="str">
            <v>M</v>
          </cell>
          <cell r="P570">
            <v>208</v>
          </cell>
        </row>
        <row r="571">
          <cell r="L571" t="str">
            <v>502IJ1UAS50110</v>
          </cell>
          <cell r="M571" t="str">
            <v>씰링재충진</v>
          </cell>
          <cell r="N571" t="str">
            <v>(폴리우레탄계,ㅁ-10X10)</v>
          </cell>
          <cell r="O571" t="str">
            <v>M</v>
          </cell>
          <cell r="P571">
            <v>395</v>
          </cell>
        </row>
        <row r="572">
          <cell r="L572" t="str">
            <v>502IJ1UAS50120</v>
          </cell>
          <cell r="M572" t="str">
            <v>씰링재충진</v>
          </cell>
          <cell r="N572" t="str">
            <v>(폴리우레탄계,삼각10X10)</v>
          </cell>
          <cell r="O572" t="str">
            <v>M</v>
          </cell>
          <cell r="P572">
            <v>2020</v>
          </cell>
        </row>
        <row r="573">
          <cell r="L573" t="str">
            <v>502IJ1UAS50290</v>
          </cell>
          <cell r="M573" t="str">
            <v>씰링재충진</v>
          </cell>
          <cell r="N573" t="str">
            <v>(폴리우레탄계, 삼각5X5)</v>
          </cell>
          <cell r="O573" t="str">
            <v>M</v>
          </cell>
          <cell r="P573">
            <v>765</v>
          </cell>
        </row>
        <row r="574">
          <cell r="L574" t="str">
            <v>502IJ1UAS50310</v>
          </cell>
          <cell r="M574" t="str">
            <v>씰링재충진</v>
          </cell>
          <cell r="N574" t="str">
            <v>(폴리우레탄계,ㅁ-5X5)</v>
          </cell>
          <cell r="O574" t="str">
            <v>M</v>
          </cell>
          <cell r="P574">
            <v>1</v>
          </cell>
        </row>
        <row r="575">
          <cell r="L575" t="str">
            <v>502IJ1UAS50330</v>
          </cell>
          <cell r="M575" t="str">
            <v>씰링재충진</v>
          </cell>
          <cell r="N575" t="str">
            <v>(폴리우레탄계,ㅁ-25X25)</v>
          </cell>
          <cell r="O575" t="str">
            <v>M</v>
          </cell>
          <cell r="P575">
            <v>89</v>
          </cell>
        </row>
        <row r="576">
          <cell r="L576" t="str">
            <v>502IJ1UAS60320</v>
          </cell>
          <cell r="M576" t="str">
            <v>최상층경량철골천정틀</v>
          </cell>
          <cell r="N576" t="str">
            <v>(59M2이하,침실,H=140MM,석고보드9.5MM)</v>
          </cell>
          <cell r="O576" t="str">
            <v>M2</v>
          </cell>
          <cell r="P576">
            <v>111</v>
          </cell>
        </row>
        <row r="577">
          <cell r="L577" t="str">
            <v>502IJ1UAS70025</v>
          </cell>
          <cell r="M577" t="str">
            <v>우편함설치</v>
          </cell>
          <cell r="N577" t="str">
            <v>(26세대용 고층)</v>
          </cell>
          <cell r="O577" t="str">
            <v>개소</v>
          </cell>
          <cell r="P577">
            <v>1</v>
          </cell>
        </row>
        <row r="578">
          <cell r="L578" t="str">
            <v>502IJ1UAS70040</v>
          </cell>
          <cell r="M578" t="str">
            <v>반송우편함설치</v>
          </cell>
          <cell r="N578" t="str">
            <v>(고층)</v>
          </cell>
          <cell r="O578" t="str">
            <v>개소</v>
          </cell>
          <cell r="P578">
            <v>1</v>
          </cell>
        </row>
        <row r="579">
          <cell r="L579" t="str">
            <v>502IJ1UAS70180</v>
          </cell>
          <cell r="M579" t="str">
            <v>우편함설치</v>
          </cell>
          <cell r="N579" t="str">
            <v>(42세대용 고층)</v>
          </cell>
          <cell r="O579" t="str">
            <v>개소</v>
          </cell>
          <cell r="P579">
            <v>1</v>
          </cell>
        </row>
        <row r="580">
          <cell r="L580" t="str">
            <v>502IJ1UAS71020</v>
          </cell>
          <cell r="M580" t="str">
            <v>폐건전지수거함 설치</v>
          </cell>
          <cell r="N580" t="str">
            <v>(고  층)</v>
          </cell>
          <cell r="O580" t="str">
            <v>개소</v>
          </cell>
          <cell r="P580">
            <v>2</v>
          </cell>
        </row>
        <row r="581">
          <cell r="L581" t="str">
            <v>502IK1MAD40001</v>
          </cell>
          <cell r="M581" t="str">
            <v>칼라아스팔트싱글</v>
          </cell>
          <cell r="N581" t="str">
            <v>시공도</v>
          </cell>
          <cell r="O581" t="str">
            <v>M2</v>
          </cell>
          <cell r="P581">
            <v>391</v>
          </cell>
        </row>
        <row r="582">
          <cell r="L582" t="str">
            <v>502IK1MGG42401</v>
          </cell>
          <cell r="M582" t="str">
            <v>레미콘</v>
          </cell>
          <cell r="N582" t="str">
            <v>25-180-15</v>
          </cell>
          <cell r="O582" t="str">
            <v>M3</v>
          </cell>
          <cell r="P582">
            <v>11</v>
          </cell>
        </row>
        <row r="583">
          <cell r="L583" t="str">
            <v>502IK1UAC30090</v>
          </cell>
          <cell r="M583" t="str">
            <v>레미콘치기</v>
          </cell>
          <cell r="N583" t="str">
            <v>(무근구조,펌프배관)</v>
          </cell>
          <cell r="O583" t="str">
            <v>M3</v>
          </cell>
          <cell r="P583">
            <v>11</v>
          </cell>
        </row>
        <row r="584">
          <cell r="L584" t="str">
            <v>502IK1UAK10010</v>
          </cell>
          <cell r="M584" t="str">
            <v>아스팔트8층방수</v>
          </cell>
          <cell r="N584" t="str">
            <v>(지붕층)</v>
          </cell>
          <cell r="O584" t="str">
            <v>M2</v>
          </cell>
          <cell r="P584">
            <v>177</v>
          </cell>
        </row>
        <row r="585">
          <cell r="L585" t="str">
            <v>502IK1UAK40090</v>
          </cell>
          <cell r="M585" t="str">
            <v>PE방수층보호재</v>
          </cell>
          <cell r="N585" t="str">
            <v>(주차장수직부위, 접착식20MM)</v>
          </cell>
          <cell r="O585" t="str">
            <v>M2</v>
          </cell>
          <cell r="P585">
            <v>2</v>
          </cell>
        </row>
        <row r="586">
          <cell r="L586" t="str">
            <v>502IK1UAK40110</v>
          </cell>
          <cell r="M586" t="str">
            <v>시트방수마감</v>
          </cell>
          <cell r="N586" t="str">
            <v>(스텐레스판, 삼각-15X20)</v>
          </cell>
          <cell r="O586" t="str">
            <v>M</v>
          </cell>
          <cell r="P586">
            <v>3</v>
          </cell>
        </row>
        <row r="587">
          <cell r="L587" t="str">
            <v>502IK1UAK40300</v>
          </cell>
          <cell r="M587" t="str">
            <v>고무아스팔트이중방수</v>
          </cell>
          <cell r="N587" t="str">
            <v>(주차장상부, T4.5, 쇠흙손마감 포함)</v>
          </cell>
          <cell r="O587" t="str">
            <v>M2</v>
          </cell>
          <cell r="P587">
            <v>6</v>
          </cell>
        </row>
        <row r="588">
          <cell r="L588" t="str">
            <v>502IK1UAK40310</v>
          </cell>
          <cell r="M588" t="str">
            <v>고무아스팔트이중방수</v>
          </cell>
          <cell r="N588" t="str">
            <v>(주차장수직부위)</v>
          </cell>
          <cell r="O588" t="str">
            <v>M2</v>
          </cell>
          <cell r="P588">
            <v>2</v>
          </cell>
        </row>
        <row r="589">
          <cell r="L589" t="str">
            <v>502IK1UAK70040</v>
          </cell>
          <cell r="M589" t="str">
            <v>포리에칠렌필림 깔기</v>
          </cell>
          <cell r="N589" t="str">
            <v>(0.03MM, 2겹)</v>
          </cell>
          <cell r="O589" t="str">
            <v>M2</v>
          </cell>
          <cell r="P589">
            <v>142</v>
          </cell>
        </row>
        <row r="590">
          <cell r="L590" t="str">
            <v>502IK1UAK80060</v>
          </cell>
          <cell r="M590" t="str">
            <v>E.J</v>
          </cell>
          <cell r="N590" t="str">
            <v>(지하주차장 경사로)</v>
          </cell>
          <cell r="O590" t="str">
            <v>M</v>
          </cell>
          <cell r="P590">
            <v>89</v>
          </cell>
        </row>
        <row r="591">
          <cell r="L591" t="str">
            <v>502IK1UAS50350</v>
          </cell>
          <cell r="M591" t="str">
            <v>기성조립식 줄눈재설치</v>
          </cell>
          <cell r="O591" t="str">
            <v>M</v>
          </cell>
          <cell r="P591">
            <v>139</v>
          </cell>
        </row>
        <row r="592">
          <cell r="L592" t="str">
            <v>502IK1UAS80050</v>
          </cell>
          <cell r="M592" t="str">
            <v>와이어메쉬 깔기</v>
          </cell>
          <cell r="O592" t="str">
            <v>M2</v>
          </cell>
          <cell r="P592">
            <v>154</v>
          </cell>
        </row>
        <row r="593">
          <cell r="L593" t="str">
            <v>502IL1MAE50321</v>
          </cell>
          <cell r="M593" t="str">
            <v>씰링재</v>
          </cell>
          <cell r="N593" t="str">
            <v>실리콘계비초산형(삼각5㎜X5㎜)</v>
          </cell>
          <cell r="O593" t="str">
            <v>M</v>
          </cell>
          <cell r="P593">
            <v>20028</v>
          </cell>
        </row>
        <row r="594">
          <cell r="L594" t="str">
            <v>502IL1MAH70861</v>
          </cell>
          <cell r="M594" t="str">
            <v>가스켓(ㄷ형)</v>
          </cell>
          <cell r="N594" t="str">
            <v>AL, 3~5MM</v>
          </cell>
          <cell r="O594" t="str">
            <v>M</v>
          </cell>
          <cell r="P594">
            <v>1525</v>
          </cell>
        </row>
        <row r="595">
          <cell r="L595" t="str">
            <v>502IL1MAH70862</v>
          </cell>
          <cell r="M595" t="str">
            <v>가스켓(양면)</v>
          </cell>
          <cell r="N595" t="str">
            <v>PL, 3~5MM</v>
          </cell>
          <cell r="O595" t="str">
            <v>M</v>
          </cell>
          <cell r="P595">
            <v>87</v>
          </cell>
        </row>
        <row r="596">
          <cell r="L596" t="str">
            <v>502IL1MAH80716</v>
          </cell>
          <cell r="M596" t="str">
            <v>문틀고정철물</v>
          </cell>
          <cell r="N596" t="str">
            <v>1.6*40*190</v>
          </cell>
          <cell r="O596" t="str">
            <v>개</v>
          </cell>
          <cell r="P596">
            <v>670</v>
          </cell>
        </row>
        <row r="597">
          <cell r="L597" t="str">
            <v>502IL1MAH80830</v>
          </cell>
          <cell r="M597" t="str">
            <v>문틀고임대</v>
          </cell>
          <cell r="N597" t="str">
            <v>(설치비포함)</v>
          </cell>
          <cell r="O597" t="str">
            <v>개</v>
          </cell>
          <cell r="P597">
            <v>402</v>
          </cell>
        </row>
        <row r="598">
          <cell r="L598" t="str">
            <v>502IL1MGF10180</v>
          </cell>
          <cell r="M598" t="str">
            <v>볼트(매립형)</v>
          </cell>
          <cell r="N598" t="str">
            <v>6X80(PVC앵카포함), 문틀고정용</v>
          </cell>
          <cell r="O598" t="str">
            <v>개</v>
          </cell>
          <cell r="P598">
            <v>1360</v>
          </cell>
        </row>
        <row r="599">
          <cell r="L599" t="str">
            <v>502IL1SAICAH20</v>
          </cell>
          <cell r="M599" t="str">
            <v>6X12/AW</v>
          </cell>
          <cell r="N599" t="str">
            <v>(욕실)</v>
          </cell>
          <cell r="O599" t="str">
            <v>개소</v>
          </cell>
          <cell r="P599">
            <v>60</v>
          </cell>
        </row>
        <row r="600">
          <cell r="L600" t="str">
            <v>502IL1SAIZ0001</v>
          </cell>
          <cell r="M600" t="str">
            <v>7X12/AW</v>
          </cell>
          <cell r="N600" t="str">
            <v>PJ</v>
          </cell>
          <cell r="O600" t="str">
            <v>개소</v>
          </cell>
          <cell r="P600">
            <v>30</v>
          </cell>
        </row>
        <row r="601">
          <cell r="L601" t="str">
            <v>502IL1SAIZ0002</v>
          </cell>
          <cell r="M601" t="str">
            <v>4X12/AW</v>
          </cell>
          <cell r="N601" t="str">
            <v>PJ</v>
          </cell>
          <cell r="O601" t="str">
            <v>개소</v>
          </cell>
          <cell r="P601">
            <v>8</v>
          </cell>
        </row>
        <row r="602">
          <cell r="L602" t="str">
            <v>502IL1SAIZ0016</v>
          </cell>
          <cell r="M602" t="str">
            <v>26X455/AW</v>
          </cell>
          <cell r="N602" t="str">
            <v>FIX+SL</v>
          </cell>
          <cell r="O602" t="str">
            <v>개소</v>
          </cell>
          <cell r="P602">
            <v>1</v>
          </cell>
        </row>
        <row r="603">
          <cell r="L603" t="str">
            <v>502IL1SAIZ0018</v>
          </cell>
          <cell r="M603" t="str">
            <v>26X525/AW</v>
          </cell>
          <cell r="N603" t="str">
            <v>FIX+SL</v>
          </cell>
          <cell r="O603" t="str">
            <v>개소</v>
          </cell>
          <cell r="P603">
            <v>1</v>
          </cell>
        </row>
        <row r="604">
          <cell r="L604" t="str">
            <v>502IL1SAIZ0037</v>
          </cell>
          <cell r="M604" t="str">
            <v>22X18/AW</v>
          </cell>
          <cell r="N604" t="str">
            <v>SL+FIX발코니창,84M2 B형</v>
          </cell>
          <cell r="O604" t="str">
            <v>개소</v>
          </cell>
          <cell r="P604">
            <v>59</v>
          </cell>
        </row>
        <row r="605">
          <cell r="L605" t="str">
            <v>502IL1SAIZ0038</v>
          </cell>
          <cell r="M605" t="str">
            <v>22X19/AW</v>
          </cell>
          <cell r="N605" t="str">
            <v>SL+FIX발코니창,84M2 B형</v>
          </cell>
          <cell r="O605" t="str">
            <v>개소</v>
          </cell>
          <cell r="P605">
            <v>8</v>
          </cell>
        </row>
        <row r="606">
          <cell r="L606" t="str">
            <v>502IL1SAIZ0039</v>
          </cell>
          <cell r="M606" t="str">
            <v>21X18/AW</v>
          </cell>
          <cell r="N606" t="str">
            <v>SL+FIX발코니창,84M2 B형</v>
          </cell>
          <cell r="O606" t="str">
            <v>개소</v>
          </cell>
          <cell r="P606">
            <v>59</v>
          </cell>
        </row>
        <row r="607">
          <cell r="L607" t="str">
            <v>502IL1SAIZ0040</v>
          </cell>
          <cell r="M607" t="str">
            <v>21X19/AW</v>
          </cell>
          <cell r="N607" t="str">
            <v>SL+FIX발코니창,84M2 B형</v>
          </cell>
          <cell r="O607" t="str">
            <v>개소</v>
          </cell>
          <cell r="P607">
            <v>8</v>
          </cell>
        </row>
        <row r="608">
          <cell r="L608" t="str">
            <v>502IL1SAIZ0066</v>
          </cell>
          <cell r="M608" t="str">
            <v>26X18/AW</v>
          </cell>
          <cell r="N608" t="str">
            <v>SL,75M2 A형,84M2 B형 발코니1</v>
          </cell>
          <cell r="O608" t="str">
            <v>개소</v>
          </cell>
          <cell r="P608">
            <v>7</v>
          </cell>
        </row>
        <row r="609">
          <cell r="L609" t="str">
            <v>502IL1SAIZ0076</v>
          </cell>
          <cell r="M609" t="str">
            <v>44X18/AW</v>
          </cell>
          <cell r="N609" t="str">
            <v>SL+FIX,84M2 B형 발코니1</v>
          </cell>
          <cell r="O609" t="str">
            <v>개소</v>
          </cell>
          <cell r="P609">
            <v>59</v>
          </cell>
        </row>
        <row r="610">
          <cell r="L610" t="str">
            <v>502IL1SAIZ0077</v>
          </cell>
          <cell r="M610" t="str">
            <v>44X19/AW</v>
          </cell>
          <cell r="N610" t="str">
            <v>SL+FIX,84M2 B형 발코니1</v>
          </cell>
          <cell r="O610" t="str">
            <v>개소</v>
          </cell>
          <cell r="P610">
            <v>8</v>
          </cell>
        </row>
        <row r="611">
          <cell r="L611" t="str">
            <v>502IL1SAIZ0079</v>
          </cell>
          <cell r="M611" t="str">
            <v>28X12/AW</v>
          </cell>
          <cell r="N611" t="str">
            <v>SL,84M2 B형 발코니3</v>
          </cell>
          <cell r="O611" t="str">
            <v>개소</v>
          </cell>
          <cell r="P611">
            <v>111</v>
          </cell>
        </row>
        <row r="612">
          <cell r="L612" t="str">
            <v>502IL1SAIZ0080</v>
          </cell>
          <cell r="M612" t="str">
            <v>28X13/AW</v>
          </cell>
          <cell r="N612" t="str">
            <v>SL,84M2 B형 발코니3</v>
          </cell>
          <cell r="O612" t="str">
            <v>개소</v>
          </cell>
          <cell r="P612">
            <v>16</v>
          </cell>
        </row>
        <row r="613">
          <cell r="L613" t="str">
            <v>502IL1SAIZ0092</v>
          </cell>
          <cell r="M613" t="str">
            <v>6X9/AG</v>
          </cell>
          <cell r="N613" t="str">
            <v>갤러리살(FIX)</v>
          </cell>
          <cell r="O613" t="str">
            <v>개소</v>
          </cell>
          <cell r="P613">
            <v>2</v>
          </cell>
        </row>
        <row r="614">
          <cell r="L614" t="str">
            <v>502IL1SAIZ0108</v>
          </cell>
          <cell r="M614" t="str">
            <v>18X10/AW</v>
          </cell>
          <cell r="O614" t="str">
            <v>개소</v>
          </cell>
          <cell r="P614">
            <v>4</v>
          </cell>
        </row>
        <row r="615">
          <cell r="L615" t="str">
            <v>502IL1SAIZ0109</v>
          </cell>
          <cell r="M615" t="str">
            <v>3X12/AW</v>
          </cell>
          <cell r="O615" t="str">
            <v>개소</v>
          </cell>
          <cell r="P615">
            <v>7</v>
          </cell>
        </row>
        <row r="616">
          <cell r="L616" t="str">
            <v>502IL1SAX00036</v>
          </cell>
          <cell r="M616" t="str">
            <v>18*10/WF</v>
          </cell>
          <cell r="N616" t="str">
            <v>다락방</v>
          </cell>
          <cell r="O616" t="str">
            <v>개소</v>
          </cell>
          <cell r="P616">
            <v>4</v>
          </cell>
        </row>
        <row r="617">
          <cell r="L617" t="str">
            <v>502IL1SAYISG21</v>
          </cell>
          <cell r="M617" t="str">
            <v>간살삽입복층유리끼우기</v>
          </cell>
          <cell r="N617" t="str">
            <v>12MM</v>
          </cell>
          <cell r="O617" t="str">
            <v>M2</v>
          </cell>
          <cell r="P617">
            <v>187</v>
          </cell>
        </row>
        <row r="618">
          <cell r="L618" t="str">
            <v>502IL1SAYISG22</v>
          </cell>
          <cell r="M618" t="str">
            <v>복층유리끼우기 및 닦기</v>
          </cell>
          <cell r="N618" t="str">
            <v>12MM, 일면완자, 유리끼움재료 별도</v>
          </cell>
          <cell r="O618" t="str">
            <v>M2</v>
          </cell>
          <cell r="P618">
            <v>230</v>
          </cell>
        </row>
        <row r="619">
          <cell r="L619" t="str">
            <v>502IL1SAYISG23</v>
          </cell>
          <cell r="M619" t="str">
            <v>복층유리끼우기 및 닦기</v>
          </cell>
          <cell r="N619" t="str">
            <v>12MM, 일면무늬, 유리끼움재료 별도</v>
          </cell>
          <cell r="O619" t="str">
            <v>M2</v>
          </cell>
          <cell r="P619">
            <v>3</v>
          </cell>
        </row>
        <row r="620">
          <cell r="L620" t="str">
            <v>502IL1SAYISG42</v>
          </cell>
          <cell r="M620" t="str">
            <v>4X9/AW</v>
          </cell>
          <cell r="N620" t="str">
            <v>옥탑층, 회전창</v>
          </cell>
          <cell r="O620" t="str">
            <v>개소</v>
          </cell>
          <cell r="P620">
            <v>28</v>
          </cell>
        </row>
        <row r="621">
          <cell r="L621" t="str">
            <v>502IL1UAI12103</v>
          </cell>
          <cell r="M621" t="str">
            <v>침실1(안방)여닫이문설치(10X21/WD-1)</v>
          </cell>
          <cell r="N621" t="str">
            <v>(후설치,틀짝지급,문선및레버식도아록포함)</v>
          </cell>
          <cell r="O621" t="str">
            <v>개소</v>
          </cell>
          <cell r="P621">
            <v>67</v>
          </cell>
        </row>
        <row r="622">
          <cell r="L622" t="str">
            <v>502IL1UAI12112</v>
          </cell>
          <cell r="M622" t="str">
            <v>일반침실여닫이문설치(9X21/WD-B)</v>
          </cell>
          <cell r="N622" t="str">
            <v>(후설치,틀짝지급,문선및레버식도아록포함)</v>
          </cell>
          <cell r="O622" t="str">
            <v>개소</v>
          </cell>
          <cell r="P622">
            <v>67</v>
          </cell>
        </row>
        <row r="623">
          <cell r="L623" t="str">
            <v>502IL1UAI12114</v>
          </cell>
          <cell r="M623" t="str">
            <v>일반침실여닫이문설치(9X21/WD-2)</v>
          </cell>
          <cell r="N623" t="str">
            <v>(후설치,틀짝지급,문선및레버식도아록포함)</v>
          </cell>
          <cell r="O623" t="str">
            <v>개소</v>
          </cell>
          <cell r="P623">
            <v>67</v>
          </cell>
        </row>
        <row r="624">
          <cell r="L624" t="str">
            <v>502IL1UAI12165</v>
          </cell>
          <cell r="M624" t="str">
            <v>욕실여닫이문설치(8X21/D)</v>
          </cell>
          <cell r="N624" t="str">
            <v>(후설치,틀짝지급,문선및레버식도아록포함)</v>
          </cell>
          <cell r="O624" t="str">
            <v>개소</v>
          </cell>
          <cell r="P624">
            <v>67</v>
          </cell>
        </row>
        <row r="625">
          <cell r="L625" t="str">
            <v>502IL1UAI12175</v>
          </cell>
          <cell r="M625" t="str">
            <v>욕실여닫이문설치(7X21/D)</v>
          </cell>
          <cell r="N625" t="str">
            <v>(후설치,틀짝지급,문선및레버식도아록포함)</v>
          </cell>
          <cell r="O625" t="str">
            <v>개소</v>
          </cell>
          <cell r="P625">
            <v>67</v>
          </cell>
        </row>
        <row r="626">
          <cell r="L626" t="str">
            <v>502IL1UAI20450</v>
          </cell>
          <cell r="M626" t="str">
            <v>12X12/AW</v>
          </cell>
          <cell r="N626" t="str">
            <v>(SL2짝)</v>
          </cell>
          <cell r="O626" t="str">
            <v>개소</v>
          </cell>
          <cell r="P626">
            <v>2</v>
          </cell>
        </row>
        <row r="627">
          <cell r="L627" t="str">
            <v>502IL1UAI20573</v>
          </cell>
          <cell r="M627" t="str">
            <v>4X12/AG</v>
          </cell>
          <cell r="N627" t="str">
            <v>여닫이+갤러리(FIX)</v>
          </cell>
          <cell r="O627" t="str">
            <v>개소</v>
          </cell>
          <cell r="P627">
            <v>4</v>
          </cell>
        </row>
        <row r="628">
          <cell r="L628" t="str">
            <v>502IL1UAI20576</v>
          </cell>
          <cell r="M628" t="str">
            <v>12X12/AG</v>
          </cell>
          <cell r="N628" t="str">
            <v>갤러리살(FIX)</v>
          </cell>
          <cell r="O628" t="str">
            <v>개소</v>
          </cell>
          <cell r="P628">
            <v>2</v>
          </cell>
        </row>
        <row r="629">
          <cell r="L629" t="str">
            <v>502IL1UAJ20065</v>
          </cell>
          <cell r="M629" t="str">
            <v>PVC BACK-UP재 설치</v>
          </cell>
          <cell r="N629" t="str">
            <v>(D25)</v>
          </cell>
          <cell r="O629" t="str">
            <v>M</v>
          </cell>
          <cell r="P629">
            <v>1391</v>
          </cell>
        </row>
        <row r="630">
          <cell r="L630" t="str">
            <v>502IL1UAN10032</v>
          </cell>
          <cell r="M630" t="str">
            <v>유리끼우기 및 닦기</v>
          </cell>
          <cell r="N630" t="str">
            <v>(3MM맑은유리, AL.PL, 유리끼움재료 별도)</v>
          </cell>
          <cell r="O630" t="str">
            <v>M2</v>
          </cell>
          <cell r="P630">
            <v>3</v>
          </cell>
        </row>
        <row r="631">
          <cell r="L631" t="str">
            <v>502IL1UAN10052</v>
          </cell>
          <cell r="M631" t="str">
            <v>유리끼우기 및 닦기</v>
          </cell>
          <cell r="N631" t="str">
            <v>(5MM맑은유리,  AL.PL, 유리끼움재료 별도)</v>
          </cell>
          <cell r="O631" t="str">
            <v>M2</v>
          </cell>
          <cell r="P631">
            <v>258</v>
          </cell>
        </row>
        <row r="632">
          <cell r="L632" t="str">
            <v>502IL1UAN40012</v>
          </cell>
          <cell r="M632" t="str">
            <v>복층유리끼우기 및 닦기</v>
          </cell>
          <cell r="N632" t="str">
            <v>(12MM, 유리끼움재료 별도)</v>
          </cell>
          <cell r="O632" t="str">
            <v>M2</v>
          </cell>
          <cell r="P632">
            <v>1094</v>
          </cell>
        </row>
        <row r="633">
          <cell r="L633" t="str">
            <v>502IL1UAN40016</v>
          </cell>
          <cell r="M633" t="str">
            <v>복층유리끼우기 및 닦기</v>
          </cell>
          <cell r="N633" t="str">
            <v>(16MM, 유리끼움재료 별도)</v>
          </cell>
          <cell r="O633" t="str">
            <v>M2</v>
          </cell>
          <cell r="P633">
            <v>1134</v>
          </cell>
        </row>
        <row r="634">
          <cell r="L634" t="str">
            <v>502IL1UAN44001</v>
          </cell>
          <cell r="M634" t="str">
            <v>강화복층유리끼우기 및 닦기</v>
          </cell>
          <cell r="N634" t="str">
            <v>(16MM일면강화,유리끼움재료 별도)</v>
          </cell>
          <cell r="O634" t="str">
            <v>M2</v>
          </cell>
          <cell r="P634">
            <v>299</v>
          </cell>
        </row>
        <row r="635">
          <cell r="L635" t="str">
            <v>502IL1UAS50110</v>
          </cell>
          <cell r="M635" t="str">
            <v>씰링재충진</v>
          </cell>
          <cell r="N635" t="str">
            <v>(폴리우레탄계,ㅁ-10X10)</v>
          </cell>
          <cell r="O635" t="str">
            <v>M</v>
          </cell>
          <cell r="P635">
            <v>9329</v>
          </cell>
        </row>
        <row r="636">
          <cell r="L636" t="str">
            <v>502IL1UAS50250</v>
          </cell>
          <cell r="M636" t="str">
            <v>씰링재충진</v>
          </cell>
          <cell r="N636" t="str">
            <v>(실리콘계,삼각 5X5)</v>
          </cell>
          <cell r="O636" t="str">
            <v>M</v>
          </cell>
          <cell r="P636">
            <v>766</v>
          </cell>
        </row>
        <row r="637">
          <cell r="L637" t="str">
            <v>502IL1UAS50290</v>
          </cell>
          <cell r="M637" t="str">
            <v>씰링재충진</v>
          </cell>
          <cell r="N637" t="str">
            <v>(폴리우레탄계, 삼각5X5)</v>
          </cell>
          <cell r="O637" t="str">
            <v>M</v>
          </cell>
          <cell r="P637">
            <v>673</v>
          </cell>
        </row>
        <row r="638">
          <cell r="L638" t="str">
            <v>502IL1UAS50340</v>
          </cell>
          <cell r="M638" t="str">
            <v>발포우레탄충진</v>
          </cell>
          <cell r="N638" t="str">
            <v>(10MM, 1액형)</v>
          </cell>
          <cell r="O638" t="str">
            <v>M</v>
          </cell>
          <cell r="P638">
            <v>5030</v>
          </cell>
        </row>
        <row r="639">
          <cell r="L639" t="str">
            <v>502IN1SAYISG46</v>
          </cell>
          <cell r="M639" t="str">
            <v>항균페인트(수성)</v>
          </cell>
          <cell r="N639" t="str">
            <v>샷시설치 발코니부위, 천정용</v>
          </cell>
          <cell r="O639" t="str">
            <v>M2</v>
          </cell>
          <cell r="P639">
            <v>1611</v>
          </cell>
        </row>
        <row r="640">
          <cell r="L640" t="str">
            <v>502IN1SAYISG47</v>
          </cell>
          <cell r="M640" t="str">
            <v>항균페인트(수성)</v>
          </cell>
          <cell r="N640" t="str">
            <v>샷시설치 발코니부위, 벽용</v>
          </cell>
          <cell r="O640" t="str">
            <v>M2</v>
          </cell>
          <cell r="P640">
            <v>4113</v>
          </cell>
        </row>
        <row r="641">
          <cell r="L641" t="str">
            <v>502IN1UAO10010</v>
          </cell>
          <cell r="M641" t="str">
            <v>방진에폭시바닥재</v>
          </cell>
          <cell r="N641" t="str">
            <v>(콘크리트면 3회)</v>
          </cell>
          <cell r="O641" t="str">
            <v>M2</v>
          </cell>
          <cell r="P641">
            <v>32</v>
          </cell>
        </row>
        <row r="642">
          <cell r="L642" t="str">
            <v>502IN1UAO10020</v>
          </cell>
          <cell r="M642" t="str">
            <v>철재면에폭시에스텔</v>
          </cell>
          <cell r="N642" t="str">
            <v>(상도1회)</v>
          </cell>
          <cell r="O642" t="str">
            <v>M2</v>
          </cell>
          <cell r="P642">
            <v>64</v>
          </cell>
        </row>
        <row r="643">
          <cell r="L643" t="str">
            <v>502IN1UAO20010</v>
          </cell>
          <cell r="M643" t="str">
            <v>콘크리트면 페인트</v>
          </cell>
          <cell r="N643" t="str">
            <v>(낙서방지용 2회)</v>
          </cell>
          <cell r="O643" t="str">
            <v>M2</v>
          </cell>
          <cell r="P643">
            <v>424</v>
          </cell>
        </row>
        <row r="644">
          <cell r="L644" t="str">
            <v>502IN1UAO20020</v>
          </cell>
          <cell r="M644" t="str">
            <v>콘크리트면 페인트</v>
          </cell>
          <cell r="N644" t="str">
            <v>(걸레받이용 2회)</v>
          </cell>
          <cell r="O644" t="str">
            <v>M2</v>
          </cell>
          <cell r="P644">
            <v>243</v>
          </cell>
        </row>
        <row r="645">
          <cell r="L645" t="str">
            <v>502IN1UAO30020</v>
          </cell>
          <cell r="M645" t="str">
            <v>외부수성페인트</v>
          </cell>
          <cell r="N645" t="str">
            <v>(2회 벽   로울러칠)</v>
          </cell>
          <cell r="O645" t="str">
            <v>M2</v>
          </cell>
          <cell r="P645">
            <v>2738</v>
          </cell>
        </row>
        <row r="646">
          <cell r="L646" t="str">
            <v>502IN1UAO30030</v>
          </cell>
          <cell r="M646" t="str">
            <v>외부수성페인트</v>
          </cell>
          <cell r="N646" t="str">
            <v>(2회 천정 로울러칠)</v>
          </cell>
          <cell r="O646" t="str">
            <v>M2</v>
          </cell>
          <cell r="P646">
            <v>61</v>
          </cell>
        </row>
        <row r="647">
          <cell r="L647" t="str">
            <v>502IN1UAO30040</v>
          </cell>
          <cell r="M647" t="str">
            <v>외부수성페인트</v>
          </cell>
          <cell r="N647" t="str">
            <v>(2회 벽 뿜칠)</v>
          </cell>
          <cell r="O647" t="str">
            <v>M2</v>
          </cell>
          <cell r="P647">
            <v>2320</v>
          </cell>
        </row>
        <row r="648">
          <cell r="L648" t="str">
            <v>502IN1UAO35020</v>
          </cell>
          <cell r="M648" t="str">
            <v>내부수성페인트</v>
          </cell>
          <cell r="N648" t="str">
            <v>(2회 벽   로울러칠)</v>
          </cell>
          <cell r="O648" t="str">
            <v>M2</v>
          </cell>
          <cell r="P648">
            <v>1282</v>
          </cell>
        </row>
        <row r="649">
          <cell r="L649" t="str">
            <v>502IN1UAO35030</v>
          </cell>
          <cell r="M649" t="str">
            <v>내부수성페인트</v>
          </cell>
          <cell r="N649" t="str">
            <v>(2회 천정 로울러칠)</v>
          </cell>
          <cell r="O649" t="str">
            <v>M2</v>
          </cell>
          <cell r="P649">
            <v>938</v>
          </cell>
        </row>
        <row r="650">
          <cell r="L650" t="str">
            <v>502IN1UAO61010</v>
          </cell>
          <cell r="M650" t="str">
            <v>무늬코트</v>
          </cell>
          <cell r="N650" t="str">
            <v>(고층)</v>
          </cell>
          <cell r="O650" t="str">
            <v>M2</v>
          </cell>
          <cell r="P650">
            <v>333</v>
          </cell>
        </row>
        <row r="651">
          <cell r="L651" t="str">
            <v>502IN1UAO70010</v>
          </cell>
          <cell r="M651" t="str">
            <v>목부 조합페인트</v>
          </cell>
          <cell r="N651" t="str">
            <v>(외부3회)</v>
          </cell>
          <cell r="O651" t="str">
            <v>M2</v>
          </cell>
          <cell r="P651">
            <v>25</v>
          </cell>
        </row>
        <row r="652">
          <cell r="L652" t="str">
            <v>502IN1UAO70110</v>
          </cell>
          <cell r="M652" t="str">
            <v>철부조합페인트</v>
          </cell>
          <cell r="N652" t="str">
            <v>(광명단유)</v>
          </cell>
          <cell r="O652" t="str">
            <v>M2</v>
          </cell>
          <cell r="P652">
            <v>21</v>
          </cell>
        </row>
        <row r="653">
          <cell r="L653" t="str">
            <v>502IN1UAO70120</v>
          </cell>
          <cell r="M653" t="str">
            <v>철부조합페인트</v>
          </cell>
          <cell r="N653" t="str">
            <v>(광명단무)</v>
          </cell>
          <cell r="O653" t="str">
            <v>M2</v>
          </cell>
          <cell r="P653">
            <v>54</v>
          </cell>
        </row>
        <row r="654">
          <cell r="L654" t="str">
            <v>502IN1UAO85110</v>
          </cell>
          <cell r="M654" t="str">
            <v>폴리우레탄락카칠</v>
          </cell>
          <cell r="O654" t="str">
            <v>M2</v>
          </cell>
          <cell r="P654">
            <v>14</v>
          </cell>
        </row>
        <row r="655">
          <cell r="L655" t="str">
            <v>502IO1SAM10001</v>
          </cell>
          <cell r="M655" t="str">
            <v>온돌마루판</v>
          </cell>
          <cell r="N655" t="str">
            <v>합판+천연무늬목접착(시공도)</v>
          </cell>
          <cell r="O655" t="str">
            <v>M2</v>
          </cell>
          <cell r="P655">
            <v>3186</v>
          </cell>
        </row>
        <row r="656">
          <cell r="L656" t="str">
            <v>502IO1SAX00001</v>
          </cell>
          <cell r="M656" t="str">
            <v>걸레받이T=12 MDF</v>
          </cell>
          <cell r="N656" t="str">
            <v>H=80 거실,주방</v>
          </cell>
          <cell r="O656" t="str">
            <v>M</v>
          </cell>
          <cell r="P656">
            <v>2119</v>
          </cell>
        </row>
        <row r="657">
          <cell r="L657" t="str">
            <v>502IO1SAX00002</v>
          </cell>
          <cell r="M657" t="str">
            <v>걸레받이T=9  MDF</v>
          </cell>
          <cell r="N657" t="str">
            <v>H=70 침실1</v>
          </cell>
          <cell r="O657" t="str">
            <v>M</v>
          </cell>
          <cell r="P657">
            <v>814</v>
          </cell>
        </row>
        <row r="658">
          <cell r="L658" t="str">
            <v>502IO1UAK70060</v>
          </cell>
          <cell r="M658" t="str">
            <v>포리에칠렌필림 보양</v>
          </cell>
          <cell r="O658" t="str">
            <v>M2</v>
          </cell>
          <cell r="P658">
            <v>7427</v>
          </cell>
        </row>
        <row r="659">
          <cell r="L659" t="str">
            <v>502IO1UAM10150</v>
          </cell>
          <cell r="M659" t="str">
            <v>륨카펫트붙이기</v>
          </cell>
          <cell r="N659" t="str">
            <v>(고기능륨카펫, T2.0)</v>
          </cell>
          <cell r="O659" t="str">
            <v>M2</v>
          </cell>
          <cell r="P659">
            <v>2955</v>
          </cell>
        </row>
        <row r="660">
          <cell r="L660" t="str">
            <v>502IO1UAP10120</v>
          </cell>
          <cell r="M660" t="str">
            <v>물초배지 보양</v>
          </cell>
          <cell r="N660" t="str">
            <v>(벽)</v>
          </cell>
          <cell r="O660" t="str">
            <v>M2</v>
          </cell>
          <cell r="P660">
            <v>279</v>
          </cell>
        </row>
        <row r="661">
          <cell r="L661" t="str">
            <v>502IO1UAP10210</v>
          </cell>
          <cell r="M661" t="str">
            <v>비닐실크벽지바르기</v>
          </cell>
          <cell r="N661" t="str">
            <v>(초배유)</v>
          </cell>
          <cell r="O661" t="str">
            <v>M2</v>
          </cell>
          <cell r="P661">
            <v>464</v>
          </cell>
        </row>
        <row r="662">
          <cell r="L662" t="str">
            <v>502IO1UAP10220</v>
          </cell>
          <cell r="M662" t="str">
            <v>비닐실크벽지바르기</v>
          </cell>
          <cell r="N662" t="str">
            <v>(초배무)</v>
          </cell>
          <cell r="O662" t="str">
            <v>M2</v>
          </cell>
          <cell r="P662">
            <v>3676</v>
          </cell>
        </row>
        <row r="663">
          <cell r="L663" t="str">
            <v>502IO1UAP10230</v>
          </cell>
          <cell r="M663" t="str">
            <v>비닐실크천정지바르기</v>
          </cell>
          <cell r="N663" t="str">
            <v>(초배유)</v>
          </cell>
          <cell r="O663" t="str">
            <v>M2</v>
          </cell>
          <cell r="P663">
            <v>169</v>
          </cell>
        </row>
        <row r="664">
          <cell r="L664" t="str">
            <v>502IO1UAP10240</v>
          </cell>
          <cell r="M664" t="str">
            <v>비닐실크천정지바르기</v>
          </cell>
          <cell r="N664" t="str">
            <v>(초배무)</v>
          </cell>
          <cell r="O664" t="str">
            <v>M2</v>
          </cell>
          <cell r="P664">
            <v>4912</v>
          </cell>
        </row>
        <row r="665">
          <cell r="L665" t="str">
            <v>502IO1UAP11030</v>
          </cell>
          <cell r="M665" t="str">
            <v>비닐실크벽지바르기</v>
          </cell>
          <cell r="N665" t="str">
            <v>(면조정재바름위, 초배유)</v>
          </cell>
          <cell r="O665" t="str">
            <v>M2</v>
          </cell>
          <cell r="P665">
            <v>4251</v>
          </cell>
        </row>
        <row r="666">
          <cell r="L666" t="str">
            <v>502IO2MAF60371</v>
          </cell>
          <cell r="M666" t="str">
            <v>외단열공법, 시공도(마감공사포함)</v>
          </cell>
          <cell r="N666" t="str">
            <v>T70스치로폴, FL+1.8M초과</v>
          </cell>
          <cell r="O666" t="str">
            <v>M2</v>
          </cell>
          <cell r="P666">
            <v>29</v>
          </cell>
        </row>
        <row r="667">
          <cell r="L667" t="str">
            <v>502IO2MAF60372</v>
          </cell>
          <cell r="M667" t="str">
            <v>외단열공법, 시공도(마감공사포함)</v>
          </cell>
          <cell r="N667" t="str">
            <v>T70스치로폴, FL+1.8M이하</v>
          </cell>
          <cell r="O667" t="str">
            <v>M2</v>
          </cell>
          <cell r="P667">
            <v>15</v>
          </cell>
        </row>
        <row r="668">
          <cell r="L668" t="str">
            <v>502IO2MAK12050</v>
          </cell>
          <cell r="M668" t="str">
            <v>스치로폴</v>
          </cell>
          <cell r="N668" t="str">
            <v>50MMX900X1800 0.015(4호)</v>
          </cell>
          <cell r="O668" t="str">
            <v>M2</v>
          </cell>
          <cell r="P668">
            <v>42</v>
          </cell>
        </row>
        <row r="669">
          <cell r="L669" t="str">
            <v>502IO2SAYISG12</v>
          </cell>
          <cell r="M669" t="str">
            <v>외벽보온틀설치(중부)</v>
          </cell>
          <cell r="N669" t="str">
            <v>스치로폴T60, 지지핀공법</v>
          </cell>
          <cell r="O669" t="str">
            <v>M2</v>
          </cell>
          <cell r="P669">
            <v>232</v>
          </cell>
        </row>
        <row r="670">
          <cell r="L670" t="str">
            <v>502IO2UAG10030</v>
          </cell>
          <cell r="M670" t="str">
            <v>스치로폴깔기</v>
          </cell>
          <cell r="N670" t="str">
            <v>(옥상바닥 2호 60MM)</v>
          </cell>
          <cell r="O670" t="str">
            <v>M2</v>
          </cell>
          <cell r="P670">
            <v>142</v>
          </cell>
        </row>
        <row r="671">
          <cell r="L671" t="str">
            <v>502IO2UAG10380</v>
          </cell>
          <cell r="M671" t="str">
            <v>스치로폴깔기</v>
          </cell>
          <cell r="N671" t="str">
            <v>(콘크리트타설부착 4호 50MM)</v>
          </cell>
          <cell r="O671" t="str">
            <v>M2</v>
          </cell>
          <cell r="P671">
            <v>148</v>
          </cell>
        </row>
        <row r="672">
          <cell r="L672" t="str">
            <v>502IO2UAG10390</v>
          </cell>
          <cell r="M672" t="str">
            <v>스치로폴깔기</v>
          </cell>
          <cell r="N672" t="str">
            <v>(콘크리트타설부착 4호 60MM)</v>
          </cell>
          <cell r="O672" t="str">
            <v>M2</v>
          </cell>
          <cell r="P672">
            <v>353</v>
          </cell>
        </row>
        <row r="673">
          <cell r="L673" t="str">
            <v>502IO2UAG11080</v>
          </cell>
          <cell r="M673" t="str">
            <v>벽체스치로폴넣기</v>
          </cell>
          <cell r="N673" t="str">
            <v>(4호 35MM 테이핑, 2겹)</v>
          </cell>
          <cell r="O673" t="str">
            <v>M2</v>
          </cell>
          <cell r="P673">
            <v>189</v>
          </cell>
        </row>
        <row r="674">
          <cell r="L674" t="str">
            <v>502IO2UAG12060</v>
          </cell>
          <cell r="M674" t="str">
            <v>벽체스치로폴붙이기</v>
          </cell>
          <cell r="N674" t="str">
            <v>(4호 50MM)</v>
          </cell>
          <cell r="O674" t="str">
            <v>M2</v>
          </cell>
          <cell r="P674">
            <v>70</v>
          </cell>
        </row>
        <row r="675">
          <cell r="L675" t="str">
            <v>502IO2UAG80070</v>
          </cell>
          <cell r="M675" t="str">
            <v>측벽보온틀설치(중부)</v>
          </cell>
          <cell r="N675" t="str">
            <v>(석고보드12.5MM, 지지핀공법)</v>
          </cell>
          <cell r="O675" t="str">
            <v>M2</v>
          </cell>
          <cell r="P675">
            <v>344</v>
          </cell>
        </row>
        <row r="676">
          <cell r="L676" t="str">
            <v>502IO2UAG80130</v>
          </cell>
          <cell r="M676" t="str">
            <v>외벽보온틀설치(중부)</v>
          </cell>
          <cell r="N676" t="str">
            <v>(석고보드12.5MM, 지지핀공법)</v>
          </cell>
          <cell r="O676" t="str">
            <v>M2</v>
          </cell>
          <cell r="P676">
            <v>778</v>
          </cell>
        </row>
        <row r="677">
          <cell r="L677" t="str">
            <v>502IO2UAG80520</v>
          </cell>
          <cell r="M677" t="str">
            <v>보온틀설치(주방 상부장)</v>
          </cell>
          <cell r="N677" t="str">
            <v>(유리면50+방수석고12.5MM, 지지핀공법)</v>
          </cell>
          <cell r="O677" t="str">
            <v>M2</v>
          </cell>
          <cell r="P677">
            <v>517</v>
          </cell>
        </row>
        <row r="678">
          <cell r="L678" t="str">
            <v>502IO2UAM40010</v>
          </cell>
          <cell r="M678" t="str">
            <v>옥상기계실마감</v>
          </cell>
          <cell r="N678" t="str">
            <v>(천정, 스치로폴20+흡음판15)</v>
          </cell>
          <cell r="O678" t="str">
            <v>M2</v>
          </cell>
          <cell r="P678">
            <v>34</v>
          </cell>
        </row>
        <row r="679">
          <cell r="L679" t="str">
            <v>502IO2UAM40020</v>
          </cell>
          <cell r="M679" t="str">
            <v>옥상기계실마감</v>
          </cell>
          <cell r="N679" t="str">
            <v>(벽, 스치로폴20+흡음판15)</v>
          </cell>
          <cell r="O679" t="str">
            <v>M2</v>
          </cell>
          <cell r="P679">
            <v>103</v>
          </cell>
        </row>
        <row r="680">
          <cell r="L680" t="str">
            <v>502IS1JAG18100</v>
          </cell>
          <cell r="M680" t="str">
            <v>목제공틀</v>
          </cell>
          <cell r="N680" t="str">
            <v>8X21/WF</v>
          </cell>
          <cell r="O680" t="str">
            <v>개소</v>
          </cell>
          <cell r="P680">
            <v>67</v>
          </cell>
        </row>
        <row r="681">
          <cell r="L681" t="str">
            <v>502IS1JAG23201</v>
          </cell>
          <cell r="M681" t="str">
            <v>WD+WD(페이퍼,후설치문)침실</v>
          </cell>
          <cell r="N681" t="str">
            <v>10X21/WD-1</v>
          </cell>
          <cell r="O681" t="str">
            <v>개소</v>
          </cell>
          <cell r="P681">
            <v>67</v>
          </cell>
        </row>
        <row r="682">
          <cell r="L682" t="str">
            <v>502IS1JAG23212</v>
          </cell>
          <cell r="M682" t="str">
            <v>WD+WD(페이퍼,후설치문)침실</v>
          </cell>
          <cell r="N682" t="str">
            <v>9X21/WD-2</v>
          </cell>
          <cell r="O682" t="str">
            <v>개소</v>
          </cell>
          <cell r="P682">
            <v>67</v>
          </cell>
        </row>
        <row r="683">
          <cell r="L683" t="str">
            <v>502IS1JAG23219</v>
          </cell>
          <cell r="M683" t="str">
            <v>WD+WD(페이퍼,후설치문)침실</v>
          </cell>
          <cell r="N683" t="str">
            <v>9X21/WD-B</v>
          </cell>
          <cell r="O683" t="str">
            <v>개소</v>
          </cell>
          <cell r="P683">
            <v>67</v>
          </cell>
        </row>
        <row r="684">
          <cell r="L684" t="str">
            <v>502IS1JAG23353</v>
          </cell>
          <cell r="M684" t="str">
            <v>WD+WD(페이퍼,후설치문)욕실</v>
          </cell>
          <cell r="N684" t="str">
            <v>8X21/D</v>
          </cell>
          <cell r="O684" t="str">
            <v>개소</v>
          </cell>
          <cell r="P684">
            <v>67</v>
          </cell>
        </row>
        <row r="685">
          <cell r="L685" t="str">
            <v>502IS1JAG23354</v>
          </cell>
          <cell r="M685" t="str">
            <v>WD+WD(페이퍼,후설치문)욕실</v>
          </cell>
          <cell r="N685" t="str">
            <v>7X21/D</v>
          </cell>
          <cell r="O685" t="str">
            <v>개소</v>
          </cell>
          <cell r="P685">
            <v>67</v>
          </cell>
        </row>
        <row r="686">
          <cell r="L686" t="str">
            <v>502IS1JAG31504</v>
          </cell>
          <cell r="M686" t="str">
            <v>PP복층유리문(목-3)</v>
          </cell>
          <cell r="N686" t="str">
            <v>39X24/DP</v>
          </cell>
          <cell r="O686" t="str">
            <v>개소</v>
          </cell>
          <cell r="P686">
            <v>67</v>
          </cell>
        </row>
        <row r="687">
          <cell r="L687" t="str">
            <v>502IS1JAG31604</v>
          </cell>
          <cell r="M687" t="str">
            <v>PP복층유리문(목-2)</v>
          </cell>
          <cell r="N687" t="str">
            <v>18X24/DP</v>
          </cell>
          <cell r="O687" t="str">
            <v>개소</v>
          </cell>
          <cell r="P687">
            <v>67</v>
          </cell>
        </row>
        <row r="688">
          <cell r="L688" t="str">
            <v>502IS1JAG31605</v>
          </cell>
          <cell r="M688" t="str">
            <v>PP복층유리문(목-2)</v>
          </cell>
          <cell r="N688" t="str">
            <v>16X24/DP</v>
          </cell>
          <cell r="O688" t="str">
            <v>개소</v>
          </cell>
          <cell r="P688">
            <v>67</v>
          </cell>
        </row>
        <row r="689">
          <cell r="L689" t="str">
            <v>502IS1JAG31761</v>
          </cell>
          <cell r="M689" t="str">
            <v>PP복층유리문(목-2)</v>
          </cell>
          <cell r="N689" t="str">
            <v>27X24/DP</v>
          </cell>
          <cell r="O689" t="str">
            <v>개소</v>
          </cell>
          <cell r="P689">
            <v>67</v>
          </cell>
        </row>
        <row r="690">
          <cell r="L690" t="str">
            <v>502IS1JAG31903</v>
          </cell>
          <cell r="M690" t="str">
            <v>P 복층단창(목-2)</v>
          </cell>
          <cell r="N690" t="str">
            <v>24X18/W</v>
          </cell>
          <cell r="O690" t="str">
            <v>개소</v>
          </cell>
          <cell r="P690">
            <v>67</v>
          </cell>
        </row>
        <row r="691">
          <cell r="L691" t="str">
            <v>502IS1JAG40101</v>
          </cell>
          <cell r="M691" t="str">
            <v>세대현관문(계단형,플래그힌지)</v>
          </cell>
          <cell r="N691" t="str">
            <v>10X22/D-2</v>
          </cell>
          <cell r="O691" t="str">
            <v>개소</v>
          </cell>
          <cell r="P691">
            <v>67</v>
          </cell>
        </row>
        <row r="692">
          <cell r="L692" t="str">
            <v>502IS1JAH20117</v>
          </cell>
          <cell r="M692" t="str">
            <v>분체난간</v>
          </cell>
          <cell r="N692" t="str">
            <v>U형 (H:1100)</v>
          </cell>
          <cell r="O692" t="str">
            <v>M</v>
          </cell>
          <cell r="P692">
            <v>31</v>
          </cell>
        </row>
        <row r="693">
          <cell r="L693" t="str">
            <v>502IS1JAH45000</v>
          </cell>
          <cell r="M693" t="str">
            <v>실외기난간</v>
          </cell>
          <cell r="N693" t="str">
            <v>ㄴ형</v>
          </cell>
          <cell r="O693" t="str">
            <v>개소</v>
          </cell>
          <cell r="P693">
            <v>67</v>
          </cell>
        </row>
        <row r="694">
          <cell r="L694" t="str">
            <v>502IS1JAN40066</v>
          </cell>
          <cell r="M694" t="str">
            <v>84B (무늬목)</v>
          </cell>
          <cell r="N694" t="str">
            <v>1650X3100X1990, 보조주방포함</v>
          </cell>
          <cell r="O694" t="str">
            <v>조</v>
          </cell>
          <cell r="P694">
            <v>67</v>
          </cell>
        </row>
        <row r="695">
          <cell r="L695" t="str">
            <v>502IS1JAN50608</v>
          </cell>
          <cell r="M695" t="str">
            <v>00신발장 84A,B,T 벽부(무늬목)(거울판)</v>
          </cell>
          <cell r="N695" t="str">
            <v>1750X348X2200</v>
          </cell>
          <cell r="O695" t="str">
            <v>개</v>
          </cell>
          <cell r="P695">
            <v>67</v>
          </cell>
        </row>
        <row r="696">
          <cell r="L696" t="str">
            <v>502IS1JAN60177</v>
          </cell>
          <cell r="M696" t="str">
            <v>반침 84B(LPM)</v>
          </cell>
          <cell r="N696" t="str">
            <v>1500X2330</v>
          </cell>
          <cell r="O696" t="str">
            <v>SET</v>
          </cell>
          <cell r="P696">
            <v>67</v>
          </cell>
        </row>
        <row r="697">
          <cell r="L697" t="str">
            <v>502IS1JAN60178</v>
          </cell>
          <cell r="M697" t="str">
            <v>드레스장 84B(LPM)</v>
          </cell>
          <cell r="N697" t="str">
            <v>1240X2330</v>
          </cell>
          <cell r="O697" t="str">
            <v>SET</v>
          </cell>
          <cell r="P697">
            <v>67</v>
          </cell>
        </row>
        <row r="698">
          <cell r="L698" t="str">
            <v>502IS1JAN80010</v>
          </cell>
          <cell r="M698" t="str">
            <v>거실장(용인신갈)</v>
          </cell>
          <cell r="N698" t="str">
            <v>2300 (무늬목)</v>
          </cell>
          <cell r="O698" t="str">
            <v>SET</v>
          </cell>
          <cell r="P698">
            <v>67</v>
          </cell>
        </row>
        <row r="699">
          <cell r="L699" t="str">
            <v>502JB1QBG15035</v>
          </cell>
          <cell r="M699" t="str">
            <v>콤팩터 다짐 (보통)</v>
          </cell>
          <cell r="O699" t="str">
            <v>M2</v>
          </cell>
          <cell r="P699">
            <v>755</v>
          </cell>
        </row>
        <row r="700">
          <cell r="L700" t="str">
            <v>502JB1UAA50010</v>
          </cell>
          <cell r="M700" t="str">
            <v>용수비</v>
          </cell>
          <cell r="N700" t="str">
            <v>(레미콘지구)</v>
          </cell>
          <cell r="O700" t="str">
            <v>M3</v>
          </cell>
          <cell r="P700">
            <v>139</v>
          </cell>
        </row>
        <row r="701">
          <cell r="L701" t="str">
            <v>502JC1MCE24007</v>
          </cell>
          <cell r="M701" t="str">
            <v>PHC파일</v>
          </cell>
          <cell r="N701" t="str">
            <v>D400-7M</v>
          </cell>
          <cell r="O701" t="str">
            <v>본</v>
          </cell>
          <cell r="P701">
            <v>138</v>
          </cell>
        </row>
        <row r="702">
          <cell r="L702" t="str">
            <v>502JC1MCE24008</v>
          </cell>
          <cell r="M702" t="str">
            <v>PHC파일</v>
          </cell>
          <cell r="N702" t="str">
            <v>D400-8M</v>
          </cell>
          <cell r="O702" t="str">
            <v>본</v>
          </cell>
          <cell r="P702">
            <v>35</v>
          </cell>
        </row>
        <row r="703">
          <cell r="L703" t="str">
            <v>502JC1MCE24009</v>
          </cell>
          <cell r="M703" t="str">
            <v>PHC파일</v>
          </cell>
          <cell r="N703" t="str">
            <v>D400-9M</v>
          </cell>
          <cell r="O703" t="str">
            <v>본</v>
          </cell>
          <cell r="P703">
            <v>35</v>
          </cell>
        </row>
        <row r="704">
          <cell r="L704" t="str">
            <v>502JC1MCE24010</v>
          </cell>
          <cell r="M704" t="str">
            <v>PHC파일</v>
          </cell>
          <cell r="N704" t="str">
            <v>D400-10M</v>
          </cell>
          <cell r="O704" t="str">
            <v>본</v>
          </cell>
          <cell r="P704">
            <v>34</v>
          </cell>
        </row>
        <row r="705">
          <cell r="L705" t="str">
            <v>502JC1MCE24011</v>
          </cell>
          <cell r="M705" t="str">
            <v>PHC파일</v>
          </cell>
          <cell r="N705" t="str">
            <v>D400-11M</v>
          </cell>
          <cell r="O705" t="str">
            <v>본</v>
          </cell>
          <cell r="P705">
            <v>34</v>
          </cell>
        </row>
        <row r="706">
          <cell r="L706" t="str">
            <v>502JC1MCE24012</v>
          </cell>
          <cell r="M706" t="str">
            <v>PHC파일</v>
          </cell>
          <cell r="N706" t="str">
            <v>D400-12M</v>
          </cell>
          <cell r="O706" t="str">
            <v>본</v>
          </cell>
          <cell r="P706">
            <v>34</v>
          </cell>
        </row>
        <row r="707">
          <cell r="L707" t="str">
            <v>502JC1MCE24013</v>
          </cell>
          <cell r="M707" t="str">
            <v>PHC파일</v>
          </cell>
          <cell r="N707" t="str">
            <v>D400-13M</v>
          </cell>
          <cell r="O707" t="str">
            <v>본</v>
          </cell>
          <cell r="P707">
            <v>34</v>
          </cell>
        </row>
        <row r="708">
          <cell r="L708" t="str">
            <v>502JC1SABCHR07</v>
          </cell>
          <cell r="M708" t="str">
            <v>유압식 고강도파일박기</v>
          </cell>
          <cell r="N708" t="str">
            <v>PHC D-400-7M</v>
          </cell>
          <cell r="O708" t="str">
            <v>M</v>
          </cell>
          <cell r="P708">
            <v>897</v>
          </cell>
        </row>
        <row r="709">
          <cell r="L709" t="str">
            <v>502JC1SABCHR08</v>
          </cell>
          <cell r="M709" t="str">
            <v>유압식 고강도파일박기</v>
          </cell>
          <cell r="N709" t="str">
            <v>PHC D-400-8M</v>
          </cell>
          <cell r="O709" t="str">
            <v>M</v>
          </cell>
          <cell r="P709">
            <v>263</v>
          </cell>
        </row>
        <row r="710">
          <cell r="L710" t="str">
            <v>502JC1SABCHR09</v>
          </cell>
          <cell r="M710" t="str">
            <v>유압식 고강도파일박기</v>
          </cell>
          <cell r="N710" t="str">
            <v>PHC D-400-9M</v>
          </cell>
          <cell r="O710" t="str">
            <v>M</v>
          </cell>
          <cell r="P710">
            <v>298</v>
          </cell>
        </row>
        <row r="711">
          <cell r="L711" t="str">
            <v>502JC1SABCHR10</v>
          </cell>
          <cell r="M711" t="str">
            <v>유압식 고강도파일박기</v>
          </cell>
          <cell r="N711" t="str">
            <v>PHC D-400-10M</v>
          </cell>
          <cell r="O711" t="str">
            <v>M</v>
          </cell>
          <cell r="P711">
            <v>323</v>
          </cell>
        </row>
        <row r="712">
          <cell r="L712" t="str">
            <v>502JC1SABCHR11</v>
          </cell>
          <cell r="M712" t="str">
            <v>유압식 고강도파일박기</v>
          </cell>
          <cell r="N712" t="str">
            <v>PHC D-400-11M</v>
          </cell>
          <cell r="O712" t="str">
            <v>M</v>
          </cell>
          <cell r="P712">
            <v>357</v>
          </cell>
        </row>
        <row r="713">
          <cell r="L713" t="str">
            <v>502JC1SABCHR12</v>
          </cell>
          <cell r="M713" t="str">
            <v>유압식 고강도파일박기</v>
          </cell>
          <cell r="N713" t="str">
            <v>PHC D-400-12M</v>
          </cell>
          <cell r="O713" t="str">
            <v>M</v>
          </cell>
          <cell r="P713">
            <v>391</v>
          </cell>
        </row>
        <row r="714">
          <cell r="L714" t="str">
            <v>502JC1SABCHR13</v>
          </cell>
          <cell r="M714" t="str">
            <v>유압식 고강도파일박기</v>
          </cell>
          <cell r="N714" t="str">
            <v>PHC D-400-13M</v>
          </cell>
          <cell r="O714" t="str">
            <v>M</v>
          </cell>
          <cell r="P714">
            <v>425</v>
          </cell>
        </row>
        <row r="715">
          <cell r="L715" t="str">
            <v>502JC1UAB70400</v>
          </cell>
          <cell r="M715" t="str">
            <v>콘크리트파일 두부정리</v>
          </cell>
          <cell r="N715" t="str">
            <v>(D400,PC.PHC)</v>
          </cell>
          <cell r="O715" t="str">
            <v>본</v>
          </cell>
          <cell r="P715">
            <v>344</v>
          </cell>
        </row>
        <row r="716">
          <cell r="L716" t="str">
            <v>502JD1BGC10070</v>
          </cell>
          <cell r="M716" t="str">
            <v>자재운반비</v>
          </cell>
          <cell r="N716" t="str">
            <v>70KM까지</v>
          </cell>
          <cell r="O716" t="str">
            <v>TON</v>
          </cell>
          <cell r="P716">
            <v>93.27</v>
          </cell>
        </row>
        <row r="717">
          <cell r="L717" t="str">
            <v>502JD1BGZ02011</v>
          </cell>
          <cell r="M717" t="str">
            <v>임시전력비(전력량요금)</v>
          </cell>
          <cell r="N717" t="str">
            <v>1년이하</v>
          </cell>
          <cell r="O717" t="str">
            <v>KWH</v>
          </cell>
          <cell r="P717">
            <v>11</v>
          </cell>
        </row>
        <row r="718">
          <cell r="L718" t="str">
            <v>502JD1HKN01000</v>
          </cell>
          <cell r="M718" t="str">
            <v>모 터</v>
          </cell>
          <cell r="N718" t="str">
            <v>1 HP</v>
          </cell>
          <cell r="O718" t="str">
            <v>시간</v>
          </cell>
          <cell r="P718">
            <v>15</v>
          </cell>
        </row>
        <row r="719">
          <cell r="L719" t="str">
            <v>502JD1MGA21110</v>
          </cell>
          <cell r="M719" t="str">
            <v>고강도철근 (공장도)</v>
          </cell>
          <cell r="N719" t="str">
            <v>H-10</v>
          </cell>
          <cell r="O719" t="str">
            <v>TON</v>
          </cell>
          <cell r="P719">
            <v>4.9400000000000004</v>
          </cell>
        </row>
        <row r="720">
          <cell r="L720" t="str">
            <v>502JD1MGA21113</v>
          </cell>
          <cell r="M720" t="str">
            <v>고강도철근 (공장도)</v>
          </cell>
          <cell r="N720" t="str">
            <v>H-13</v>
          </cell>
          <cell r="O720" t="str">
            <v>TON</v>
          </cell>
          <cell r="P720">
            <v>24.65</v>
          </cell>
        </row>
        <row r="721">
          <cell r="L721" t="str">
            <v>502JD1MGA21116</v>
          </cell>
          <cell r="M721" t="str">
            <v>고강도철근 (공장도)</v>
          </cell>
          <cell r="N721" t="str">
            <v>H-16</v>
          </cell>
          <cell r="O721" t="str">
            <v>TON</v>
          </cell>
          <cell r="P721">
            <v>5.12</v>
          </cell>
        </row>
        <row r="722">
          <cell r="L722" t="str">
            <v>502JD1MGA21119</v>
          </cell>
          <cell r="M722" t="str">
            <v>고강도철근 (공장도)</v>
          </cell>
          <cell r="N722" t="str">
            <v>H-19</v>
          </cell>
          <cell r="O722" t="str">
            <v>TON</v>
          </cell>
          <cell r="P722">
            <v>2.11</v>
          </cell>
        </row>
        <row r="723">
          <cell r="L723" t="str">
            <v>502JD1MGA21122</v>
          </cell>
          <cell r="M723" t="str">
            <v>고강도철근 (공장도)</v>
          </cell>
          <cell r="N723" t="str">
            <v>H-22</v>
          </cell>
          <cell r="O723" t="str">
            <v>TON</v>
          </cell>
          <cell r="P723">
            <v>46.78</v>
          </cell>
        </row>
        <row r="724">
          <cell r="L724" t="str">
            <v>502JD1MGA21125</v>
          </cell>
          <cell r="M724" t="str">
            <v>고강도철근 (공장도)</v>
          </cell>
          <cell r="N724" t="str">
            <v>H-25</v>
          </cell>
          <cell r="O724" t="str">
            <v>TON</v>
          </cell>
          <cell r="P724">
            <v>9.67</v>
          </cell>
        </row>
        <row r="725">
          <cell r="L725" t="str">
            <v>502JD1MGG40301</v>
          </cell>
          <cell r="M725" t="str">
            <v>레미콘</v>
          </cell>
          <cell r="N725" t="str">
            <v>25-160-8</v>
          </cell>
          <cell r="O725" t="str">
            <v>M3</v>
          </cell>
          <cell r="P725">
            <v>39</v>
          </cell>
        </row>
        <row r="726">
          <cell r="L726" t="str">
            <v>502JD1MGG40601</v>
          </cell>
          <cell r="M726" t="str">
            <v>레미콘</v>
          </cell>
          <cell r="N726" t="str">
            <v>25-240-8</v>
          </cell>
          <cell r="O726" t="str">
            <v>M3</v>
          </cell>
          <cell r="P726">
            <v>612</v>
          </cell>
        </row>
        <row r="727">
          <cell r="L727" t="str">
            <v>502JD1MGG42401</v>
          </cell>
          <cell r="M727" t="str">
            <v>레미콘</v>
          </cell>
          <cell r="N727" t="str">
            <v>25-180-15</v>
          </cell>
          <cell r="O727" t="str">
            <v>M3</v>
          </cell>
          <cell r="P727">
            <v>1</v>
          </cell>
        </row>
        <row r="728">
          <cell r="L728" t="str">
            <v>502JD1MGG42701</v>
          </cell>
          <cell r="M728" t="str">
            <v>레미콘</v>
          </cell>
          <cell r="N728" t="str">
            <v>25-270-15</v>
          </cell>
          <cell r="O728" t="str">
            <v>M3</v>
          </cell>
          <cell r="P728">
            <v>199</v>
          </cell>
        </row>
        <row r="729">
          <cell r="L729" t="str">
            <v>502JD1QEA32013</v>
          </cell>
          <cell r="M729" t="str">
            <v>펌프카 CONC 타설</v>
          </cell>
          <cell r="N729" t="str">
            <v>100 M3이상 철근구조물,S=15</v>
          </cell>
          <cell r="O729" t="str">
            <v>M3</v>
          </cell>
          <cell r="P729">
            <v>198</v>
          </cell>
        </row>
        <row r="730">
          <cell r="L730" t="str">
            <v>502JD1QEA32014</v>
          </cell>
          <cell r="M730" t="str">
            <v>펌프카 CONC 타설</v>
          </cell>
          <cell r="N730" t="str">
            <v>100 M3이상 철근구조물,S=8~12</v>
          </cell>
          <cell r="O730" t="str">
            <v>M3</v>
          </cell>
          <cell r="P730">
            <v>644</v>
          </cell>
        </row>
        <row r="731">
          <cell r="L731" t="str">
            <v>502JD1QEF82001</v>
          </cell>
          <cell r="M731" t="str">
            <v>CON'C 다지기 (VIBRATOR)</v>
          </cell>
          <cell r="O731" t="str">
            <v>M3</v>
          </cell>
          <cell r="P731">
            <v>803</v>
          </cell>
        </row>
        <row r="732">
          <cell r="L732" t="str">
            <v>502JD1SACCTTT1</v>
          </cell>
          <cell r="M732" t="str">
            <v>철근하차비</v>
          </cell>
          <cell r="O732" t="str">
            <v>톤</v>
          </cell>
          <cell r="P732">
            <v>93.27</v>
          </cell>
        </row>
        <row r="733">
          <cell r="L733" t="str">
            <v>502JD1UAC10001</v>
          </cell>
          <cell r="M733" t="str">
            <v>합판거푸집</v>
          </cell>
          <cell r="N733" t="str">
            <v>(3회,일반면)</v>
          </cell>
          <cell r="O733" t="str">
            <v>M2</v>
          </cell>
          <cell r="P733">
            <v>33</v>
          </cell>
        </row>
        <row r="734">
          <cell r="L734" t="str">
            <v>502JD1UAC10005</v>
          </cell>
          <cell r="M734" t="str">
            <v>합판거푸집</v>
          </cell>
          <cell r="N734" t="str">
            <v>(3회, 경사지붕면)</v>
          </cell>
          <cell r="O734" t="str">
            <v>M2</v>
          </cell>
          <cell r="P734">
            <v>13</v>
          </cell>
        </row>
        <row r="735">
          <cell r="L735" t="str">
            <v>502JD1UAC10152</v>
          </cell>
          <cell r="M735" t="str">
            <v>매립형철망거푸집</v>
          </cell>
          <cell r="N735" t="str">
            <v>(MAT기초,지중보,옹벽,이어치기등)</v>
          </cell>
          <cell r="O735" t="str">
            <v>M2</v>
          </cell>
          <cell r="P735">
            <v>167</v>
          </cell>
        </row>
        <row r="736">
          <cell r="L736" t="str">
            <v>502JD1UAC10281</v>
          </cell>
          <cell r="M736" t="str">
            <v>제치장코팅합판 거푸집</v>
          </cell>
          <cell r="N736" t="str">
            <v>(6회,반자무)</v>
          </cell>
          <cell r="O736" t="str">
            <v>M2</v>
          </cell>
          <cell r="P736">
            <v>28</v>
          </cell>
        </row>
        <row r="737">
          <cell r="L737" t="str">
            <v>502JD1UAC10310</v>
          </cell>
          <cell r="M737" t="str">
            <v>유로폼</v>
          </cell>
          <cell r="N737" t="str">
            <v>(벽)</v>
          </cell>
          <cell r="O737" t="str">
            <v>M2</v>
          </cell>
          <cell r="P737">
            <v>1723</v>
          </cell>
        </row>
        <row r="738">
          <cell r="L738" t="str">
            <v>502JD1UAC20100</v>
          </cell>
          <cell r="M738" t="str">
            <v>철근가공 및 조립</v>
          </cell>
          <cell r="N738" t="str">
            <v>(건축공사)</v>
          </cell>
          <cell r="O738" t="str">
            <v>TON</v>
          </cell>
          <cell r="P738">
            <v>90.55</v>
          </cell>
        </row>
        <row r="739">
          <cell r="L739" t="str">
            <v>502JD1UAC30060</v>
          </cell>
          <cell r="M739" t="str">
            <v>레미콘치기</v>
          </cell>
          <cell r="N739" t="str">
            <v>(철근구조,펌프차붐)</v>
          </cell>
          <cell r="O739" t="str">
            <v>M3</v>
          </cell>
          <cell r="P739">
            <v>803</v>
          </cell>
        </row>
        <row r="740">
          <cell r="L740" t="str">
            <v>502JD1UAC30080</v>
          </cell>
          <cell r="M740" t="str">
            <v>레미콘치기</v>
          </cell>
          <cell r="N740" t="str">
            <v>(무근구조,펌프차붐)</v>
          </cell>
          <cell r="O740" t="str">
            <v>M3</v>
          </cell>
          <cell r="P740">
            <v>39</v>
          </cell>
        </row>
        <row r="741">
          <cell r="L741" t="str">
            <v>503IA1BGZ02011</v>
          </cell>
          <cell r="M741" t="str">
            <v>임시전력비(전력량요금)</v>
          </cell>
          <cell r="N741" t="str">
            <v>1년이하</v>
          </cell>
          <cell r="O741" t="str">
            <v>KWH</v>
          </cell>
          <cell r="P741">
            <v>1086</v>
          </cell>
        </row>
        <row r="742">
          <cell r="L742" t="str">
            <v>503IA1HCD01020</v>
          </cell>
          <cell r="M742" t="str">
            <v>인화겸용리프트</v>
          </cell>
          <cell r="N742" t="str">
            <v>20층용</v>
          </cell>
          <cell r="O742" t="str">
            <v>시간</v>
          </cell>
          <cell r="P742">
            <v>1034</v>
          </cell>
        </row>
        <row r="743">
          <cell r="L743" t="str">
            <v>503IA1HKN01000</v>
          </cell>
          <cell r="M743" t="str">
            <v>모 터</v>
          </cell>
          <cell r="N743" t="str">
            <v>1 HP</v>
          </cell>
          <cell r="O743" t="str">
            <v>시간</v>
          </cell>
          <cell r="P743">
            <v>210</v>
          </cell>
        </row>
        <row r="744">
          <cell r="L744" t="str">
            <v>503IA1MGJ10507</v>
          </cell>
          <cell r="M744" t="str">
            <v>벽용브라켓(쌍줄용)</v>
          </cell>
          <cell r="N744" t="str">
            <v>3개월  15.5KG</v>
          </cell>
          <cell r="O744" t="str">
            <v>개</v>
          </cell>
          <cell r="P744">
            <v>16</v>
          </cell>
        </row>
        <row r="745">
          <cell r="L745" t="str">
            <v>503IA1UAA10001</v>
          </cell>
          <cell r="M745" t="str">
            <v>먹메김</v>
          </cell>
          <cell r="N745" t="str">
            <v>(주택용)</v>
          </cell>
          <cell r="O745" t="str">
            <v>M2</v>
          </cell>
          <cell r="P745">
            <v>7489</v>
          </cell>
        </row>
        <row r="746">
          <cell r="L746" t="str">
            <v>503IA1UAA10201</v>
          </cell>
          <cell r="M746" t="str">
            <v>수평규준틀</v>
          </cell>
          <cell r="O746" t="str">
            <v>M</v>
          </cell>
          <cell r="P746">
            <v>139</v>
          </cell>
        </row>
        <row r="747">
          <cell r="L747" t="str">
            <v>503IA1UAA20310</v>
          </cell>
          <cell r="M747" t="str">
            <v>강관틀 비계</v>
          </cell>
          <cell r="N747" t="str">
            <v>(3개월)</v>
          </cell>
          <cell r="O747" t="str">
            <v>M2</v>
          </cell>
          <cell r="P747">
            <v>1318</v>
          </cell>
        </row>
        <row r="748">
          <cell r="L748" t="str">
            <v>503IA1UAA20631</v>
          </cell>
          <cell r="M748" t="str">
            <v>강관비계매기(브라켓)</v>
          </cell>
          <cell r="N748" t="str">
            <v>(3개월)</v>
          </cell>
          <cell r="O748" t="str">
            <v>M2</v>
          </cell>
          <cell r="P748">
            <v>304</v>
          </cell>
        </row>
        <row r="749">
          <cell r="L749" t="str">
            <v>503IA1UAA20701</v>
          </cell>
          <cell r="M749" t="str">
            <v>이동식 강관조립 말비계</v>
          </cell>
          <cell r="N749" t="str">
            <v>(3개월 H=2M 1단)</v>
          </cell>
          <cell r="O749" t="str">
            <v>대</v>
          </cell>
          <cell r="P749">
            <v>2</v>
          </cell>
        </row>
        <row r="750">
          <cell r="L750" t="str">
            <v>503IA1UAA21301</v>
          </cell>
          <cell r="M750" t="str">
            <v>비계용 브라켓설치</v>
          </cell>
          <cell r="N750" t="str">
            <v>(벽용, 브라켓별도)</v>
          </cell>
          <cell r="O750" t="str">
            <v>개소</v>
          </cell>
          <cell r="P750">
            <v>16</v>
          </cell>
        </row>
        <row r="751">
          <cell r="L751" t="str">
            <v>503IA1UAA25001</v>
          </cell>
          <cell r="M751" t="str">
            <v>강관동바리 손료</v>
          </cell>
          <cell r="N751" t="str">
            <v>(층고3.5M이하, 벽식 1개월)</v>
          </cell>
          <cell r="O751" t="str">
            <v>M2</v>
          </cell>
          <cell r="P751">
            <v>10216</v>
          </cell>
        </row>
        <row r="752">
          <cell r="L752" t="str">
            <v>503IA1UAA25010</v>
          </cell>
          <cell r="M752" t="str">
            <v>강관동바리 손료</v>
          </cell>
          <cell r="N752" t="str">
            <v>(층고3.5M이하, 일반 1개월)</v>
          </cell>
          <cell r="O752" t="str">
            <v>M2</v>
          </cell>
          <cell r="P752">
            <v>170</v>
          </cell>
        </row>
        <row r="753">
          <cell r="L753" t="str">
            <v>503IA1UAA25040</v>
          </cell>
          <cell r="M753" t="str">
            <v>강관동바리 손료</v>
          </cell>
          <cell r="N753" t="str">
            <v>(층고3.8-4.2M이하,수평1단,벽식1개월)</v>
          </cell>
          <cell r="O753" t="str">
            <v>M2</v>
          </cell>
          <cell r="P753">
            <v>237</v>
          </cell>
        </row>
        <row r="754">
          <cell r="L754" t="str">
            <v>503IA1UAA35310</v>
          </cell>
          <cell r="M754" t="str">
            <v>가설 DUST CHUTE</v>
          </cell>
          <cell r="N754" t="str">
            <v>(PE관, 초고층)</v>
          </cell>
          <cell r="O754" t="str">
            <v>M</v>
          </cell>
          <cell r="P754">
            <v>51</v>
          </cell>
        </row>
        <row r="755">
          <cell r="L755" t="str">
            <v>503IA1UAA40001</v>
          </cell>
          <cell r="M755" t="str">
            <v>인화겸용리프트설치,해체</v>
          </cell>
          <cell r="N755" t="str">
            <v>(기초포함)</v>
          </cell>
          <cell r="O755" t="str">
            <v>M</v>
          </cell>
          <cell r="P755">
            <v>57</v>
          </cell>
        </row>
        <row r="756">
          <cell r="L756" t="str">
            <v>503IA1UAA50010</v>
          </cell>
          <cell r="M756" t="str">
            <v>용수비</v>
          </cell>
          <cell r="N756" t="str">
            <v>(레미콘지구)</v>
          </cell>
          <cell r="O756" t="str">
            <v>M3</v>
          </cell>
          <cell r="P756">
            <v>1907</v>
          </cell>
        </row>
        <row r="757">
          <cell r="L757" t="str">
            <v>503IA1UAA50120</v>
          </cell>
          <cell r="M757" t="str">
            <v>동별공사용수설치</v>
          </cell>
          <cell r="N757" t="str">
            <v>(20층)</v>
          </cell>
          <cell r="O757" t="str">
            <v>개소</v>
          </cell>
          <cell r="P757">
            <v>1</v>
          </cell>
        </row>
        <row r="758">
          <cell r="L758" t="str">
            <v>503IA1UAA55001</v>
          </cell>
          <cell r="M758" t="str">
            <v>건축물 현장정리</v>
          </cell>
          <cell r="O758" t="str">
            <v>M2</v>
          </cell>
          <cell r="P758">
            <v>7489</v>
          </cell>
        </row>
        <row r="759">
          <cell r="L759" t="str">
            <v>503IA1UAV30120</v>
          </cell>
          <cell r="M759" t="str">
            <v>옥내가설전등 및 옥외보완</v>
          </cell>
          <cell r="N759" t="str">
            <v>(20층)</v>
          </cell>
          <cell r="O759" t="str">
            <v>동</v>
          </cell>
          <cell r="P759">
            <v>1</v>
          </cell>
        </row>
        <row r="760">
          <cell r="L760" t="str">
            <v>503ID1BGC10070</v>
          </cell>
          <cell r="M760" t="str">
            <v>자재운반비</v>
          </cell>
          <cell r="N760" t="str">
            <v>70KM까지</v>
          </cell>
          <cell r="O760" t="str">
            <v>TON</v>
          </cell>
          <cell r="P760">
            <v>380.91</v>
          </cell>
        </row>
        <row r="761">
          <cell r="L761" t="str">
            <v>503ID1MGA21110</v>
          </cell>
          <cell r="M761" t="str">
            <v>고강도철근 (공장도)</v>
          </cell>
          <cell r="N761" t="str">
            <v>H-10</v>
          </cell>
          <cell r="O761" t="str">
            <v>TON</v>
          </cell>
          <cell r="P761">
            <v>225.15</v>
          </cell>
        </row>
        <row r="762">
          <cell r="L762" t="str">
            <v>503ID1MGA21113</v>
          </cell>
          <cell r="M762" t="str">
            <v>고강도철근 (공장도)</v>
          </cell>
          <cell r="N762" t="str">
            <v>H-13</v>
          </cell>
          <cell r="O762" t="str">
            <v>TON</v>
          </cell>
          <cell r="P762">
            <v>99.77</v>
          </cell>
        </row>
        <row r="763">
          <cell r="L763" t="str">
            <v>503ID1MGA21116</v>
          </cell>
          <cell r="M763" t="str">
            <v>고강도철근 (공장도)</v>
          </cell>
          <cell r="N763" t="str">
            <v>H-16</v>
          </cell>
          <cell r="O763" t="str">
            <v>TON</v>
          </cell>
          <cell r="P763">
            <v>42.06</v>
          </cell>
        </row>
        <row r="764">
          <cell r="L764" t="str">
            <v>503ID1MGA21119</v>
          </cell>
          <cell r="M764" t="str">
            <v>고강도철근 (공장도)</v>
          </cell>
          <cell r="N764" t="str">
            <v>H-19</v>
          </cell>
          <cell r="O764" t="str">
            <v>TON</v>
          </cell>
          <cell r="P764">
            <v>1.56</v>
          </cell>
        </row>
        <row r="765">
          <cell r="L765" t="str">
            <v>503ID1MGA21125</v>
          </cell>
          <cell r="M765" t="str">
            <v>고강도철근 (공장도)</v>
          </cell>
          <cell r="N765" t="str">
            <v>H-25</v>
          </cell>
          <cell r="O765" t="str">
            <v>TON</v>
          </cell>
          <cell r="P765">
            <v>12.37</v>
          </cell>
        </row>
        <row r="766">
          <cell r="L766" t="str">
            <v>503ID1MGG41601</v>
          </cell>
          <cell r="M766" t="str">
            <v>레미콘</v>
          </cell>
          <cell r="N766" t="str">
            <v>25-240-12</v>
          </cell>
          <cell r="O766" t="str">
            <v>M3</v>
          </cell>
          <cell r="P766">
            <v>56</v>
          </cell>
        </row>
        <row r="767">
          <cell r="L767" t="str">
            <v>503ID1MGG42601</v>
          </cell>
          <cell r="M767" t="str">
            <v>레미콘</v>
          </cell>
          <cell r="N767" t="str">
            <v>25-240-15</v>
          </cell>
          <cell r="O767" t="str">
            <v>M3</v>
          </cell>
          <cell r="P767">
            <v>2669</v>
          </cell>
        </row>
        <row r="768">
          <cell r="L768" t="str">
            <v>503ID1MGG42701</v>
          </cell>
          <cell r="M768" t="str">
            <v>레미콘</v>
          </cell>
          <cell r="N768" t="str">
            <v>25-270-15</v>
          </cell>
          <cell r="O768" t="str">
            <v>M3</v>
          </cell>
          <cell r="P768">
            <v>983</v>
          </cell>
        </row>
        <row r="769">
          <cell r="L769" t="str">
            <v>503ID1MGJ20501</v>
          </cell>
          <cell r="M769" t="str">
            <v>GANG FORM</v>
          </cell>
          <cell r="N769" t="str">
            <v>H=3</v>
          </cell>
          <cell r="O769" t="str">
            <v>M2</v>
          </cell>
          <cell r="P769">
            <v>431</v>
          </cell>
        </row>
        <row r="770">
          <cell r="L770" t="str">
            <v>503ID1MGJ20502</v>
          </cell>
          <cell r="M770" t="str">
            <v>ELEV FORM</v>
          </cell>
          <cell r="O770" t="str">
            <v>M2</v>
          </cell>
          <cell r="P770">
            <v>43</v>
          </cell>
        </row>
        <row r="771">
          <cell r="L771" t="str">
            <v>503ID1MGJ20503</v>
          </cell>
          <cell r="M771" t="str">
            <v>BALCONY CAGE</v>
          </cell>
          <cell r="N771" t="str">
            <v>H=8.8</v>
          </cell>
          <cell r="O771" t="str">
            <v>M2</v>
          </cell>
          <cell r="P771">
            <v>46</v>
          </cell>
        </row>
        <row r="772">
          <cell r="L772" t="str">
            <v>503ID1MGJ20504</v>
          </cell>
          <cell r="M772" t="str">
            <v>CORNER BRAKET</v>
          </cell>
          <cell r="N772" t="str">
            <v>H=7.6</v>
          </cell>
          <cell r="O772" t="str">
            <v>개소</v>
          </cell>
          <cell r="P772">
            <v>14</v>
          </cell>
        </row>
        <row r="773">
          <cell r="L773" t="str">
            <v>503ID1MGJ20505</v>
          </cell>
          <cell r="M773" t="str">
            <v>작업발판(4단)</v>
          </cell>
          <cell r="N773" t="str">
            <v>500XL</v>
          </cell>
          <cell r="O773" t="str">
            <v>M</v>
          </cell>
          <cell r="P773">
            <v>595</v>
          </cell>
        </row>
        <row r="774">
          <cell r="L774" t="str">
            <v>503ID1MGJ20506</v>
          </cell>
          <cell r="M774" t="str">
            <v>창호 BOX FRAME</v>
          </cell>
          <cell r="N774" t="str">
            <v>1.8X0.9</v>
          </cell>
          <cell r="O774" t="str">
            <v>개</v>
          </cell>
          <cell r="P774">
            <v>2</v>
          </cell>
        </row>
        <row r="775">
          <cell r="L775" t="str">
            <v>503ID1MGJ20507</v>
          </cell>
          <cell r="M775" t="str">
            <v>사다리</v>
          </cell>
          <cell r="N775" t="str">
            <v>H=1.8, 3개</v>
          </cell>
          <cell r="O775" t="str">
            <v>개소</v>
          </cell>
          <cell r="P775">
            <v>2</v>
          </cell>
        </row>
        <row r="776">
          <cell r="L776" t="str">
            <v>503ID1QEA32013</v>
          </cell>
          <cell r="M776" t="str">
            <v>펌프카 CONC 타설</v>
          </cell>
          <cell r="N776" t="str">
            <v>100 M3이상 철근구조물,S=15</v>
          </cell>
          <cell r="O776" t="str">
            <v>M3</v>
          </cell>
          <cell r="P776">
            <v>975</v>
          </cell>
        </row>
        <row r="777">
          <cell r="L777" t="str">
            <v>503ID1QEB22010</v>
          </cell>
          <cell r="M777" t="str">
            <v>콘크리트 펌프 타설</v>
          </cell>
          <cell r="N777" t="str">
            <v>(20-26M3/HR)</v>
          </cell>
          <cell r="O777" t="str">
            <v>M3</v>
          </cell>
          <cell r="P777">
            <v>2707</v>
          </cell>
        </row>
        <row r="778">
          <cell r="L778" t="str">
            <v>503ID1QEF82001</v>
          </cell>
          <cell r="M778" t="str">
            <v>CON'C 다지기 (VIBRATOR)</v>
          </cell>
          <cell r="O778" t="str">
            <v>M3</v>
          </cell>
          <cell r="P778">
            <v>3671</v>
          </cell>
        </row>
        <row r="779">
          <cell r="L779" t="str">
            <v>503ID1SACCMK09</v>
          </cell>
          <cell r="M779" t="str">
            <v>갱폼설치해체비</v>
          </cell>
          <cell r="O779" t="str">
            <v>M2</v>
          </cell>
          <cell r="P779">
            <v>5618</v>
          </cell>
        </row>
        <row r="780">
          <cell r="L780" t="str">
            <v>503ID1SACCTTT1</v>
          </cell>
          <cell r="M780" t="str">
            <v>철근하차비</v>
          </cell>
          <cell r="O780" t="str">
            <v>톤</v>
          </cell>
          <cell r="P780">
            <v>380.91</v>
          </cell>
        </row>
        <row r="781">
          <cell r="L781" t="str">
            <v>503ID1UAC10001</v>
          </cell>
          <cell r="M781" t="str">
            <v>합판거푸집</v>
          </cell>
          <cell r="N781" t="str">
            <v>(3회,일반면)</v>
          </cell>
          <cell r="O781" t="str">
            <v>M2</v>
          </cell>
          <cell r="P781">
            <v>472</v>
          </cell>
        </row>
        <row r="782">
          <cell r="L782" t="str">
            <v>503ID1UAC10002</v>
          </cell>
          <cell r="M782" t="str">
            <v>합판거푸집</v>
          </cell>
          <cell r="N782" t="str">
            <v>(3회,슬라브)</v>
          </cell>
          <cell r="O782" t="str">
            <v>M2</v>
          </cell>
          <cell r="P782">
            <v>183</v>
          </cell>
        </row>
        <row r="783">
          <cell r="L783" t="str">
            <v>503ID1UAC10005</v>
          </cell>
          <cell r="M783" t="str">
            <v>합판거푸집</v>
          </cell>
          <cell r="N783" t="str">
            <v>(3회, 경사지붕면)</v>
          </cell>
          <cell r="O783" t="str">
            <v>M2</v>
          </cell>
          <cell r="P783">
            <v>393</v>
          </cell>
        </row>
        <row r="784">
          <cell r="L784" t="str">
            <v>503ID1UAC10270</v>
          </cell>
          <cell r="M784" t="str">
            <v>제치장코팅합판 거푸집</v>
          </cell>
          <cell r="N784" t="str">
            <v>(6회)</v>
          </cell>
          <cell r="O784" t="str">
            <v>M2</v>
          </cell>
          <cell r="P784">
            <v>276</v>
          </cell>
        </row>
        <row r="785">
          <cell r="L785" t="str">
            <v>503ID1UAC10280</v>
          </cell>
          <cell r="M785" t="str">
            <v>제치장코팅합판 거푸집</v>
          </cell>
          <cell r="N785" t="str">
            <v>(10회)</v>
          </cell>
          <cell r="O785" t="str">
            <v>M2</v>
          </cell>
          <cell r="P785">
            <v>7052</v>
          </cell>
        </row>
        <row r="786">
          <cell r="L786" t="str">
            <v>503ID1UAC10281</v>
          </cell>
          <cell r="M786" t="str">
            <v>제치장코팅합판 거푸집</v>
          </cell>
          <cell r="N786" t="str">
            <v>(6회,반자무)</v>
          </cell>
          <cell r="O786" t="str">
            <v>M2</v>
          </cell>
          <cell r="P786">
            <v>3166</v>
          </cell>
        </row>
        <row r="787">
          <cell r="L787" t="str">
            <v>503ID1UAC10310</v>
          </cell>
          <cell r="M787" t="str">
            <v>유로폼</v>
          </cell>
          <cell r="N787" t="str">
            <v>(벽)</v>
          </cell>
          <cell r="O787" t="str">
            <v>M2</v>
          </cell>
          <cell r="P787">
            <v>17419</v>
          </cell>
        </row>
        <row r="788">
          <cell r="L788" t="str">
            <v>503ID1UAC10520</v>
          </cell>
          <cell r="M788" t="str">
            <v>철제곡면거푸집</v>
          </cell>
          <cell r="N788" t="str">
            <v>(20회)</v>
          </cell>
          <cell r="O788" t="str">
            <v>M2</v>
          </cell>
          <cell r="P788">
            <v>32</v>
          </cell>
        </row>
        <row r="789">
          <cell r="L789" t="str">
            <v>503ID1UAC11001</v>
          </cell>
          <cell r="M789" t="str">
            <v>기둥 면접기</v>
          </cell>
          <cell r="N789" t="str">
            <v>(15X15)</v>
          </cell>
          <cell r="O789" t="str">
            <v>M</v>
          </cell>
          <cell r="P789">
            <v>4644</v>
          </cell>
        </row>
        <row r="790">
          <cell r="L790" t="str">
            <v>503ID1UAC11101</v>
          </cell>
          <cell r="M790" t="str">
            <v>물 끊기</v>
          </cell>
          <cell r="N790" t="str">
            <v>(18X12X15)</v>
          </cell>
          <cell r="O790" t="str">
            <v>M</v>
          </cell>
          <cell r="P790">
            <v>105</v>
          </cell>
        </row>
        <row r="791">
          <cell r="L791" t="str">
            <v>503ID1UAC11501</v>
          </cell>
          <cell r="M791" t="str">
            <v>콘크리트양생비</v>
          </cell>
          <cell r="O791" t="str">
            <v>M2</v>
          </cell>
          <cell r="P791">
            <v>10530</v>
          </cell>
        </row>
        <row r="792">
          <cell r="L792" t="str">
            <v>503ID1UAC20100</v>
          </cell>
          <cell r="M792" t="str">
            <v>철근가공 및 조립</v>
          </cell>
          <cell r="N792" t="str">
            <v>(건축공사)</v>
          </cell>
          <cell r="O792" t="str">
            <v>TON</v>
          </cell>
          <cell r="P792">
            <v>369.82</v>
          </cell>
        </row>
        <row r="793">
          <cell r="L793" t="str">
            <v>503ID1UAC30060</v>
          </cell>
          <cell r="M793" t="str">
            <v>레미콘치기</v>
          </cell>
          <cell r="N793" t="str">
            <v>(철근구조,펌프차붐)</v>
          </cell>
          <cell r="O793" t="str">
            <v>M3</v>
          </cell>
          <cell r="P793">
            <v>975</v>
          </cell>
        </row>
        <row r="794">
          <cell r="L794" t="str">
            <v>503ID1UAC30070</v>
          </cell>
          <cell r="M794" t="str">
            <v>레미콘치기</v>
          </cell>
          <cell r="N794" t="str">
            <v>(철근구조,배관펌프)</v>
          </cell>
          <cell r="O794" t="str">
            <v>M3</v>
          </cell>
          <cell r="P794">
            <v>2696</v>
          </cell>
        </row>
        <row r="795">
          <cell r="L795" t="str">
            <v>503ID1UAJ12080</v>
          </cell>
          <cell r="M795" t="str">
            <v>시멘트몰탈</v>
          </cell>
          <cell r="N795" t="str">
            <v>(1:3)</v>
          </cell>
          <cell r="O795" t="str">
            <v>M3</v>
          </cell>
          <cell r="P795">
            <v>8</v>
          </cell>
        </row>
        <row r="796">
          <cell r="L796" t="str">
            <v>503ID1UAS80030</v>
          </cell>
          <cell r="M796" t="str">
            <v>구조용용접철망깔기</v>
          </cell>
          <cell r="N796" t="str">
            <v>(D8X150X150)</v>
          </cell>
          <cell r="O796" t="str">
            <v>M2</v>
          </cell>
          <cell r="P796">
            <v>210</v>
          </cell>
        </row>
        <row r="797">
          <cell r="L797" t="str">
            <v>503IF1MAA10080</v>
          </cell>
          <cell r="M797" t="str">
            <v>콘크리트벽돌</v>
          </cell>
          <cell r="N797" t="str">
            <v>KS 82KG/CM2, 190X90X57</v>
          </cell>
          <cell r="O797" t="str">
            <v>매</v>
          </cell>
          <cell r="P797">
            <v>241666</v>
          </cell>
        </row>
        <row r="798">
          <cell r="L798" t="str">
            <v>503IF1MAA20101</v>
          </cell>
          <cell r="M798" t="str">
            <v>홈 벽돌</v>
          </cell>
          <cell r="N798" t="str">
            <v>A 형</v>
          </cell>
          <cell r="O798" t="str">
            <v>매</v>
          </cell>
          <cell r="P798">
            <v>294</v>
          </cell>
        </row>
        <row r="799">
          <cell r="L799" t="str">
            <v>503IF1MAA20201</v>
          </cell>
          <cell r="M799" t="str">
            <v>홈 벽돌</v>
          </cell>
          <cell r="N799" t="str">
            <v>B 형</v>
          </cell>
          <cell r="O799" t="str">
            <v>매</v>
          </cell>
          <cell r="P799">
            <v>1453</v>
          </cell>
        </row>
        <row r="800">
          <cell r="L800" t="str">
            <v>503IF1MAA20301</v>
          </cell>
          <cell r="M800" t="str">
            <v>홈 벽돌</v>
          </cell>
          <cell r="N800" t="str">
            <v>C 형</v>
          </cell>
          <cell r="O800" t="str">
            <v>매</v>
          </cell>
          <cell r="P800">
            <v>2905</v>
          </cell>
        </row>
        <row r="801">
          <cell r="L801" t="str">
            <v>503IF1SAE10001</v>
          </cell>
          <cell r="M801" t="str">
            <v>콘크리트벽돌쌓기</v>
          </cell>
          <cell r="N801" t="str">
            <v>표준형 0.5B, 리프트운반</v>
          </cell>
          <cell r="O801" t="str">
            <v>매</v>
          </cell>
          <cell r="P801">
            <v>195364</v>
          </cell>
        </row>
        <row r="802">
          <cell r="L802" t="str">
            <v>503IF1SAE10101</v>
          </cell>
          <cell r="M802" t="str">
            <v>콘크리트벽돌쌓기</v>
          </cell>
          <cell r="N802" t="str">
            <v>표준형 1.0B, 리프트 운반</v>
          </cell>
          <cell r="O802" t="str">
            <v>매</v>
          </cell>
          <cell r="P802">
            <v>39263</v>
          </cell>
        </row>
        <row r="803">
          <cell r="L803" t="str">
            <v>503IF1SAE15020</v>
          </cell>
          <cell r="M803" t="str">
            <v>홈벽돌쌓기</v>
          </cell>
          <cell r="N803" t="str">
            <v>(0.5B 리프트운반)</v>
          </cell>
          <cell r="O803" t="str">
            <v>매</v>
          </cell>
          <cell r="P803">
            <v>4430</v>
          </cell>
        </row>
        <row r="804">
          <cell r="L804" t="str">
            <v>503IF1SAYISGD7</v>
          </cell>
          <cell r="M804" t="str">
            <v>점토벽돌치장쌓기(자재비 포함)</v>
          </cell>
          <cell r="N804" t="str">
            <v>DHB클립타이,방수몰탈채움,발코니</v>
          </cell>
          <cell r="O804" t="str">
            <v>매</v>
          </cell>
          <cell r="P804">
            <v>16964</v>
          </cell>
        </row>
        <row r="805">
          <cell r="L805" t="str">
            <v>503IF1SAYISGD8</v>
          </cell>
          <cell r="M805" t="str">
            <v>점토벽돌치장쌓기(자재비 포함)</v>
          </cell>
          <cell r="N805" t="str">
            <v>옹벽부위,DHB클립타이,방수몰탈채움</v>
          </cell>
          <cell r="O805" t="str">
            <v>매</v>
          </cell>
          <cell r="P805">
            <v>100183</v>
          </cell>
        </row>
        <row r="806">
          <cell r="L806" t="str">
            <v>503IF1UAD50190</v>
          </cell>
          <cell r="M806" t="str">
            <v>인방설치</v>
          </cell>
          <cell r="N806" t="str">
            <v>(240X124)</v>
          </cell>
          <cell r="O806" t="str">
            <v>M</v>
          </cell>
          <cell r="P806">
            <v>10</v>
          </cell>
        </row>
        <row r="807">
          <cell r="L807" t="str">
            <v>503IF1UAG22030</v>
          </cell>
          <cell r="M807" t="str">
            <v>압출스치로폴붙이기</v>
          </cell>
          <cell r="N807" t="str">
            <v>(9MM)</v>
          </cell>
          <cell r="O807" t="str">
            <v>M2</v>
          </cell>
          <cell r="P807">
            <v>8</v>
          </cell>
        </row>
        <row r="808">
          <cell r="L808" t="str">
            <v>503IF1UAJ20030</v>
          </cell>
          <cell r="M808" t="str">
            <v>배관주위몰탈충진</v>
          </cell>
          <cell r="N808" t="str">
            <v>(1:3)</v>
          </cell>
          <cell r="O808" t="str">
            <v>M</v>
          </cell>
          <cell r="P808">
            <v>240</v>
          </cell>
        </row>
        <row r="809">
          <cell r="L809" t="str">
            <v>503IG1BGC01020</v>
          </cell>
          <cell r="M809" t="str">
            <v>시멘트 수송비</v>
          </cell>
          <cell r="N809" t="str">
            <v>20KM까지</v>
          </cell>
          <cell r="O809" t="str">
            <v>포</v>
          </cell>
          <cell r="P809">
            <v>7267</v>
          </cell>
        </row>
        <row r="810">
          <cell r="L810" t="str">
            <v>503IG1BGZ01003</v>
          </cell>
          <cell r="M810" t="str">
            <v>시멘트 하차 입고비</v>
          </cell>
          <cell r="N810" t="str">
            <v>(보통인부/250포)</v>
          </cell>
          <cell r="O810" t="str">
            <v>포</v>
          </cell>
          <cell r="P810">
            <v>7267</v>
          </cell>
        </row>
        <row r="811">
          <cell r="L811" t="str">
            <v>503IG1MAF10001</v>
          </cell>
          <cell r="M811" t="str">
            <v>종석</v>
          </cell>
          <cell r="N811" t="str">
            <v>백색</v>
          </cell>
          <cell r="O811" t="str">
            <v>KG</v>
          </cell>
          <cell r="P811">
            <v>638</v>
          </cell>
        </row>
        <row r="812">
          <cell r="L812" t="str">
            <v>503IG1MGG30001</v>
          </cell>
          <cell r="M812" t="str">
            <v>시멘트(운반구상차도)</v>
          </cell>
          <cell r="N812" t="str">
            <v>40KG</v>
          </cell>
          <cell r="O812" t="str">
            <v>포</v>
          </cell>
          <cell r="P812">
            <v>7267</v>
          </cell>
        </row>
        <row r="813">
          <cell r="L813" t="str">
            <v>503IG1MGG50005</v>
          </cell>
          <cell r="M813" t="str">
            <v>경량기포콘크리트공사(시공도,시멘트포함)</v>
          </cell>
          <cell r="N813" t="str">
            <v>15KG/CM2이상</v>
          </cell>
          <cell r="O813" t="str">
            <v>M3</v>
          </cell>
          <cell r="P813">
            <v>92</v>
          </cell>
        </row>
        <row r="814">
          <cell r="L814" t="str">
            <v>503IG1QAJ42670</v>
          </cell>
          <cell r="M814" t="str">
            <v>모래운반(지구외)</v>
          </cell>
          <cell r="N814" t="str">
            <v>타이어 로우더 상차, 양호  L = 55.9 KM</v>
          </cell>
          <cell r="O814" t="str">
            <v>M3</v>
          </cell>
          <cell r="P814">
            <v>572</v>
          </cell>
        </row>
        <row r="815">
          <cell r="L815" t="str">
            <v>503IG1QAJ45670</v>
          </cell>
          <cell r="M815" t="str">
            <v>#357자갈운반(지구외)</v>
          </cell>
          <cell r="N815" t="str">
            <v>타이어 로우더 상차, 양호  L = 8.8 KM</v>
          </cell>
          <cell r="O815" t="str">
            <v>M3</v>
          </cell>
          <cell r="P815">
            <v>4</v>
          </cell>
        </row>
        <row r="816">
          <cell r="L816" t="str">
            <v>503IG1QEC33000</v>
          </cell>
          <cell r="M816" t="str">
            <v>몰탈펌프타설</v>
          </cell>
          <cell r="O816" t="str">
            <v>M3</v>
          </cell>
          <cell r="P816">
            <v>199</v>
          </cell>
        </row>
        <row r="817">
          <cell r="L817" t="str">
            <v>503IG1QHB10001</v>
          </cell>
          <cell r="M817" t="str">
            <v>압송관</v>
          </cell>
          <cell r="N817" t="str">
            <v>D50*2.6M</v>
          </cell>
          <cell r="O817" t="str">
            <v>M3</v>
          </cell>
          <cell r="P817">
            <v>199</v>
          </cell>
        </row>
        <row r="818">
          <cell r="L818" t="str">
            <v>503IG1QIC10001</v>
          </cell>
          <cell r="M818" t="str">
            <v>POWER TROWEL</v>
          </cell>
          <cell r="O818" t="str">
            <v>M2</v>
          </cell>
          <cell r="P818">
            <v>5099</v>
          </cell>
        </row>
        <row r="819">
          <cell r="L819" t="str">
            <v>503IG1SASCJK40</v>
          </cell>
          <cell r="M819" t="str">
            <v>창대석</v>
          </cell>
          <cell r="N819" t="str">
            <v>인조대리석</v>
          </cell>
          <cell r="O819" t="str">
            <v>M</v>
          </cell>
          <cell r="P819">
            <v>39</v>
          </cell>
        </row>
        <row r="820">
          <cell r="L820" t="str">
            <v>503IG1SAVCK053</v>
          </cell>
          <cell r="M820" t="str">
            <v>BMC 발코니턱</v>
          </cell>
          <cell r="N820" t="str">
            <v>40X80X5.5T</v>
          </cell>
          <cell r="O820" t="str">
            <v>M</v>
          </cell>
          <cell r="P820">
            <v>181</v>
          </cell>
        </row>
        <row r="821">
          <cell r="L821" t="str">
            <v>503IG1SAVJJ001</v>
          </cell>
          <cell r="M821" t="str">
            <v>인조대리석마루귀틀</v>
          </cell>
          <cell r="N821" t="str">
            <v>일반층, W=250</v>
          </cell>
          <cell r="O821" t="str">
            <v>M</v>
          </cell>
          <cell r="P821">
            <v>116</v>
          </cell>
        </row>
        <row r="822">
          <cell r="L822" t="str">
            <v>503IG1SAVJJ002</v>
          </cell>
          <cell r="M822" t="str">
            <v>인조대리석마루귀틀</v>
          </cell>
          <cell r="N822" t="str">
            <v>1층, W=250</v>
          </cell>
          <cell r="O822" t="str">
            <v>M</v>
          </cell>
          <cell r="P822">
            <v>5</v>
          </cell>
        </row>
        <row r="823">
          <cell r="L823" t="str">
            <v>503IG1SAX00038</v>
          </cell>
          <cell r="M823" t="str">
            <v>석재타일붙이기</v>
          </cell>
          <cell r="N823" t="str">
            <v>(20+20), 300*300</v>
          </cell>
          <cell r="O823" t="str">
            <v>M2</v>
          </cell>
          <cell r="P823">
            <v>112</v>
          </cell>
        </row>
        <row r="824">
          <cell r="L824" t="str">
            <v>503IG1SAYISG01</v>
          </cell>
          <cell r="M824" t="str">
            <v>실리카인조대리석붙이기</v>
          </cell>
          <cell r="N824" t="str">
            <v>현관,바탕18+실리카대리석12</v>
          </cell>
          <cell r="O824" t="str">
            <v>M2</v>
          </cell>
          <cell r="P824">
            <v>177</v>
          </cell>
        </row>
        <row r="825">
          <cell r="L825" t="str">
            <v>503IG1UAC30440</v>
          </cell>
          <cell r="M825" t="str">
            <v>콘크리트C종치기</v>
          </cell>
          <cell r="N825" t="str">
            <v>(손비빔, 시멘트,모래별산)</v>
          </cell>
          <cell r="O825" t="str">
            <v>M3</v>
          </cell>
          <cell r="P825">
            <v>4</v>
          </cell>
        </row>
        <row r="826">
          <cell r="L826" t="str">
            <v>503IG1UAF10115</v>
          </cell>
          <cell r="M826" t="str">
            <v>도기질타일붙이기(유색)</v>
          </cell>
          <cell r="N826" t="str">
            <v>(주방벽200X200, 접착)</v>
          </cell>
          <cell r="O826" t="str">
            <v>M2</v>
          </cell>
          <cell r="P826">
            <v>299</v>
          </cell>
        </row>
        <row r="827">
          <cell r="L827" t="str">
            <v>503IG1UAF10211</v>
          </cell>
          <cell r="M827" t="str">
            <v>도기질타일붙이기(유색)</v>
          </cell>
          <cell r="N827" t="str">
            <v>(욕실벽250X400, 떠붙임12MM)</v>
          </cell>
          <cell r="O827" t="str">
            <v>)M2</v>
          </cell>
          <cell r="P827">
            <v>943</v>
          </cell>
        </row>
        <row r="828">
          <cell r="L828" t="str">
            <v>503IG1UAF10231</v>
          </cell>
          <cell r="M828" t="str">
            <v>도기질타일붙이기(유색)</v>
          </cell>
          <cell r="N828" t="str">
            <v>(욕실벽250X400, 떠붙임18MM)</v>
          </cell>
          <cell r="O828" t="str">
            <v>)M2</v>
          </cell>
          <cell r="P828">
            <v>771</v>
          </cell>
        </row>
        <row r="829">
          <cell r="L829" t="str">
            <v>503IG1UAF20021</v>
          </cell>
          <cell r="M829" t="str">
            <v>욕실 및 샤워실 바닥타일붙이기</v>
          </cell>
          <cell r="N829" t="str">
            <v>(200X200, 바탕10+압착5)</v>
          </cell>
          <cell r="O829" t="str">
            <v>M2</v>
          </cell>
          <cell r="P829">
            <v>318</v>
          </cell>
        </row>
        <row r="830">
          <cell r="L830" t="str">
            <v>503IG1UAF20022</v>
          </cell>
          <cell r="M830" t="str">
            <v>요철형바닥타일붙이기</v>
          </cell>
          <cell r="N830" t="str">
            <v>(200X200, 바탕10+압착5)</v>
          </cell>
          <cell r="O830" t="str">
            <v>M2</v>
          </cell>
          <cell r="P830">
            <v>32</v>
          </cell>
        </row>
        <row r="831">
          <cell r="L831" t="str">
            <v>503IG1UAF20031</v>
          </cell>
          <cell r="M831" t="str">
            <v>욕실 바닥타일붙이기</v>
          </cell>
          <cell r="N831" t="str">
            <v>(200X200, 판넬히팅60+압착5)</v>
          </cell>
          <cell r="O831" t="str">
            <v>M2</v>
          </cell>
          <cell r="P831">
            <v>6</v>
          </cell>
        </row>
        <row r="832">
          <cell r="L832" t="str">
            <v>503IG1UAF20032</v>
          </cell>
          <cell r="M832" t="str">
            <v>요철형바닥타일붙이기</v>
          </cell>
          <cell r="N832" t="str">
            <v>(200X200, 판넬히팅60+압착5)</v>
          </cell>
          <cell r="O832" t="str">
            <v>M2</v>
          </cell>
          <cell r="P832">
            <v>1</v>
          </cell>
        </row>
        <row r="833">
          <cell r="L833" t="str">
            <v>503IG1UAF20110</v>
          </cell>
          <cell r="M833" t="str">
            <v>바닥자기질타일붙이기</v>
          </cell>
          <cell r="N833" t="str">
            <v>(발코니200X200, 바탕15+압착5)</v>
          </cell>
          <cell r="O833" t="str">
            <v>M2</v>
          </cell>
          <cell r="P833">
            <v>104</v>
          </cell>
        </row>
        <row r="834">
          <cell r="L834" t="str">
            <v>503IG1UAF20130</v>
          </cell>
          <cell r="M834" t="str">
            <v>바닥자기질타일붙이기</v>
          </cell>
          <cell r="N834" t="str">
            <v>(발코니200X200, 바탕20+압착5)</v>
          </cell>
          <cell r="O834" t="str">
            <v>M2</v>
          </cell>
          <cell r="P834">
            <v>352</v>
          </cell>
        </row>
        <row r="835">
          <cell r="L835" t="str">
            <v>503IG1UAF55020</v>
          </cell>
          <cell r="M835" t="str">
            <v>테라죠타일붙이기</v>
          </cell>
          <cell r="N835" t="str">
            <v>(바탕20MM+25MM)</v>
          </cell>
          <cell r="O835" t="str">
            <v>M2</v>
          </cell>
          <cell r="P835">
            <v>761</v>
          </cell>
        </row>
        <row r="836">
          <cell r="L836" t="str">
            <v>503IG1UAF55060</v>
          </cell>
          <cell r="M836" t="str">
            <v>테라죠계단타일붙이기</v>
          </cell>
          <cell r="N836" t="str">
            <v>(바탕20MM+300X600)</v>
          </cell>
          <cell r="O836" t="str">
            <v>M2</v>
          </cell>
          <cell r="P836">
            <v>355</v>
          </cell>
        </row>
        <row r="837">
          <cell r="L837" t="str">
            <v>503IG1UAF70110</v>
          </cell>
          <cell r="M837" t="str">
            <v>점형블럭설치</v>
          </cell>
          <cell r="N837" t="str">
            <v>(접착형)</v>
          </cell>
          <cell r="O837" t="str">
            <v>M2</v>
          </cell>
          <cell r="P837">
            <v>5</v>
          </cell>
        </row>
        <row r="838">
          <cell r="L838" t="str">
            <v>503IG1UAJ12060</v>
          </cell>
          <cell r="M838" t="str">
            <v>쇠흙손마감</v>
          </cell>
          <cell r="O838" t="str">
            <v>M2</v>
          </cell>
          <cell r="P838">
            <v>553</v>
          </cell>
        </row>
        <row r="839">
          <cell r="L839" t="str">
            <v>503IG1UAJ12100</v>
          </cell>
          <cell r="M839" t="str">
            <v>시멘트 몰탈</v>
          </cell>
          <cell r="N839" t="str">
            <v>(1:7)</v>
          </cell>
          <cell r="O839" t="str">
            <v>M3</v>
          </cell>
          <cell r="P839">
            <v>2</v>
          </cell>
        </row>
        <row r="840">
          <cell r="L840" t="str">
            <v>503IG1UAJ13020</v>
          </cell>
          <cell r="M840" t="str">
            <v>온돌바닥몰탈(40MM 1:3)</v>
          </cell>
          <cell r="N840" t="str">
            <v>(몰탈펌프및POWER TROWEL)</v>
          </cell>
          <cell r="O840" t="str">
            <v>M2</v>
          </cell>
          <cell r="P840">
            <v>1150</v>
          </cell>
        </row>
        <row r="841">
          <cell r="L841" t="str">
            <v>503IG1UAJ14005</v>
          </cell>
          <cell r="M841" t="str">
            <v>시멘트몰탈바닥바르기</v>
          </cell>
          <cell r="N841" t="str">
            <v>(24MM 1회 정벌1:3)</v>
          </cell>
          <cell r="O841" t="str">
            <v>M2</v>
          </cell>
          <cell r="P841">
            <v>723</v>
          </cell>
        </row>
        <row r="842">
          <cell r="L842" t="str">
            <v>503IG1UAJ14155</v>
          </cell>
          <cell r="M842" t="str">
            <v>시멘트몰탈외벽바르기</v>
          </cell>
          <cell r="N842" t="str">
            <v>(18(12+6)MM,초벌1:2 정벌1:3)</v>
          </cell>
          <cell r="O842" t="str">
            <v>M2</v>
          </cell>
          <cell r="P842">
            <v>755</v>
          </cell>
        </row>
        <row r="843">
          <cell r="L843" t="str">
            <v>503IG1UAJ14210</v>
          </cell>
          <cell r="M843" t="str">
            <v>시멘트몰탈내벽바르기</v>
          </cell>
          <cell r="N843" t="str">
            <v>(11MM 2회 정벌1:3)</v>
          </cell>
          <cell r="O843" t="str">
            <v>M2</v>
          </cell>
          <cell r="P843">
            <v>56</v>
          </cell>
        </row>
        <row r="844">
          <cell r="L844" t="str">
            <v>503IG1UAJ14217</v>
          </cell>
          <cell r="M844" t="str">
            <v>시멘트몰탈내벽바르기</v>
          </cell>
          <cell r="N844" t="str">
            <v>(15(9+6)MM,초벌1:2,정벌1:3)</v>
          </cell>
          <cell r="O844" t="str">
            <v>M2</v>
          </cell>
          <cell r="P844">
            <v>1923</v>
          </cell>
        </row>
        <row r="845">
          <cell r="L845" t="str">
            <v>503IG1UAJ15010</v>
          </cell>
          <cell r="M845" t="str">
            <v>타일바탕모르터바르기</v>
          </cell>
          <cell r="N845" t="str">
            <v>(벽 6MM 1회, 1:3)</v>
          </cell>
          <cell r="O845" t="str">
            <v>M2</v>
          </cell>
          <cell r="P845">
            <v>556</v>
          </cell>
        </row>
        <row r="846">
          <cell r="L846" t="str">
            <v>503IG1UAJ15012</v>
          </cell>
          <cell r="M846" t="str">
            <v>타일바탕모르터바르기</v>
          </cell>
          <cell r="N846" t="str">
            <v>(벽 12MM 1회, 1:3)</v>
          </cell>
          <cell r="O846" t="str">
            <v>M2</v>
          </cell>
          <cell r="P846">
            <v>124</v>
          </cell>
        </row>
        <row r="847">
          <cell r="L847" t="str">
            <v>503IG1UAJ16030</v>
          </cell>
          <cell r="M847" t="str">
            <v>방수몰탈바닥바르기</v>
          </cell>
          <cell r="N847" t="str">
            <v>(10MM, 1:2)</v>
          </cell>
          <cell r="O847" t="str">
            <v>M2</v>
          </cell>
          <cell r="P847">
            <v>980</v>
          </cell>
        </row>
        <row r="848">
          <cell r="L848" t="str">
            <v>503IG1UAJ16110</v>
          </cell>
          <cell r="M848" t="str">
            <v>방수몰탈위 내벽몰탈</v>
          </cell>
          <cell r="N848" t="str">
            <v>(방수6MM(1:2)+미장12MM(1:3,2회))</v>
          </cell>
          <cell r="O848" t="str">
            <v>M2</v>
          </cell>
          <cell r="P848">
            <v>99</v>
          </cell>
        </row>
        <row r="849">
          <cell r="L849" t="str">
            <v>503IG1UAJ20010</v>
          </cell>
          <cell r="M849" t="str">
            <v>창문틀주위 모르터충진</v>
          </cell>
          <cell r="O849" t="str">
            <v>M</v>
          </cell>
          <cell r="P849">
            <v>5322</v>
          </cell>
        </row>
        <row r="850">
          <cell r="L850" t="str">
            <v>503IG1UAJ30230</v>
          </cell>
          <cell r="M850" t="str">
            <v>지붕콘크리트마감</v>
          </cell>
          <cell r="N850" t="str">
            <v>(POWER TROWEL 사용)</v>
          </cell>
          <cell r="O850" t="str">
            <v>M2</v>
          </cell>
          <cell r="P850">
            <v>142</v>
          </cell>
        </row>
        <row r="851">
          <cell r="L851" t="str">
            <v>503IG1UAJ60010</v>
          </cell>
          <cell r="M851" t="str">
            <v>콘크리트 면처리</v>
          </cell>
          <cell r="N851" t="str">
            <v>(폭 10CM)</v>
          </cell>
          <cell r="O851" t="str">
            <v>M</v>
          </cell>
          <cell r="P851">
            <v>12440</v>
          </cell>
        </row>
        <row r="852">
          <cell r="L852" t="str">
            <v>503IG1UAJ60020</v>
          </cell>
          <cell r="M852" t="str">
            <v>콘크리트 면처리(천정)</v>
          </cell>
          <cell r="N852" t="str">
            <v>(폭 10CM)</v>
          </cell>
          <cell r="O852" t="str">
            <v>M</v>
          </cell>
          <cell r="P852">
            <v>5517</v>
          </cell>
        </row>
        <row r="853">
          <cell r="L853" t="str">
            <v>503IG1UAJ60660</v>
          </cell>
          <cell r="M853" t="str">
            <v>시멘트계 콘크리트면조정재</v>
          </cell>
          <cell r="O853" t="str">
            <v>M2</v>
          </cell>
          <cell r="P853">
            <v>4368</v>
          </cell>
        </row>
        <row r="854">
          <cell r="L854" t="str">
            <v>503IG1UAK20010</v>
          </cell>
          <cell r="M854" t="str">
            <v>액체방수</v>
          </cell>
          <cell r="N854" t="str">
            <v>(2종)</v>
          </cell>
          <cell r="O854" t="str">
            <v>M2</v>
          </cell>
          <cell r="P854">
            <v>593</v>
          </cell>
        </row>
        <row r="855">
          <cell r="L855" t="str">
            <v>503IG1UAK20020</v>
          </cell>
          <cell r="M855" t="str">
            <v>액체방수</v>
          </cell>
          <cell r="N855" t="str">
            <v>(1종)</v>
          </cell>
          <cell r="O855" t="str">
            <v>M2</v>
          </cell>
          <cell r="P855">
            <v>712</v>
          </cell>
        </row>
        <row r="856">
          <cell r="L856" t="str">
            <v>503IG1UAK30201</v>
          </cell>
          <cell r="M856" t="str">
            <v>방수몰탈위 액체방수</v>
          </cell>
          <cell r="N856" t="str">
            <v>(방수모르터(6mm 1회, 1:2)+액방2종)</v>
          </cell>
          <cell r="O856" t="str">
            <v>M2</v>
          </cell>
          <cell r="P856">
            <v>430</v>
          </cell>
        </row>
        <row r="857">
          <cell r="L857" t="str">
            <v>503IG1UAK60030</v>
          </cell>
          <cell r="M857" t="str">
            <v>고무아스팔트 에멀죤방수</v>
          </cell>
          <cell r="N857" t="str">
            <v>(2.5KG/M2 바름)</v>
          </cell>
          <cell r="O857" t="str">
            <v>M2</v>
          </cell>
          <cell r="P857">
            <v>16</v>
          </cell>
        </row>
        <row r="858">
          <cell r="L858" t="str">
            <v>503IG1UAK70070</v>
          </cell>
          <cell r="M858" t="str">
            <v>포리에칠렌필림 깔기</v>
          </cell>
          <cell r="N858" t="str">
            <v>(0.1MM, 1겹)</v>
          </cell>
          <cell r="O858" t="str">
            <v>M2</v>
          </cell>
          <cell r="P858">
            <v>10</v>
          </cell>
        </row>
        <row r="859">
          <cell r="L859" t="str">
            <v>503IG1UAM65090</v>
          </cell>
          <cell r="M859" t="str">
            <v>믈흘림방지턱설치</v>
          </cell>
          <cell r="N859" t="str">
            <v>(계단, 2회 1:3)</v>
          </cell>
          <cell r="O859" t="str">
            <v>M</v>
          </cell>
          <cell r="P859">
            <v>195</v>
          </cell>
        </row>
        <row r="860">
          <cell r="L860" t="str">
            <v>503IG1UAQ11160</v>
          </cell>
          <cell r="M860" t="str">
            <v>판넬히팅, 일반층, T110, 14.28KGF/CM2</v>
          </cell>
          <cell r="N860" t="str">
            <v>(20스치로폴+50경량기포+40몰탈)</v>
          </cell>
          <cell r="O860" t="str">
            <v>M2</v>
          </cell>
          <cell r="P860">
            <v>4698</v>
          </cell>
        </row>
        <row r="861">
          <cell r="L861" t="str">
            <v>503IG1UAQ11170</v>
          </cell>
          <cell r="M861" t="str">
            <v>판넬히팅, 1층, T140, 14.28KGF/CM2</v>
          </cell>
          <cell r="N861" t="str">
            <v>(50스치로폴+50경량기포+40몰탈)</v>
          </cell>
          <cell r="O861" t="str">
            <v>M2</v>
          </cell>
          <cell r="P861">
            <v>213</v>
          </cell>
        </row>
        <row r="862">
          <cell r="L862" t="str">
            <v>503IG1UAQ32110</v>
          </cell>
          <cell r="M862" t="str">
            <v>창고바닥마감</v>
          </cell>
          <cell r="N862" t="str">
            <v>경량기포, T110(80+30)MM</v>
          </cell>
          <cell r="O862" t="str">
            <v>M2</v>
          </cell>
          <cell r="P862">
            <v>136</v>
          </cell>
        </row>
        <row r="863">
          <cell r="L863" t="str">
            <v>503IG1UAQ32140</v>
          </cell>
          <cell r="M863" t="str">
            <v>창고바닥마감</v>
          </cell>
          <cell r="N863" t="str">
            <v>경량기포, T140(110+30)MM</v>
          </cell>
          <cell r="O863" t="str">
            <v>M2</v>
          </cell>
          <cell r="P863">
            <v>6</v>
          </cell>
        </row>
        <row r="864">
          <cell r="L864" t="str">
            <v>503IG1UAR10120</v>
          </cell>
          <cell r="M864" t="str">
            <v>화강석 바닥판깔기</v>
          </cell>
          <cell r="N864" t="str">
            <v>(바탕20MM+물갈기25MM)</v>
          </cell>
          <cell r="O864" t="str">
            <v>M2</v>
          </cell>
          <cell r="P864">
            <v>26</v>
          </cell>
        </row>
        <row r="865">
          <cell r="L865" t="str">
            <v>503IG1UAS80050</v>
          </cell>
          <cell r="M865" t="str">
            <v>와이어메쉬 깔기</v>
          </cell>
          <cell r="O865" t="str">
            <v>M2</v>
          </cell>
          <cell r="P865">
            <v>32</v>
          </cell>
        </row>
        <row r="866">
          <cell r="L866" t="str">
            <v>503IG2UAG60020</v>
          </cell>
          <cell r="M866" t="str">
            <v>판상단열재설치</v>
          </cell>
          <cell r="N866" t="str">
            <v>(벽15MM)</v>
          </cell>
          <cell r="O866" t="str">
            <v>M2</v>
          </cell>
          <cell r="P866">
            <v>17</v>
          </cell>
        </row>
        <row r="867">
          <cell r="L867" t="str">
            <v>503IG2UAG60030</v>
          </cell>
          <cell r="M867" t="str">
            <v>판상단열재설치</v>
          </cell>
          <cell r="N867" t="str">
            <v>(벽15MM, 철판부위)</v>
          </cell>
          <cell r="O867" t="str">
            <v>M2</v>
          </cell>
          <cell r="P867">
            <v>35</v>
          </cell>
        </row>
        <row r="868">
          <cell r="L868" t="str">
            <v>503II1MAG50705</v>
          </cell>
          <cell r="M868" t="str">
            <v>칼라알미늄스팬드럴</v>
          </cell>
          <cell r="N868" t="str">
            <v>T0.5</v>
          </cell>
          <cell r="O868" t="str">
            <v>M2</v>
          </cell>
          <cell r="P868">
            <v>124</v>
          </cell>
        </row>
        <row r="869">
          <cell r="L869" t="str">
            <v>503II1MAH80710</v>
          </cell>
          <cell r="M869" t="str">
            <v>석고보드보강철물</v>
          </cell>
          <cell r="N869" t="str">
            <v>13X10X25X0.45</v>
          </cell>
          <cell r="O869" t="str">
            <v>M</v>
          </cell>
          <cell r="P869">
            <v>375</v>
          </cell>
        </row>
        <row r="870">
          <cell r="L870" t="str">
            <v>503II1MAI40101</v>
          </cell>
          <cell r="M870" t="str">
            <v>점검구(설치비포함)</v>
          </cell>
          <cell r="N870" t="str">
            <v>300X350</v>
          </cell>
          <cell r="O870" t="str">
            <v>조</v>
          </cell>
          <cell r="P870">
            <v>138</v>
          </cell>
        </row>
        <row r="871">
          <cell r="L871" t="str">
            <v>503II1MAN25101</v>
          </cell>
          <cell r="M871" t="str">
            <v>욕실장 (97형)</v>
          </cell>
          <cell r="N871" t="str">
            <v>거울부착형, 시공도</v>
          </cell>
          <cell r="O871" t="str">
            <v>개소</v>
          </cell>
          <cell r="P871">
            <v>138</v>
          </cell>
        </row>
        <row r="872">
          <cell r="L872" t="str">
            <v>503II1MAN25261</v>
          </cell>
          <cell r="M872" t="str">
            <v>창고선반, T15 시공도, 3단</v>
          </cell>
          <cell r="N872" t="str">
            <v>선반포함 수평투영면적</v>
          </cell>
          <cell r="O872" t="str">
            <v>M2</v>
          </cell>
          <cell r="P872">
            <v>70</v>
          </cell>
        </row>
        <row r="873">
          <cell r="L873" t="str">
            <v>503II1MAN70110</v>
          </cell>
          <cell r="M873" t="str">
            <v>알미늄몰딩(백색)</v>
          </cell>
          <cell r="N873" t="str">
            <v>15X25X30X1.2</v>
          </cell>
          <cell r="O873" t="str">
            <v>M</v>
          </cell>
          <cell r="P873">
            <v>272</v>
          </cell>
        </row>
        <row r="874">
          <cell r="L874" t="str">
            <v>503II1SAHUSH01</v>
          </cell>
          <cell r="M874" t="str">
            <v>가변형벽체</v>
          </cell>
          <cell r="N874" t="str">
            <v>9.5석고보드2겹+50+9.5석고보드2겹</v>
          </cell>
          <cell r="O874" t="str">
            <v>M2</v>
          </cell>
          <cell r="P874">
            <v>489</v>
          </cell>
        </row>
        <row r="875">
          <cell r="L875" t="str">
            <v>503II1SAHUSH03</v>
          </cell>
          <cell r="M875" t="str">
            <v>아트월장식판설치</v>
          </cell>
          <cell r="N875" t="str">
            <v>T9,H220 MDF위비닐쉬트,각재유</v>
          </cell>
          <cell r="O875" t="str">
            <v>M</v>
          </cell>
          <cell r="P875">
            <v>357</v>
          </cell>
        </row>
        <row r="876">
          <cell r="L876" t="str">
            <v>503II1SAHUSH04</v>
          </cell>
          <cell r="M876" t="str">
            <v>아트월장식판설치</v>
          </cell>
          <cell r="N876" t="str">
            <v>T50,H350 MDF위비닐쉬트,각재유(옹벽)</v>
          </cell>
          <cell r="O876" t="str">
            <v>M</v>
          </cell>
          <cell r="P876">
            <v>303</v>
          </cell>
        </row>
        <row r="877">
          <cell r="L877" t="str">
            <v>503II1SAHUSH05</v>
          </cell>
          <cell r="M877" t="str">
            <v>아트월장식판설치</v>
          </cell>
          <cell r="N877" t="str">
            <v>T12,H200 MDF위비닐쉬트,각재유(옹벽)</v>
          </cell>
          <cell r="O877" t="str">
            <v>M</v>
          </cell>
          <cell r="P877">
            <v>300</v>
          </cell>
        </row>
        <row r="878">
          <cell r="L878" t="str">
            <v>503II1SAHUSH08</v>
          </cell>
          <cell r="M878" t="str">
            <v>반자돌림(50*15,거실)</v>
          </cell>
          <cell r="N878" t="str">
            <v>MDF위 비닐시트</v>
          </cell>
          <cell r="O878" t="str">
            <v>M</v>
          </cell>
          <cell r="P878">
            <v>1656</v>
          </cell>
        </row>
        <row r="879">
          <cell r="L879" t="str">
            <v>503II1SAHUSH09</v>
          </cell>
          <cell r="M879" t="str">
            <v>반자돌림(40*15,침실)</v>
          </cell>
          <cell r="N879" t="str">
            <v>MDF위 비닐시트</v>
          </cell>
          <cell r="O879" t="str">
            <v>M</v>
          </cell>
          <cell r="P879">
            <v>2299</v>
          </cell>
        </row>
        <row r="880">
          <cell r="L880" t="str">
            <v>503II1SAHUSH10</v>
          </cell>
          <cell r="M880" t="str">
            <v>목재몰딩40*15:최상층발코니</v>
          </cell>
          <cell r="O880" t="str">
            <v>M</v>
          </cell>
          <cell r="P880">
            <v>201</v>
          </cell>
        </row>
        <row r="881">
          <cell r="L881" t="str">
            <v>503II1SAM30501</v>
          </cell>
          <cell r="M881" t="str">
            <v>치장석고시멘트판</v>
          </cell>
          <cell r="N881" t="str">
            <v>6MMX303X606</v>
          </cell>
          <cell r="O881" t="str">
            <v>M2</v>
          </cell>
          <cell r="P881">
            <v>86</v>
          </cell>
        </row>
        <row r="882">
          <cell r="L882" t="str">
            <v>503II1SASCJK31</v>
          </cell>
          <cell r="M882" t="str">
            <v>다락목재난간</v>
          </cell>
          <cell r="N882" t="str">
            <v>1130X1170</v>
          </cell>
          <cell r="O882" t="str">
            <v>M</v>
          </cell>
          <cell r="P882">
            <v>4</v>
          </cell>
        </row>
        <row r="883">
          <cell r="L883" t="str">
            <v>503II1SAYISG14</v>
          </cell>
          <cell r="M883" t="str">
            <v>화장대(설치비 포함)</v>
          </cell>
          <cell r="N883" t="str">
            <v>1200X400X2300, 파우더룸</v>
          </cell>
          <cell r="O883" t="str">
            <v>개소</v>
          </cell>
          <cell r="P883">
            <v>69</v>
          </cell>
        </row>
        <row r="884">
          <cell r="L884" t="str">
            <v>503II1SAYISG94</v>
          </cell>
          <cell r="M884" t="str">
            <v>거실등박스몰딩 설치</v>
          </cell>
          <cell r="N884" t="str">
            <v>2200X1300</v>
          </cell>
          <cell r="O884" t="str">
            <v>개소</v>
          </cell>
          <cell r="P884">
            <v>69</v>
          </cell>
        </row>
        <row r="885">
          <cell r="L885" t="str">
            <v>503II1UAG50010</v>
          </cell>
          <cell r="M885" t="str">
            <v>압출스치로폴 위 석고보드</v>
          </cell>
          <cell r="N885" t="str">
            <v>(9+12.5MM)</v>
          </cell>
          <cell r="O885" t="str">
            <v>M2</v>
          </cell>
          <cell r="P885">
            <v>64</v>
          </cell>
        </row>
        <row r="886">
          <cell r="L886" t="str">
            <v>503II1UAG80582</v>
          </cell>
          <cell r="M886" t="str">
            <v>주방 상부장 보강목심 설치</v>
          </cell>
          <cell r="N886" t="str">
            <v>(하부용,보온재두께 : 50MM)</v>
          </cell>
          <cell r="O886" t="str">
            <v>M</v>
          </cell>
          <cell r="P886">
            <v>226</v>
          </cell>
        </row>
        <row r="887">
          <cell r="L887" t="str">
            <v>503II1UAH70020</v>
          </cell>
          <cell r="M887" t="str">
            <v>발코니비상탈출구</v>
          </cell>
          <cell r="N887" t="str">
            <v>(600X900)</v>
          </cell>
          <cell r="O887" t="str">
            <v>개소</v>
          </cell>
          <cell r="P887">
            <v>15</v>
          </cell>
        </row>
        <row r="888">
          <cell r="L888" t="str">
            <v>503II1UAM20020</v>
          </cell>
          <cell r="M888" t="str">
            <v>석고보드 붙이기</v>
          </cell>
          <cell r="N888" t="str">
            <v>(벽 12.5MM)</v>
          </cell>
          <cell r="O888" t="str">
            <v>M2</v>
          </cell>
          <cell r="P888">
            <v>1509</v>
          </cell>
        </row>
        <row r="889">
          <cell r="L889" t="str">
            <v>503II1UAS11037</v>
          </cell>
          <cell r="M889" t="str">
            <v>커텐박스(DA-36-004)</v>
          </cell>
          <cell r="N889" t="str">
            <v>(합성수지위 비닐쉬트60X15)</v>
          </cell>
          <cell r="O889" t="str">
            <v>M</v>
          </cell>
          <cell r="P889">
            <v>365</v>
          </cell>
        </row>
        <row r="890">
          <cell r="L890" t="str">
            <v>503II1UAS11038</v>
          </cell>
          <cell r="M890" t="str">
            <v>커텐박스(DA-36-004)</v>
          </cell>
          <cell r="N890" t="str">
            <v>(합성수지위 비닐쉬트40X12)</v>
          </cell>
          <cell r="O890" t="str">
            <v>M</v>
          </cell>
          <cell r="P890">
            <v>576</v>
          </cell>
        </row>
        <row r="891">
          <cell r="L891" t="str">
            <v>503II1UAS11043</v>
          </cell>
          <cell r="M891" t="str">
            <v>커텐박스(DA-36-006)</v>
          </cell>
          <cell r="N891" t="str">
            <v>(합성수지위 비닐쉬트60X15)</v>
          </cell>
          <cell r="O891" t="str">
            <v>M</v>
          </cell>
          <cell r="P891">
            <v>37</v>
          </cell>
        </row>
        <row r="892">
          <cell r="L892" t="str">
            <v>503II1UAS11044</v>
          </cell>
          <cell r="M892" t="str">
            <v>커텐박스(DA-36-006)</v>
          </cell>
          <cell r="N892" t="str">
            <v>(합성수지위 비닐쉬트40X12)</v>
          </cell>
          <cell r="O892" t="str">
            <v>M</v>
          </cell>
          <cell r="P892">
            <v>59</v>
          </cell>
        </row>
        <row r="893">
          <cell r="L893" t="str">
            <v>503II1UAS11047</v>
          </cell>
          <cell r="M893" t="str">
            <v>커텐박스(DA-36-008)</v>
          </cell>
          <cell r="N893" t="str">
            <v>(합성수지위 비닐쉬트60X15)</v>
          </cell>
          <cell r="O893" t="str">
            <v>M</v>
          </cell>
          <cell r="P893">
            <v>25</v>
          </cell>
        </row>
        <row r="894">
          <cell r="L894" t="str">
            <v>503II1UAS11048</v>
          </cell>
          <cell r="M894" t="str">
            <v>커텐박스(DA-36-008)</v>
          </cell>
          <cell r="N894" t="str">
            <v>(합성수지위 비닐쉬트40X12)</v>
          </cell>
          <cell r="O894" t="str">
            <v>M</v>
          </cell>
          <cell r="P894">
            <v>39</v>
          </cell>
        </row>
        <row r="895">
          <cell r="L895" t="str">
            <v>503II1UAS14120</v>
          </cell>
          <cell r="M895" t="str">
            <v>재료분리대설치</v>
          </cell>
          <cell r="N895" t="str">
            <v>(26X24.강화PVC수지)</v>
          </cell>
          <cell r="O895" t="str">
            <v>M</v>
          </cell>
          <cell r="P895">
            <v>159</v>
          </cell>
        </row>
        <row r="896">
          <cell r="L896" t="str">
            <v>503II1UAS50250</v>
          </cell>
          <cell r="M896" t="str">
            <v>씰링재충진</v>
          </cell>
          <cell r="N896" t="str">
            <v>(실리콘계,삼각 5X5)</v>
          </cell>
          <cell r="O896" t="str">
            <v>M</v>
          </cell>
          <cell r="P896">
            <v>121</v>
          </cell>
        </row>
        <row r="897">
          <cell r="L897" t="str">
            <v>503II1UAS50280</v>
          </cell>
          <cell r="M897" t="str">
            <v>씰링재충진</v>
          </cell>
          <cell r="N897" t="str">
            <v>(실리콘계,삼각 10X10)</v>
          </cell>
          <cell r="O897" t="str">
            <v>M</v>
          </cell>
          <cell r="P897">
            <v>400</v>
          </cell>
        </row>
        <row r="898">
          <cell r="L898" t="str">
            <v>503II1UAS60010</v>
          </cell>
          <cell r="M898" t="str">
            <v>경량철골천정틀설치</v>
          </cell>
          <cell r="N898" t="str">
            <v>(DM-BAR)</v>
          </cell>
          <cell r="O898" t="str">
            <v>M2</v>
          </cell>
          <cell r="P898">
            <v>202</v>
          </cell>
        </row>
        <row r="899">
          <cell r="L899" t="str">
            <v>503II1UAS60040</v>
          </cell>
          <cell r="M899" t="str">
            <v>욕실천정틀설치</v>
          </cell>
          <cell r="N899" t="str">
            <v>(경량철골+PVC판넬)</v>
          </cell>
          <cell r="O899" t="str">
            <v>M2</v>
          </cell>
          <cell r="P899">
            <v>435</v>
          </cell>
        </row>
        <row r="900">
          <cell r="L900" t="str">
            <v>503II1UAS62030</v>
          </cell>
          <cell r="M900" t="str">
            <v>천정틀설치</v>
          </cell>
          <cell r="N900" t="str">
            <v>(달대유,석고보드9.5MM)</v>
          </cell>
          <cell r="O900" t="str">
            <v>M2</v>
          </cell>
          <cell r="P900">
            <v>414</v>
          </cell>
        </row>
        <row r="901">
          <cell r="L901" t="str">
            <v>503II1UAS62060</v>
          </cell>
          <cell r="M901" t="str">
            <v>천정틀설치</v>
          </cell>
          <cell r="N901" t="str">
            <v>(84M2,15F이하, 달대무,석고보드)</v>
          </cell>
          <cell r="O901" t="str">
            <v>M2</v>
          </cell>
          <cell r="P901">
            <v>4091</v>
          </cell>
        </row>
        <row r="902">
          <cell r="L902" t="str">
            <v>503II1UAS62080</v>
          </cell>
          <cell r="M902" t="str">
            <v>천정틀설치</v>
          </cell>
          <cell r="N902" t="str">
            <v>(달대무,석면판)</v>
          </cell>
          <cell r="O902" t="str">
            <v>M2</v>
          </cell>
          <cell r="P902">
            <v>38</v>
          </cell>
        </row>
        <row r="903">
          <cell r="L903" t="str">
            <v>503II1UAS62100</v>
          </cell>
          <cell r="M903" t="str">
            <v>최상층 천정틀설치</v>
          </cell>
          <cell r="N903" t="str">
            <v>(평지붕.석면판)</v>
          </cell>
          <cell r="O903" t="str">
            <v>M2</v>
          </cell>
          <cell r="P903">
            <v>91</v>
          </cell>
        </row>
        <row r="904">
          <cell r="L904" t="str">
            <v>503II1UAS62150</v>
          </cell>
          <cell r="M904" t="str">
            <v>최상천정틀설치</v>
          </cell>
          <cell r="N904" t="str">
            <v>(달유20스치로플 9석고판)</v>
          </cell>
          <cell r="O904" t="str">
            <v>M2</v>
          </cell>
          <cell r="P904">
            <v>288</v>
          </cell>
        </row>
        <row r="905">
          <cell r="L905" t="str">
            <v>503IJ1MAH70755</v>
          </cell>
          <cell r="M905" t="str">
            <v>도아스톱</v>
          </cell>
          <cell r="N905" t="str">
            <v>황동 일자형</v>
          </cell>
          <cell r="O905" t="str">
            <v>개</v>
          </cell>
          <cell r="P905">
            <v>138</v>
          </cell>
        </row>
        <row r="906">
          <cell r="L906" t="str">
            <v>503IJ1MAH80355</v>
          </cell>
          <cell r="M906" t="str">
            <v>홈통걸이쇠(스텐)</v>
          </cell>
          <cell r="N906" t="str">
            <v>D 100</v>
          </cell>
          <cell r="O906" t="str">
            <v>개</v>
          </cell>
          <cell r="P906">
            <v>19</v>
          </cell>
        </row>
        <row r="907">
          <cell r="L907" t="str">
            <v>503IJ1MAZ20005</v>
          </cell>
          <cell r="M907" t="str">
            <v>동별표시판(시공비포함)</v>
          </cell>
          <cell r="N907" t="str">
            <v>고층용 마크</v>
          </cell>
          <cell r="O907" t="str">
            <v>개소</v>
          </cell>
          <cell r="P907">
            <v>2</v>
          </cell>
        </row>
        <row r="908">
          <cell r="L908" t="str">
            <v>503IJ1MAZ20007</v>
          </cell>
          <cell r="M908" t="str">
            <v>동별표시판(시공비포함)</v>
          </cell>
          <cell r="N908" t="str">
            <v>고층용 동호수</v>
          </cell>
          <cell r="O908" t="str">
            <v>개소</v>
          </cell>
          <cell r="P908">
            <v>4</v>
          </cell>
        </row>
        <row r="909">
          <cell r="L909" t="str">
            <v>503IJ1MAZ20023</v>
          </cell>
          <cell r="M909" t="str">
            <v>층별표시판(고층, 시공비포함)</v>
          </cell>
          <cell r="N909" t="str">
            <v>아크릴 3X155X170</v>
          </cell>
          <cell r="O909" t="str">
            <v>개</v>
          </cell>
          <cell r="P909">
            <v>35</v>
          </cell>
        </row>
        <row r="910">
          <cell r="L910" t="str">
            <v>503IJ1MAZ20061</v>
          </cell>
          <cell r="M910" t="str">
            <v>계단실표시판(시공비포함)</v>
          </cell>
          <cell r="N910" t="str">
            <v>주현관입구</v>
          </cell>
          <cell r="O910" t="str">
            <v>개소</v>
          </cell>
          <cell r="P910">
            <v>2</v>
          </cell>
        </row>
        <row r="911">
          <cell r="L911" t="str">
            <v>503IJ1MCA50422</v>
          </cell>
          <cell r="M911" t="str">
            <v>수팽창 고무지수판(구조물용)</v>
          </cell>
          <cell r="N911" t="str">
            <v>20X10MM</v>
          </cell>
          <cell r="O911" t="str">
            <v>M</v>
          </cell>
          <cell r="P911">
            <v>157</v>
          </cell>
        </row>
        <row r="912">
          <cell r="L912" t="str">
            <v>503IJ1MMA60208</v>
          </cell>
          <cell r="M912" t="str">
            <v>오.배수용 PVC 파이프(VG2) (KSM3404)</v>
          </cell>
          <cell r="N912" t="str">
            <v>D25 MM</v>
          </cell>
          <cell r="O912" t="str">
            <v>M</v>
          </cell>
          <cell r="P912">
            <v>39</v>
          </cell>
        </row>
        <row r="913">
          <cell r="L913" t="str">
            <v>503IJ1MMA60213</v>
          </cell>
          <cell r="M913" t="str">
            <v>오.배수용 PVC 파이프(VG2) (KSM3404)</v>
          </cell>
          <cell r="N913" t="str">
            <v>D50 MM</v>
          </cell>
          <cell r="O913" t="str">
            <v>M</v>
          </cell>
          <cell r="P913">
            <v>1</v>
          </cell>
        </row>
        <row r="914">
          <cell r="L914" t="str">
            <v>503IJ1MMA60219</v>
          </cell>
          <cell r="M914" t="str">
            <v>오.배수용 PVC 파이프(VG2) (KSM3404)</v>
          </cell>
          <cell r="N914" t="str">
            <v>D100 MM</v>
          </cell>
          <cell r="O914" t="str">
            <v>M</v>
          </cell>
          <cell r="P914">
            <v>23</v>
          </cell>
        </row>
        <row r="915">
          <cell r="L915" t="str">
            <v>503IJ1MMJ32627</v>
          </cell>
          <cell r="M915" t="str">
            <v>회전식흡출기</v>
          </cell>
          <cell r="N915" t="str">
            <v>D450</v>
          </cell>
          <cell r="O915" t="str">
            <v>개</v>
          </cell>
          <cell r="P915">
            <v>8</v>
          </cell>
        </row>
        <row r="916">
          <cell r="L916" t="str">
            <v>503IJ1MMJ32630</v>
          </cell>
          <cell r="M916" t="str">
            <v>회전식흡출기</v>
          </cell>
          <cell r="N916" t="str">
            <v>D600</v>
          </cell>
          <cell r="O916" t="str">
            <v>개</v>
          </cell>
          <cell r="P916">
            <v>4</v>
          </cell>
        </row>
        <row r="917">
          <cell r="L917" t="str">
            <v>503IJ1MMO25981</v>
          </cell>
          <cell r="M917" t="str">
            <v>SMC흡출기좌대(조립식기성재)</v>
          </cell>
          <cell r="N917" t="str">
            <v>660X660X1300(시공포함)</v>
          </cell>
          <cell r="O917" t="str">
            <v>개소</v>
          </cell>
          <cell r="P917">
            <v>8</v>
          </cell>
        </row>
        <row r="918">
          <cell r="L918" t="str">
            <v>503IJ1MMO25982</v>
          </cell>
          <cell r="M918" t="str">
            <v>SMC흡출기좌대(조립식기성재)</v>
          </cell>
          <cell r="N918" t="str">
            <v>660X660X2600(시공포함)</v>
          </cell>
          <cell r="O918" t="str">
            <v>개소</v>
          </cell>
          <cell r="P918">
            <v>4</v>
          </cell>
        </row>
        <row r="919">
          <cell r="L919" t="str">
            <v>503IJ1MMO31919</v>
          </cell>
          <cell r="M919" t="str">
            <v>발코니드레인(PVC제)(받침대포함)</v>
          </cell>
          <cell r="N919" t="str">
            <v>D100 MM</v>
          </cell>
          <cell r="O919" t="str">
            <v>개</v>
          </cell>
          <cell r="P919">
            <v>207</v>
          </cell>
        </row>
        <row r="920">
          <cell r="L920" t="str">
            <v>503IJ1SAS50193</v>
          </cell>
          <cell r="M920" t="str">
            <v>7X7/SD</v>
          </cell>
          <cell r="N920" t="str">
            <v>PD점검구</v>
          </cell>
          <cell r="O920" t="str">
            <v>개소</v>
          </cell>
          <cell r="P920">
            <v>4</v>
          </cell>
        </row>
        <row r="921">
          <cell r="L921" t="str">
            <v>503IJ1SASCAE07</v>
          </cell>
          <cell r="M921" t="str">
            <v>ELEV HOOK 보강</v>
          </cell>
          <cell r="N921" t="str">
            <v>(D22, 기성제품)</v>
          </cell>
          <cell r="O921" t="str">
            <v>개소</v>
          </cell>
          <cell r="P921">
            <v>2</v>
          </cell>
        </row>
        <row r="922">
          <cell r="L922" t="str">
            <v>503IJ1SASCJK25</v>
          </cell>
          <cell r="M922" t="str">
            <v>접이식사다리</v>
          </cell>
          <cell r="N922" t="str">
            <v>기성품, 다락방</v>
          </cell>
          <cell r="O922" t="str">
            <v>개소</v>
          </cell>
          <cell r="P922">
            <v>4</v>
          </cell>
        </row>
        <row r="923">
          <cell r="L923" t="str">
            <v>503IJ1SASKH010</v>
          </cell>
          <cell r="M923" t="str">
            <v>9X18/SD-1</v>
          </cell>
          <cell r="N923" t="str">
            <v>전기판넬실출입문</v>
          </cell>
          <cell r="O923" t="str">
            <v>개소</v>
          </cell>
          <cell r="P923">
            <v>4</v>
          </cell>
        </row>
        <row r="924">
          <cell r="L924" t="str">
            <v>503IJ1SAVCK022</v>
          </cell>
          <cell r="M924" t="str">
            <v>발코니선반, 철제매쉬2단</v>
          </cell>
          <cell r="N924" t="str">
            <v>(수평투영)</v>
          </cell>
          <cell r="O924" t="str">
            <v>M2</v>
          </cell>
          <cell r="P924">
            <v>69</v>
          </cell>
        </row>
        <row r="925">
          <cell r="L925" t="str">
            <v>503IJ1SAX00006</v>
          </cell>
          <cell r="M925" t="str">
            <v>옥상안전난간</v>
          </cell>
          <cell r="O925" t="str">
            <v>M</v>
          </cell>
          <cell r="P925">
            <v>23</v>
          </cell>
        </row>
        <row r="926">
          <cell r="L926" t="str">
            <v>503IJ1SAX00011</v>
          </cell>
          <cell r="M926" t="str">
            <v>측벽화단곡면난간</v>
          </cell>
          <cell r="N926" t="str">
            <v>H=300, 스텐</v>
          </cell>
          <cell r="O926" t="str">
            <v>M</v>
          </cell>
          <cell r="P926">
            <v>53</v>
          </cell>
        </row>
        <row r="927">
          <cell r="L927" t="str">
            <v>503IJ1SAX00018</v>
          </cell>
          <cell r="M927" t="str">
            <v>스텐PD점검구</v>
          </cell>
          <cell r="N927" t="str">
            <v>400*200,피스고정식</v>
          </cell>
          <cell r="O927" t="str">
            <v>개소</v>
          </cell>
          <cell r="P927">
            <v>20</v>
          </cell>
        </row>
        <row r="928">
          <cell r="L928" t="str">
            <v>503IJ1SAX00019</v>
          </cell>
          <cell r="M928" t="str">
            <v>스텐PD점검구</v>
          </cell>
          <cell r="N928" t="str">
            <v>400*150,피스고정식</v>
          </cell>
          <cell r="O928" t="str">
            <v>개소</v>
          </cell>
          <cell r="P928">
            <v>2</v>
          </cell>
        </row>
        <row r="929">
          <cell r="L929" t="str">
            <v>503IJ1SAX00022</v>
          </cell>
          <cell r="M929" t="str">
            <v>샤워부스 84B</v>
          </cell>
          <cell r="N929" t="str">
            <v>도어형,시공도</v>
          </cell>
          <cell r="O929" t="str">
            <v>개소</v>
          </cell>
          <cell r="P929">
            <v>69</v>
          </cell>
        </row>
        <row r="930">
          <cell r="L930" t="str">
            <v>503IJ1SAX00028</v>
          </cell>
          <cell r="M930" t="str">
            <v>20*23/SSD,자동문</v>
          </cell>
          <cell r="N930" t="str">
            <v>무인경비시스템</v>
          </cell>
          <cell r="O930" t="str">
            <v>개소</v>
          </cell>
          <cell r="P930">
            <v>1</v>
          </cell>
        </row>
        <row r="931">
          <cell r="L931" t="str">
            <v>503IJ1SAX00029</v>
          </cell>
          <cell r="M931" t="str">
            <v>18*23/SSD,자동문</v>
          </cell>
          <cell r="N931" t="str">
            <v>무인경비시스템</v>
          </cell>
          <cell r="O931" t="str">
            <v>개소</v>
          </cell>
          <cell r="P931">
            <v>1</v>
          </cell>
        </row>
        <row r="932">
          <cell r="L932" t="str">
            <v>503IJ1UAC11520</v>
          </cell>
          <cell r="M932" t="str">
            <v>콘크리트난간보양</v>
          </cell>
          <cell r="O932" t="str">
            <v>M</v>
          </cell>
          <cell r="P932">
            <v>1085</v>
          </cell>
        </row>
        <row r="933">
          <cell r="L933" t="str">
            <v>503IJ1UAD31005</v>
          </cell>
          <cell r="M933" t="str">
            <v>물탱크실사다리</v>
          </cell>
          <cell r="N933" t="str">
            <v>(H=2.72M)</v>
          </cell>
          <cell r="O933" t="str">
            <v>개소</v>
          </cell>
          <cell r="P933">
            <v>2</v>
          </cell>
        </row>
        <row r="934">
          <cell r="L934" t="str">
            <v>503IJ1UAD40150</v>
          </cell>
          <cell r="M934" t="str">
            <v>옥탑지붕층출입구(중부지방)</v>
          </cell>
          <cell r="N934" t="str">
            <v>(1000X1000)</v>
          </cell>
          <cell r="O934" t="str">
            <v>개소</v>
          </cell>
          <cell r="P934">
            <v>2</v>
          </cell>
        </row>
        <row r="935">
          <cell r="L935" t="str">
            <v>503IJ1UAD49035</v>
          </cell>
          <cell r="M935" t="str">
            <v>철재PD점검구</v>
          </cell>
          <cell r="N935" t="str">
            <v>(300X400)</v>
          </cell>
          <cell r="O935" t="str">
            <v>개소</v>
          </cell>
          <cell r="P935">
            <v>69</v>
          </cell>
        </row>
        <row r="936">
          <cell r="L936" t="str">
            <v>503IJ1UAD50140</v>
          </cell>
          <cell r="M936" t="str">
            <v>에어콘배관구설치</v>
          </cell>
          <cell r="O936" t="str">
            <v>개소</v>
          </cell>
          <cell r="P936">
            <v>138</v>
          </cell>
        </row>
        <row r="937">
          <cell r="L937" t="str">
            <v>503IJ1UAD50185</v>
          </cell>
          <cell r="M937" t="str">
            <v>ELEV 하부사다리</v>
          </cell>
          <cell r="O937" t="str">
            <v>개소</v>
          </cell>
          <cell r="P937">
            <v>2</v>
          </cell>
        </row>
        <row r="938">
          <cell r="L938" t="str">
            <v>503IJ1UAD50280</v>
          </cell>
          <cell r="M938" t="str">
            <v>작업용 지지대</v>
          </cell>
          <cell r="N938" t="str">
            <v>(DA-77-023, 250X500)</v>
          </cell>
          <cell r="O938" t="str">
            <v>개소</v>
          </cell>
          <cell r="P938">
            <v>4</v>
          </cell>
        </row>
        <row r="939">
          <cell r="L939" t="str">
            <v>503IJ1UAI40030</v>
          </cell>
          <cell r="M939" t="str">
            <v>12X4/PW</v>
          </cell>
          <cell r="N939" t="str">
            <v>(지하환기창)</v>
          </cell>
          <cell r="O939" t="str">
            <v>개소</v>
          </cell>
          <cell r="P939">
            <v>4</v>
          </cell>
        </row>
        <row r="940">
          <cell r="L940" t="str">
            <v>503IJ1UAI50009</v>
          </cell>
          <cell r="M940" t="str">
            <v>세대현관문설치비</v>
          </cell>
          <cell r="N940" t="str">
            <v>(부속철물포함)</v>
          </cell>
          <cell r="O940" t="str">
            <v>개소</v>
          </cell>
          <cell r="P940">
            <v>69</v>
          </cell>
        </row>
        <row r="941">
          <cell r="L941" t="str">
            <v>503IJ1UAI51037</v>
          </cell>
          <cell r="M941" t="str">
            <v>10X18/SD</v>
          </cell>
          <cell r="N941" t="str">
            <v>(계단실홀,밑틀없음,착색아연도)</v>
          </cell>
          <cell r="O941" t="str">
            <v>개소</v>
          </cell>
          <cell r="P941">
            <v>2</v>
          </cell>
        </row>
        <row r="942">
          <cell r="L942" t="str">
            <v>503IJ1UAI51216</v>
          </cell>
          <cell r="M942" t="str">
            <v>18X21/SD(방화용도어클로우저)</v>
          </cell>
          <cell r="N942" t="str">
            <v>(계단실,밑틀없음,착색아연도)</v>
          </cell>
          <cell r="O942" t="str">
            <v>개소</v>
          </cell>
          <cell r="P942">
            <v>34</v>
          </cell>
        </row>
        <row r="943">
          <cell r="L943" t="str">
            <v>503IJ1UAI51239</v>
          </cell>
          <cell r="M943" t="str">
            <v>7X17/SD(방화용도아클로저)</v>
          </cell>
          <cell r="N943" t="str">
            <v>(공동구,밑틀없음,착색아연도)</v>
          </cell>
          <cell r="O943" t="str">
            <v>개소</v>
          </cell>
          <cell r="P943">
            <v>1</v>
          </cell>
        </row>
        <row r="944">
          <cell r="L944" t="str">
            <v>503IJ1UAI53021</v>
          </cell>
          <cell r="M944" t="str">
            <v>9X18/SD</v>
          </cell>
          <cell r="N944" t="str">
            <v>(기계실,밑틀없음,철제그릴)</v>
          </cell>
          <cell r="O944" t="str">
            <v>개소</v>
          </cell>
          <cell r="P944">
            <v>6</v>
          </cell>
        </row>
        <row r="945">
          <cell r="L945" t="str">
            <v>503IJ1UAK80090</v>
          </cell>
          <cell r="M945" t="str">
            <v>E.J(스치로폴20MM)</v>
          </cell>
          <cell r="N945" t="str">
            <v>(본드붙이기,씰링:ㅁ-20X20)</v>
          </cell>
          <cell r="O945" t="str">
            <v>M</v>
          </cell>
          <cell r="P945">
            <v>5</v>
          </cell>
        </row>
        <row r="946">
          <cell r="L946" t="str">
            <v>503IJ1UAL20150</v>
          </cell>
          <cell r="M946" t="str">
            <v>동판후레싱</v>
          </cell>
          <cell r="N946" t="str">
            <v>(T=0.5MM)</v>
          </cell>
          <cell r="O946" t="str">
            <v>M2</v>
          </cell>
          <cell r="P946">
            <v>114</v>
          </cell>
        </row>
        <row r="947">
          <cell r="L947" t="str">
            <v>503IJ1UAL50130</v>
          </cell>
          <cell r="M947" t="str">
            <v>칼라선홈통설치</v>
          </cell>
          <cell r="N947" t="str">
            <v>D-100</v>
          </cell>
          <cell r="O947" t="str">
            <v>M</v>
          </cell>
          <cell r="P947">
            <v>573</v>
          </cell>
        </row>
        <row r="948">
          <cell r="L948" t="str">
            <v>503IJ1UAL51130</v>
          </cell>
          <cell r="M948" t="str">
            <v>루프드레인설치</v>
          </cell>
          <cell r="N948" t="str">
            <v>(D100)</v>
          </cell>
          <cell r="O948" t="str">
            <v>개소</v>
          </cell>
          <cell r="P948">
            <v>12</v>
          </cell>
        </row>
        <row r="949">
          <cell r="L949" t="str">
            <v>503IJ1UAS11020</v>
          </cell>
          <cell r="M949" t="str">
            <v>철제커텐박스</v>
          </cell>
          <cell r="N949" t="str">
            <v>(관리동:250 350)</v>
          </cell>
          <cell r="O949" t="str">
            <v>M</v>
          </cell>
          <cell r="P949">
            <v>7</v>
          </cell>
        </row>
        <row r="950">
          <cell r="L950" t="str">
            <v>503IJ1UAS14030</v>
          </cell>
          <cell r="M950" t="str">
            <v>스텐레스재료분리대</v>
          </cell>
          <cell r="N950" t="str">
            <v>(20X30X1.5)</v>
          </cell>
          <cell r="O950" t="str">
            <v>M</v>
          </cell>
          <cell r="P950">
            <v>9</v>
          </cell>
        </row>
        <row r="951">
          <cell r="L951" t="str">
            <v>503IJ1UAS41390</v>
          </cell>
          <cell r="M951" t="str">
            <v>실외기난간설치</v>
          </cell>
          <cell r="O951" t="str">
            <v>개소</v>
          </cell>
          <cell r="P951">
            <v>69</v>
          </cell>
        </row>
        <row r="952">
          <cell r="L952" t="str">
            <v>503IJ1UAS42105</v>
          </cell>
          <cell r="M952" t="str">
            <v>계단실창문난간설치</v>
          </cell>
          <cell r="N952" t="str">
            <v>H1100, STS파이프</v>
          </cell>
          <cell r="O952" t="str">
            <v>M</v>
          </cell>
          <cell r="P952">
            <v>103</v>
          </cell>
        </row>
        <row r="953">
          <cell r="L953" t="str">
            <v>503IJ1UAS42230</v>
          </cell>
          <cell r="M953" t="str">
            <v>테라스나간</v>
          </cell>
          <cell r="N953" t="str">
            <v>(벽부착,H=450,DA-71-101)</v>
          </cell>
          <cell r="O953" t="str">
            <v>M</v>
          </cell>
          <cell r="P953">
            <v>16</v>
          </cell>
        </row>
        <row r="954">
          <cell r="L954" t="str">
            <v>503IJ1UAS42610</v>
          </cell>
          <cell r="M954" t="str">
            <v>중앙홈지주형계단난간</v>
          </cell>
          <cell r="N954" t="str">
            <v>(분체도장)</v>
          </cell>
          <cell r="O954" t="str">
            <v>M</v>
          </cell>
          <cell r="P954">
            <v>213</v>
          </cell>
        </row>
        <row r="955">
          <cell r="L955" t="str">
            <v>503IJ1UAS50110</v>
          </cell>
          <cell r="M955" t="str">
            <v>씰링재충진</v>
          </cell>
          <cell r="N955" t="str">
            <v>(폴리우레탄계,ㅁ-10X10)</v>
          </cell>
          <cell r="O955" t="str">
            <v>M</v>
          </cell>
          <cell r="P955">
            <v>406</v>
          </cell>
        </row>
        <row r="956">
          <cell r="L956" t="str">
            <v>503IJ1UAS50120</v>
          </cell>
          <cell r="M956" t="str">
            <v>씰링재충진</v>
          </cell>
          <cell r="N956" t="str">
            <v>(폴리우레탄계,삼각10X10)</v>
          </cell>
          <cell r="O956" t="str">
            <v>M</v>
          </cell>
          <cell r="P956">
            <v>2064</v>
          </cell>
        </row>
        <row r="957">
          <cell r="L957" t="str">
            <v>503IJ1UAS50290</v>
          </cell>
          <cell r="M957" t="str">
            <v>씰링재충진</v>
          </cell>
          <cell r="N957" t="str">
            <v>(폴리우레탄계, 삼각5X5)</v>
          </cell>
          <cell r="O957" t="str">
            <v>M</v>
          </cell>
          <cell r="P957">
            <v>787</v>
          </cell>
        </row>
        <row r="958">
          <cell r="L958" t="str">
            <v>503IJ1UAS50310</v>
          </cell>
          <cell r="M958" t="str">
            <v>씰링재충진</v>
          </cell>
          <cell r="N958" t="str">
            <v>(폴리우레탄계,ㅁ-5X5)</v>
          </cell>
          <cell r="O958" t="str">
            <v>M</v>
          </cell>
          <cell r="P958">
            <v>1</v>
          </cell>
        </row>
        <row r="959">
          <cell r="L959" t="str">
            <v>503IJ1UAS50330</v>
          </cell>
          <cell r="M959" t="str">
            <v>씰링재충진</v>
          </cell>
          <cell r="N959" t="str">
            <v>(폴리우레탄계,ㅁ-25X25)</v>
          </cell>
          <cell r="O959" t="str">
            <v>M</v>
          </cell>
          <cell r="P959">
            <v>89</v>
          </cell>
        </row>
        <row r="960">
          <cell r="L960" t="str">
            <v>503IJ1UAS60320</v>
          </cell>
          <cell r="M960" t="str">
            <v>최상층경량철골천정틀</v>
          </cell>
          <cell r="N960" t="str">
            <v>(59M2이하,침실,H=140MM,석고보드9.5MM)</v>
          </cell>
          <cell r="O960" t="str">
            <v>M2</v>
          </cell>
          <cell r="P960">
            <v>111</v>
          </cell>
        </row>
        <row r="961">
          <cell r="L961" t="str">
            <v>503IJ1UAS70040</v>
          </cell>
          <cell r="M961" t="str">
            <v>반송우편함설치</v>
          </cell>
          <cell r="N961" t="str">
            <v>(고층)</v>
          </cell>
          <cell r="O961" t="str">
            <v>개소</v>
          </cell>
          <cell r="P961">
            <v>1</v>
          </cell>
        </row>
        <row r="962">
          <cell r="L962" t="str">
            <v>503IJ1UAS70160</v>
          </cell>
          <cell r="M962" t="str">
            <v>우편함설치</v>
          </cell>
          <cell r="N962" t="str">
            <v>(30세대용 고층)</v>
          </cell>
          <cell r="O962" t="str">
            <v>개소</v>
          </cell>
          <cell r="P962">
            <v>1</v>
          </cell>
        </row>
        <row r="963">
          <cell r="L963" t="str">
            <v>503IJ1UAS70170</v>
          </cell>
          <cell r="M963" t="str">
            <v>우편함설치</v>
          </cell>
          <cell r="N963" t="str">
            <v>(40세대용 고층)</v>
          </cell>
          <cell r="O963" t="str">
            <v>개소</v>
          </cell>
          <cell r="P963">
            <v>1</v>
          </cell>
        </row>
        <row r="964">
          <cell r="L964" t="str">
            <v>503IJ1UAS71020</v>
          </cell>
          <cell r="M964" t="str">
            <v>폐건전지수거함 설치</v>
          </cell>
          <cell r="N964" t="str">
            <v>(고  층)</v>
          </cell>
          <cell r="O964" t="str">
            <v>개소</v>
          </cell>
          <cell r="P964">
            <v>2</v>
          </cell>
        </row>
        <row r="965">
          <cell r="L965" t="str">
            <v>503IK1MAD40001</v>
          </cell>
          <cell r="M965" t="str">
            <v>칼라아스팔트싱글</v>
          </cell>
          <cell r="N965" t="str">
            <v>시공도</v>
          </cell>
          <cell r="O965" t="str">
            <v>M2</v>
          </cell>
          <cell r="P965">
            <v>391</v>
          </cell>
        </row>
        <row r="966">
          <cell r="L966" t="str">
            <v>503IK1MGG42401</v>
          </cell>
          <cell r="M966" t="str">
            <v>레미콘</v>
          </cell>
          <cell r="N966" t="str">
            <v>25-180-15</v>
          </cell>
          <cell r="O966" t="str">
            <v>M3</v>
          </cell>
          <cell r="P966">
            <v>11</v>
          </cell>
        </row>
        <row r="967">
          <cell r="L967" t="str">
            <v>503IK1UAC30090</v>
          </cell>
          <cell r="M967" t="str">
            <v>레미콘치기</v>
          </cell>
          <cell r="N967" t="str">
            <v>(무근구조,펌프배관)</v>
          </cell>
          <cell r="O967" t="str">
            <v>M3</v>
          </cell>
          <cell r="P967">
            <v>11</v>
          </cell>
        </row>
        <row r="968">
          <cell r="L968" t="str">
            <v>503IK1UAK10010</v>
          </cell>
          <cell r="M968" t="str">
            <v>아스팔트8층방수</v>
          </cell>
          <cell r="N968" t="str">
            <v>(지붕층)</v>
          </cell>
          <cell r="O968" t="str">
            <v>M2</v>
          </cell>
          <cell r="P968">
            <v>177</v>
          </cell>
        </row>
        <row r="969">
          <cell r="L969" t="str">
            <v>503IK1UAK40090</v>
          </cell>
          <cell r="M969" t="str">
            <v>PE방수층보호재</v>
          </cell>
          <cell r="N969" t="str">
            <v>(주차장수직부위, 접착식20MM)</v>
          </cell>
          <cell r="O969" t="str">
            <v>M2</v>
          </cell>
          <cell r="P969">
            <v>7</v>
          </cell>
        </row>
        <row r="970">
          <cell r="L970" t="str">
            <v>503IK1UAK40110</v>
          </cell>
          <cell r="M970" t="str">
            <v>시트방수마감</v>
          </cell>
          <cell r="N970" t="str">
            <v>(스텐레스판, 삼각-15X20)</v>
          </cell>
          <cell r="O970" t="str">
            <v>M</v>
          </cell>
          <cell r="P970">
            <v>5</v>
          </cell>
        </row>
        <row r="971">
          <cell r="L971" t="str">
            <v>503IK1UAK40300</v>
          </cell>
          <cell r="M971" t="str">
            <v>고무아스팔트이중방수</v>
          </cell>
          <cell r="N971" t="str">
            <v>(주차장상부, T4.5, 쇠흙손마감 포함)</v>
          </cell>
          <cell r="O971" t="str">
            <v>M2</v>
          </cell>
          <cell r="P971">
            <v>10</v>
          </cell>
        </row>
        <row r="972">
          <cell r="L972" t="str">
            <v>503IK1UAK40310</v>
          </cell>
          <cell r="M972" t="str">
            <v>고무아스팔트이중방수</v>
          </cell>
          <cell r="N972" t="str">
            <v>(주차장수직부위)</v>
          </cell>
          <cell r="O972" t="str">
            <v>M2</v>
          </cell>
          <cell r="P972">
            <v>7</v>
          </cell>
        </row>
        <row r="973">
          <cell r="L973" t="str">
            <v>503IK1UAK70040</v>
          </cell>
          <cell r="M973" t="str">
            <v>포리에칠렌필림 깔기</v>
          </cell>
          <cell r="N973" t="str">
            <v>(0.03MM, 2겹)</v>
          </cell>
          <cell r="O973" t="str">
            <v>M2</v>
          </cell>
          <cell r="P973">
            <v>142</v>
          </cell>
        </row>
        <row r="974">
          <cell r="L974" t="str">
            <v>503IK1UAK80060</v>
          </cell>
          <cell r="M974" t="str">
            <v>E.J</v>
          </cell>
          <cell r="N974" t="str">
            <v>(지하주차장 경사로)</v>
          </cell>
          <cell r="O974" t="str">
            <v>M</v>
          </cell>
          <cell r="P974">
            <v>89</v>
          </cell>
        </row>
        <row r="975">
          <cell r="L975" t="str">
            <v>503IK1UAS50350</v>
          </cell>
          <cell r="M975" t="str">
            <v>기성조립식 줄눈재설치</v>
          </cell>
          <cell r="O975" t="str">
            <v>M</v>
          </cell>
          <cell r="P975">
            <v>139</v>
          </cell>
        </row>
        <row r="976">
          <cell r="L976" t="str">
            <v>503IK1UAS80050</v>
          </cell>
          <cell r="M976" t="str">
            <v>와이어메쉬 깔기</v>
          </cell>
          <cell r="O976" t="str">
            <v>M2</v>
          </cell>
          <cell r="P976">
            <v>152</v>
          </cell>
        </row>
        <row r="977">
          <cell r="L977" t="str">
            <v>503IL1MAE50321</v>
          </cell>
          <cell r="M977" t="str">
            <v>씰링재</v>
          </cell>
          <cell r="N977" t="str">
            <v>실리콘계비초산형(삼각5㎜X5㎜)</v>
          </cell>
          <cell r="O977" t="str">
            <v>M</v>
          </cell>
          <cell r="P977">
            <v>20652</v>
          </cell>
        </row>
        <row r="978">
          <cell r="L978" t="str">
            <v>503IL1MAH70861</v>
          </cell>
          <cell r="M978" t="str">
            <v>가스켓(ㄷ형)</v>
          </cell>
          <cell r="N978" t="str">
            <v>AL, 3~5MM</v>
          </cell>
          <cell r="O978" t="str">
            <v>M</v>
          </cell>
          <cell r="P978">
            <v>1533</v>
          </cell>
        </row>
        <row r="979">
          <cell r="L979" t="str">
            <v>503IL1MAH70862</v>
          </cell>
          <cell r="M979" t="str">
            <v>가스켓(양면)</v>
          </cell>
          <cell r="N979" t="str">
            <v>PL, 3~5MM</v>
          </cell>
          <cell r="O979" t="str">
            <v>M</v>
          </cell>
          <cell r="P979">
            <v>92</v>
          </cell>
        </row>
        <row r="980">
          <cell r="L980" t="str">
            <v>503IL1MAH80716</v>
          </cell>
          <cell r="M980" t="str">
            <v>문틀고정철물</v>
          </cell>
          <cell r="N980" t="str">
            <v>1.6*40*190</v>
          </cell>
          <cell r="O980" t="str">
            <v>개</v>
          </cell>
          <cell r="P980">
            <v>690</v>
          </cell>
        </row>
        <row r="981">
          <cell r="L981" t="str">
            <v>503IL1MAH80830</v>
          </cell>
          <cell r="M981" t="str">
            <v>문틀고임대</v>
          </cell>
          <cell r="N981" t="str">
            <v>(설치비포함)</v>
          </cell>
          <cell r="O981" t="str">
            <v>개</v>
          </cell>
          <cell r="P981">
            <v>414</v>
          </cell>
        </row>
        <row r="982">
          <cell r="L982" t="str">
            <v>503IL1MGF10180</v>
          </cell>
          <cell r="M982" t="str">
            <v>볼트(매립형)</v>
          </cell>
          <cell r="N982" t="str">
            <v>6X80(PVC앵카포함), 문틀고정용</v>
          </cell>
          <cell r="O982" t="str">
            <v>개</v>
          </cell>
          <cell r="P982">
            <v>1400</v>
          </cell>
        </row>
        <row r="983">
          <cell r="L983" t="str">
            <v>503IL1SAICAH20</v>
          </cell>
          <cell r="M983" t="str">
            <v>6X12/AW</v>
          </cell>
          <cell r="N983" t="str">
            <v>(욕실)</v>
          </cell>
          <cell r="O983" t="str">
            <v>개소</v>
          </cell>
          <cell r="P983">
            <v>60</v>
          </cell>
        </row>
        <row r="984">
          <cell r="L984" t="str">
            <v>503IL1SAIZ0001</v>
          </cell>
          <cell r="M984" t="str">
            <v>7X12/AW</v>
          </cell>
          <cell r="N984" t="str">
            <v>PJ</v>
          </cell>
          <cell r="O984" t="str">
            <v>개소</v>
          </cell>
          <cell r="P984">
            <v>30</v>
          </cell>
        </row>
        <row r="985">
          <cell r="L985" t="str">
            <v>503IL1SAIZ0002</v>
          </cell>
          <cell r="M985" t="str">
            <v>4X12/AW</v>
          </cell>
          <cell r="N985" t="str">
            <v>PJ</v>
          </cell>
          <cell r="O985" t="str">
            <v>개소</v>
          </cell>
          <cell r="P985">
            <v>8</v>
          </cell>
        </row>
        <row r="986">
          <cell r="L986" t="str">
            <v>503IL1SAIZ0017</v>
          </cell>
          <cell r="M986" t="str">
            <v>26X482/AW</v>
          </cell>
          <cell r="N986" t="str">
            <v>FIX+SL</v>
          </cell>
          <cell r="O986" t="str">
            <v>개소</v>
          </cell>
          <cell r="P986">
            <v>1</v>
          </cell>
        </row>
        <row r="987">
          <cell r="L987" t="str">
            <v>503IL1SAIZ0020</v>
          </cell>
          <cell r="M987" t="str">
            <v>26X536/AW</v>
          </cell>
          <cell r="N987" t="str">
            <v>FIX+SL</v>
          </cell>
          <cell r="O987" t="str">
            <v>개소</v>
          </cell>
          <cell r="P987">
            <v>1</v>
          </cell>
        </row>
        <row r="988">
          <cell r="L988" t="str">
            <v>503IL1SAIZ0037</v>
          </cell>
          <cell r="M988" t="str">
            <v>22X18/AW</v>
          </cell>
          <cell r="N988" t="str">
            <v>SL+FIX발코니창,84M2 B형</v>
          </cell>
          <cell r="O988" t="str">
            <v>개소</v>
          </cell>
          <cell r="P988">
            <v>59</v>
          </cell>
        </row>
        <row r="989">
          <cell r="L989" t="str">
            <v>503IL1SAIZ0038</v>
          </cell>
          <cell r="M989" t="str">
            <v>22X19/AW</v>
          </cell>
          <cell r="N989" t="str">
            <v>SL+FIX발코니창,84M2 B형</v>
          </cell>
          <cell r="O989" t="str">
            <v>개소</v>
          </cell>
          <cell r="P989">
            <v>10</v>
          </cell>
        </row>
        <row r="990">
          <cell r="L990" t="str">
            <v>503IL1SAIZ0039</v>
          </cell>
          <cell r="M990" t="str">
            <v>21X18/AW</v>
          </cell>
          <cell r="N990" t="str">
            <v>SL+FIX발코니창,84M2 B형</v>
          </cell>
          <cell r="O990" t="str">
            <v>개소</v>
          </cell>
          <cell r="P990">
            <v>59</v>
          </cell>
        </row>
        <row r="991">
          <cell r="L991" t="str">
            <v>503IL1SAIZ0040</v>
          </cell>
          <cell r="M991" t="str">
            <v>21X19/AW</v>
          </cell>
          <cell r="N991" t="str">
            <v>SL+FIX발코니창,84M2 B형</v>
          </cell>
          <cell r="O991" t="str">
            <v>개소</v>
          </cell>
          <cell r="P991">
            <v>10</v>
          </cell>
        </row>
        <row r="992">
          <cell r="L992" t="str">
            <v>503IL1SAIZ0061</v>
          </cell>
          <cell r="M992" t="str">
            <v>26X23/AW-1</v>
          </cell>
          <cell r="N992" t="str">
            <v>SL,84M2 B형,75M2 A형발코니</v>
          </cell>
          <cell r="O992" t="str">
            <v>개소</v>
          </cell>
          <cell r="P992">
            <v>2</v>
          </cell>
        </row>
        <row r="993">
          <cell r="L993" t="str">
            <v>503IL1SAIZ0066</v>
          </cell>
          <cell r="M993" t="str">
            <v>26X18/AW</v>
          </cell>
          <cell r="N993" t="str">
            <v>SL,75M2 A형,84M2 B형 발코니1</v>
          </cell>
          <cell r="O993" t="str">
            <v>개소</v>
          </cell>
          <cell r="P993">
            <v>7</v>
          </cell>
        </row>
        <row r="994">
          <cell r="L994" t="str">
            <v>503IL1SAIZ0076</v>
          </cell>
          <cell r="M994" t="str">
            <v>44X18/AW</v>
          </cell>
          <cell r="N994" t="str">
            <v>SL+FIX,84M2 B형 발코니1</v>
          </cell>
          <cell r="O994" t="str">
            <v>개소</v>
          </cell>
          <cell r="P994">
            <v>59</v>
          </cell>
        </row>
        <row r="995">
          <cell r="L995" t="str">
            <v>503IL1SAIZ0077</v>
          </cell>
          <cell r="M995" t="str">
            <v>44X19/AW</v>
          </cell>
          <cell r="N995" t="str">
            <v>SL+FIX,84M2 B형 발코니1</v>
          </cell>
          <cell r="O995" t="str">
            <v>개소</v>
          </cell>
          <cell r="P995">
            <v>10</v>
          </cell>
        </row>
        <row r="996">
          <cell r="L996" t="str">
            <v>503IL1SAIZ0079</v>
          </cell>
          <cell r="M996" t="str">
            <v>28X12/AW</v>
          </cell>
          <cell r="N996" t="str">
            <v>SL,84M2 B형 발코니3</v>
          </cell>
          <cell r="O996" t="str">
            <v>개소</v>
          </cell>
          <cell r="P996">
            <v>109</v>
          </cell>
        </row>
        <row r="997">
          <cell r="L997" t="str">
            <v>503IL1SAIZ0080</v>
          </cell>
          <cell r="M997" t="str">
            <v>28X13/AW</v>
          </cell>
          <cell r="N997" t="str">
            <v>SL,84M2 B형 발코니3</v>
          </cell>
          <cell r="O997" t="str">
            <v>개소</v>
          </cell>
          <cell r="P997">
            <v>20</v>
          </cell>
        </row>
        <row r="998">
          <cell r="L998" t="str">
            <v>503IL1SAIZ0092</v>
          </cell>
          <cell r="M998" t="str">
            <v>6X9/AG</v>
          </cell>
          <cell r="N998" t="str">
            <v>갤러리살(FIX)</v>
          </cell>
          <cell r="O998" t="str">
            <v>개소</v>
          </cell>
          <cell r="P998">
            <v>2</v>
          </cell>
        </row>
        <row r="999">
          <cell r="L999" t="str">
            <v>503IL1SAIZ0108</v>
          </cell>
          <cell r="M999" t="str">
            <v>18X10/AW</v>
          </cell>
          <cell r="O999" t="str">
            <v>개소</v>
          </cell>
          <cell r="P999">
            <v>4</v>
          </cell>
        </row>
        <row r="1000">
          <cell r="L1000" t="str">
            <v>503IL1SAIZ0109</v>
          </cell>
          <cell r="M1000" t="str">
            <v>3X12/AW</v>
          </cell>
          <cell r="O1000" t="str">
            <v>개소</v>
          </cell>
          <cell r="P1000">
            <v>9</v>
          </cell>
        </row>
        <row r="1001">
          <cell r="L1001" t="str">
            <v>503IL1SAX00036</v>
          </cell>
          <cell r="M1001" t="str">
            <v>18*10/WF</v>
          </cell>
          <cell r="N1001" t="str">
            <v>다락방</v>
          </cell>
          <cell r="O1001" t="str">
            <v>개소</v>
          </cell>
          <cell r="P1001">
            <v>4</v>
          </cell>
        </row>
        <row r="1002">
          <cell r="L1002" t="str">
            <v>503IL1SAYISG21</v>
          </cell>
          <cell r="M1002" t="str">
            <v>간살삽입복층유리끼우기</v>
          </cell>
          <cell r="N1002" t="str">
            <v>12MM</v>
          </cell>
          <cell r="O1002" t="str">
            <v>M2</v>
          </cell>
          <cell r="P1002">
            <v>192</v>
          </cell>
        </row>
        <row r="1003">
          <cell r="L1003" t="str">
            <v>503IL1SAYISG22</v>
          </cell>
          <cell r="M1003" t="str">
            <v>복층유리끼우기 및 닦기</v>
          </cell>
          <cell r="N1003" t="str">
            <v>12MM, 일면완자, 유리끼움재료 별도</v>
          </cell>
          <cell r="O1003" t="str">
            <v>M2</v>
          </cell>
          <cell r="P1003">
            <v>237</v>
          </cell>
        </row>
        <row r="1004">
          <cell r="L1004" t="str">
            <v>503IL1SAYISG23</v>
          </cell>
          <cell r="M1004" t="str">
            <v>복층유리끼우기 및 닦기</v>
          </cell>
          <cell r="N1004" t="str">
            <v>12MM, 일면무늬, 유리끼움재료 별도</v>
          </cell>
          <cell r="O1004" t="str">
            <v>M2</v>
          </cell>
          <cell r="P1004">
            <v>3</v>
          </cell>
        </row>
        <row r="1005">
          <cell r="L1005" t="str">
            <v>503IL1SAYISG42</v>
          </cell>
          <cell r="M1005" t="str">
            <v>4X9/AW</v>
          </cell>
          <cell r="N1005" t="str">
            <v>옥탑층, 회전창</v>
          </cell>
          <cell r="O1005" t="str">
            <v>개소</v>
          </cell>
          <cell r="P1005">
            <v>28</v>
          </cell>
        </row>
        <row r="1006">
          <cell r="L1006" t="str">
            <v>503IL1UAI12103</v>
          </cell>
          <cell r="M1006" t="str">
            <v>침실1(안방)여닫이문설치(10X21/WD-1)</v>
          </cell>
          <cell r="N1006" t="str">
            <v>(후설치,틀짝지급,문선및레버식도아록포함)</v>
          </cell>
          <cell r="O1006" t="str">
            <v>개소</v>
          </cell>
          <cell r="P1006">
            <v>69</v>
          </cell>
        </row>
        <row r="1007">
          <cell r="L1007" t="str">
            <v>503IL1UAI12112</v>
          </cell>
          <cell r="M1007" t="str">
            <v>일반침실여닫이문설치(9X21/WD-B)</v>
          </cell>
          <cell r="N1007" t="str">
            <v>(후설치,틀짝지급,문선및레버식도아록포함)</v>
          </cell>
          <cell r="O1007" t="str">
            <v>개소</v>
          </cell>
          <cell r="P1007">
            <v>69</v>
          </cell>
        </row>
        <row r="1008">
          <cell r="L1008" t="str">
            <v>503IL1UAI12114</v>
          </cell>
          <cell r="M1008" t="str">
            <v>일반침실여닫이문설치(9X21/WD-2)</v>
          </cell>
          <cell r="N1008" t="str">
            <v>(후설치,틀짝지급,문선및레버식도아록포함)</v>
          </cell>
          <cell r="O1008" t="str">
            <v>개소</v>
          </cell>
          <cell r="P1008">
            <v>69</v>
          </cell>
        </row>
        <row r="1009">
          <cell r="L1009" t="str">
            <v>503IL1UAI12165</v>
          </cell>
          <cell r="M1009" t="str">
            <v>욕실여닫이문설치(8X21/D)</v>
          </cell>
          <cell r="N1009" t="str">
            <v>(후설치,틀짝지급,문선및레버식도아록포함)</v>
          </cell>
          <cell r="O1009" t="str">
            <v>개소</v>
          </cell>
          <cell r="P1009">
            <v>69</v>
          </cell>
        </row>
        <row r="1010">
          <cell r="L1010" t="str">
            <v>503IL1UAI12175</v>
          </cell>
          <cell r="M1010" t="str">
            <v>욕실여닫이문설치(7X21/D)</v>
          </cell>
          <cell r="N1010" t="str">
            <v>(후설치,틀짝지급,문선및레버식도아록포함)</v>
          </cell>
          <cell r="O1010" t="str">
            <v>개소</v>
          </cell>
          <cell r="P1010">
            <v>69</v>
          </cell>
        </row>
        <row r="1011">
          <cell r="L1011" t="str">
            <v>503IL1UAI20450</v>
          </cell>
          <cell r="M1011" t="str">
            <v>12X12/AW</v>
          </cell>
          <cell r="N1011" t="str">
            <v>(SL2짝)</v>
          </cell>
          <cell r="O1011" t="str">
            <v>개소</v>
          </cell>
          <cell r="P1011">
            <v>2</v>
          </cell>
        </row>
        <row r="1012">
          <cell r="L1012" t="str">
            <v>503IL1UAI20573</v>
          </cell>
          <cell r="M1012" t="str">
            <v>4X12/AG</v>
          </cell>
          <cell r="N1012" t="str">
            <v>여닫이+갤러리(FIX)</v>
          </cell>
          <cell r="O1012" t="str">
            <v>개소</v>
          </cell>
          <cell r="P1012">
            <v>4</v>
          </cell>
        </row>
        <row r="1013">
          <cell r="L1013" t="str">
            <v>503IL1UAI20576</v>
          </cell>
          <cell r="M1013" t="str">
            <v>12X12/AG</v>
          </cell>
          <cell r="N1013" t="str">
            <v>갤러리살(FIX)</v>
          </cell>
          <cell r="O1013" t="str">
            <v>개소</v>
          </cell>
          <cell r="P1013">
            <v>2</v>
          </cell>
        </row>
        <row r="1014">
          <cell r="L1014" t="str">
            <v>503IL1UAJ20065</v>
          </cell>
          <cell r="M1014" t="str">
            <v>PVC BACK-UP재 설치</v>
          </cell>
          <cell r="N1014" t="str">
            <v>(D25)</v>
          </cell>
          <cell r="O1014" t="str">
            <v>M</v>
          </cell>
          <cell r="P1014">
            <v>1430</v>
          </cell>
        </row>
        <row r="1015">
          <cell r="L1015" t="str">
            <v>503IL1UAN10032</v>
          </cell>
          <cell r="M1015" t="str">
            <v>유리끼우기 및 닦기</v>
          </cell>
          <cell r="N1015" t="str">
            <v>(3MM맑은유리, AL.PL, 유리끼움재료 별도)</v>
          </cell>
          <cell r="O1015" t="str">
            <v>M2</v>
          </cell>
          <cell r="P1015">
            <v>4</v>
          </cell>
        </row>
        <row r="1016">
          <cell r="L1016" t="str">
            <v>503IL1UAN10052</v>
          </cell>
          <cell r="M1016" t="str">
            <v>유리끼우기 및 닦기</v>
          </cell>
          <cell r="N1016" t="str">
            <v>(5MM맑은유리,  AL.PL, 유리끼움재료 별도)</v>
          </cell>
          <cell r="O1016" t="str">
            <v>M2</v>
          </cell>
          <cell r="P1016">
            <v>258</v>
          </cell>
        </row>
        <row r="1017">
          <cell r="L1017" t="str">
            <v>503IL1UAN40012</v>
          </cell>
          <cell r="M1017" t="str">
            <v>복층유리끼우기 및 닦기</v>
          </cell>
          <cell r="N1017" t="str">
            <v>(12MM, 유리끼움재료 별도)</v>
          </cell>
          <cell r="O1017" t="str">
            <v>M2</v>
          </cell>
          <cell r="P1017">
            <v>1126</v>
          </cell>
        </row>
        <row r="1018">
          <cell r="L1018" t="str">
            <v>503IL1UAN40016</v>
          </cell>
          <cell r="M1018" t="str">
            <v>복층유리끼우기 및 닦기</v>
          </cell>
          <cell r="N1018" t="str">
            <v>(16MM, 유리끼움재료 별도)</v>
          </cell>
          <cell r="O1018" t="str">
            <v>M2</v>
          </cell>
          <cell r="P1018">
            <v>1175</v>
          </cell>
        </row>
        <row r="1019">
          <cell r="L1019" t="str">
            <v>503IL1UAN44001</v>
          </cell>
          <cell r="M1019" t="str">
            <v>강화복층유리끼우기 및 닦기</v>
          </cell>
          <cell r="N1019" t="str">
            <v>(16MM일면강화,유리끼움재료 별도)</v>
          </cell>
          <cell r="O1019" t="str">
            <v>M2</v>
          </cell>
          <cell r="P1019">
            <v>308</v>
          </cell>
        </row>
        <row r="1020">
          <cell r="L1020" t="str">
            <v>503IL1UAS50110</v>
          </cell>
          <cell r="M1020" t="str">
            <v>씰링재충진</v>
          </cell>
          <cell r="N1020" t="str">
            <v>(폴리우레탄계,ㅁ-10X10)</v>
          </cell>
          <cell r="O1020" t="str">
            <v>M</v>
          </cell>
          <cell r="P1020">
            <v>9608</v>
          </cell>
        </row>
        <row r="1021">
          <cell r="L1021" t="str">
            <v>503IL1UAS50250</v>
          </cell>
          <cell r="M1021" t="str">
            <v>씰링재충진</v>
          </cell>
          <cell r="N1021" t="str">
            <v>(실리콘계,삼각 5X5)</v>
          </cell>
          <cell r="O1021" t="str">
            <v>M</v>
          </cell>
          <cell r="P1021">
            <v>789</v>
          </cell>
        </row>
        <row r="1022">
          <cell r="L1022" t="str">
            <v>503IL1UAS50290</v>
          </cell>
          <cell r="M1022" t="str">
            <v>씰링재충진</v>
          </cell>
          <cell r="N1022" t="str">
            <v>(폴리우레탄계, 삼각5X5)</v>
          </cell>
          <cell r="O1022" t="str">
            <v>M</v>
          </cell>
          <cell r="P1022">
            <v>693</v>
          </cell>
        </row>
        <row r="1023">
          <cell r="L1023" t="str">
            <v>503IL1UAS50340</v>
          </cell>
          <cell r="M1023" t="str">
            <v>발포우레탄충진</v>
          </cell>
          <cell r="N1023" t="str">
            <v>(10MM, 1액형)</v>
          </cell>
          <cell r="O1023" t="str">
            <v>M</v>
          </cell>
          <cell r="P1023">
            <v>5173</v>
          </cell>
        </row>
        <row r="1024">
          <cell r="L1024" t="str">
            <v>503IN1SAYISG46</v>
          </cell>
          <cell r="M1024" t="str">
            <v>항균페인트(수성)</v>
          </cell>
          <cell r="N1024" t="str">
            <v>샷시설치 발코니부위, 천정용</v>
          </cell>
          <cell r="O1024" t="str">
            <v>M2</v>
          </cell>
          <cell r="P1024">
            <v>1659</v>
          </cell>
        </row>
        <row r="1025">
          <cell r="L1025" t="str">
            <v>503IN1SAYISG47</v>
          </cell>
          <cell r="M1025" t="str">
            <v>항균페인트(수성)</v>
          </cell>
          <cell r="N1025" t="str">
            <v>샷시설치 발코니부위, 벽용</v>
          </cell>
          <cell r="O1025" t="str">
            <v>M2</v>
          </cell>
          <cell r="P1025">
            <v>4241</v>
          </cell>
        </row>
        <row r="1026">
          <cell r="L1026" t="str">
            <v>503IN1UAO10010</v>
          </cell>
          <cell r="M1026" t="str">
            <v>방진에폭시바닥재</v>
          </cell>
          <cell r="N1026" t="str">
            <v>(콘크리트면 3회)</v>
          </cell>
          <cell r="O1026" t="str">
            <v>M2</v>
          </cell>
          <cell r="P1026">
            <v>32</v>
          </cell>
        </row>
        <row r="1027">
          <cell r="L1027" t="str">
            <v>503IN1UAO10020</v>
          </cell>
          <cell r="M1027" t="str">
            <v>철재면에폭시에스텔</v>
          </cell>
          <cell r="N1027" t="str">
            <v>(상도1회)</v>
          </cell>
          <cell r="O1027" t="str">
            <v>M2</v>
          </cell>
          <cell r="P1027">
            <v>65</v>
          </cell>
        </row>
        <row r="1028">
          <cell r="L1028" t="str">
            <v>503IN1UAO20010</v>
          </cell>
          <cell r="M1028" t="str">
            <v>콘크리트면 페인트</v>
          </cell>
          <cell r="N1028" t="str">
            <v>(낙서방지용 2회)</v>
          </cell>
          <cell r="O1028" t="str">
            <v>M2</v>
          </cell>
          <cell r="P1028">
            <v>437</v>
          </cell>
        </row>
        <row r="1029">
          <cell r="L1029" t="str">
            <v>503IN1UAO20020</v>
          </cell>
          <cell r="M1029" t="str">
            <v>콘크리트면 페인트</v>
          </cell>
          <cell r="N1029" t="str">
            <v>(걸레받이용 2회)</v>
          </cell>
          <cell r="O1029" t="str">
            <v>M2</v>
          </cell>
          <cell r="P1029">
            <v>250</v>
          </cell>
        </row>
        <row r="1030">
          <cell r="L1030" t="str">
            <v>503IN1UAO30020</v>
          </cell>
          <cell r="M1030" t="str">
            <v>외부수성페인트</v>
          </cell>
          <cell r="N1030" t="str">
            <v>(2회 벽   로울러칠)</v>
          </cell>
          <cell r="O1030" t="str">
            <v>M2</v>
          </cell>
          <cell r="P1030">
            <v>2753</v>
          </cell>
        </row>
        <row r="1031">
          <cell r="L1031" t="str">
            <v>503IN1UAO30030</v>
          </cell>
          <cell r="M1031" t="str">
            <v>외부수성페인트</v>
          </cell>
          <cell r="N1031" t="str">
            <v>(2회 천정 로울러칠)</v>
          </cell>
          <cell r="O1031" t="str">
            <v>M2</v>
          </cell>
          <cell r="P1031">
            <v>62</v>
          </cell>
        </row>
        <row r="1032">
          <cell r="L1032" t="str">
            <v>503IN1UAO30040</v>
          </cell>
          <cell r="M1032" t="str">
            <v>외부수성페인트</v>
          </cell>
          <cell r="N1032" t="str">
            <v>(2회 벽 뿜칠)</v>
          </cell>
          <cell r="O1032" t="str">
            <v>M2</v>
          </cell>
          <cell r="P1032">
            <v>2320</v>
          </cell>
        </row>
        <row r="1033">
          <cell r="L1033" t="str">
            <v>503IN1UAO35020</v>
          </cell>
          <cell r="M1033" t="str">
            <v>내부수성페인트</v>
          </cell>
          <cell r="N1033" t="str">
            <v>(2회 벽   로울러칠)</v>
          </cell>
          <cell r="O1033" t="str">
            <v>M2</v>
          </cell>
          <cell r="P1033">
            <v>1317</v>
          </cell>
        </row>
        <row r="1034">
          <cell r="L1034" t="str">
            <v>503IN1UAO35030</v>
          </cell>
          <cell r="M1034" t="str">
            <v>내부수성페인트</v>
          </cell>
          <cell r="N1034" t="str">
            <v>(2회 천정 로울러칠)</v>
          </cell>
          <cell r="O1034" t="str">
            <v>M2</v>
          </cell>
          <cell r="P1034">
            <v>953</v>
          </cell>
        </row>
        <row r="1035">
          <cell r="L1035" t="str">
            <v>503IN1UAO61010</v>
          </cell>
          <cell r="M1035" t="str">
            <v>무늬코트</v>
          </cell>
          <cell r="N1035" t="str">
            <v>(고층)</v>
          </cell>
          <cell r="O1035" t="str">
            <v>M2</v>
          </cell>
          <cell r="P1035">
            <v>335</v>
          </cell>
        </row>
        <row r="1036">
          <cell r="L1036" t="str">
            <v>503IN1UAO70010</v>
          </cell>
          <cell r="M1036" t="str">
            <v>목부 조합페인트</v>
          </cell>
          <cell r="N1036" t="str">
            <v>(외부3회)</v>
          </cell>
          <cell r="O1036" t="str">
            <v>M2</v>
          </cell>
          <cell r="P1036">
            <v>25</v>
          </cell>
        </row>
        <row r="1037">
          <cell r="L1037" t="str">
            <v>503IN1UAO70110</v>
          </cell>
          <cell r="M1037" t="str">
            <v>철부조합페인트</v>
          </cell>
          <cell r="N1037" t="str">
            <v>(광명단유)</v>
          </cell>
          <cell r="O1037" t="str">
            <v>M2</v>
          </cell>
          <cell r="P1037">
            <v>21</v>
          </cell>
        </row>
        <row r="1038">
          <cell r="L1038" t="str">
            <v>503IN1UAO70120</v>
          </cell>
          <cell r="M1038" t="str">
            <v>철부조합페인트</v>
          </cell>
          <cell r="N1038" t="str">
            <v>(광명단무)</v>
          </cell>
          <cell r="O1038" t="str">
            <v>M2</v>
          </cell>
          <cell r="P1038">
            <v>56</v>
          </cell>
        </row>
        <row r="1039">
          <cell r="L1039" t="str">
            <v>503IN1UAO85110</v>
          </cell>
          <cell r="M1039" t="str">
            <v>폴리우레탄락카칠</v>
          </cell>
          <cell r="O1039" t="str">
            <v>M2</v>
          </cell>
          <cell r="P1039">
            <v>15</v>
          </cell>
        </row>
        <row r="1040">
          <cell r="L1040" t="str">
            <v>503IO1SAM10001</v>
          </cell>
          <cell r="M1040" t="str">
            <v>온돌마루판</v>
          </cell>
          <cell r="N1040" t="str">
            <v>합판+천연무늬목접착(시공도)</v>
          </cell>
          <cell r="O1040" t="str">
            <v>M2</v>
          </cell>
          <cell r="P1040">
            <v>3281</v>
          </cell>
        </row>
        <row r="1041">
          <cell r="L1041" t="str">
            <v>503IO1SAX00001</v>
          </cell>
          <cell r="M1041" t="str">
            <v>걸레받이T=12 MDF</v>
          </cell>
          <cell r="N1041" t="str">
            <v>H=80 거실,주방</v>
          </cell>
          <cell r="O1041" t="str">
            <v>M</v>
          </cell>
          <cell r="P1041">
            <v>2182</v>
          </cell>
        </row>
        <row r="1042">
          <cell r="L1042" t="str">
            <v>503IO1SAX00002</v>
          </cell>
          <cell r="M1042" t="str">
            <v>걸레받이T=9  MDF</v>
          </cell>
          <cell r="N1042" t="str">
            <v>H=70 침실1</v>
          </cell>
          <cell r="O1042" t="str">
            <v>M</v>
          </cell>
          <cell r="P1042">
            <v>838</v>
          </cell>
        </row>
        <row r="1043">
          <cell r="L1043" t="str">
            <v>503IO1UAK70060</v>
          </cell>
          <cell r="M1043" t="str">
            <v>포리에칠렌필림 보양</v>
          </cell>
          <cell r="O1043" t="str">
            <v>M2</v>
          </cell>
          <cell r="P1043">
            <v>7639</v>
          </cell>
        </row>
        <row r="1044">
          <cell r="L1044" t="str">
            <v>503IO1UAM10150</v>
          </cell>
          <cell r="M1044" t="str">
            <v>륨카펫트붙이기</v>
          </cell>
          <cell r="N1044" t="str">
            <v>(고기능륨카펫, T2.0)</v>
          </cell>
          <cell r="O1044" t="str">
            <v>M2</v>
          </cell>
          <cell r="P1044">
            <v>3040</v>
          </cell>
        </row>
        <row r="1045">
          <cell r="L1045" t="str">
            <v>503IO1UAP10120</v>
          </cell>
          <cell r="M1045" t="str">
            <v>물초배지 보양</v>
          </cell>
          <cell r="N1045" t="str">
            <v>(벽)</v>
          </cell>
          <cell r="O1045" t="str">
            <v>M2</v>
          </cell>
          <cell r="P1045">
            <v>287</v>
          </cell>
        </row>
        <row r="1046">
          <cell r="L1046" t="str">
            <v>503IO1UAP10210</v>
          </cell>
          <cell r="M1046" t="str">
            <v>비닐실크벽지바르기</v>
          </cell>
          <cell r="N1046" t="str">
            <v>(초배유)</v>
          </cell>
          <cell r="O1046" t="str">
            <v>M2</v>
          </cell>
          <cell r="P1046">
            <v>478</v>
          </cell>
        </row>
        <row r="1047">
          <cell r="L1047" t="str">
            <v>503IO1UAP10220</v>
          </cell>
          <cell r="M1047" t="str">
            <v>비닐실크벽지바르기</v>
          </cell>
          <cell r="N1047" t="str">
            <v>(초배무)</v>
          </cell>
          <cell r="O1047" t="str">
            <v>M2</v>
          </cell>
          <cell r="P1047">
            <v>3793</v>
          </cell>
        </row>
        <row r="1048">
          <cell r="L1048" t="str">
            <v>503IO1UAP10230</v>
          </cell>
          <cell r="M1048" t="str">
            <v>비닐실크천정지바르기</v>
          </cell>
          <cell r="N1048" t="str">
            <v>(초배유)</v>
          </cell>
          <cell r="O1048" t="str">
            <v>M2</v>
          </cell>
          <cell r="P1048">
            <v>169</v>
          </cell>
        </row>
        <row r="1049">
          <cell r="L1049" t="str">
            <v>503IO1UAP10240</v>
          </cell>
          <cell r="M1049" t="str">
            <v>비닐실크천정지바르기</v>
          </cell>
          <cell r="N1049" t="str">
            <v>(초배무)</v>
          </cell>
          <cell r="O1049" t="str">
            <v>M2</v>
          </cell>
          <cell r="P1049">
            <v>5061</v>
          </cell>
        </row>
        <row r="1050">
          <cell r="L1050" t="str">
            <v>503IO1UAP11030</v>
          </cell>
          <cell r="M1050" t="str">
            <v>비닐실크벽지바르기</v>
          </cell>
          <cell r="N1050" t="str">
            <v>(면조정재바름위, 초배유)</v>
          </cell>
          <cell r="O1050" t="str">
            <v>M2</v>
          </cell>
          <cell r="P1050">
            <v>4368</v>
          </cell>
        </row>
        <row r="1051">
          <cell r="L1051" t="str">
            <v>503IO2MAF60371</v>
          </cell>
          <cell r="M1051" t="str">
            <v>외단열공법, 시공도(마감공사포함)</v>
          </cell>
          <cell r="N1051" t="str">
            <v>T70스치로폴, FL+1.8M초과</v>
          </cell>
          <cell r="O1051" t="str">
            <v>M2</v>
          </cell>
          <cell r="P1051">
            <v>29</v>
          </cell>
        </row>
        <row r="1052">
          <cell r="L1052" t="str">
            <v>503IO2MAF60372</v>
          </cell>
          <cell r="M1052" t="str">
            <v>외단열공법, 시공도(마감공사포함)</v>
          </cell>
          <cell r="N1052" t="str">
            <v>T70스치로폴, FL+1.8M이하</v>
          </cell>
          <cell r="O1052" t="str">
            <v>M2</v>
          </cell>
          <cell r="P1052">
            <v>15</v>
          </cell>
        </row>
        <row r="1053">
          <cell r="L1053" t="str">
            <v>503IO2MAK12050</v>
          </cell>
          <cell r="M1053" t="str">
            <v>스치로폴</v>
          </cell>
          <cell r="N1053" t="str">
            <v>50MMX900X1800 0.015(4호)</v>
          </cell>
          <cell r="O1053" t="str">
            <v>M2</v>
          </cell>
          <cell r="P1053">
            <v>42</v>
          </cell>
        </row>
        <row r="1054">
          <cell r="L1054" t="str">
            <v>503IO2SAYISG12</v>
          </cell>
          <cell r="M1054" t="str">
            <v>외벽보온틀설치(중부)</v>
          </cell>
          <cell r="N1054" t="str">
            <v>스치로폴T60, 지지핀공법</v>
          </cell>
          <cell r="O1054" t="str">
            <v>M2</v>
          </cell>
          <cell r="P1054">
            <v>232</v>
          </cell>
        </row>
        <row r="1055">
          <cell r="L1055" t="str">
            <v>503IO2UAG10030</v>
          </cell>
          <cell r="M1055" t="str">
            <v>스치로폴깔기</v>
          </cell>
          <cell r="N1055" t="str">
            <v>(옥상바닥 2호 60MM)</v>
          </cell>
          <cell r="O1055" t="str">
            <v>M2</v>
          </cell>
          <cell r="P1055">
            <v>142</v>
          </cell>
        </row>
        <row r="1056">
          <cell r="L1056" t="str">
            <v>503IO2UAG10380</v>
          </cell>
          <cell r="M1056" t="str">
            <v>스치로폴깔기</v>
          </cell>
          <cell r="N1056" t="str">
            <v>(콘크리트타설부착 4호 50MM)</v>
          </cell>
          <cell r="O1056" t="str">
            <v>M2</v>
          </cell>
          <cell r="P1056">
            <v>150</v>
          </cell>
        </row>
        <row r="1057">
          <cell r="L1057" t="str">
            <v>503IO2UAG10390</v>
          </cell>
          <cell r="M1057" t="str">
            <v>스치로폴깔기</v>
          </cell>
          <cell r="N1057" t="str">
            <v>(콘크리트타설부착 4호 60MM)</v>
          </cell>
          <cell r="O1057" t="str">
            <v>M2</v>
          </cell>
          <cell r="P1057">
            <v>353</v>
          </cell>
        </row>
        <row r="1058">
          <cell r="L1058" t="str">
            <v>503IO2UAG11080</v>
          </cell>
          <cell r="M1058" t="str">
            <v>벽체스치로폴넣기</v>
          </cell>
          <cell r="N1058" t="str">
            <v>(4호 35MM 테이핑, 2겹)</v>
          </cell>
          <cell r="O1058" t="str">
            <v>M2</v>
          </cell>
          <cell r="P1058">
            <v>201</v>
          </cell>
        </row>
        <row r="1059">
          <cell r="L1059" t="str">
            <v>503IO2UAG12060</v>
          </cell>
          <cell r="M1059" t="str">
            <v>벽체스치로폴붙이기</v>
          </cell>
          <cell r="N1059" t="str">
            <v>(4호 50MM)</v>
          </cell>
          <cell r="O1059" t="str">
            <v>M2</v>
          </cell>
          <cell r="P1059">
            <v>73</v>
          </cell>
        </row>
        <row r="1060">
          <cell r="L1060" t="str">
            <v>503IO2UAG80070</v>
          </cell>
          <cell r="M1060" t="str">
            <v>측벽보온틀설치(중부)</v>
          </cell>
          <cell r="N1060" t="str">
            <v>(석고보드12.5MM, 지지핀공법)</v>
          </cell>
          <cell r="O1060" t="str">
            <v>M2</v>
          </cell>
          <cell r="P1060">
            <v>365</v>
          </cell>
        </row>
        <row r="1061">
          <cell r="L1061" t="str">
            <v>503IO2UAG80130</v>
          </cell>
          <cell r="M1061" t="str">
            <v>외벽보온틀설치(중부)</v>
          </cell>
          <cell r="N1061" t="str">
            <v>(석고보드12.5MM, 지지핀공법)</v>
          </cell>
          <cell r="O1061" t="str">
            <v>M2</v>
          </cell>
          <cell r="P1061">
            <v>804</v>
          </cell>
        </row>
        <row r="1062">
          <cell r="L1062" t="str">
            <v>503IO2UAG80520</v>
          </cell>
          <cell r="M1062" t="str">
            <v>보온틀설치(주방 상부장)</v>
          </cell>
          <cell r="N1062" t="str">
            <v>(유리면50+방수석고12.5MM, 지지핀공법)</v>
          </cell>
          <cell r="O1062" t="str">
            <v>M2</v>
          </cell>
          <cell r="P1062">
            <v>533</v>
          </cell>
        </row>
        <row r="1063">
          <cell r="L1063" t="str">
            <v>503IO2UAM40010</v>
          </cell>
          <cell r="M1063" t="str">
            <v>옥상기계실마감</v>
          </cell>
          <cell r="N1063" t="str">
            <v>(천정, 스치로폴20+흡음판15)</v>
          </cell>
          <cell r="O1063" t="str">
            <v>M2</v>
          </cell>
          <cell r="P1063">
            <v>34</v>
          </cell>
        </row>
        <row r="1064">
          <cell r="L1064" t="str">
            <v>503IO2UAM40020</v>
          </cell>
          <cell r="M1064" t="str">
            <v>옥상기계실마감</v>
          </cell>
          <cell r="N1064" t="str">
            <v>(벽, 스치로폴20+흡음판15)</v>
          </cell>
          <cell r="O1064" t="str">
            <v>M2</v>
          </cell>
          <cell r="P1064">
            <v>103</v>
          </cell>
        </row>
        <row r="1065">
          <cell r="L1065" t="str">
            <v>503IS1JAG18100</v>
          </cell>
          <cell r="M1065" t="str">
            <v>목제공틀</v>
          </cell>
          <cell r="N1065" t="str">
            <v>8X21/WF</v>
          </cell>
          <cell r="O1065" t="str">
            <v>개소</v>
          </cell>
          <cell r="P1065">
            <v>69</v>
          </cell>
        </row>
        <row r="1066">
          <cell r="L1066" t="str">
            <v>503IS1JAG23201</v>
          </cell>
          <cell r="M1066" t="str">
            <v>WD+WD(페이퍼,후설치문)침실</v>
          </cell>
          <cell r="N1066" t="str">
            <v>10X21/WD-1</v>
          </cell>
          <cell r="O1066" t="str">
            <v>개소</v>
          </cell>
          <cell r="P1066">
            <v>69</v>
          </cell>
        </row>
        <row r="1067">
          <cell r="L1067" t="str">
            <v>503IS1JAG23212</v>
          </cell>
          <cell r="M1067" t="str">
            <v>WD+WD(페이퍼,후설치문)침실</v>
          </cell>
          <cell r="N1067" t="str">
            <v>9X21/WD-2</v>
          </cell>
          <cell r="O1067" t="str">
            <v>개소</v>
          </cell>
          <cell r="P1067">
            <v>69</v>
          </cell>
        </row>
        <row r="1068">
          <cell r="L1068" t="str">
            <v>503IS1JAG23219</v>
          </cell>
          <cell r="M1068" t="str">
            <v>WD+WD(페이퍼,후설치문)침실</v>
          </cell>
          <cell r="N1068" t="str">
            <v>9X21/WD-B</v>
          </cell>
          <cell r="O1068" t="str">
            <v>개소</v>
          </cell>
          <cell r="P1068">
            <v>69</v>
          </cell>
        </row>
        <row r="1069">
          <cell r="L1069" t="str">
            <v>503IS1JAG23353</v>
          </cell>
          <cell r="M1069" t="str">
            <v>WD+WD(페이퍼,후설치문)욕실</v>
          </cell>
          <cell r="N1069" t="str">
            <v>8X21/D</v>
          </cell>
          <cell r="O1069" t="str">
            <v>개소</v>
          </cell>
          <cell r="P1069">
            <v>69</v>
          </cell>
        </row>
        <row r="1070">
          <cell r="L1070" t="str">
            <v>503IS1JAG23354</v>
          </cell>
          <cell r="M1070" t="str">
            <v>WD+WD(페이퍼,후설치문)욕실</v>
          </cell>
          <cell r="N1070" t="str">
            <v>7X21/D</v>
          </cell>
          <cell r="O1070" t="str">
            <v>개소</v>
          </cell>
          <cell r="P1070">
            <v>69</v>
          </cell>
        </row>
        <row r="1071">
          <cell r="L1071" t="str">
            <v>503IS1JAG31504</v>
          </cell>
          <cell r="M1071" t="str">
            <v>PP복층유리문(목-3)</v>
          </cell>
          <cell r="N1071" t="str">
            <v>39X24/DP</v>
          </cell>
          <cell r="O1071" t="str">
            <v>개소</v>
          </cell>
          <cell r="P1071">
            <v>69</v>
          </cell>
        </row>
        <row r="1072">
          <cell r="L1072" t="str">
            <v>503IS1JAG31604</v>
          </cell>
          <cell r="M1072" t="str">
            <v>PP복층유리문(목-2)</v>
          </cell>
          <cell r="N1072" t="str">
            <v>18X24/DP</v>
          </cell>
          <cell r="O1072" t="str">
            <v>개소</v>
          </cell>
          <cell r="P1072">
            <v>69</v>
          </cell>
        </row>
        <row r="1073">
          <cell r="L1073" t="str">
            <v>503IS1JAG31605</v>
          </cell>
          <cell r="M1073" t="str">
            <v>PP복층유리문(목-2)</v>
          </cell>
          <cell r="N1073" t="str">
            <v>16X24/DP</v>
          </cell>
          <cell r="O1073" t="str">
            <v>개소</v>
          </cell>
          <cell r="P1073">
            <v>69</v>
          </cell>
        </row>
        <row r="1074">
          <cell r="L1074" t="str">
            <v>503IS1JAG31761</v>
          </cell>
          <cell r="M1074" t="str">
            <v>PP복층유리문(목-2)</v>
          </cell>
          <cell r="N1074" t="str">
            <v>27X24/DP</v>
          </cell>
          <cell r="O1074" t="str">
            <v>개소</v>
          </cell>
          <cell r="P1074">
            <v>69</v>
          </cell>
        </row>
        <row r="1075">
          <cell r="L1075" t="str">
            <v>503IS1JAG31903</v>
          </cell>
          <cell r="M1075" t="str">
            <v>P 복층단창(목-2)</v>
          </cell>
          <cell r="N1075" t="str">
            <v>24X18/W</v>
          </cell>
          <cell r="O1075" t="str">
            <v>개소</v>
          </cell>
          <cell r="P1075">
            <v>69</v>
          </cell>
        </row>
        <row r="1076">
          <cell r="L1076" t="str">
            <v>503IS1JAG40101</v>
          </cell>
          <cell r="M1076" t="str">
            <v>세대현관문(계단형,플래그힌지)</v>
          </cell>
          <cell r="N1076" t="str">
            <v>10X22/D-2</v>
          </cell>
          <cell r="O1076" t="str">
            <v>개소</v>
          </cell>
          <cell r="P1076">
            <v>69</v>
          </cell>
        </row>
        <row r="1077">
          <cell r="L1077" t="str">
            <v>503IS1JAH20117</v>
          </cell>
          <cell r="M1077" t="str">
            <v>분체난간</v>
          </cell>
          <cell r="N1077" t="str">
            <v>U형 (H:1100)</v>
          </cell>
          <cell r="O1077" t="str">
            <v>M</v>
          </cell>
          <cell r="P1077">
            <v>36</v>
          </cell>
        </row>
        <row r="1078">
          <cell r="L1078" t="str">
            <v>503IS1JAH45000</v>
          </cell>
          <cell r="M1078" t="str">
            <v>실외기난간</v>
          </cell>
          <cell r="N1078" t="str">
            <v>ㄴ형</v>
          </cell>
          <cell r="O1078" t="str">
            <v>개소</v>
          </cell>
          <cell r="P1078">
            <v>69</v>
          </cell>
        </row>
        <row r="1079">
          <cell r="L1079" t="str">
            <v>503IS1JAN40066</v>
          </cell>
          <cell r="M1079" t="str">
            <v>84B (무늬목)</v>
          </cell>
          <cell r="N1079" t="str">
            <v>1650X3100X1990, 보조주방포함</v>
          </cell>
          <cell r="O1079" t="str">
            <v>조</v>
          </cell>
          <cell r="P1079">
            <v>69</v>
          </cell>
        </row>
        <row r="1080">
          <cell r="L1080" t="str">
            <v>503IS1JAN50608</v>
          </cell>
          <cell r="M1080" t="str">
            <v>00신발장 84A,B,T 벽부(무늬목)(거울판)</v>
          </cell>
          <cell r="N1080" t="str">
            <v>1750X348X2200</v>
          </cell>
          <cell r="O1080" t="str">
            <v>개</v>
          </cell>
          <cell r="P1080">
            <v>69</v>
          </cell>
        </row>
        <row r="1081">
          <cell r="L1081" t="str">
            <v>503IS1JAN60177</v>
          </cell>
          <cell r="M1081" t="str">
            <v>반침 84B(LPM)</v>
          </cell>
          <cell r="N1081" t="str">
            <v>1500X2330</v>
          </cell>
          <cell r="O1081" t="str">
            <v>SET</v>
          </cell>
          <cell r="P1081">
            <v>69</v>
          </cell>
        </row>
        <row r="1082">
          <cell r="L1082" t="str">
            <v>503IS1JAN60178</v>
          </cell>
          <cell r="M1082" t="str">
            <v>드레스장 84B(LPM)</v>
          </cell>
          <cell r="N1082" t="str">
            <v>1240X2330</v>
          </cell>
          <cell r="O1082" t="str">
            <v>SET</v>
          </cell>
          <cell r="P1082">
            <v>69</v>
          </cell>
        </row>
        <row r="1083">
          <cell r="L1083" t="str">
            <v>503IS1JAN80010</v>
          </cell>
          <cell r="M1083" t="str">
            <v>거실장(용인신갈)</v>
          </cell>
          <cell r="N1083" t="str">
            <v>2300 (무늬목)</v>
          </cell>
          <cell r="O1083" t="str">
            <v>SET</v>
          </cell>
          <cell r="P1083">
            <v>69</v>
          </cell>
        </row>
        <row r="1084">
          <cell r="L1084" t="str">
            <v>503JB1QBG15035</v>
          </cell>
          <cell r="M1084" t="str">
            <v>콤팩터 다짐 (보통)</v>
          </cell>
          <cell r="O1084" t="str">
            <v>M2</v>
          </cell>
          <cell r="P1084">
            <v>761</v>
          </cell>
        </row>
        <row r="1085">
          <cell r="L1085" t="str">
            <v>503JB1UAA50010</v>
          </cell>
          <cell r="M1085" t="str">
            <v>용수비</v>
          </cell>
          <cell r="N1085" t="str">
            <v>(레미콘지구)</v>
          </cell>
          <cell r="O1085" t="str">
            <v>M3</v>
          </cell>
          <cell r="P1085">
            <v>257</v>
          </cell>
        </row>
        <row r="1086">
          <cell r="L1086" t="str">
            <v>503JB1UCA20010</v>
          </cell>
          <cell r="M1086" t="str">
            <v>인력 터파기</v>
          </cell>
          <cell r="N1086" t="str">
            <v>(굴착깊이0-1M,보통토사)</v>
          </cell>
          <cell r="O1086" t="str">
            <v>M3</v>
          </cell>
          <cell r="P1086">
            <v>55</v>
          </cell>
        </row>
        <row r="1087">
          <cell r="L1087" t="str">
            <v>503JD1BGC10070</v>
          </cell>
          <cell r="M1087" t="str">
            <v>자재운반비</v>
          </cell>
          <cell r="N1087" t="str">
            <v>70KM까지</v>
          </cell>
          <cell r="O1087" t="str">
            <v>TON</v>
          </cell>
          <cell r="P1087">
            <v>158.97999999999999</v>
          </cell>
        </row>
        <row r="1088">
          <cell r="L1088" t="str">
            <v>503JD1BGZ02011</v>
          </cell>
          <cell r="M1088" t="str">
            <v>임시전력비(전력량요금)</v>
          </cell>
          <cell r="N1088" t="str">
            <v>1년이하</v>
          </cell>
          <cell r="O1088" t="str">
            <v>KWH</v>
          </cell>
          <cell r="P1088">
            <v>21</v>
          </cell>
        </row>
        <row r="1089">
          <cell r="L1089" t="str">
            <v>503JD1HKN01000</v>
          </cell>
          <cell r="M1089" t="str">
            <v>모 터</v>
          </cell>
          <cell r="N1089" t="str">
            <v>1 HP</v>
          </cell>
          <cell r="O1089" t="str">
            <v>시간</v>
          </cell>
          <cell r="P1089">
            <v>28</v>
          </cell>
        </row>
        <row r="1090">
          <cell r="L1090" t="str">
            <v>503JD1MGA21110</v>
          </cell>
          <cell r="M1090" t="str">
            <v>고강도철근 (공장도)</v>
          </cell>
          <cell r="N1090" t="str">
            <v>H-10</v>
          </cell>
          <cell r="O1090" t="str">
            <v>TON</v>
          </cell>
          <cell r="P1090">
            <v>14.47</v>
          </cell>
        </row>
        <row r="1091">
          <cell r="L1091" t="str">
            <v>503JD1MGA21113</v>
          </cell>
          <cell r="M1091" t="str">
            <v>고강도철근 (공장도)</v>
          </cell>
          <cell r="N1091" t="str">
            <v>H-13</v>
          </cell>
          <cell r="O1091" t="str">
            <v>TON</v>
          </cell>
          <cell r="P1091">
            <v>43.7</v>
          </cell>
        </row>
        <row r="1092">
          <cell r="L1092" t="str">
            <v>503JD1MGA21116</v>
          </cell>
          <cell r="M1092" t="str">
            <v>고강도철근 (공장도)</v>
          </cell>
          <cell r="N1092" t="str">
            <v>H-16</v>
          </cell>
          <cell r="O1092" t="str">
            <v>TON</v>
          </cell>
          <cell r="P1092">
            <v>22.72</v>
          </cell>
        </row>
        <row r="1093">
          <cell r="L1093" t="str">
            <v>503JD1MGA21119</v>
          </cell>
          <cell r="M1093" t="str">
            <v>고강도철근 (공장도)</v>
          </cell>
          <cell r="N1093" t="str">
            <v>H-19</v>
          </cell>
          <cell r="O1093" t="str">
            <v>TON</v>
          </cell>
          <cell r="P1093">
            <v>5.68</v>
          </cell>
        </row>
        <row r="1094">
          <cell r="L1094" t="str">
            <v>503JD1MGA21122</v>
          </cell>
          <cell r="M1094" t="str">
            <v>고강도철근 (공장도)</v>
          </cell>
          <cell r="N1094" t="str">
            <v>H-22</v>
          </cell>
          <cell r="O1094" t="str">
            <v>TON</v>
          </cell>
          <cell r="P1094">
            <v>53.61</v>
          </cell>
        </row>
        <row r="1095">
          <cell r="L1095" t="str">
            <v>503JD1MGA21125</v>
          </cell>
          <cell r="M1095" t="str">
            <v>고강도철근 (공장도)</v>
          </cell>
          <cell r="N1095" t="str">
            <v>H-25</v>
          </cell>
          <cell r="O1095" t="str">
            <v>TON</v>
          </cell>
          <cell r="P1095">
            <v>18.8</v>
          </cell>
        </row>
        <row r="1096">
          <cell r="L1096" t="str">
            <v>503JD1MGG40301</v>
          </cell>
          <cell r="M1096" t="str">
            <v>레미콘</v>
          </cell>
          <cell r="N1096" t="str">
            <v>25-160-8</v>
          </cell>
          <cell r="O1096" t="str">
            <v>M3</v>
          </cell>
          <cell r="P1096">
            <v>34</v>
          </cell>
        </row>
        <row r="1097">
          <cell r="L1097" t="str">
            <v>503JD1MGG40601</v>
          </cell>
          <cell r="M1097" t="str">
            <v>레미콘</v>
          </cell>
          <cell r="N1097" t="str">
            <v>25-240-8</v>
          </cell>
          <cell r="O1097" t="str">
            <v>M3</v>
          </cell>
          <cell r="P1097">
            <v>514</v>
          </cell>
        </row>
        <row r="1098">
          <cell r="L1098" t="str">
            <v>503JD1MGG42401</v>
          </cell>
          <cell r="M1098" t="str">
            <v>레미콘</v>
          </cell>
          <cell r="N1098" t="str">
            <v>25-180-15</v>
          </cell>
          <cell r="O1098" t="str">
            <v>M3</v>
          </cell>
          <cell r="P1098">
            <v>1</v>
          </cell>
        </row>
        <row r="1099">
          <cell r="L1099" t="str">
            <v>503JD1MGG42701</v>
          </cell>
          <cell r="M1099" t="str">
            <v>레미콘</v>
          </cell>
          <cell r="N1099" t="str">
            <v>25-270-15</v>
          </cell>
          <cell r="O1099" t="str">
            <v>M3</v>
          </cell>
          <cell r="P1099">
            <v>566</v>
          </cell>
        </row>
        <row r="1100">
          <cell r="L1100" t="str">
            <v>503JD1QEA32013</v>
          </cell>
          <cell r="M1100" t="str">
            <v>펌프카 CONC 타설</v>
          </cell>
          <cell r="N1100" t="str">
            <v>100 M3이상 철근구조물,S=15</v>
          </cell>
          <cell r="O1100" t="str">
            <v>M3</v>
          </cell>
          <cell r="P1100">
            <v>561</v>
          </cell>
        </row>
        <row r="1101">
          <cell r="L1101" t="str">
            <v>503JD1QEA32014</v>
          </cell>
          <cell r="M1101" t="str">
            <v>펌프카 CONC 타설</v>
          </cell>
          <cell r="N1101" t="str">
            <v>100 M3이상 철근구조물,S=8~12</v>
          </cell>
          <cell r="O1101" t="str">
            <v>M3</v>
          </cell>
          <cell r="P1101">
            <v>542</v>
          </cell>
        </row>
        <row r="1102">
          <cell r="L1102" t="str">
            <v>503JD1QEF82001</v>
          </cell>
          <cell r="M1102" t="str">
            <v>CON'C 다지기 (VIBRATOR)</v>
          </cell>
          <cell r="O1102" t="str">
            <v>M3</v>
          </cell>
          <cell r="P1102">
            <v>1070</v>
          </cell>
        </row>
        <row r="1103">
          <cell r="L1103" t="str">
            <v>503JD1SACCTTT1</v>
          </cell>
          <cell r="M1103" t="str">
            <v>철근하차비</v>
          </cell>
          <cell r="O1103" t="str">
            <v>톤</v>
          </cell>
          <cell r="P1103">
            <v>158.97999999999999</v>
          </cell>
        </row>
        <row r="1104">
          <cell r="L1104" t="str">
            <v>503JD1UAC10001</v>
          </cell>
          <cell r="M1104" t="str">
            <v>합판거푸집</v>
          </cell>
          <cell r="N1104" t="str">
            <v>(3회,일반면)</v>
          </cell>
          <cell r="O1104" t="str">
            <v>M2</v>
          </cell>
          <cell r="P1104">
            <v>30</v>
          </cell>
        </row>
        <row r="1105">
          <cell r="L1105" t="str">
            <v>503JD1UAC10005</v>
          </cell>
          <cell r="M1105" t="str">
            <v>합판거푸집</v>
          </cell>
          <cell r="N1105" t="str">
            <v>(3회, 경사지붕면)</v>
          </cell>
          <cell r="O1105" t="str">
            <v>M2</v>
          </cell>
          <cell r="P1105">
            <v>12</v>
          </cell>
        </row>
        <row r="1106">
          <cell r="L1106" t="str">
            <v>503JD1UAC10152</v>
          </cell>
          <cell r="M1106" t="str">
            <v>매립형철망거푸집</v>
          </cell>
          <cell r="N1106" t="str">
            <v>(MAT기초,지중보,옹벽,이어치기등)</v>
          </cell>
          <cell r="O1106" t="str">
            <v>M2</v>
          </cell>
          <cell r="P1106">
            <v>184</v>
          </cell>
        </row>
        <row r="1107">
          <cell r="L1107" t="str">
            <v>503JD1UAC10281</v>
          </cell>
          <cell r="M1107" t="str">
            <v>제치장코팅합판 거푸집</v>
          </cell>
          <cell r="N1107" t="str">
            <v>(6회,반자무)</v>
          </cell>
          <cell r="O1107" t="str">
            <v>M2</v>
          </cell>
          <cell r="P1107">
            <v>607</v>
          </cell>
        </row>
        <row r="1108">
          <cell r="L1108" t="str">
            <v>503JD1UAC10310</v>
          </cell>
          <cell r="M1108" t="str">
            <v>유로폼</v>
          </cell>
          <cell r="N1108" t="str">
            <v>(벽)</v>
          </cell>
          <cell r="O1108" t="str">
            <v>M2</v>
          </cell>
          <cell r="P1108">
            <v>3563</v>
          </cell>
        </row>
        <row r="1109">
          <cell r="L1109" t="str">
            <v>503JD1UAC20100</v>
          </cell>
          <cell r="M1109" t="str">
            <v>철근가공 및 조립</v>
          </cell>
          <cell r="N1109" t="str">
            <v>(건축공사)</v>
          </cell>
          <cell r="O1109" t="str">
            <v>TON</v>
          </cell>
          <cell r="P1109">
            <v>154.35</v>
          </cell>
        </row>
        <row r="1110">
          <cell r="L1110" t="str">
            <v>503JD1UAC30060</v>
          </cell>
          <cell r="M1110" t="str">
            <v>레미콘치기</v>
          </cell>
          <cell r="N1110" t="str">
            <v>(철근구조,펌프차붐)</v>
          </cell>
          <cell r="O1110" t="str">
            <v>M3</v>
          </cell>
          <cell r="P1110">
            <v>1070</v>
          </cell>
        </row>
        <row r="1111">
          <cell r="L1111" t="str">
            <v>503JD1UAC30080</v>
          </cell>
          <cell r="M1111" t="str">
            <v>레미콘치기</v>
          </cell>
          <cell r="N1111" t="str">
            <v>(무근구조,펌프차붐)</v>
          </cell>
          <cell r="O1111" t="str">
            <v>M3</v>
          </cell>
          <cell r="P1111">
            <v>33</v>
          </cell>
        </row>
        <row r="1112">
          <cell r="L1112" t="str">
            <v>504IA1BGZ02011</v>
          </cell>
          <cell r="M1112" t="str">
            <v>임시전력비(전력량요금)</v>
          </cell>
          <cell r="N1112" t="str">
            <v>1년이하</v>
          </cell>
          <cell r="O1112" t="str">
            <v>KWH</v>
          </cell>
          <cell r="P1112">
            <v>981</v>
          </cell>
        </row>
        <row r="1113">
          <cell r="L1113" t="str">
            <v>504IA1HCD01020</v>
          </cell>
          <cell r="M1113" t="str">
            <v>인화겸용리프트</v>
          </cell>
          <cell r="N1113" t="str">
            <v>20층용</v>
          </cell>
          <cell r="O1113" t="str">
            <v>시간</v>
          </cell>
          <cell r="P1113">
            <v>931</v>
          </cell>
        </row>
        <row r="1114">
          <cell r="L1114" t="str">
            <v>504IA1HKN01000</v>
          </cell>
          <cell r="M1114" t="str">
            <v>모 터</v>
          </cell>
          <cell r="N1114" t="str">
            <v>1 HP</v>
          </cell>
          <cell r="O1114" t="str">
            <v>시간</v>
          </cell>
          <cell r="P1114">
            <v>196</v>
          </cell>
        </row>
        <row r="1115">
          <cell r="L1115" t="str">
            <v>504IA1MGJ10507</v>
          </cell>
          <cell r="M1115" t="str">
            <v>벽용브라켓(쌍줄용)</v>
          </cell>
          <cell r="N1115" t="str">
            <v>3개월  15.5KG</v>
          </cell>
          <cell r="O1115" t="str">
            <v>개</v>
          </cell>
          <cell r="P1115">
            <v>16</v>
          </cell>
        </row>
        <row r="1116">
          <cell r="L1116" t="str">
            <v>504IA1UAA10001</v>
          </cell>
          <cell r="M1116" t="str">
            <v>먹메김</v>
          </cell>
          <cell r="N1116" t="str">
            <v>(주택용)</v>
          </cell>
          <cell r="O1116" t="str">
            <v>M2</v>
          </cell>
          <cell r="P1116">
            <v>6749</v>
          </cell>
        </row>
        <row r="1117">
          <cell r="L1117" t="str">
            <v>504IA1UAA10201</v>
          </cell>
          <cell r="M1117" t="str">
            <v>수평규준틀</v>
          </cell>
          <cell r="O1117" t="str">
            <v>M</v>
          </cell>
          <cell r="P1117">
            <v>139</v>
          </cell>
        </row>
        <row r="1118">
          <cell r="L1118" t="str">
            <v>504IA1UAA20310</v>
          </cell>
          <cell r="M1118" t="str">
            <v>강관틀 비계</v>
          </cell>
          <cell r="N1118" t="str">
            <v>(3개월)</v>
          </cell>
          <cell r="O1118" t="str">
            <v>M2</v>
          </cell>
          <cell r="P1118">
            <v>1493</v>
          </cell>
        </row>
        <row r="1119">
          <cell r="L1119" t="str">
            <v>504IA1UAA20631</v>
          </cell>
          <cell r="M1119" t="str">
            <v>강관비계매기(브라켓)</v>
          </cell>
          <cell r="N1119" t="str">
            <v>(3개월)</v>
          </cell>
          <cell r="O1119" t="str">
            <v>M2</v>
          </cell>
          <cell r="P1119">
            <v>304</v>
          </cell>
        </row>
        <row r="1120">
          <cell r="L1120" t="str">
            <v>504IA1UAA20701</v>
          </cell>
          <cell r="M1120" t="str">
            <v>이동식 강관조립 말비계</v>
          </cell>
          <cell r="N1120" t="str">
            <v>(3개월 H=2M 1단)</v>
          </cell>
          <cell r="O1120" t="str">
            <v>대</v>
          </cell>
          <cell r="P1120">
            <v>2</v>
          </cell>
        </row>
        <row r="1121">
          <cell r="L1121" t="str">
            <v>504IA1UAA21301</v>
          </cell>
          <cell r="M1121" t="str">
            <v>비계용 브라켓설치</v>
          </cell>
          <cell r="N1121" t="str">
            <v>(벽용, 브라켓별도)</v>
          </cell>
          <cell r="O1121" t="str">
            <v>개소</v>
          </cell>
          <cell r="P1121">
            <v>16</v>
          </cell>
        </row>
        <row r="1122">
          <cell r="L1122" t="str">
            <v>504IA1UAA25001</v>
          </cell>
          <cell r="M1122" t="str">
            <v>강관동바리 손료</v>
          </cell>
          <cell r="N1122" t="str">
            <v>(층고3.5M이하, 벽식 1개월)</v>
          </cell>
          <cell r="O1122" t="str">
            <v>M2</v>
          </cell>
          <cell r="P1122">
            <v>9283</v>
          </cell>
        </row>
        <row r="1123">
          <cell r="L1123" t="str">
            <v>504IA1UAA25040</v>
          </cell>
          <cell r="M1123" t="str">
            <v>강관동바리 손료</v>
          </cell>
          <cell r="N1123" t="str">
            <v>(층고3.8-4.2M이하,수평1단,벽식1개월)</v>
          </cell>
          <cell r="O1123" t="str">
            <v>M2</v>
          </cell>
          <cell r="P1123">
            <v>120</v>
          </cell>
        </row>
        <row r="1124">
          <cell r="L1124" t="str">
            <v>504IA1UAA25060</v>
          </cell>
          <cell r="M1124" t="str">
            <v>강관동바리 손료</v>
          </cell>
          <cell r="N1124" t="str">
            <v>(4.5-5.5M, 1개월)</v>
          </cell>
          <cell r="O1124" t="str">
            <v>M2</v>
          </cell>
          <cell r="P1124">
            <v>113</v>
          </cell>
        </row>
        <row r="1125">
          <cell r="L1125" t="str">
            <v>504IA1UAA25070</v>
          </cell>
          <cell r="M1125" t="str">
            <v>강관동바리 손료</v>
          </cell>
          <cell r="N1125" t="str">
            <v>(5.5-6.5M, 1개월)</v>
          </cell>
          <cell r="O1125" t="str">
            <v>M2</v>
          </cell>
          <cell r="P1125">
            <v>85</v>
          </cell>
        </row>
        <row r="1126">
          <cell r="L1126" t="str">
            <v>504IA1UAA35310</v>
          </cell>
          <cell r="M1126" t="str">
            <v>가설 DUST CHUTE</v>
          </cell>
          <cell r="N1126" t="str">
            <v>(PE관, 초고층)</v>
          </cell>
          <cell r="O1126" t="str">
            <v>M</v>
          </cell>
          <cell r="P1126">
            <v>51</v>
          </cell>
        </row>
        <row r="1127">
          <cell r="L1127" t="str">
            <v>504IA1UAA40001</v>
          </cell>
          <cell r="M1127" t="str">
            <v>인화겸용리프트설치,해체</v>
          </cell>
          <cell r="N1127" t="str">
            <v>(기초포함)</v>
          </cell>
          <cell r="O1127" t="str">
            <v>M</v>
          </cell>
          <cell r="P1127">
            <v>57</v>
          </cell>
        </row>
        <row r="1128">
          <cell r="L1128" t="str">
            <v>504IA1UAA50010</v>
          </cell>
          <cell r="M1128" t="str">
            <v>용수비</v>
          </cell>
          <cell r="N1128" t="str">
            <v>(레미콘지구)</v>
          </cell>
          <cell r="O1128" t="str">
            <v>M3</v>
          </cell>
          <cell r="P1128">
            <v>1786</v>
          </cell>
        </row>
        <row r="1129">
          <cell r="L1129" t="str">
            <v>504IA1UAA50120</v>
          </cell>
          <cell r="M1129" t="str">
            <v>동별공사용수설치</v>
          </cell>
          <cell r="N1129" t="str">
            <v>(20층)</v>
          </cell>
          <cell r="O1129" t="str">
            <v>개소</v>
          </cell>
          <cell r="P1129">
            <v>1</v>
          </cell>
        </row>
        <row r="1130">
          <cell r="L1130" t="str">
            <v>504IA1UAA55001</v>
          </cell>
          <cell r="M1130" t="str">
            <v>건축물 현장정리</v>
          </cell>
          <cell r="O1130" t="str">
            <v>M2</v>
          </cell>
          <cell r="P1130">
            <v>6749</v>
          </cell>
        </row>
        <row r="1131">
          <cell r="L1131" t="str">
            <v>504IA1UAV30120</v>
          </cell>
          <cell r="M1131" t="str">
            <v>옥내가설전등 및 옥외보완</v>
          </cell>
          <cell r="N1131" t="str">
            <v>(20층)</v>
          </cell>
          <cell r="O1131" t="str">
            <v>동</v>
          </cell>
          <cell r="P1131">
            <v>1</v>
          </cell>
        </row>
        <row r="1132">
          <cell r="L1132" t="str">
            <v>504ID1BGC10070</v>
          </cell>
          <cell r="M1132" t="str">
            <v>자재운반비</v>
          </cell>
          <cell r="N1132" t="str">
            <v>70KM까지</v>
          </cell>
          <cell r="O1132" t="str">
            <v>TON</v>
          </cell>
          <cell r="P1132">
            <v>380.98</v>
          </cell>
        </row>
        <row r="1133">
          <cell r="L1133" t="str">
            <v>504ID1MGA21110</v>
          </cell>
          <cell r="M1133" t="str">
            <v>고강도철근 (공장도)</v>
          </cell>
          <cell r="N1133" t="str">
            <v>H-10</v>
          </cell>
          <cell r="O1133" t="str">
            <v>TON</v>
          </cell>
          <cell r="P1133">
            <v>211.16</v>
          </cell>
        </row>
        <row r="1134">
          <cell r="L1134" t="str">
            <v>504ID1MGA21113</v>
          </cell>
          <cell r="M1134" t="str">
            <v>고강도철근 (공장도)</v>
          </cell>
          <cell r="N1134" t="str">
            <v>H-13</v>
          </cell>
          <cell r="O1134" t="str">
            <v>TON</v>
          </cell>
          <cell r="P1134">
            <v>104.92</v>
          </cell>
        </row>
        <row r="1135">
          <cell r="L1135" t="str">
            <v>504ID1MGA21116</v>
          </cell>
          <cell r="M1135" t="str">
            <v>고강도철근 (공장도)</v>
          </cell>
          <cell r="N1135" t="str">
            <v>H-16</v>
          </cell>
          <cell r="O1135" t="str">
            <v>TON</v>
          </cell>
          <cell r="P1135">
            <v>38.64</v>
          </cell>
        </row>
        <row r="1136">
          <cell r="L1136" t="str">
            <v>504ID1MGA21119</v>
          </cell>
          <cell r="M1136" t="str">
            <v>고강도철근 (공장도)</v>
          </cell>
          <cell r="N1136" t="str">
            <v>H-19</v>
          </cell>
          <cell r="O1136" t="str">
            <v>TON</v>
          </cell>
          <cell r="P1136">
            <v>0.91</v>
          </cell>
        </row>
        <row r="1137">
          <cell r="L1137" t="str">
            <v>504ID1MGA21125</v>
          </cell>
          <cell r="M1137" t="str">
            <v>고강도철근 (공장도)</v>
          </cell>
          <cell r="N1137" t="str">
            <v>H-25</v>
          </cell>
          <cell r="O1137" t="str">
            <v>TON</v>
          </cell>
          <cell r="P1137">
            <v>25.35</v>
          </cell>
        </row>
        <row r="1138">
          <cell r="L1138" t="str">
            <v>504ID1MGG41601</v>
          </cell>
          <cell r="M1138" t="str">
            <v>레미콘</v>
          </cell>
          <cell r="N1138" t="str">
            <v>25-240-12</v>
          </cell>
          <cell r="O1138" t="str">
            <v>M3</v>
          </cell>
          <cell r="P1138">
            <v>56</v>
          </cell>
        </row>
        <row r="1139">
          <cell r="L1139" t="str">
            <v>504ID1MGG42601</v>
          </cell>
          <cell r="M1139" t="str">
            <v>레미콘</v>
          </cell>
          <cell r="N1139" t="str">
            <v>25-240-15</v>
          </cell>
          <cell r="O1139" t="str">
            <v>M3</v>
          </cell>
          <cell r="P1139">
            <v>2393</v>
          </cell>
        </row>
        <row r="1140">
          <cell r="L1140" t="str">
            <v>504ID1MGG42701</v>
          </cell>
          <cell r="M1140" t="str">
            <v>레미콘</v>
          </cell>
          <cell r="N1140" t="str">
            <v>25-270-15</v>
          </cell>
          <cell r="O1140" t="str">
            <v>M3</v>
          </cell>
          <cell r="P1140">
            <v>1019</v>
          </cell>
        </row>
        <row r="1141">
          <cell r="L1141" t="str">
            <v>504ID1MGJ20501</v>
          </cell>
          <cell r="M1141" t="str">
            <v>GANG FORM</v>
          </cell>
          <cell r="N1141" t="str">
            <v>H=3</v>
          </cell>
          <cell r="O1141" t="str">
            <v>M2</v>
          </cell>
          <cell r="P1141">
            <v>431</v>
          </cell>
        </row>
        <row r="1142">
          <cell r="L1142" t="str">
            <v>504ID1MGJ20502</v>
          </cell>
          <cell r="M1142" t="str">
            <v>ELEV FORM</v>
          </cell>
          <cell r="O1142" t="str">
            <v>M2</v>
          </cell>
          <cell r="P1142">
            <v>43</v>
          </cell>
        </row>
        <row r="1143">
          <cell r="L1143" t="str">
            <v>504ID1MGJ20503</v>
          </cell>
          <cell r="M1143" t="str">
            <v>BALCONY CAGE</v>
          </cell>
          <cell r="N1143" t="str">
            <v>H=8.8</v>
          </cell>
          <cell r="O1143" t="str">
            <v>M2</v>
          </cell>
          <cell r="P1143">
            <v>46</v>
          </cell>
        </row>
        <row r="1144">
          <cell r="L1144" t="str">
            <v>504ID1MGJ20504</v>
          </cell>
          <cell r="M1144" t="str">
            <v>CORNER BRAKET</v>
          </cell>
          <cell r="N1144" t="str">
            <v>H=7.6</v>
          </cell>
          <cell r="O1144" t="str">
            <v>개소</v>
          </cell>
          <cell r="P1144">
            <v>14</v>
          </cell>
        </row>
        <row r="1145">
          <cell r="L1145" t="str">
            <v>504ID1MGJ20505</v>
          </cell>
          <cell r="M1145" t="str">
            <v>작업발판(4단)</v>
          </cell>
          <cell r="N1145" t="str">
            <v>500XL</v>
          </cell>
          <cell r="O1145" t="str">
            <v>M</v>
          </cell>
          <cell r="P1145">
            <v>595</v>
          </cell>
        </row>
        <row r="1146">
          <cell r="L1146" t="str">
            <v>504ID1MGJ20506</v>
          </cell>
          <cell r="M1146" t="str">
            <v>창호 BOX FRAME</v>
          </cell>
          <cell r="N1146" t="str">
            <v>1.8X0.9</v>
          </cell>
          <cell r="O1146" t="str">
            <v>개</v>
          </cell>
          <cell r="P1146">
            <v>2</v>
          </cell>
        </row>
        <row r="1147">
          <cell r="L1147" t="str">
            <v>504ID1MGJ20507</v>
          </cell>
          <cell r="M1147" t="str">
            <v>사다리</v>
          </cell>
          <cell r="N1147" t="str">
            <v>H=1.8, 3개</v>
          </cell>
          <cell r="O1147" t="str">
            <v>개소</v>
          </cell>
          <cell r="P1147">
            <v>2</v>
          </cell>
        </row>
        <row r="1148">
          <cell r="L1148" t="str">
            <v>504ID1QEA32013</v>
          </cell>
          <cell r="M1148" t="str">
            <v>펌프카 CONC 타설</v>
          </cell>
          <cell r="N1148" t="str">
            <v>100 M3이상 철근구조물,S=15</v>
          </cell>
          <cell r="O1148" t="str">
            <v>M3</v>
          </cell>
          <cell r="P1148">
            <v>1021</v>
          </cell>
        </row>
        <row r="1149">
          <cell r="L1149" t="str">
            <v>504ID1QEB22010</v>
          </cell>
          <cell r="M1149" t="str">
            <v>콘크리트 펌프 타설</v>
          </cell>
          <cell r="N1149" t="str">
            <v>(20-26M3/HR)</v>
          </cell>
          <cell r="O1149" t="str">
            <v>M3</v>
          </cell>
          <cell r="P1149">
            <v>2425</v>
          </cell>
        </row>
        <row r="1150">
          <cell r="L1150" t="str">
            <v>504ID1QEF82001</v>
          </cell>
          <cell r="M1150" t="str">
            <v>CON'C 다지기 (VIBRATOR)</v>
          </cell>
          <cell r="O1150" t="str">
            <v>M3</v>
          </cell>
          <cell r="P1150">
            <v>3425</v>
          </cell>
        </row>
        <row r="1151">
          <cell r="L1151" t="str">
            <v>504ID1SACCMK09</v>
          </cell>
          <cell r="M1151" t="str">
            <v>갱폼설치해체비</v>
          </cell>
          <cell r="O1151" t="str">
            <v>M2</v>
          </cell>
          <cell r="P1151">
            <v>5203</v>
          </cell>
        </row>
        <row r="1152">
          <cell r="L1152" t="str">
            <v>504ID1SACCTTT1</v>
          </cell>
          <cell r="M1152" t="str">
            <v>철근하차비</v>
          </cell>
          <cell r="O1152" t="str">
            <v>톤</v>
          </cell>
          <cell r="P1152">
            <v>380.98</v>
          </cell>
        </row>
        <row r="1153">
          <cell r="L1153" t="str">
            <v>504ID1UAC10001</v>
          </cell>
          <cell r="M1153" t="str">
            <v>합판거푸집</v>
          </cell>
          <cell r="N1153" t="str">
            <v>(3회,일반면)</v>
          </cell>
          <cell r="O1153" t="str">
            <v>M2</v>
          </cell>
          <cell r="P1153">
            <v>430</v>
          </cell>
        </row>
        <row r="1154">
          <cell r="L1154" t="str">
            <v>504ID1UAC10002</v>
          </cell>
          <cell r="M1154" t="str">
            <v>합판거푸집</v>
          </cell>
          <cell r="N1154" t="str">
            <v>(3회,슬라브)</v>
          </cell>
          <cell r="O1154" t="str">
            <v>M2</v>
          </cell>
          <cell r="P1154">
            <v>168</v>
          </cell>
        </row>
        <row r="1155">
          <cell r="L1155" t="str">
            <v>504ID1UAC10005</v>
          </cell>
          <cell r="M1155" t="str">
            <v>합판거푸집</v>
          </cell>
          <cell r="N1155" t="str">
            <v>(3회, 경사지붕면)</v>
          </cell>
          <cell r="O1155" t="str">
            <v>M2</v>
          </cell>
          <cell r="P1155">
            <v>393</v>
          </cell>
        </row>
        <row r="1156">
          <cell r="L1156" t="str">
            <v>504ID1UAC10270</v>
          </cell>
          <cell r="M1156" t="str">
            <v>제치장코팅합판 거푸집</v>
          </cell>
          <cell r="N1156" t="str">
            <v>(6회)</v>
          </cell>
          <cell r="O1156" t="str">
            <v>M2</v>
          </cell>
          <cell r="P1156">
            <v>272</v>
          </cell>
        </row>
        <row r="1157">
          <cell r="L1157" t="str">
            <v>504ID1UAC10280</v>
          </cell>
          <cell r="M1157" t="str">
            <v>제치장코팅합판 거푸집</v>
          </cell>
          <cell r="N1157" t="str">
            <v>(10회)</v>
          </cell>
          <cell r="O1157" t="str">
            <v>M2</v>
          </cell>
          <cell r="P1157">
            <v>6214</v>
          </cell>
        </row>
        <row r="1158">
          <cell r="L1158" t="str">
            <v>504ID1UAC10281</v>
          </cell>
          <cell r="M1158" t="str">
            <v>제치장코팅합판 거푸집</v>
          </cell>
          <cell r="N1158" t="str">
            <v>(6회,반자무)</v>
          </cell>
          <cell r="O1158" t="str">
            <v>M2</v>
          </cell>
          <cell r="P1158">
            <v>3151</v>
          </cell>
        </row>
        <row r="1159">
          <cell r="L1159" t="str">
            <v>504ID1UAC10310</v>
          </cell>
          <cell r="M1159" t="str">
            <v>유로폼</v>
          </cell>
          <cell r="N1159" t="str">
            <v>(벽)</v>
          </cell>
          <cell r="O1159" t="str">
            <v>M2</v>
          </cell>
          <cell r="P1159">
            <v>16667</v>
          </cell>
        </row>
        <row r="1160">
          <cell r="L1160" t="str">
            <v>504ID1UAC10520</v>
          </cell>
          <cell r="M1160" t="str">
            <v>철제곡면거푸집</v>
          </cell>
          <cell r="N1160" t="str">
            <v>(20회)</v>
          </cell>
          <cell r="O1160" t="str">
            <v>M2</v>
          </cell>
          <cell r="P1160">
            <v>28</v>
          </cell>
        </row>
        <row r="1161">
          <cell r="L1161" t="str">
            <v>504ID1UAC11001</v>
          </cell>
          <cell r="M1161" t="str">
            <v>기둥 면접기</v>
          </cell>
          <cell r="N1161" t="str">
            <v>(15X15)</v>
          </cell>
          <cell r="O1161" t="str">
            <v>M</v>
          </cell>
          <cell r="P1161">
            <v>4526</v>
          </cell>
        </row>
        <row r="1162">
          <cell r="L1162" t="str">
            <v>504ID1UAC11101</v>
          </cell>
          <cell r="M1162" t="str">
            <v>물 끊기</v>
          </cell>
          <cell r="N1162" t="str">
            <v>(18X12X15)</v>
          </cell>
          <cell r="O1162" t="str">
            <v>M</v>
          </cell>
          <cell r="P1162">
            <v>105</v>
          </cell>
        </row>
        <row r="1163">
          <cell r="L1163" t="str">
            <v>504ID1UAC11501</v>
          </cell>
          <cell r="M1163" t="str">
            <v>콘크리트양생비</v>
          </cell>
          <cell r="O1163" t="str">
            <v>M2</v>
          </cell>
          <cell r="P1163">
            <v>9590</v>
          </cell>
        </row>
        <row r="1164">
          <cell r="L1164" t="str">
            <v>504ID1UAC20100</v>
          </cell>
          <cell r="M1164" t="str">
            <v>철근가공 및 조립</v>
          </cell>
          <cell r="N1164" t="str">
            <v>(건축공사)</v>
          </cell>
          <cell r="O1164" t="str">
            <v>TON</v>
          </cell>
          <cell r="P1164">
            <v>369.88</v>
          </cell>
        </row>
        <row r="1165">
          <cell r="L1165" t="str">
            <v>504ID1UAC30060</v>
          </cell>
          <cell r="M1165" t="str">
            <v>레미콘치기</v>
          </cell>
          <cell r="N1165" t="str">
            <v>(철근구조,펌프차붐)</v>
          </cell>
          <cell r="O1165" t="str">
            <v>M3</v>
          </cell>
          <cell r="P1165">
            <v>1011</v>
          </cell>
        </row>
        <row r="1166">
          <cell r="L1166" t="str">
            <v>504ID1UAC30070</v>
          </cell>
          <cell r="M1166" t="str">
            <v>레미콘치기</v>
          </cell>
          <cell r="N1166" t="str">
            <v>(철근구조,배관펌프)</v>
          </cell>
          <cell r="O1166" t="str">
            <v>M3</v>
          </cell>
          <cell r="P1166">
            <v>2414</v>
          </cell>
        </row>
        <row r="1167">
          <cell r="L1167" t="str">
            <v>504ID1UAC30080</v>
          </cell>
          <cell r="M1167" t="str">
            <v>레미콘치기</v>
          </cell>
          <cell r="N1167" t="str">
            <v>(무근구조,펌프차붐)</v>
          </cell>
          <cell r="O1167" t="str">
            <v>M3</v>
          </cell>
          <cell r="P1167">
            <v>10</v>
          </cell>
        </row>
        <row r="1168">
          <cell r="L1168" t="str">
            <v>504ID1UAJ12080</v>
          </cell>
          <cell r="M1168" t="str">
            <v>시멘트몰탈</v>
          </cell>
          <cell r="N1168" t="str">
            <v>(1:3)</v>
          </cell>
          <cell r="O1168" t="str">
            <v>M3</v>
          </cell>
          <cell r="P1168">
            <v>8</v>
          </cell>
        </row>
        <row r="1169">
          <cell r="L1169" t="str">
            <v>504ID1UAS80030</v>
          </cell>
          <cell r="M1169" t="str">
            <v>구조용용접철망깔기</v>
          </cell>
          <cell r="N1169" t="str">
            <v>(D8X150X150)</v>
          </cell>
          <cell r="O1169" t="str">
            <v>M2</v>
          </cell>
          <cell r="P1169">
            <v>189</v>
          </cell>
        </row>
        <row r="1170">
          <cell r="L1170" t="str">
            <v>504IF1MAA10080</v>
          </cell>
          <cell r="M1170" t="str">
            <v>콘크리트벽돌</v>
          </cell>
          <cell r="N1170" t="str">
            <v>KS 82KG/CM2, 190X90X57</v>
          </cell>
          <cell r="O1170" t="str">
            <v>매</v>
          </cell>
          <cell r="P1170">
            <v>223725</v>
          </cell>
        </row>
        <row r="1171">
          <cell r="L1171" t="str">
            <v>504IF1MAA20101</v>
          </cell>
          <cell r="M1171" t="str">
            <v>홈 벽돌</v>
          </cell>
          <cell r="N1171" t="str">
            <v>A 형</v>
          </cell>
          <cell r="O1171" t="str">
            <v>매</v>
          </cell>
          <cell r="P1171">
            <v>260</v>
          </cell>
        </row>
        <row r="1172">
          <cell r="L1172" t="str">
            <v>504IF1MAA20201</v>
          </cell>
          <cell r="M1172" t="str">
            <v>홈 벽돌</v>
          </cell>
          <cell r="N1172" t="str">
            <v>B 형</v>
          </cell>
          <cell r="O1172" t="str">
            <v>매</v>
          </cell>
          <cell r="P1172">
            <v>1287</v>
          </cell>
        </row>
        <row r="1173">
          <cell r="L1173" t="str">
            <v>504IF1MAA20301</v>
          </cell>
          <cell r="M1173" t="str">
            <v>홈 벽돌</v>
          </cell>
          <cell r="N1173" t="str">
            <v>C 형</v>
          </cell>
          <cell r="O1173" t="str">
            <v>매</v>
          </cell>
          <cell r="P1173">
            <v>2573</v>
          </cell>
        </row>
        <row r="1174">
          <cell r="L1174" t="str">
            <v>504IF1SAE10001</v>
          </cell>
          <cell r="M1174" t="str">
            <v>콘크리트벽돌쌓기</v>
          </cell>
          <cell r="N1174" t="str">
            <v>표준형 0.5B, 리프트운반</v>
          </cell>
          <cell r="O1174" t="str">
            <v>매</v>
          </cell>
          <cell r="P1174">
            <v>172725</v>
          </cell>
        </row>
        <row r="1175">
          <cell r="L1175" t="str">
            <v>504IF1SAE10101</v>
          </cell>
          <cell r="M1175" t="str">
            <v>콘크리트벽돌쌓기</v>
          </cell>
          <cell r="N1175" t="str">
            <v>표준형 1.0B, 리프트 운반</v>
          </cell>
          <cell r="O1175" t="str">
            <v>매</v>
          </cell>
          <cell r="P1175">
            <v>44484</v>
          </cell>
        </row>
        <row r="1176">
          <cell r="L1176" t="str">
            <v>504IF1SAE15020</v>
          </cell>
          <cell r="M1176" t="str">
            <v>홈벽돌쌓기</v>
          </cell>
          <cell r="N1176" t="str">
            <v>(0.5B 리프트운반)</v>
          </cell>
          <cell r="O1176" t="str">
            <v>매</v>
          </cell>
          <cell r="P1176">
            <v>3924</v>
          </cell>
        </row>
        <row r="1177">
          <cell r="L1177" t="str">
            <v>504IF1SAYISGD7</v>
          </cell>
          <cell r="M1177" t="str">
            <v>점토벽돌치장쌓기(자재비 포함)</v>
          </cell>
          <cell r="N1177" t="str">
            <v>DHB클립타이,방수몰탈채움,발코니</v>
          </cell>
          <cell r="O1177" t="str">
            <v>매</v>
          </cell>
          <cell r="P1177">
            <v>18527</v>
          </cell>
        </row>
        <row r="1178">
          <cell r="L1178" t="str">
            <v>504IF1SAYISGD8</v>
          </cell>
          <cell r="M1178" t="str">
            <v>점토벽돌치장쌓기(자재비 포함)</v>
          </cell>
          <cell r="N1178" t="str">
            <v>옹벽부위,DHB클립타이,방수몰탈채움</v>
          </cell>
          <cell r="O1178" t="str">
            <v>매</v>
          </cell>
          <cell r="P1178">
            <v>78488</v>
          </cell>
        </row>
        <row r="1179">
          <cell r="L1179" t="str">
            <v>504IF1UAD50190</v>
          </cell>
          <cell r="M1179" t="str">
            <v>인방설치</v>
          </cell>
          <cell r="N1179" t="str">
            <v>(240X124)</v>
          </cell>
          <cell r="O1179" t="str">
            <v>M</v>
          </cell>
          <cell r="P1179">
            <v>10</v>
          </cell>
        </row>
        <row r="1180">
          <cell r="L1180" t="str">
            <v>504IF1UAG22030</v>
          </cell>
          <cell r="M1180" t="str">
            <v>압출스치로폴붙이기</v>
          </cell>
          <cell r="N1180" t="str">
            <v>(9MM)</v>
          </cell>
          <cell r="O1180" t="str">
            <v>M2</v>
          </cell>
          <cell r="P1180">
            <v>7</v>
          </cell>
        </row>
        <row r="1181">
          <cell r="L1181" t="str">
            <v>504IF1UAJ20030</v>
          </cell>
          <cell r="M1181" t="str">
            <v>배관주위몰탈충진</v>
          </cell>
          <cell r="N1181" t="str">
            <v>(1:3)</v>
          </cell>
          <cell r="O1181" t="str">
            <v>M</v>
          </cell>
          <cell r="P1181">
            <v>213</v>
          </cell>
        </row>
        <row r="1182">
          <cell r="L1182" t="str">
            <v>504IG1BGC01020</v>
          </cell>
          <cell r="M1182" t="str">
            <v>시멘트 수송비</v>
          </cell>
          <cell r="N1182" t="str">
            <v>20KM까지</v>
          </cell>
          <cell r="O1182" t="str">
            <v>포</v>
          </cell>
          <cell r="P1182">
            <v>6669</v>
          </cell>
        </row>
        <row r="1183">
          <cell r="L1183" t="str">
            <v>504IG1BGZ01003</v>
          </cell>
          <cell r="M1183" t="str">
            <v>시멘트 하차 입고비</v>
          </cell>
          <cell r="N1183" t="str">
            <v>(보통인부/250포)</v>
          </cell>
          <cell r="O1183" t="str">
            <v>포</v>
          </cell>
          <cell r="P1183">
            <v>6669</v>
          </cell>
        </row>
        <row r="1184">
          <cell r="L1184" t="str">
            <v>504IG1MAF10001</v>
          </cell>
          <cell r="M1184" t="str">
            <v>종석</v>
          </cell>
          <cell r="N1184" t="str">
            <v>백색</v>
          </cell>
          <cell r="O1184" t="str">
            <v>KG</v>
          </cell>
          <cell r="P1184">
            <v>573</v>
          </cell>
        </row>
        <row r="1185">
          <cell r="L1185" t="str">
            <v>504IG1MGG30001</v>
          </cell>
          <cell r="M1185" t="str">
            <v>시멘트(운반구상차도)</v>
          </cell>
          <cell r="N1185" t="str">
            <v>40KG</v>
          </cell>
          <cell r="O1185" t="str">
            <v>포</v>
          </cell>
          <cell r="P1185">
            <v>6669</v>
          </cell>
        </row>
        <row r="1186">
          <cell r="L1186" t="str">
            <v>504IG1MGG50005</v>
          </cell>
          <cell r="M1186" t="str">
            <v>경량기포콘크리트공사(시공도,시멘트포함)</v>
          </cell>
          <cell r="N1186" t="str">
            <v>15KG/CM2이상</v>
          </cell>
          <cell r="O1186" t="str">
            <v>M3</v>
          </cell>
          <cell r="P1186">
            <v>83</v>
          </cell>
        </row>
        <row r="1187">
          <cell r="L1187" t="str">
            <v>504IG1QAJ42670</v>
          </cell>
          <cell r="M1187" t="str">
            <v>모래운반(지구외)</v>
          </cell>
          <cell r="N1187" t="str">
            <v>타이어 로우더 상차, 양호  L = 55.9 KM</v>
          </cell>
          <cell r="O1187" t="str">
            <v>M3</v>
          </cell>
          <cell r="P1187">
            <v>524</v>
          </cell>
        </row>
        <row r="1188">
          <cell r="L1188" t="str">
            <v>504IG1QAJ45670</v>
          </cell>
          <cell r="M1188" t="str">
            <v>#357자갈운반(지구외)</v>
          </cell>
          <cell r="N1188" t="str">
            <v>타이어 로우더 상차, 양호  L = 8.8 KM</v>
          </cell>
          <cell r="O1188" t="str">
            <v>M3</v>
          </cell>
          <cell r="P1188">
            <v>4</v>
          </cell>
        </row>
        <row r="1189">
          <cell r="L1189" t="str">
            <v>504IG1QEC33000</v>
          </cell>
          <cell r="M1189" t="str">
            <v>몰탈펌프타설</v>
          </cell>
          <cell r="O1189" t="str">
            <v>M3</v>
          </cell>
          <cell r="P1189">
            <v>178</v>
          </cell>
        </row>
        <row r="1190">
          <cell r="L1190" t="str">
            <v>504IG1QHB10001</v>
          </cell>
          <cell r="M1190" t="str">
            <v>압송관</v>
          </cell>
          <cell r="N1190" t="str">
            <v>D50*2.6M</v>
          </cell>
          <cell r="O1190" t="str">
            <v>M3</v>
          </cell>
          <cell r="P1190">
            <v>178</v>
          </cell>
        </row>
        <row r="1191">
          <cell r="L1191" t="str">
            <v>504IG1QIC10001</v>
          </cell>
          <cell r="M1191" t="str">
            <v>POWER TROWEL</v>
          </cell>
          <cell r="O1191" t="str">
            <v>M2</v>
          </cell>
          <cell r="P1191">
            <v>4597</v>
          </cell>
        </row>
        <row r="1192">
          <cell r="L1192" t="str">
            <v>504IG1SASCJK40</v>
          </cell>
          <cell r="M1192" t="str">
            <v>창대석</v>
          </cell>
          <cell r="N1192" t="str">
            <v>인조대리석</v>
          </cell>
          <cell r="O1192" t="str">
            <v>M</v>
          </cell>
          <cell r="P1192">
            <v>35</v>
          </cell>
        </row>
        <row r="1193">
          <cell r="L1193" t="str">
            <v>504IG1SAVCK053</v>
          </cell>
          <cell r="M1193" t="str">
            <v>BMC 발코니턱</v>
          </cell>
          <cell r="N1193" t="str">
            <v>40X80X5.5T</v>
          </cell>
          <cell r="O1193" t="str">
            <v>M</v>
          </cell>
          <cell r="P1193">
            <v>163</v>
          </cell>
        </row>
        <row r="1194">
          <cell r="L1194" t="str">
            <v>504IG1SAVJJ001</v>
          </cell>
          <cell r="M1194" t="str">
            <v>인조대리석마루귀틀</v>
          </cell>
          <cell r="N1194" t="str">
            <v>일반층, W=250</v>
          </cell>
          <cell r="O1194" t="str">
            <v>M</v>
          </cell>
          <cell r="P1194">
            <v>105</v>
          </cell>
        </row>
        <row r="1195">
          <cell r="L1195" t="str">
            <v>504IG1SAVJJ002</v>
          </cell>
          <cell r="M1195" t="str">
            <v>인조대리석마루귀틀</v>
          </cell>
          <cell r="N1195" t="str">
            <v>1층, W=250</v>
          </cell>
          <cell r="O1195" t="str">
            <v>M</v>
          </cell>
          <cell r="P1195">
            <v>4</v>
          </cell>
        </row>
        <row r="1196">
          <cell r="L1196" t="str">
            <v>504IG1SAX00038</v>
          </cell>
          <cell r="M1196" t="str">
            <v>석재타일붙이기</v>
          </cell>
          <cell r="N1196" t="str">
            <v>(20+20), 300*300</v>
          </cell>
          <cell r="O1196" t="str">
            <v>M2</v>
          </cell>
          <cell r="P1196">
            <v>218</v>
          </cell>
        </row>
        <row r="1197">
          <cell r="L1197" t="str">
            <v>504IG1SAYISG01</v>
          </cell>
          <cell r="M1197" t="str">
            <v>실리카인조대리석붙이기</v>
          </cell>
          <cell r="N1197" t="str">
            <v>현관,바탕18+실리카대리석12</v>
          </cell>
          <cell r="O1197" t="str">
            <v>M2</v>
          </cell>
          <cell r="P1197">
            <v>159</v>
          </cell>
        </row>
        <row r="1198">
          <cell r="L1198" t="str">
            <v>504IG1UAC30440</v>
          </cell>
          <cell r="M1198" t="str">
            <v>콘크리트C종치기</v>
          </cell>
          <cell r="N1198" t="str">
            <v>(손비빔, 시멘트,모래별산)</v>
          </cell>
          <cell r="O1198" t="str">
            <v>M3</v>
          </cell>
          <cell r="P1198">
            <v>4</v>
          </cell>
        </row>
        <row r="1199">
          <cell r="L1199" t="str">
            <v>504IG1UAF10115</v>
          </cell>
          <cell r="M1199" t="str">
            <v>도기질타일붙이기(유색)</v>
          </cell>
          <cell r="N1199" t="str">
            <v>(주방벽200X200, 접착)</v>
          </cell>
          <cell r="O1199" t="str">
            <v>M2</v>
          </cell>
          <cell r="P1199">
            <v>269</v>
          </cell>
        </row>
        <row r="1200">
          <cell r="L1200" t="str">
            <v>504IG1UAF10211</v>
          </cell>
          <cell r="M1200" t="str">
            <v>도기질타일붙이기(유색)</v>
          </cell>
          <cell r="N1200" t="str">
            <v>(욕실벽250X400, 떠붙임12MM)</v>
          </cell>
          <cell r="O1200" t="str">
            <v>)M2</v>
          </cell>
          <cell r="P1200">
            <v>847</v>
          </cell>
        </row>
        <row r="1201">
          <cell r="L1201" t="str">
            <v>504IG1UAF10231</v>
          </cell>
          <cell r="M1201" t="str">
            <v>도기질타일붙이기(유색)</v>
          </cell>
          <cell r="N1201" t="str">
            <v>(욕실벽250X400, 떠붙임18MM)</v>
          </cell>
          <cell r="O1201" t="str">
            <v>)M2</v>
          </cell>
          <cell r="P1201">
            <v>693</v>
          </cell>
        </row>
        <row r="1202">
          <cell r="L1202" t="str">
            <v>504IG1UAF20021</v>
          </cell>
          <cell r="M1202" t="str">
            <v>욕실 및 샤워실 바닥타일붙이기</v>
          </cell>
          <cell r="N1202" t="str">
            <v>(200X200, 바탕10+압착5)</v>
          </cell>
          <cell r="O1202" t="str">
            <v>M2</v>
          </cell>
          <cell r="P1202">
            <v>287</v>
          </cell>
        </row>
        <row r="1203">
          <cell r="L1203" t="str">
            <v>504IG1UAF20022</v>
          </cell>
          <cell r="M1203" t="str">
            <v>요철형바닥타일붙이기</v>
          </cell>
          <cell r="N1203" t="str">
            <v>(200X200, 바탕10+압착5)</v>
          </cell>
          <cell r="O1203" t="str">
            <v>M2</v>
          </cell>
          <cell r="P1203">
            <v>29</v>
          </cell>
        </row>
        <row r="1204">
          <cell r="L1204" t="str">
            <v>504IG1UAF20031</v>
          </cell>
          <cell r="M1204" t="str">
            <v>욕실 바닥타일붙이기</v>
          </cell>
          <cell r="N1204" t="str">
            <v>(200X200, 판넬히팅60+압착5)</v>
          </cell>
          <cell r="O1204" t="str">
            <v>M2</v>
          </cell>
          <cell r="P1204">
            <v>4</v>
          </cell>
        </row>
        <row r="1205">
          <cell r="L1205" t="str">
            <v>504IG1UAF20110</v>
          </cell>
          <cell r="M1205" t="str">
            <v>바닥자기질타일붙이기</v>
          </cell>
          <cell r="N1205" t="str">
            <v>(발코니200X200, 바탕15+압착5)</v>
          </cell>
          <cell r="O1205" t="str">
            <v>M2</v>
          </cell>
          <cell r="P1205">
            <v>94</v>
          </cell>
        </row>
        <row r="1206">
          <cell r="L1206" t="str">
            <v>504IG1UAF20130</v>
          </cell>
          <cell r="M1206" t="str">
            <v>바닥자기질타일붙이기</v>
          </cell>
          <cell r="N1206" t="str">
            <v>(발코니200X200, 바탕20+압착5)</v>
          </cell>
          <cell r="O1206" t="str">
            <v>M2</v>
          </cell>
          <cell r="P1206">
            <v>316</v>
          </cell>
        </row>
        <row r="1207">
          <cell r="L1207" t="str">
            <v>504IG1UAF55020</v>
          </cell>
          <cell r="M1207" t="str">
            <v>테라죠타일붙이기</v>
          </cell>
          <cell r="N1207" t="str">
            <v>(바탕20MM+25MM)</v>
          </cell>
          <cell r="O1207" t="str">
            <v>M2</v>
          </cell>
          <cell r="P1207">
            <v>710</v>
          </cell>
        </row>
        <row r="1208">
          <cell r="L1208" t="str">
            <v>504IG1UAF55060</v>
          </cell>
          <cell r="M1208" t="str">
            <v>테라죠계단타일붙이기</v>
          </cell>
          <cell r="N1208" t="str">
            <v>(바탕20MM+300X600)</v>
          </cell>
          <cell r="O1208" t="str">
            <v>M2</v>
          </cell>
          <cell r="P1208">
            <v>336</v>
          </cell>
        </row>
        <row r="1209">
          <cell r="L1209" t="str">
            <v>504IG1UAF70110</v>
          </cell>
          <cell r="M1209" t="str">
            <v>점형블럭설치</v>
          </cell>
          <cell r="N1209" t="str">
            <v>(접착형)</v>
          </cell>
          <cell r="O1209" t="str">
            <v>M2</v>
          </cell>
          <cell r="P1209">
            <v>6</v>
          </cell>
        </row>
        <row r="1210">
          <cell r="L1210" t="str">
            <v>504IG1UAJ12060</v>
          </cell>
          <cell r="M1210" t="str">
            <v>쇠흙손마감</v>
          </cell>
          <cell r="O1210" t="str">
            <v>M2</v>
          </cell>
          <cell r="P1210">
            <v>579</v>
          </cell>
        </row>
        <row r="1211">
          <cell r="L1211" t="str">
            <v>504IG1UAJ12100</v>
          </cell>
          <cell r="M1211" t="str">
            <v>시멘트 몰탈</v>
          </cell>
          <cell r="N1211" t="str">
            <v>(1:7)</v>
          </cell>
          <cell r="O1211" t="str">
            <v>M3</v>
          </cell>
          <cell r="P1211">
            <v>2</v>
          </cell>
        </row>
        <row r="1212">
          <cell r="L1212" t="str">
            <v>504IG1UAJ13020</v>
          </cell>
          <cell r="M1212" t="str">
            <v>온돌바닥몰탈(40MM 1:3)</v>
          </cell>
          <cell r="N1212" t="str">
            <v>(몰탈펌프및POWER TROWEL)</v>
          </cell>
          <cell r="O1212" t="str">
            <v>M2</v>
          </cell>
          <cell r="P1212">
            <v>1025</v>
          </cell>
        </row>
        <row r="1213">
          <cell r="L1213" t="str">
            <v>504IG1UAJ14005</v>
          </cell>
          <cell r="M1213" t="str">
            <v>시멘트몰탈바닥바르기</v>
          </cell>
          <cell r="N1213" t="str">
            <v>(24MM 1회 정벌1:3)</v>
          </cell>
          <cell r="O1213" t="str">
            <v>M2</v>
          </cell>
          <cell r="P1213">
            <v>696</v>
          </cell>
        </row>
        <row r="1214">
          <cell r="L1214" t="str">
            <v>504IG1UAJ14155</v>
          </cell>
          <cell r="M1214" t="str">
            <v>시멘트몰탈외벽바르기</v>
          </cell>
          <cell r="N1214" t="str">
            <v>(18(12+6)MM,초벌1:2 정벌1:3)</v>
          </cell>
          <cell r="O1214" t="str">
            <v>M2</v>
          </cell>
          <cell r="P1214">
            <v>713</v>
          </cell>
        </row>
        <row r="1215">
          <cell r="L1215" t="str">
            <v>504IG1UAJ14210</v>
          </cell>
          <cell r="M1215" t="str">
            <v>시멘트몰탈내벽바르기</v>
          </cell>
          <cell r="N1215" t="str">
            <v>(11MM 2회 정벌1:3)</v>
          </cell>
          <cell r="O1215" t="str">
            <v>M2</v>
          </cell>
          <cell r="P1215">
            <v>78</v>
          </cell>
        </row>
        <row r="1216">
          <cell r="L1216" t="str">
            <v>504IG1UAJ14217</v>
          </cell>
          <cell r="M1216" t="str">
            <v>시멘트몰탈내벽바르기</v>
          </cell>
          <cell r="N1216" t="str">
            <v>(15(9+6)MM,초벌1:2,정벌1:3)</v>
          </cell>
          <cell r="O1216" t="str">
            <v>M2</v>
          </cell>
          <cell r="P1216">
            <v>1853</v>
          </cell>
        </row>
        <row r="1217">
          <cell r="L1217" t="str">
            <v>504IG1UAJ15010</v>
          </cell>
          <cell r="M1217" t="str">
            <v>타일바탕모르터바르기</v>
          </cell>
          <cell r="N1217" t="str">
            <v>(벽 6MM 1회, 1:3)</v>
          </cell>
          <cell r="O1217" t="str">
            <v>M2</v>
          </cell>
          <cell r="P1217">
            <v>498</v>
          </cell>
        </row>
        <row r="1218">
          <cell r="L1218" t="str">
            <v>504IG1UAJ15012</v>
          </cell>
          <cell r="M1218" t="str">
            <v>타일바탕모르터바르기</v>
          </cell>
          <cell r="N1218" t="str">
            <v>(벽 12MM 1회, 1:3)</v>
          </cell>
          <cell r="O1218" t="str">
            <v>M2</v>
          </cell>
          <cell r="P1218">
            <v>112</v>
          </cell>
        </row>
        <row r="1219">
          <cell r="L1219" t="str">
            <v>504IG1UAJ16030</v>
          </cell>
          <cell r="M1219" t="str">
            <v>방수몰탈바닥바르기</v>
          </cell>
          <cell r="N1219" t="str">
            <v>(10MM, 1:2)</v>
          </cell>
          <cell r="O1219" t="str">
            <v>M2</v>
          </cell>
          <cell r="P1219">
            <v>1036</v>
          </cell>
        </row>
        <row r="1220">
          <cell r="L1220" t="str">
            <v>504IG1UAJ16110</v>
          </cell>
          <cell r="M1220" t="str">
            <v>방수몰탈위 내벽몰탈</v>
          </cell>
          <cell r="N1220" t="str">
            <v>(방수6MM(1:2)+미장12MM(1:3,2회))</v>
          </cell>
          <cell r="O1220" t="str">
            <v>M2</v>
          </cell>
          <cell r="P1220">
            <v>89</v>
          </cell>
        </row>
        <row r="1221">
          <cell r="L1221" t="str">
            <v>504IG1UAJ20010</v>
          </cell>
          <cell r="M1221" t="str">
            <v>창문틀주위 모르터충진</v>
          </cell>
          <cell r="O1221" t="str">
            <v>M</v>
          </cell>
          <cell r="P1221">
            <v>4783</v>
          </cell>
        </row>
        <row r="1222">
          <cell r="L1222" t="str">
            <v>504IG1UAJ30230</v>
          </cell>
          <cell r="M1222" t="str">
            <v>지붕콘크리트마감</v>
          </cell>
          <cell r="N1222" t="str">
            <v>(POWER TROWEL 사용)</v>
          </cell>
          <cell r="O1222" t="str">
            <v>M2</v>
          </cell>
          <cell r="P1222">
            <v>143</v>
          </cell>
        </row>
        <row r="1223">
          <cell r="L1223" t="str">
            <v>504IG1UAJ60010</v>
          </cell>
          <cell r="M1223" t="str">
            <v>콘크리트 면처리</v>
          </cell>
          <cell r="N1223" t="str">
            <v>(폭 10CM)</v>
          </cell>
          <cell r="O1223" t="str">
            <v>M</v>
          </cell>
          <cell r="P1223">
            <v>11973</v>
          </cell>
        </row>
        <row r="1224">
          <cell r="L1224" t="str">
            <v>504IG1UAJ60020</v>
          </cell>
          <cell r="M1224" t="str">
            <v>콘크리트 면처리(천정)</v>
          </cell>
          <cell r="N1224" t="str">
            <v>(폭 10CM)</v>
          </cell>
          <cell r="O1224" t="str">
            <v>M</v>
          </cell>
          <cell r="P1224">
            <v>5001</v>
          </cell>
        </row>
        <row r="1225">
          <cell r="L1225" t="str">
            <v>504IG1UAJ60660</v>
          </cell>
          <cell r="M1225" t="str">
            <v>시멘트계 콘크리트면조정재</v>
          </cell>
          <cell r="O1225" t="str">
            <v>M2</v>
          </cell>
          <cell r="P1225">
            <v>3929</v>
          </cell>
        </row>
        <row r="1226">
          <cell r="L1226" t="str">
            <v>504IG1UAK20010</v>
          </cell>
          <cell r="M1226" t="str">
            <v>액체방수</v>
          </cell>
          <cell r="N1226" t="str">
            <v>(2종)</v>
          </cell>
          <cell r="O1226" t="str">
            <v>M2</v>
          </cell>
          <cell r="P1226">
            <v>557</v>
          </cell>
        </row>
        <row r="1227">
          <cell r="L1227" t="str">
            <v>504IG1UAK20020</v>
          </cell>
          <cell r="M1227" t="str">
            <v>액체방수</v>
          </cell>
          <cell r="N1227" t="str">
            <v>(1종)</v>
          </cell>
          <cell r="O1227" t="str">
            <v>M2</v>
          </cell>
          <cell r="P1227">
            <v>649</v>
          </cell>
        </row>
        <row r="1228">
          <cell r="L1228" t="str">
            <v>504IG1UAK30201</v>
          </cell>
          <cell r="M1228" t="str">
            <v>방수몰탈위 액체방수</v>
          </cell>
          <cell r="N1228" t="str">
            <v>(방수모르터(6mm 1회, 1:2)+액방2종)</v>
          </cell>
          <cell r="O1228" t="str">
            <v>M2</v>
          </cell>
          <cell r="P1228">
            <v>386</v>
          </cell>
        </row>
        <row r="1229">
          <cell r="L1229" t="str">
            <v>504IG1UAK60030</v>
          </cell>
          <cell r="M1229" t="str">
            <v>고무아스팔트 에멀죤방수</v>
          </cell>
          <cell r="N1229" t="str">
            <v>(2.5KG/M2 바름)</v>
          </cell>
          <cell r="O1229" t="str">
            <v>M2</v>
          </cell>
          <cell r="P1229">
            <v>15</v>
          </cell>
        </row>
        <row r="1230">
          <cell r="L1230" t="str">
            <v>504IG1UAM65090</v>
          </cell>
          <cell r="M1230" t="str">
            <v>믈흘림방지턱설치</v>
          </cell>
          <cell r="N1230" t="str">
            <v>(계단, 2회 1:3)</v>
          </cell>
          <cell r="O1230" t="str">
            <v>M</v>
          </cell>
          <cell r="P1230">
            <v>184</v>
          </cell>
        </row>
        <row r="1231">
          <cell r="L1231" t="str">
            <v>504IG1UAQ11160</v>
          </cell>
          <cell r="M1231" t="str">
            <v>판넬히팅, 일반층, T110, 14.28KGF/CM2</v>
          </cell>
          <cell r="N1231" t="str">
            <v>(20스치로폴+50경량기포+40몰탈)</v>
          </cell>
          <cell r="O1231" t="str">
            <v>M2</v>
          </cell>
          <cell r="P1231">
            <v>4271</v>
          </cell>
        </row>
        <row r="1232">
          <cell r="L1232" t="str">
            <v>504IG1UAQ11170</v>
          </cell>
          <cell r="M1232" t="str">
            <v>판넬히팅, 1층, T140, 14.28KGF/CM2</v>
          </cell>
          <cell r="N1232" t="str">
            <v>(50스치로폴+50경량기포+40몰탈)</v>
          </cell>
          <cell r="O1232" t="str">
            <v>M2</v>
          </cell>
          <cell r="P1232">
            <v>142</v>
          </cell>
        </row>
        <row r="1233">
          <cell r="L1233" t="str">
            <v>504IG1UAQ32110</v>
          </cell>
          <cell r="M1233" t="str">
            <v>창고바닥마감</v>
          </cell>
          <cell r="N1233" t="str">
            <v>경량기포, T110(80+30)MM</v>
          </cell>
          <cell r="O1233" t="str">
            <v>M2</v>
          </cell>
          <cell r="P1233">
            <v>123</v>
          </cell>
        </row>
        <row r="1234">
          <cell r="L1234" t="str">
            <v>504IG1UAQ32140</v>
          </cell>
          <cell r="M1234" t="str">
            <v>창고바닥마감</v>
          </cell>
          <cell r="N1234" t="str">
            <v>경량기포, T140(110+30)MM</v>
          </cell>
          <cell r="O1234" t="str">
            <v>M2</v>
          </cell>
          <cell r="P1234">
            <v>4</v>
          </cell>
        </row>
        <row r="1235">
          <cell r="L1235" t="str">
            <v>504IG1UAR10120</v>
          </cell>
          <cell r="M1235" t="str">
            <v>화강석 바닥판깔기</v>
          </cell>
          <cell r="N1235" t="str">
            <v>(바탕20MM+물갈기25MM)</v>
          </cell>
          <cell r="O1235" t="str">
            <v>M2</v>
          </cell>
          <cell r="P1235">
            <v>21</v>
          </cell>
        </row>
        <row r="1236">
          <cell r="L1236" t="str">
            <v>504IG1UAS80050</v>
          </cell>
          <cell r="M1236" t="str">
            <v>와이어메쉬 깔기</v>
          </cell>
          <cell r="O1236" t="str">
            <v>M2</v>
          </cell>
          <cell r="P1236">
            <v>32</v>
          </cell>
        </row>
        <row r="1237">
          <cell r="L1237" t="str">
            <v>504IG2UAG60020</v>
          </cell>
          <cell r="M1237" t="str">
            <v>판상단열재설치</v>
          </cell>
          <cell r="N1237" t="str">
            <v>(벽15MM)</v>
          </cell>
          <cell r="O1237" t="str">
            <v>M2</v>
          </cell>
          <cell r="P1237">
            <v>15</v>
          </cell>
        </row>
        <row r="1238">
          <cell r="L1238" t="str">
            <v>504IG2UAG60030</v>
          </cell>
          <cell r="M1238" t="str">
            <v>판상단열재설치</v>
          </cell>
          <cell r="N1238" t="str">
            <v>(벽15MM, 철판부위)</v>
          </cell>
          <cell r="O1238" t="str">
            <v>M2</v>
          </cell>
          <cell r="P1238">
            <v>31</v>
          </cell>
        </row>
        <row r="1239">
          <cell r="L1239" t="str">
            <v>504II1MAG50705</v>
          </cell>
          <cell r="M1239" t="str">
            <v>칼라알미늄스팬드럴</v>
          </cell>
          <cell r="N1239" t="str">
            <v>T0.5</v>
          </cell>
          <cell r="O1239" t="str">
            <v>M2</v>
          </cell>
          <cell r="P1239">
            <v>250</v>
          </cell>
        </row>
        <row r="1240">
          <cell r="L1240" t="str">
            <v>504II1MAH80710</v>
          </cell>
          <cell r="M1240" t="str">
            <v>석고보드보강철물</v>
          </cell>
          <cell r="N1240" t="str">
            <v>13X10X25X0.45</v>
          </cell>
          <cell r="O1240" t="str">
            <v>M</v>
          </cell>
          <cell r="P1240">
            <v>337</v>
          </cell>
        </row>
        <row r="1241">
          <cell r="L1241" t="str">
            <v>504II1MAI40101</v>
          </cell>
          <cell r="M1241" t="str">
            <v>점검구(설치비포함)</v>
          </cell>
          <cell r="N1241" t="str">
            <v>300X350</v>
          </cell>
          <cell r="O1241" t="str">
            <v>조</v>
          </cell>
          <cell r="P1241">
            <v>124</v>
          </cell>
        </row>
        <row r="1242">
          <cell r="L1242" t="str">
            <v>504II1MAN25101</v>
          </cell>
          <cell r="M1242" t="str">
            <v>욕실장 (97형)</v>
          </cell>
          <cell r="N1242" t="str">
            <v>거울부착형, 시공도</v>
          </cell>
          <cell r="O1242" t="str">
            <v>개소</v>
          </cell>
          <cell r="P1242">
            <v>124</v>
          </cell>
        </row>
        <row r="1243">
          <cell r="L1243" t="str">
            <v>504II1MAN25261</v>
          </cell>
          <cell r="M1243" t="str">
            <v>창고선반, T15 시공도, 3단</v>
          </cell>
          <cell r="N1243" t="str">
            <v>선반포함 수평투영면적</v>
          </cell>
          <cell r="O1243" t="str">
            <v>M2</v>
          </cell>
          <cell r="P1243">
            <v>63</v>
          </cell>
        </row>
        <row r="1244">
          <cell r="L1244" t="str">
            <v>504II1MAN70110</v>
          </cell>
          <cell r="M1244" t="str">
            <v>알미늄몰딩(백색)</v>
          </cell>
          <cell r="N1244" t="str">
            <v>15X25X30X1.2</v>
          </cell>
          <cell r="O1244" t="str">
            <v>M</v>
          </cell>
          <cell r="P1244">
            <v>328</v>
          </cell>
        </row>
        <row r="1245">
          <cell r="L1245" t="str">
            <v>504II1SAHUSH01</v>
          </cell>
          <cell r="M1245" t="str">
            <v>가변형벽체</v>
          </cell>
          <cell r="N1245" t="str">
            <v>9.5석고보드2겹+50+9.5석고보드2겹</v>
          </cell>
          <cell r="O1245" t="str">
            <v>M2</v>
          </cell>
          <cell r="P1245">
            <v>439</v>
          </cell>
        </row>
        <row r="1246">
          <cell r="L1246" t="str">
            <v>504II1SAHUSH03</v>
          </cell>
          <cell r="M1246" t="str">
            <v>아트월장식판설치</v>
          </cell>
          <cell r="N1246" t="str">
            <v>T9,H220 MDF위비닐쉬트,각재유</v>
          </cell>
          <cell r="O1246" t="str">
            <v>M</v>
          </cell>
          <cell r="P1246">
            <v>321</v>
          </cell>
        </row>
        <row r="1247">
          <cell r="L1247" t="str">
            <v>504II1SAHUSH04</v>
          </cell>
          <cell r="M1247" t="str">
            <v>아트월장식판설치</v>
          </cell>
          <cell r="N1247" t="str">
            <v>T50,H350 MDF위비닐쉬트,각재유(옹벽)</v>
          </cell>
          <cell r="O1247" t="str">
            <v>M</v>
          </cell>
          <cell r="P1247">
            <v>272</v>
          </cell>
        </row>
        <row r="1248">
          <cell r="L1248" t="str">
            <v>504II1SAHUSH05</v>
          </cell>
          <cell r="M1248" t="str">
            <v>아트월장식판설치</v>
          </cell>
          <cell r="N1248" t="str">
            <v>T12,H200 MDF위비닐쉬트,각재유(옹벽)</v>
          </cell>
          <cell r="O1248" t="str">
            <v>M</v>
          </cell>
          <cell r="P1248">
            <v>270</v>
          </cell>
        </row>
        <row r="1249">
          <cell r="L1249" t="str">
            <v>504II1SAHUSH08</v>
          </cell>
          <cell r="M1249" t="str">
            <v>반자돌림(50*15,거실)</v>
          </cell>
          <cell r="N1249" t="str">
            <v>MDF위 비닐시트</v>
          </cell>
          <cell r="O1249" t="str">
            <v>M</v>
          </cell>
          <cell r="P1249">
            <v>1488</v>
          </cell>
        </row>
        <row r="1250">
          <cell r="L1250" t="str">
            <v>504II1SAHUSH09</v>
          </cell>
          <cell r="M1250" t="str">
            <v>반자돌림(40*15,침실)</v>
          </cell>
          <cell r="N1250" t="str">
            <v>MDF위 비닐시트</v>
          </cell>
          <cell r="O1250" t="str">
            <v>M</v>
          </cell>
          <cell r="P1250">
            <v>2066</v>
          </cell>
        </row>
        <row r="1251">
          <cell r="L1251" t="str">
            <v>504II1SAHUSH10</v>
          </cell>
          <cell r="M1251" t="str">
            <v>목재몰딩40*15:최상층발코니</v>
          </cell>
          <cell r="O1251" t="str">
            <v>M</v>
          </cell>
          <cell r="P1251">
            <v>201</v>
          </cell>
        </row>
        <row r="1252">
          <cell r="L1252" t="str">
            <v>504II1SAM30501</v>
          </cell>
          <cell r="M1252" t="str">
            <v>치장석고시멘트판</v>
          </cell>
          <cell r="N1252" t="str">
            <v>6MMX303X606</v>
          </cell>
          <cell r="O1252" t="str">
            <v>M2</v>
          </cell>
          <cell r="P1252">
            <v>72</v>
          </cell>
        </row>
        <row r="1253">
          <cell r="L1253" t="str">
            <v>504II1SASCJK31</v>
          </cell>
          <cell r="M1253" t="str">
            <v>다락목재난간</v>
          </cell>
          <cell r="N1253" t="str">
            <v>1130X1170</v>
          </cell>
          <cell r="O1253" t="str">
            <v>M</v>
          </cell>
          <cell r="P1253">
            <v>4</v>
          </cell>
        </row>
        <row r="1254">
          <cell r="L1254" t="str">
            <v>504II1SAYISG14</v>
          </cell>
          <cell r="M1254" t="str">
            <v>화장대(설치비 포함)</v>
          </cell>
          <cell r="N1254" t="str">
            <v>1200X400X2300, 파우더룸</v>
          </cell>
          <cell r="O1254" t="str">
            <v>개소</v>
          </cell>
          <cell r="P1254">
            <v>62</v>
          </cell>
        </row>
        <row r="1255">
          <cell r="L1255" t="str">
            <v>504II1SAYISG94</v>
          </cell>
          <cell r="M1255" t="str">
            <v>거실등박스몰딩 설치</v>
          </cell>
          <cell r="N1255" t="str">
            <v>2200X1300</v>
          </cell>
          <cell r="O1255" t="str">
            <v>개소</v>
          </cell>
          <cell r="P1255">
            <v>62</v>
          </cell>
        </row>
        <row r="1256">
          <cell r="L1256" t="str">
            <v>504II1UAG50010</v>
          </cell>
          <cell r="M1256" t="str">
            <v>압출스치로폴 위 석고보드</v>
          </cell>
          <cell r="N1256" t="str">
            <v>(9+12.5MM)</v>
          </cell>
          <cell r="O1256" t="str">
            <v>M2</v>
          </cell>
          <cell r="P1256">
            <v>57</v>
          </cell>
        </row>
        <row r="1257">
          <cell r="L1257" t="str">
            <v>504II1UAG80582</v>
          </cell>
          <cell r="M1257" t="str">
            <v>주방 상부장 보강목심 설치</v>
          </cell>
          <cell r="N1257" t="str">
            <v>(하부용,보온재두께 : 50MM)</v>
          </cell>
          <cell r="O1257" t="str">
            <v>M</v>
          </cell>
          <cell r="P1257">
            <v>203</v>
          </cell>
        </row>
        <row r="1258">
          <cell r="L1258" t="str">
            <v>504II1UAH70020</v>
          </cell>
          <cell r="M1258" t="str">
            <v>발코니비상탈출구</v>
          </cell>
          <cell r="N1258" t="str">
            <v>(600X900)</v>
          </cell>
          <cell r="O1258" t="str">
            <v>개소</v>
          </cell>
          <cell r="P1258">
            <v>12</v>
          </cell>
        </row>
        <row r="1259">
          <cell r="L1259" t="str">
            <v>504II1UAM20020</v>
          </cell>
          <cell r="M1259" t="str">
            <v>석고보드 붙이기</v>
          </cell>
          <cell r="N1259" t="str">
            <v>(벽 12.5MM)</v>
          </cell>
          <cell r="O1259" t="str">
            <v>M2</v>
          </cell>
          <cell r="P1259">
            <v>1356</v>
          </cell>
        </row>
        <row r="1260">
          <cell r="L1260" t="str">
            <v>504II1UAS11037</v>
          </cell>
          <cell r="M1260" t="str">
            <v>커텐박스(DA-36-004)</v>
          </cell>
          <cell r="N1260" t="str">
            <v>(합성수지위 비닐쉬트60X15)</v>
          </cell>
          <cell r="O1260" t="str">
            <v>M</v>
          </cell>
          <cell r="P1260">
            <v>322</v>
          </cell>
        </row>
        <row r="1261">
          <cell r="L1261" t="str">
            <v>504II1UAS11038</v>
          </cell>
          <cell r="M1261" t="str">
            <v>커텐박스(DA-36-004)</v>
          </cell>
          <cell r="N1261" t="str">
            <v>(합성수지위 비닐쉬트40X12)</v>
          </cell>
          <cell r="O1261" t="str">
            <v>M</v>
          </cell>
          <cell r="P1261">
            <v>508</v>
          </cell>
        </row>
        <row r="1262">
          <cell r="L1262" t="str">
            <v>504II1UAS11043</v>
          </cell>
          <cell r="M1262" t="str">
            <v>커텐박스(DA-36-006)</v>
          </cell>
          <cell r="N1262" t="str">
            <v>(합성수지위 비닐쉬트60X15)</v>
          </cell>
          <cell r="O1262" t="str">
            <v>M</v>
          </cell>
          <cell r="P1262">
            <v>37</v>
          </cell>
        </row>
        <row r="1263">
          <cell r="L1263" t="str">
            <v>504II1UAS11044</v>
          </cell>
          <cell r="M1263" t="str">
            <v>커텐박스(DA-36-006)</v>
          </cell>
          <cell r="N1263" t="str">
            <v>(합성수지위 비닐쉬트40X12)</v>
          </cell>
          <cell r="O1263" t="str">
            <v>M</v>
          </cell>
          <cell r="P1263">
            <v>59</v>
          </cell>
        </row>
        <row r="1264">
          <cell r="L1264" t="str">
            <v>504II1UAS11045</v>
          </cell>
          <cell r="M1264" t="str">
            <v>커텐박스(DA-36-007)</v>
          </cell>
          <cell r="N1264" t="str">
            <v>(합성수지위 비닐쉬트72X65)</v>
          </cell>
          <cell r="O1264" t="str">
            <v>M</v>
          </cell>
          <cell r="P1264">
            <v>9</v>
          </cell>
        </row>
        <row r="1265">
          <cell r="L1265" t="str">
            <v>504II1UAS11046</v>
          </cell>
          <cell r="M1265" t="str">
            <v>커텐박스(DA-36-007)</v>
          </cell>
          <cell r="N1265" t="str">
            <v>(합성수지위 비닐쉬트52X65)</v>
          </cell>
          <cell r="O1265" t="str">
            <v>M</v>
          </cell>
          <cell r="P1265">
            <v>23</v>
          </cell>
        </row>
        <row r="1266">
          <cell r="L1266" t="str">
            <v>504II1UAS11047</v>
          </cell>
          <cell r="M1266" t="str">
            <v>커텐박스(DA-36-008)</v>
          </cell>
          <cell r="N1266" t="str">
            <v>(합성수지위 비닐쉬트60X15)</v>
          </cell>
          <cell r="O1266" t="str">
            <v>M</v>
          </cell>
          <cell r="P1266">
            <v>12</v>
          </cell>
        </row>
        <row r="1267">
          <cell r="L1267" t="str">
            <v>504II1UAS11048</v>
          </cell>
          <cell r="M1267" t="str">
            <v>커텐박스(DA-36-008)</v>
          </cell>
          <cell r="N1267" t="str">
            <v>(합성수지위 비닐쉬트40X12)</v>
          </cell>
          <cell r="O1267" t="str">
            <v>M</v>
          </cell>
          <cell r="P1267">
            <v>20</v>
          </cell>
        </row>
        <row r="1268">
          <cell r="L1268" t="str">
            <v>504II1UAS14120</v>
          </cell>
          <cell r="M1268" t="str">
            <v>재료분리대설치</v>
          </cell>
          <cell r="N1268" t="str">
            <v>(26X24.강화PVC수지)</v>
          </cell>
          <cell r="O1268" t="str">
            <v>M</v>
          </cell>
          <cell r="P1268">
            <v>143</v>
          </cell>
        </row>
        <row r="1269">
          <cell r="L1269" t="str">
            <v>504II1UAS50250</v>
          </cell>
          <cell r="M1269" t="str">
            <v>씰링재충진</v>
          </cell>
          <cell r="N1269" t="str">
            <v>(실리콘계,삼각 5X5)</v>
          </cell>
          <cell r="O1269" t="str">
            <v>M</v>
          </cell>
          <cell r="P1269">
            <v>109</v>
          </cell>
        </row>
        <row r="1270">
          <cell r="L1270" t="str">
            <v>504II1UAS50280</v>
          </cell>
          <cell r="M1270" t="str">
            <v>씰링재충진</v>
          </cell>
          <cell r="N1270" t="str">
            <v>(실리콘계,삼각 10X10)</v>
          </cell>
          <cell r="O1270" t="str">
            <v>M</v>
          </cell>
          <cell r="P1270">
            <v>360</v>
          </cell>
        </row>
        <row r="1271">
          <cell r="L1271" t="str">
            <v>504II1UAS60010</v>
          </cell>
          <cell r="M1271" t="str">
            <v>경량철골천정틀설치</v>
          </cell>
          <cell r="N1271" t="str">
            <v>(DM-BAR)</v>
          </cell>
          <cell r="O1271" t="str">
            <v>M2</v>
          </cell>
          <cell r="P1271">
            <v>309</v>
          </cell>
        </row>
        <row r="1272">
          <cell r="L1272" t="str">
            <v>504II1UAS60040</v>
          </cell>
          <cell r="M1272" t="str">
            <v>욕실천정틀설치</v>
          </cell>
          <cell r="N1272" t="str">
            <v>(경량철골+PVC판넬)</v>
          </cell>
          <cell r="O1272" t="str">
            <v>M2</v>
          </cell>
          <cell r="P1272">
            <v>391</v>
          </cell>
        </row>
        <row r="1273">
          <cell r="L1273" t="str">
            <v>504II1UAS62030</v>
          </cell>
          <cell r="M1273" t="str">
            <v>천정틀설치</v>
          </cell>
          <cell r="N1273" t="str">
            <v>(달대유,석고보드9.5MM)</v>
          </cell>
          <cell r="O1273" t="str">
            <v>M2</v>
          </cell>
          <cell r="P1273">
            <v>414</v>
          </cell>
        </row>
        <row r="1274">
          <cell r="L1274" t="str">
            <v>504II1UAS62060</v>
          </cell>
          <cell r="M1274" t="str">
            <v>천정틀설치</v>
          </cell>
          <cell r="N1274" t="str">
            <v>(84M2,15F이하, 달대무,석고보드)</v>
          </cell>
          <cell r="O1274" t="str">
            <v>M2</v>
          </cell>
          <cell r="P1274">
            <v>3607</v>
          </cell>
        </row>
        <row r="1275">
          <cell r="L1275" t="str">
            <v>504II1UAS62080</v>
          </cell>
          <cell r="M1275" t="str">
            <v>천정틀설치</v>
          </cell>
          <cell r="N1275" t="str">
            <v>(달대무,석면판)</v>
          </cell>
          <cell r="O1275" t="str">
            <v>M2</v>
          </cell>
          <cell r="P1275">
            <v>26</v>
          </cell>
        </row>
        <row r="1276">
          <cell r="L1276" t="str">
            <v>504II1UAS62090</v>
          </cell>
          <cell r="M1276" t="str">
            <v>최상층 천정틀설치</v>
          </cell>
          <cell r="N1276" t="str">
            <v>(평지붕,석고보드)</v>
          </cell>
          <cell r="O1276" t="str">
            <v>M2</v>
          </cell>
          <cell r="P1276">
            <v>144</v>
          </cell>
        </row>
        <row r="1277">
          <cell r="L1277" t="str">
            <v>504II1UAS62100</v>
          </cell>
          <cell r="M1277" t="str">
            <v>최상층 천정틀설치</v>
          </cell>
          <cell r="N1277" t="str">
            <v>(평지붕.석면판)</v>
          </cell>
          <cell r="O1277" t="str">
            <v>M2</v>
          </cell>
          <cell r="P1277">
            <v>91</v>
          </cell>
        </row>
        <row r="1278">
          <cell r="L1278" t="str">
            <v>504II1UAS62150</v>
          </cell>
          <cell r="M1278" t="str">
            <v>최상천정틀설치</v>
          </cell>
          <cell r="N1278" t="str">
            <v>(달유20스치로플 9석고판)</v>
          </cell>
          <cell r="O1278" t="str">
            <v>M2</v>
          </cell>
          <cell r="P1278">
            <v>144</v>
          </cell>
        </row>
        <row r="1279">
          <cell r="L1279" t="str">
            <v>504IJ1MAH70755</v>
          </cell>
          <cell r="M1279" t="str">
            <v>도아스톱</v>
          </cell>
          <cell r="N1279" t="str">
            <v>황동 일자형</v>
          </cell>
          <cell r="O1279" t="str">
            <v>개</v>
          </cell>
          <cell r="P1279">
            <v>124</v>
          </cell>
        </row>
        <row r="1280">
          <cell r="L1280" t="str">
            <v>504IJ1MAH80355</v>
          </cell>
          <cell r="M1280" t="str">
            <v>홈통걸이쇠(스텐)</v>
          </cell>
          <cell r="N1280" t="str">
            <v>D 100</v>
          </cell>
          <cell r="O1280" t="str">
            <v>개</v>
          </cell>
          <cell r="P1280">
            <v>33</v>
          </cell>
        </row>
        <row r="1281">
          <cell r="L1281" t="str">
            <v>504IJ1MAZ20005</v>
          </cell>
          <cell r="M1281" t="str">
            <v>동별표시판(시공비포함)</v>
          </cell>
          <cell r="N1281" t="str">
            <v>고층용 마크</v>
          </cell>
          <cell r="O1281" t="str">
            <v>개소</v>
          </cell>
          <cell r="P1281">
            <v>2</v>
          </cell>
        </row>
        <row r="1282">
          <cell r="L1282" t="str">
            <v>504IJ1MAZ20007</v>
          </cell>
          <cell r="M1282" t="str">
            <v>동별표시판(시공비포함)</v>
          </cell>
          <cell r="N1282" t="str">
            <v>고층용 동호수</v>
          </cell>
          <cell r="O1282" t="str">
            <v>개소</v>
          </cell>
          <cell r="P1282">
            <v>4</v>
          </cell>
        </row>
        <row r="1283">
          <cell r="L1283" t="str">
            <v>504IJ1MAZ20023</v>
          </cell>
          <cell r="M1283" t="str">
            <v>층별표시판(고층, 시공비포함)</v>
          </cell>
          <cell r="N1283" t="str">
            <v>아크릴 3X155X170</v>
          </cell>
          <cell r="O1283" t="str">
            <v>개</v>
          </cell>
          <cell r="P1283">
            <v>32</v>
          </cell>
        </row>
        <row r="1284">
          <cell r="L1284" t="str">
            <v>504IJ1MAZ20061</v>
          </cell>
          <cell r="M1284" t="str">
            <v>계단실표시판(시공비포함)</v>
          </cell>
          <cell r="N1284" t="str">
            <v>주현관입구</v>
          </cell>
          <cell r="O1284" t="str">
            <v>개소</v>
          </cell>
          <cell r="P1284">
            <v>2</v>
          </cell>
        </row>
        <row r="1285">
          <cell r="L1285" t="str">
            <v>504IJ1MCA50422</v>
          </cell>
          <cell r="M1285" t="str">
            <v>수팽창 고무지수판(구조물용)</v>
          </cell>
          <cell r="N1285" t="str">
            <v>20X10MM</v>
          </cell>
          <cell r="O1285" t="str">
            <v>M</v>
          </cell>
          <cell r="P1285">
            <v>105</v>
          </cell>
        </row>
        <row r="1286">
          <cell r="L1286" t="str">
            <v>504IJ1MMA60208</v>
          </cell>
          <cell r="M1286" t="str">
            <v>오.배수용 PVC 파이프(VG2) (KSM3404)</v>
          </cell>
          <cell r="N1286" t="str">
            <v>D25 MM</v>
          </cell>
          <cell r="O1286" t="str">
            <v>M</v>
          </cell>
          <cell r="P1286">
            <v>35</v>
          </cell>
        </row>
        <row r="1287">
          <cell r="L1287" t="str">
            <v>504IJ1MMA60213</v>
          </cell>
          <cell r="M1287" t="str">
            <v>오.배수용 PVC 파이프(VG2) (KSM3404)</v>
          </cell>
          <cell r="N1287" t="str">
            <v>D50 MM</v>
          </cell>
          <cell r="O1287" t="str">
            <v>M</v>
          </cell>
          <cell r="P1287">
            <v>1</v>
          </cell>
        </row>
        <row r="1288">
          <cell r="L1288" t="str">
            <v>504IJ1MMA60219</v>
          </cell>
          <cell r="M1288" t="str">
            <v>오.배수용 PVC 파이프(VG2) (KSM3404)</v>
          </cell>
          <cell r="N1288" t="str">
            <v>D100 MM</v>
          </cell>
          <cell r="O1288" t="str">
            <v>M</v>
          </cell>
          <cell r="P1288">
            <v>21</v>
          </cell>
        </row>
        <row r="1289">
          <cell r="L1289" t="str">
            <v>504IJ1MMJ32627</v>
          </cell>
          <cell r="M1289" t="str">
            <v>회전식흡출기</v>
          </cell>
          <cell r="N1289" t="str">
            <v>D450</v>
          </cell>
          <cell r="O1289" t="str">
            <v>개</v>
          </cell>
          <cell r="P1289">
            <v>8</v>
          </cell>
        </row>
        <row r="1290">
          <cell r="L1290" t="str">
            <v>504IJ1MMJ32630</v>
          </cell>
          <cell r="M1290" t="str">
            <v>회전식흡출기</v>
          </cell>
          <cell r="N1290" t="str">
            <v>D600</v>
          </cell>
          <cell r="O1290" t="str">
            <v>개</v>
          </cell>
          <cell r="P1290">
            <v>4</v>
          </cell>
        </row>
        <row r="1291">
          <cell r="L1291" t="str">
            <v>504IJ1MMO25981</v>
          </cell>
          <cell r="M1291" t="str">
            <v>SMC흡출기좌대(조립식기성재)</v>
          </cell>
          <cell r="N1291" t="str">
            <v>660X660X1300(시공포함)</v>
          </cell>
          <cell r="O1291" t="str">
            <v>개소</v>
          </cell>
          <cell r="P1291">
            <v>8</v>
          </cell>
        </row>
        <row r="1292">
          <cell r="L1292" t="str">
            <v>504IJ1MMO25982</v>
          </cell>
          <cell r="M1292" t="str">
            <v>SMC흡출기좌대(조립식기성재)</v>
          </cell>
          <cell r="N1292" t="str">
            <v>660X660X2600(시공포함)</v>
          </cell>
          <cell r="O1292" t="str">
            <v>개소</v>
          </cell>
          <cell r="P1292">
            <v>4</v>
          </cell>
        </row>
        <row r="1293">
          <cell r="L1293" t="str">
            <v>504IJ1MMO31919</v>
          </cell>
          <cell r="M1293" t="str">
            <v>발코니드레인(PVC제)(받침대포함)</v>
          </cell>
          <cell r="N1293" t="str">
            <v>D100 MM</v>
          </cell>
          <cell r="O1293" t="str">
            <v>개</v>
          </cell>
          <cell r="P1293">
            <v>186</v>
          </cell>
        </row>
        <row r="1294">
          <cell r="L1294" t="str">
            <v>504IJ1SAS50193</v>
          </cell>
          <cell r="M1294" t="str">
            <v>7X7/SD</v>
          </cell>
          <cell r="N1294" t="str">
            <v>PD점검구</v>
          </cell>
          <cell r="O1294" t="str">
            <v>개소</v>
          </cell>
          <cell r="P1294">
            <v>4</v>
          </cell>
        </row>
        <row r="1295">
          <cell r="L1295" t="str">
            <v>504IJ1SASCAE07</v>
          </cell>
          <cell r="M1295" t="str">
            <v>ELEV HOOK 보강</v>
          </cell>
          <cell r="N1295" t="str">
            <v>(D22, 기성제품)</v>
          </cell>
          <cell r="O1295" t="str">
            <v>개소</v>
          </cell>
          <cell r="P1295">
            <v>2</v>
          </cell>
        </row>
        <row r="1296">
          <cell r="L1296" t="str">
            <v>504IJ1SASCJK25</v>
          </cell>
          <cell r="M1296" t="str">
            <v>접이식사다리</v>
          </cell>
          <cell r="N1296" t="str">
            <v>기성품, 다락방</v>
          </cell>
          <cell r="O1296" t="str">
            <v>개소</v>
          </cell>
          <cell r="P1296">
            <v>4</v>
          </cell>
        </row>
        <row r="1297">
          <cell r="L1297" t="str">
            <v>504IJ1SASKH010</v>
          </cell>
          <cell r="M1297" t="str">
            <v>9X18/SD-1</v>
          </cell>
          <cell r="N1297" t="str">
            <v>전기판넬실출입문</v>
          </cell>
          <cell r="O1297" t="str">
            <v>개소</v>
          </cell>
          <cell r="P1297">
            <v>4</v>
          </cell>
        </row>
        <row r="1298">
          <cell r="L1298" t="str">
            <v>504IJ1SAVCK022</v>
          </cell>
          <cell r="M1298" t="str">
            <v>발코니선반, 철제매쉬2단</v>
          </cell>
          <cell r="N1298" t="str">
            <v>(수평투영)</v>
          </cell>
          <cell r="O1298" t="str">
            <v>M2</v>
          </cell>
          <cell r="P1298">
            <v>62</v>
          </cell>
        </row>
        <row r="1299">
          <cell r="L1299" t="str">
            <v>504IJ1SAX00006</v>
          </cell>
          <cell r="M1299" t="str">
            <v>옥상안전난간</v>
          </cell>
          <cell r="O1299" t="str">
            <v>M</v>
          </cell>
          <cell r="P1299">
            <v>24</v>
          </cell>
        </row>
        <row r="1300">
          <cell r="L1300" t="str">
            <v>504IJ1SAX00010</v>
          </cell>
          <cell r="M1300" t="str">
            <v>테라스난간</v>
          </cell>
          <cell r="N1300" t="str">
            <v>H=900</v>
          </cell>
          <cell r="O1300" t="str">
            <v>M</v>
          </cell>
          <cell r="P1300">
            <v>19</v>
          </cell>
        </row>
        <row r="1301">
          <cell r="L1301" t="str">
            <v>504IJ1SAX00011</v>
          </cell>
          <cell r="M1301" t="str">
            <v>측벽화단곡면난간</v>
          </cell>
          <cell r="N1301" t="str">
            <v>H=300, 스텐</v>
          </cell>
          <cell r="O1301" t="str">
            <v>M</v>
          </cell>
          <cell r="P1301">
            <v>47</v>
          </cell>
        </row>
        <row r="1302">
          <cell r="L1302" t="str">
            <v>504IJ1SAX00018</v>
          </cell>
          <cell r="M1302" t="str">
            <v>스텐PD점검구</v>
          </cell>
          <cell r="N1302" t="str">
            <v>400*200,피스고정식</v>
          </cell>
          <cell r="O1302" t="str">
            <v>개소</v>
          </cell>
          <cell r="P1302">
            <v>18</v>
          </cell>
        </row>
        <row r="1303">
          <cell r="L1303" t="str">
            <v>504IJ1SAX00019</v>
          </cell>
          <cell r="M1303" t="str">
            <v>스텐PD점검구</v>
          </cell>
          <cell r="N1303" t="str">
            <v>400*150,피스고정식</v>
          </cell>
          <cell r="O1303" t="str">
            <v>개소</v>
          </cell>
          <cell r="P1303">
            <v>2</v>
          </cell>
        </row>
        <row r="1304">
          <cell r="L1304" t="str">
            <v>504IJ1SAX00022</v>
          </cell>
          <cell r="M1304" t="str">
            <v>샤워부스 84B</v>
          </cell>
          <cell r="N1304" t="str">
            <v>도어형,시공도</v>
          </cell>
          <cell r="O1304" t="str">
            <v>개소</v>
          </cell>
          <cell r="P1304">
            <v>62</v>
          </cell>
        </row>
        <row r="1305">
          <cell r="L1305" t="str">
            <v>504IJ1SAX00028</v>
          </cell>
          <cell r="M1305" t="str">
            <v>20*23/SSD,자동문</v>
          </cell>
          <cell r="N1305" t="str">
            <v>무인경비시스템</v>
          </cell>
          <cell r="O1305" t="str">
            <v>개소</v>
          </cell>
          <cell r="P1305">
            <v>1</v>
          </cell>
        </row>
        <row r="1306">
          <cell r="L1306" t="str">
            <v>504IJ1SAX00029</v>
          </cell>
          <cell r="M1306" t="str">
            <v>18*23/SSD,자동문</v>
          </cell>
          <cell r="N1306" t="str">
            <v>무인경비시스템</v>
          </cell>
          <cell r="O1306" t="str">
            <v>개소</v>
          </cell>
          <cell r="P1306">
            <v>2</v>
          </cell>
        </row>
        <row r="1307">
          <cell r="L1307" t="str">
            <v>504IJ1UAC11520</v>
          </cell>
          <cell r="M1307" t="str">
            <v>콘크리트난간보양</v>
          </cell>
          <cell r="O1307" t="str">
            <v>M</v>
          </cell>
          <cell r="P1307">
            <v>985</v>
          </cell>
        </row>
        <row r="1308">
          <cell r="L1308" t="str">
            <v>504IJ1UAD31005</v>
          </cell>
          <cell r="M1308" t="str">
            <v>물탱크실사다리</v>
          </cell>
          <cell r="N1308" t="str">
            <v>(H=2.72M)</v>
          </cell>
          <cell r="O1308" t="str">
            <v>개소</v>
          </cell>
          <cell r="P1308">
            <v>2</v>
          </cell>
        </row>
        <row r="1309">
          <cell r="L1309" t="str">
            <v>504IJ1UAD40150</v>
          </cell>
          <cell r="M1309" t="str">
            <v>옥탑지붕층출입구(중부지방)</v>
          </cell>
          <cell r="N1309" t="str">
            <v>(1000X1000)</v>
          </cell>
          <cell r="O1309" t="str">
            <v>개소</v>
          </cell>
          <cell r="P1309">
            <v>2</v>
          </cell>
        </row>
        <row r="1310">
          <cell r="L1310" t="str">
            <v>504IJ1UAD49035</v>
          </cell>
          <cell r="M1310" t="str">
            <v>철재PD점검구</v>
          </cell>
          <cell r="N1310" t="str">
            <v>(300X400)</v>
          </cell>
          <cell r="O1310" t="str">
            <v>개소</v>
          </cell>
          <cell r="P1310">
            <v>62</v>
          </cell>
        </row>
        <row r="1311">
          <cell r="L1311" t="str">
            <v>504IJ1UAD50140</v>
          </cell>
          <cell r="M1311" t="str">
            <v>에어콘배관구설치</v>
          </cell>
          <cell r="O1311" t="str">
            <v>개소</v>
          </cell>
          <cell r="P1311">
            <v>124</v>
          </cell>
        </row>
        <row r="1312">
          <cell r="L1312" t="str">
            <v>504IJ1UAD50185</v>
          </cell>
          <cell r="M1312" t="str">
            <v>ELEV 하부사다리</v>
          </cell>
          <cell r="O1312" t="str">
            <v>개소</v>
          </cell>
          <cell r="P1312">
            <v>2</v>
          </cell>
        </row>
        <row r="1313">
          <cell r="L1313" t="str">
            <v>504IJ1UAD50280</v>
          </cell>
          <cell r="M1313" t="str">
            <v>작업용 지지대</v>
          </cell>
          <cell r="N1313" t="str">
            <v>(DA-77-023, 250X500)</v>
          </cell>
          <cell r="O1313" t="str">
            <v>개소</v>
          </cell>
          <cell r="P1313">
            <v>4</v>
          </cell>
        </row>
        <row r="1314">
          <cell r="L1314" t="str">
            <v>504IJ1UAI40030</v>
          </cell>
          <cell r="M1314" t="str">
            <v>12X4/PW</v>
          </cell>
          <cell r="N1314" t="str">
            <v>(지하환기창)</v>
          </cell>
          <cell r="O1314" t="str">
            <v>개소</v>
          </cell>
          <cell r="P1314">
            <v>1</v>
          </cell>
        </row>
        <row r="1315">
          <cell r="L1315" t="str">
            <v>504IJ1UAI50009</v>
          </cell>
          <cell r="M1315" t="str">
            <v>세대현관문설치비</v>
          </cell>
          <cell r="N1315" t="str">
            <v>(부속철물포함)</v>
          </cell>
          <cell r="O1315" t="str">
            <v>개소</v>
          </cell>
          <cell r="P1315">
            <v>62</v>
          </cell>
        </row>
        <row r="1316">
          <cell r="L1316" t="str">
            <v>504IJ1UAI51037</v>
          </cell>
          <cell r="M1316" t="str">
            <v>10X18/SD</v>
          </cell>
          <cell r="N1316" t="str">
            <v>(계단실홀,밑틀없음,착색아연도)</v>
          </cell>
          <cell r="O1316" t="str">
            <v>개소</v>
          </cell>
          <cell r="P1316">
            <v>2</v>
          </cell>
        </row>
        <row r="1317">
          <cell r="L1317" t="str">
            <v>504IJ1UAI51216</v>
          </cell>
          <cell r="M1317" t="str">
            <v>18X21/SD(방화용도어클로우저)</v>
          </cell>
          <cell r="N1317" t="str">
            <v>(계단실,밑틀없음,착색아연도)</v>
          </cell>
          <cell r="O1317" t="str">
            <v>개소</v>
          </cell>
          <cell r="P1317">
            <v>30</v>
          </cell>
        </row>
        <row r="1318">
          <cell r="L1318" t="str">
            <v>504IJ1UAI53021</v>
          </cell>
          <cell r="M1318" t="str">
            <v>9X18/SD</v>
          </cell>
          <cell r="N1318" t="str">
            <v>(기계실,밑틀없음,철제그릴)</v>
          </cell>
          <cell r="O1318" t="str">
            <v>개소</v>
          </cell>
          <cell r="P1318">
            <v>5</v>
          </cell>
        </row>
        <row r="1319">
          <cell r="L1319" t="str">
            <v>504IJ1UAL20150</v>
          </cell>
          <cell r="M1319" t="str">
            <v>동판후레싱</v>
          </cell>
          <cell r="N1319" t="str">
            <v>(T=0.5MM)</v>
          </cell>
          <cell r="O1319" t="str">
            <v>M2</v>
          </cell>
          <cell r="P1319">
            <v>114</v>
          </cell>
        </row>
        <row r="1320">
          <cell r="L1320" t="str">
            <v>504IJ1UAL50130</v>
          </cell>
          <cell r="M1320" t="str">
            <v>칼라선홈통설치</v>
          </cell>
          <cell r="N1320" t="str">
            <v>D-100</v>
          </cell>
          <cell r="O1320" t="str">
            <v>M</v>
          </cell>
          <cell r="P1320">
            <v>536</v>
          </cell>
        </row>
        <row r="1321">
          <cell r="L1321" t="str">
            <v>504IJ1UAL51130</v>
          </cell>
          <cell r="M1321" t="str">
            <v>루프드레인설치</v>
          </cell>
          <cell r="N1321" t="str">
            <v>(D100)</v>
          </cell>
          <cell r="O1321" t="str">
            <v>개소</v>
          </cell>
          <cell r="P1321">
            <v>12</v>
          </cell>
        </row>
        <row r="1322">
          <cell r="L1322" t="str">
            <v>504IJ1UAS11020</v>
          </cell>
          <cell r="M1322" t="str">
            <v>철제커텐박스</v>
          </cell>
          <cell r="N1322" t="str">
            <v>(관리동:250 350)</v>
          </cell>
          <cell r="O1322" t="str">
            <v>M</v>
          </cell>
          <cell r="P1322">
            <v>7</v>
          </cell>
        </row>
        <row r="1323">
          <cell r="L1323" t="str">
            <v>504IJ1UAS14030</v>
          </cell>
          <cell r="M1323" t="str">
            <v>스텐레스재료분리대</v>
          </cell>
          <cell r="N1323" t="str">
            <v>(20X30X1.5)</v>
          </cell>
          <cell r="O1323" t="str">
            <v>M</v>
          </cell>
          <cell r="P1323">
            <v>9</v>
          </cell>
        </row>
        <row r="1324">
          <cell r="L1324" t="str">
            <v>504IJ1UAS41390</v>
          </cell>
          <cell r="M1324" t="str">
            <v>실외기난간설치</v>
          </cell>
          <cell r="O1324" t="str">
            <v>개소</v>
          </cell>
          <cell r="P1324">
            <v>62</v>
          </cell>
        </row>
        <row r="1325">
          <cell r="L1325" t="str">
            <v>504IJ1UAS42105</v>
          </cell>
          <cell r="M1325" t="str">
            <v>계단실창문난간설치</v>
          </cell>
          <cell r="N1325" t="str">
            <v>H1100, STS파이프</v>
          </cell>
          <cell r="O1325" t="str">
            <v>M</v>
          </cell>
          <cell r="P1325">
            <v>95</v>
          </cell>
        </row>
        <row r="1326">
          <cell r="L1326" t="str">
            <v>504IJ1UAS42230</v>
          </cell>
          <cell r="M1326" t="str">
            <v>테라스나간</v>
          </cell>
          <cell r="N1326" t="str">
            <v>(벽부착,H=450,DA-71-101)</v>
          </cell>
          <cell r="O1326" t="str">
            <v>M</v>
          </cell>
          <cell r="P1326">
            <v>31</v>
          </cell>
        </row>
        <row r="1327">
          <cell r="L1327" t="str">
            <v>504IJ1UAS42610</v>
          </cell>
          <cell r="M1327" t="str">
            <v>중앙홈지주형계단난간</v>
          </cell>
          <cell r="N1327" t="str">
            <v>(분체도장)</v>
          </cell>
          <cell r="O1327" t="str">
            <v>M</v>
          </cell>
          <cell r="P1327">
            <v>202</v>
          </cell>
        </row>
        <row r="1328">
          <cell r="L1328" t="str">
            <v>504IJ1UAS50110</v>
          </cell>
          <cell r="M1328" t="str">
            <v>씰링재충진</v>
          </cell>
          <cell r="N1328" t="str">
            <v>(폴리우레탄계,ㅁ-10X10)</v>
          </cell>
          <cell r="O1328" t="str">
            <v>M</v>
          </cell>
          <cell r="P1328">
            <v>365</v>
          </cell>
        </row>
        <row r="1329">
          <cell r="L1329" t="str">
            <v>504IJ1UAS50120</v>
          </cell>
          <cell r="M1329" t="str">
            <v>씰링재충진</v>
          </cell>
          <cell r="N1329" t="str">
            <v>(폴리우레탄계,삼각10X10)</v>
          </cell>
          <cell r="O1329" t="str">
            <v>M</v>
          </cell>
          <cell r="P1329">
            <v>1907</v>
          </cell>
        </row>
        <row r="1330">
          <cell r="L1330" t="str">
            <v>504IJ1UAS50290</v>
          </cell>
          <cell r="M1330" t="str">
            <v>씰링재충진</v>
          </cell>
          <cell r="N1330" t="str">
            <v>(폴리우레탄계, 삼각5X5)</v>
          </cell>
          <cell r="O1330" t="str">
            <v>M</v>
          </cell>
          <cell r="P1330">
            <v>715</v>
          </cell>
        </row>
        <row r="1331">
          <cell r="L1331" t="str">
            <v>504IJ1UAS50310</v>
          </cell>
          <cell r="M1331" t="str">
            <v>씰링재충진</v>
          </cell>
          <cell r="N1331" t="str">
            <v>(폴리우레탄계,ㅁ-5X5)</v>
          </cell>
          <cell r="O1331" t="str">
            <v>M</v>
          </cell>
          <cell r="P1331">
            <v>1</v>
          </cell>
        </row>
        <row r="1332">
          <cell r="L1332" t="str">
            <v>504IJ1UAS50330</v>
          </cell>
          <cell r="M1332" t="str">
            <v>씰링재충진</v>
          </cell>
          <cell r="N1332" t="str">
            <v>(폴리우레탄계,ㅁ-25X25)</v>
          </cell>
          <cell r="O1332" t="str">
            <v>M</v>
          </cell>
          <cell r="P1332">
            <v>91</v>
          </cell>
        </row>
        <row r="1333">
          <cell r="L1333" t="str">
            <v>504IJ1UAS60320</v>
          </cell>
          <cell r="M1333" t="str">
            <v>최상층경량철골천정틀</v>
          </cell>
          <cell r="N1333" t="str">
            <v>(59M2이하,침실,H=140MM,석고보드9.5MM)</v>
          </cell>
          <cell r="O1333" t="str">
            <v>M2</v>
          </cell>
          <cell r="P1333">
            <v>111</v>
          </cell>
        </row>
        <row r="1334">
          <cell r="L1334" t="str">
            <v>504IJ1UAS70010</v>
          </cell>
          <cell r="M1334" t="str">
            <v>우편함설치</v>
          </cell>
          <cell r="N1334" t="str">
            <v>(20세대용 고층)</v>
          </cell>
          <cell r="O1334" t="str">
            <v>개소</v>
          </cell>
          <cell r="P1334">
            <v>1</v>
          </cell>
        </row>
        <row r="1335">
          <cell r="L1335" t="str">
            <v>504IJ1UAS70040</v>
          </cell>
          <cell r="M1335" t="str">
            <v>반송우편함설치</v>
          </cell>
          <cell r="N1335" t="str">
            <v>(고층)</v>
          </cell>
          <cell r="O1335" t="str">
            <v>개소</v>
          </cell>
          <cell r="P1335">
            <v>2</v>
          </cell>
        </row>
        <row r="1336">
          <cell r="L1336" t="str">
            <v>504IJ1UAS70180</v>
          </cell>
          <cell r="M1336" t="str">
            <v>우편함설치</v>
          </cell>
          <cell r="N1336" t="str">
            <v>(42세대용 고층)</v>
          </cell>
          <cell r="O1336" t="str">
            <v>개소</v>
          </cell>
          <cell r="P1336">
            <v>1</v>
          </cell>
        </row>
        <row r="1337">
          <cell r="L1337" t="str">
            <v>504IJ1UAS71020</v>
          </cell>
          <cell r="M1337" t="str">
            <v>폐건전지수거함 설치</v>
          </cell>
          <cell r="N1337" t="str">
            <v>(고  층)</v>
          </cell>
          <cell r="O1337" t="str">
            <v>개소</v>
          </cell>
          <cell r="P1337">
            <v>2</v>
          </cell>
        </row>
        <row r="1338">
          <cell r="L1338" t="str">
            <v>504IK1MAD40001</v>
          </cell>
          <cell r="M1338" t="str">
            <v>칼라아스팔트싱글</v>
          </cell>
          <cell r="N1338" t="str">
            <v>시공도</v>
          </cell>
          <cell r="O1338" t="str">
            <v>M2</v>
          </cell>
          <cell r="P1338">
            <v>391</v>
          </cell>
        </row>
        <row r="1339">
          <cell r="L1339" t="str">
            <v>504IK1MGG42401</v>
          </cell>
          <cell r="M1339" t="str">
            <v>레미콘</v>
          </cell>
          <cell r="N1339" t="str">
            <v>25-180-15</v>
          </cell>
          <cell r="O1339" t="str">
            <v>M3</v>
          </cell>
          <cell r="P1339">
            <v>11</v>
          </cell>
        </row>
        <row r="1340">
          <cell r="L1340" t="str">
            <v>504IK1UAC30090</v>
          </cell>
          <cell r="M1340" t="str">
            <v>레미콘치기</v>
          </cell>
          <cell r="N1340" t="str">
            <v>(무근구조,펌프배관)</v>
          </cell>
          <cell r="O1340" t="str">
            <v>M3</v>
          </cell>
          <cell r="P1340">
            <v>11</v>
          </cell>
        </row>
        <row r="1341">
          <cell r="L1341" t="str">
            <v>504IK1UAK10010</v>
          </cell>
          <cell r="M1341" t="str">
            <v>아스팔트8층방수</v>
          </cell>
          <cell r="N1341" t="str">
            <v>(지붕층)</v>
          </cell>
          <cell r="O1341" t="str">
            <v>M2</v>
          </cell>
          <cell r="P1341">
            <v>180</v>
          </cell>
        </row>
        <row r="1342">
          <cell r="L1342" t="str">
            <v>504IK1UAK70040</v>
          </cell>
          <cell r="M1342" t="str">
            <v>포리에칠렌필림 깔기</v>
          </cell>
          <cell r="N1342" t="str">
            <v>(0.03MM, 2겹)</v>
          </cell>
          <cell r="O1342" t="str">
            <v>M2</v>
          </cell>
          <cell r="P1342">
            <v>143</v>
          </cell>
        </row>
        <row r="1343">
          <cell r="L1343" t="str">
            <v>504IK1UAK80060</v>
          </cell>
          <cell r="M1343" t="str">
            <v>E.J</v>
          </cell>
          <cell r="N1343" t="str">
            <v>(지하주차장 경사로)</v>
          </cell>
          <cell r="O1343" t="str">
            <v>M</v>
          </cell>
          <cell r="P1343">
            <v>91</v>
          </cell>
        </row>
        <row r="1344">
          <cell r="L1344" t="str">
            <v>504IK1UAS50350</v>
          </cell>
          <cell r="M1344" t="str">
            <v>기성조립식 줄눈재설치</v>
          </cell>
          <cell r="O1344" t="str">
            <v>M</v>
          </cell>
          <cell r="P1344">
            <v>139</v>
          </cell>
        </row>
        <row r="1345">
          <cell r="L1345" t="str">
            <v>504IK1UAS80050</v>
          </cell>
          <cell r="M1345" t="str">
            <v>와이어메쉬 깔기</v>
          </cell>
          <cell r="O1345" t="str">
            <v>M2</v>
          </cell>
          <cell r="P1345">
            <v>177</v>
          </cell>
        </row>
        <row r="1346">
          <cell r="L1346" t="str">
            <v>504IL1MAE50321</v>
          </cell>
          <cell r="M1346" t="str">
            <v>씰링재</v>
          </cell>
          <cell r="N1346" t="str">
            <v>실리콘계비초산형(삼각5㎜X5㎜)</v>
          </cell>
          <cell r="O1346" t="str">
            <v>M</v>
          </cell>
          <cell r="P1346">
            <v>18557</v>
          </cell>
        </row>
        <row r="1347">
          <cell r="L1347" t="str">
            <v>504IL1MAH70861</v>
          </cell>
          <cell r="M1347" t="str">
            <v>가스켓(ㄷ형)</v>
          </cell>
          <cell r="N1347" t="str">
            <v>AL, 3~5MM</v>
          </cell>
          <cell r="O1347" t="str">
            <v>M</v>
          </cell>
          <cell r="P1347">
            <v>1442</v>
          </cell>
        </row>
        <row r="1348">
          <cell r="L1348" t="str">
            <v>504IL1MAH70862</v>
          </cell>
          <cell r="M1348" t="str">
            <v>가스켓(양면)</v>
          </cell>
          <cell r="N1348" t="str">
            <v>PL, 3~5MM</v>
          </cell>
          <cell r="O1348" t="str">
            <v>M</v>
          </cell>
          <cell r="P1348">
            <v>76</v>
          </cell>
        </row>
        <row r="1349">
          <cell r="L1349" t="str">
            <v>504IL1MAH80716</v>
          </cell>
          <cell r="M1349" t="str">
            <v>문틀고정철물</v>
          </cell>
          <cell r="N1349" t="str">
            <v>1.6*40*190</v>
          </cell>
          <cell r="O1349" t="str">
            <v>개</v>
          </cell>
          <cell r="P1349">
            <v>620</v>
          </cell>
        </row>
        <row r="1350">
          <cell r="L1350" t="str">
            <v>504IL1MAH80830</v>
          </cell>
          <cell r="M1350" t="str">
            <v>문틀고임대</v>
          </cell>
          <cell r="N1350" t="str">
            <v>(설치비포함)</v>
          </cell>
          <cell r="O1350" t="str">
            <v>개</v>
          </cell>
          <cell r="P1350">
            <v>372</v>
          </cell>
        </row>
        <row r="1351">
          <cell r="L1351" t="str">
            <v>504IL1MGF10180</v>
          </cell>
          <cell r="M1351" t="str">
            <v>볼트(매립형)</v>
          </cell>
          <cell r="N1351" t="str">
            <v>6X80(PVC앵카포함), 문틀고정용</v>
          </cell>
          <cell r="O1351" t="str">
            <v>개</v>
          </cell>
          <cell r="P1351">
            <v>1260</v>
          </cell>
        </row>
        <row r="1352">
          <cell r="L1352" t="str">
            <v>504IL1SAICAH20</v>
          </cell>
          <cell r="M1352" t="str">
            <v>6X12/AW</v>
          </cell>
          <cell r="N1352" t="str">
            <v>(욕실)</v>
          </cell>
          <cell r="O1352" t="str">
            <v>개소</v>
          </cell>
          <cell r="P1352">
            <v>54</v>
          </cell>
        </row>
        <row r="1353">
          <cell r="L1353" t="str">
            <v>504IL1SAIZ0001</v>
          </cell>
          <cell r="M1353" t="str">
            <v>7X12/AW</v>
          </cell>
          <cell r="N1353" t="str">
            <v>PJ</v>
          </cell>
          <cell r="O1353" t="str">
            <v>개소</v>
          </cell>
          <cell r="P1353">
            <v>38</v>
          </cell>
        </row>
        <row r="1354">
          <cell r="L1354" t="str">
            <v>504IL1SAIZ0002</v>
          </cell>
          <cell r="M1354" t="str">
            <v>4X12/AW</v>
          </cell>
          <cell r="N1354" t="str">
            <v>PJ</v>
          </cell>
          <cell r="O1354" t="str">
            <v>개소</v>
          </cell>
          <cell r="P1354">
            <v>8</v>
          </cell>
        </row>
        <row r="1355">
          <cell r="L1355" t="str">
            <v>504IL1SAIZ0015</v>
          </cell>
          <cell r="M1355" t="str">
            <v>26X375/AW</v>
          </cell>
          <cell r="N1355" t="str">
            <v>FIX+SL</v>
          </cell>
          <cell r="O1355" t="str">
            <v>개소</v>
          </cell>
          <cell r="P1355">
            <v>1</v>
          </cell>
        </row>
        <row r="1356">
          <cell r="L1356" t="str">
            <v>504IL1SAIZ0019</v>
          </cell>
          <cell r="M1356" t="str">
            <v>26X535/AW</v>
          </cell>
          <cell r="N1356" t="str">
            <v>FIX+SL</v>
          </cell>
          <cell r="O1356" t="str">
            <v>개소</v>
          </cell>
          <cell r="P1356">
            <v>1</v>
          </cell>
        </row>
        <row r="1357">
          <cell r="L1357" t="str">
            <v>504IL1SAIZ0037</v>
          </cell>
          <cell r="M1357" t="str">
            <v>22X18/AW</v>
          </cell>
          <cell r="N1357" t="str">
            <v>SL+FIX발코니창,84M2 B형</v>
          </cell>
          <cell r="O1357" t="str">
            <v>개소</v>
          </cell>
          <cell r="P1357">
            <v>54</v>
          </cell>
        </row>
        <row r="1358">
          <cell r="L1358" t="str">
            <v>504IL1SAIZ0038</v>
          </cell>
          <cell r="M1358" t="str">
            <v>22X19/AW</v>
          </cell>
          <cell r="N1358" t="str">
            <v>SL+FIX발코니창,84M2 B형</v>
          </cell>
          <cell r="O1358" t="str">
            <v>개소</v>
          </cell>
          <cell r="P1358">
            <v>8</v>
          </cell>
        </row>
        <row r="1359">
          <cell r="L1359" t="str">
            <v>504IL1SAIZ0039</v>
          </cell>
          <cell r="M1359" t="str">
            <v>21X18/AW</v>
          </cell>
          <cell r="N1359" t="str">
            <v>SL+FIX발코니창,84M2 B형</v>
          </cell>
          <cell r="O1359" t="str">
            <v>개소</v>
          </cell>
          <cell r="P1359">
            <v>54</v>
          </cell>
        </row>
        <row r="1360">
          <cell r="L1360" t="str">
            <v>504IL1SAIZ0040</v>
          </cell>
          <cell r="M1360" t="str">
            <v>21X19/AW</v>
          </cell>
          <cell r="N1360" t="str">
            <v>SL+FIX발코니창,84M2 B형</v>
          </cell>
          <cell r="O1360" t="str">
            <v>개소</v>
          </cell>
          <cell r="P1360">
            <v>8</v>
          </cell>
        </row>
        <row r="1361">
          <cell r="L1361" t="str">
            <v>504IL1SAIZ0061</v>
          </cell>
          <cell r="M1361" t="str">
            <v>26X23/AW-1</v>
          </cell>
          <cell r="N1361" t="str">
            <v>SL,84M2 B형,75M2 A형발코니</v>
          </cell>
          <cell r="O1361" t="str">
            <v>개소</v>
          </cell>
          <cell r="P1361">
            <v>1</v>
          </cell>
        </row>
        <row r="1362">
          <cell r="L1362" t="str">
            <v>504IL1SAIZ0066</v>
          </cell>
          <cell r="M1362" t="str">
            <v>26X18/AW</v>
          </cell>
          <cell r="N1362" t="str">
            <v>SL,75M2 A형,84M2 B형 발코니1</v>
          </cell>
          <cell r="O1362" t="str">
            <v>개소</v>
          </cell>
          <cell r="P1362">
            <v>7</v>
          </cell>
        </row>
        <row r="1363">
          <cell r="L1363" t="str">
            <v>504IL1SAIZ0076</v>
          </cell>
          <cell r="M1363" t="str">
            <v>44X18/AW</v>
          </cell>
          <cell r="N1363" t="str">
            <v>SL+FIX,84M2 B형 발코니1</v>
          </cell>
          <cell r="O1363" t="str">
            <v>개소</v>
          </cell>
          <cell r="P1363">
            <v>54</v>
          </cell>
        </row>
        <row r="1364">
          <cell r="L1364" t="str">
            <v>504IL1SAIZ0077</v>
          </cell>
          <cell r="M1364" t="str">
            <v>44X19/AW</v>
          </cell>
          <cell r="N1364" t="str">
            <v>SL+FIX,84M2 B형 발코니1</v>
          </cell>
          <cell r="O1364" t="str">
            <v>개소</v>
          </cell>
          <cell r="P1364">
            <v>8</v>
          </cell>
        </row>
        <row r="1365">
          <cell r="L1365" t="str">
            <v>504IL1SAIZ0079</v>
          </cell>
          <cell r="M1365" t="str">
            <v>28X12/AW</v>
          </cell>
          <cell r="N1365" t="str">
            <v>SL,84M2 B형 발코니3</v>
          </cell>
          <cell r="O1365" t="str">
            <v>개소</v>
          </cell>
          <cell r="P1365">
            <v>100</v>
          </cell>
        </row>
        <row r="1366">
          <cell r="L1366" t="str">
            <v>504IL1SAIZ0080</v>
          </cell>
          <cell r="M1366" t="str">
            <v>28X13/AW</v>
          </cell>
          <cell r="N1366" t="str">
            <v>SL,84M2 B형 발코니3</v>
          </cell>
          <cell r="O1366" t="str">
            <v>개소</v>
          </cell>
          <cell r="P1366">
            <v>16</v>
          </cell>
        </row>
        <row r="1367">
          <cell r="L1367" t="str">
            <v>504IL1SAIZ0092</v>
          </cell>
          <cell r="M1367" t="str">
            <v>6X9/AG</v>
          </cell>
          <cell r="N1367" t="str">
            <v>갤러리살(FIX)</v>
          </cell>
          <cell r="O1367" t="str">
            <v>개소</v>
          </cell>
          <cell r="P1367">
            <v>2</v>
          </cell>
        </row>
        <row r="1368">
          <cell r="L1368" t="str">
            <v>504IL1SAIZ0108</v>
          </cell>
          <cell r="M1368" t="str">
            <v>18X10/AW</v>
          </cell>
          <cell r="O1368" t="str">
            <v>개소</v>
          </cell>
          <cell r="P1368">
            <v>4</v>
          </cell>
        </row>
        <row r="1369">
          <cell r="L1369" t="str">
            <v>504IL1SAIZ0109</v>
          </cell>
          <cell r="M1369" t="str">
            <v>3X12/AW</v>
          </cell>
          <cell r="O1369" t="str">
            <v>개소</v>
          </cell>
          <cell r="P1369">
            <v>8</v>
          </cell>
        </row>
        <row r="1370">
          <cell r="L1370" t="str">
            <v>504IL1SAX00036</v>
          </cell>
          <cell r="M1370" t="str">
            <v>18*10/WF</v>
          </cell>
          <cell r="N1370" t="str">
            <v>다락방</v>
          </cell>
          <cell r="O1370" t="str">
            <v>개소</v>
          </cell>
          <cell r="P1370">
            <v>4</v>
          </cell>
        </row>
        <row r="1371">
          <cell r="L1371" t="str">
            <v>504IL1SAYISG21</v>
          </cell>
          <cell r="M1371" t="str">
            <v>간살삽입복층유리끼우기</v>
          </cell>
          <cell r="N1371" t="str">
            <v>12MM</v>
          </cell>
          <cell r="O1371" t="str">
            <v>M2</v>
          </cell>
          <cell r="P1371">
            <v>173</v>
          </cell>
        </row>
        <row r="1372">
          <cell r="L1372" t="str">
            <v>504IL1SAYISG22</v>
          </cell>
          <cell r="M1372" t="str">
            <v>복층유리끼우기 및 닦기</v>
          </cell>
          <cell r="N1372" t="str">
            <v>12MM, 일면완자, 유리끼움재료 별도</v>
          </cell>
          <cell r="O1372" t="str">
            <v>M2</v>
          </cell>
          <cell r="P1372">
            <v>213</v>
          </cell>
        </row>
        <row r="1373">
          <cell r="L1373" t="str">
            <v>504IL1SAYISG23</v>
          </cell>
          <cell r="M1373" t="str">
            <v>복층유리끼우기 및 닦기</v>
          </cell>
          <cell r="N1373" t="str">
            <v>12MM, 일면무늬, 유리끼움재료 별도</v>
          </cell>
          <cell r="O1373" t="str">
            <v>M2</v>
          </cell>
          <cell r="P1373">
            <v>3</v>
          </cell>
        </row>
        <row r="1374">
          <cell r="L1374" t="str">
            <v>504IL1SAYISG42</v>
          </cell>
          <cell r="M1374" t="str">
            <v>4X9/AW</v>
          </cell>
          <cell r="N1374" t="str">
            <v>옥탑층, 회전창</v>
          </cell>
          <cell r="O1374" t="str">
            <v>개소</v>
          </cell>
          <cell r="P1374">
            <v>25</v>
          </cell>
        </row>
        <row r="1375">
          <cell r="L1375" t="str">
            <v>504IL1UAI12103</v>
          </cell>
          <cell r="M1375" t="str">
            <v>침실1(안방)여닫이문설치(10X21/WD-1)</v>
          </cell>
          <cell r="N1375" t="str">
            <v>(후설치,틀짝지급,문선및레버식도아록포함)</v>
          </cell>
          <cell r="O1375" t="str">
            <v>개소</v>
          </cell>
          <cell r="P1375">
            <v>62</v>
          </cell>
        </row>
        <row r="1376">
          <cell r="L1376" t="str">
            <v>504IL1UAI12112</v>
          </cell>
          <cell r="M1376" t="str">
            <v>일반침실여닫이문설치(9X21/WD-B)</v>
          </cell>
          <cell r="N1376" t="str">
            <v>(후설치,틀짝지급,문선및레버식도아록포함)</v>
          </cell>
          <cell r="O1376" t="str">
            <v>개소</v>
          </cell>
          <cell r="P1376">
            <v>62</v>
          </cell>
        </row>
        <row r="1377">
          <cell r="L1377" t="str">
            <v>504IL1UAI12114</v>
          </cell>
          <cell r="M1377" t="str">
            <v>일반침실여닫이문설치(9X21/WD-2)</v>
          </cell>
          <cell r="N1377" t="str">
            <v>(후설치,틀짝지급,문선및레버식도아록포함)</v>
          </cell>
          <cell r="O1377" t="str">
            <v>개소</v>
          </cell>
          <cell r="P1377">
            <v>62</v>
          </cell>
        </row>
        <row r="1378">
          <cell r="L1378" t="str">
            <v>504IL1UAI12165</v>
          </cell>
          <cell r="M1378" t="str">
            <v>욕실여닫이문설치(8X21/D)</v>
          </cell>
          <cell r="N1378" t="str">
            <v>(후설치,틀짝지급,문선및레버식도아록포함)</v>
          </cell>
          <cell r="O1378" t="str">
            <v>개소</v>
          </cell>
          <cell r="P1378">
            <v>62</v>
          </cell>
        </row>
        <row r="1379">
          <cell r="L1379" t="str">
            <v>504IL1UAI12175</v>
          </cell>
          <cell r="M1379" t="str">
            <v>욕실여닫이문설치(7X21/D)</v>
          </cell>
          <cell r="N1379" t="str">
            <v>(후설치,틀짝지급,문선및레버식도아록포함)</v>
          </cell>
          <cell r="O1379" t="str">
            <v>개소</v>
          </cell>
          <cell r="P1379">
            <v>62</v>
          </cell>
        </row>
        <row r="1380">
          <cell r="L1380" t="str">
            <v>504IL1UAI20450</v>
          </cell>
          <cell r="M1380" t="str">
            <v>12X12/AW</v>
          </cell>
          <cell r="N1380" t="str">
            <v>(SL2짝)</v>
          </cell>
          <cell r="O1380" t="str">
            <v>개소</v>
          </cell>
          <cell r="P1380">
            <v>2</v>
          </cell>
        </row>
        <row r="1381">
          <cell r="L1381" t="str">
            <v>504IL1UAI20573</v>
          </cell>
          <cell r="M1381" t="str">
            <v>4X12/AG</v>
          </cell>
          <cell r="N1381" t="str">
            <v>여닫이+갤러리(FIX)</v>
          </cell>
          <cell r="O1381" t="str">
            <v>개소</v>
          </cell>
          <cell r="P1381">
            <v>4</v>
          </cell>
        </row>
        <row r="1382">
          <cell r="L1382" t="str">
            <v>504IL1UAI20576</v>
          </cell>
          <cell r="M1382" t="str">
            <v>12X12/AG</v>
          </cell>
          <cell r="N1382" t="str">
            <v>갤러리살(FIX)</v>
          </cell>
          <cell r="O1382" t="str">
            <v>개소</v>
          </cell>
          <cell r="P1382">
            <v>1</v>
          </cell>
        </row>
        <row r="1383">
          <cell r="L1383" t="str">
            <v>504IL1UAJ20065</v>
          </cell>
          <cell r="M1383" t="str">
            <v>PVC BACK-UP재 설치</v>
          </cell>
          <cell r="N1383" t="str">
            <v>(D25)</v>
          </cell>
          <cell r="O1383" t="str">
            <v>M</v>
          </cell>
          <cell r="P1383">
            <v>1285</v>
          </cell>
        </row>
        <row r="1384">
          <cell r="L1384" t="str">
            <v>504IL1UAN10032</v>
          </cell>
          <cell r="M1384" t="str">
            <v>유리끼우기 및 닦기</v>
          </cell>
          <cell r="N1384" t="str">
            <v>(3MM맑은유리, AL.PL, 유리끼움재료 별도)</v>
          </cell>
          <cell r="O1384" t="str">
            <v>M2</v>
          </cell>
          <cell r="P1384">
            <v>3</v>
          </cell>
        </row>
        <row r="1385">
          <cell r="L1385" t="str">
            <v>504IL1UAN10052</v>
          </cell>
          <cell r="M1385" t="str">
            <v>유리끼우기 및 닦기</v>
          </cell>
          <cell r="N1385" t="str">
            <v>(5MM맑은유리,  AL.PL, 유리끼움재료 별도)</v>
          </cell>
          <cell r="O1385" t="str">
            <v>M2</v>
          </cell>
          <cell r="P1385">
            <v>238</v>
          </cell>
        </row>
        <row r="1386">
          <cell r="L1386" t="str">
            <v>504IL1UAN40012</v>
          </cell>
          <cell r="M1386" t="str">
            <v>복층유리끼우기 및 닦기</v>
          </cell>
          <cell r="N1386" t="str">
            <v>(12MM, 유리끼움재료 별도)</v>
          </cell>
          <cell r="O1386" t="str">
            <v>M2</v>
          </cell>
          <cell r="P1386">
            <v>1012</v>
          </cell>
        </row>
        <row r="1387">
          <cell r="L1387" t="str">
            <v>504IL1UAN40016</v>
          </cell>
          <cell r="M1387" t="str">
            <v>복층유리끼우기 및 닦기</v>
          </cell>
          <cell r="N1387" t="str">
            <v>(16MM, 유리끼움재료 별도)</v>
          </cell>
          <cell r="O1387" t="str">
            <v>M2</v>
          </cell>
          <cell r="P1387">
            <v>1053</v>
          </cell>
        </row>
        <row r="1388">
          <cell r="L1388" t="str">
            <v>504IL1UAN44001</v>
          </cell>
          <cell r="M1388" t="str">
            <v>강화복층유리끼우기 및 닦기</v>
          </cell>
          <cell r="N1388" t="str">
            <v>(16MM일면강화,유리끼움재료 별도)</v>
          </cell>
          <cell r="O1388" t="str">
            <v>M2</v>
          </cell>
          <cell r="P1388">
            <v>277</v>
          </cell>
        </row>
        <row r="1389">
          <cell r="L1389" t="str">
            <v>504IL1UAS50110</v>
          </cell>
          <cell r="M1389" t="str">
            <v>씰링재충진</v>
          </cell>
          <cell r="N1389" t="str">
            <v>(폴리우레탄계,ㅁ-10X10)</v>
          </cell>
          <cell r="O1389" t="str">
            <v>M</v>
          </cell>
          <cell r="P1389">
            <v>8678</v>
          </cell>
        </row>
        <row r="1390">
          <cell r="L1390" t="str">
            <v>504IL1UAS50250</v>
          </cell>
          <cell r="M1390" t="str">
            <v>씰링재충진</v>
          </cell>
          <cell r="N1390" t="str">
            <v>(실리콘계,삼각 5X5)</v>
          </cell>
          <cell r="O1390" t="str">
            <v>M</v>
          </cell>
          <cell r="P1390">
            <v>709</v>
          </cell>
        </row>
        <row r="1391">
          <cell r="L1391" t="str">
            <v>504IL1UAS50290</v>
          </cell>
          <cell r="M1391" t="str">
            <v>씰링재충진</v>
          </cell>
          <cell r="N1391" t="str">
            <v>(폴리우레탄계, 삼각5X5)</v>
          </cell>
          <cell r="O1391" t="str">
            <v>M</v>
          </cell>
          <cell r="P1391">
            <v>622</v>
          </cell>
        </row>
        <row r="1392">
          <cell r="L1392" t="str">
            <v>504IL1UAS50340</v>
          </cell>
          <cell r="M1392" t="str">
            <v>발포우레탄충진</v>
          </cell>
          <cell r="N1392" t="str">
            <v>(10MM, 1액형)</v>
          </cell>
          <cell r="O1392" t="str">
            <v>M</v>
          </cell>
          <cell r="P1392">
            <v>4687</v>
          </cell>
        </row>
        <row r="1393">
          <cell r="L1393" t="str">
            <v>504IN1SAYISG46</v>
          </cell>
          <cell r="M1393" t="str">
            <v>항균페인트(수성)</v>
          </cell>
          <cell r="N1393" t="str">
            <v>샷시설치 발코니부위, 천정용</v>
          </cell>
          <cell r="O1393" t="str">
            <v>M2</v>
          </cell>
          <cell r="P1393">
            <v>1491</v>
          </cell>
        </row>
        <row r="1394">
          <cell r="L1394" t="str">
            <v>504IN1SAYISG47</v>
          </cell>
          <cell r="M1394" t="str">
            <v>항균페인트(수성)</v>
          </cell>
          <cell r="N1394" t="str">
            <v>샷시설치 발코니부위, 벽용</v>
          </cell>
          <cell r="O1394" t="str">
            <v>M2</v>
          </cell>
          <cell r="P1394">
            <v>3806</v>
          </cell>
        </row>
        <row r="1395">
          <cell r="L1395" t="str">
            <v>504IN1UAO10010</v>
          </cell>
          <cell r="M1395" t="str">
            <v>방진에폭시바닥재</v>
          </cell>
          <cell r="N1395" t="str">
            <v>(콘크리트면 3회)</v>
          </cell>
          <cell r="O1395" t="str">
            <v>M2</v>
          </cell>
          <cell r="P1395">
            <v>32</v>
          </cell>
        </row>
        <row r="1396">
          <cell r="L1396" t="str">
            <v>504IN1UAO10020</v>
          </cell>
          <cell r="M1396" t="str">
            <v>철재면에폭시에스텔</v>
          </cell>
          <cell r="N1396" t="str">
            <v>(상도1회)</v>
          </cell>
          <cell r="O1396" t="str">
            <v>M2</v>
          </cell>
          <cell r="P1396">
            <v>59</v>
          </cell>
        </row>
        <row r="1397">
          <cell r="L1397" t="str">
            <v>504IN1UAO20010</v>
          </cell>
          <cell r="M1397" t="str">
            <v>콘크리트면 페인트</v>
          </cell>
          <cell r="N1397" t="str">
            <v>(낙서방지용 2회)</v>
          </cell>
          <cell r="O1397" t="str">
            <v>M2</v>
          </cell>
          <cell r="P1397">
            <v>398</v>
          </cell>
        </row>
        <row r="1398">
          <cell r="L1398" t="str">
            <v>504IN1UAO20020</v>
          </cell>
          <cell r="M1398" t="str">
            <v>콘크리트면 페인트</v>
          </cell>
          <cell r="N1398" t="str">
            <v>(걸레받이용 2회)</v>
          </cell>
          <cell r="O1398" t="str">
            <v>M2</v>
          </cell>
          <cell r="P1398">
            <v>236</v>
          </cell>
        </row>
        <row r="1399">
          <cell r="L1399" t="str">
            <v>504IN1UAO30020</v>
          </cell>
          <cell r="M1399" t="str">
            <v>외부수성페인트</v>
          </cell>
          <cell r="N1399" t="str">
            <v>(2회 벽   로울러칠)</v>
          </cell>
          <cell r="O1399" t="str">
            <v>M2</v>
          </cell>
          <cell r="P1399">
            <v>2586</v>
          </cell>
        </row>
        <row r="1400">
          <cell r="L1400" t="str">
            <v>504IN1UAO30030</v>
          </cell>
          <cell r="M1400" t="str">
            <v>외부수성페인트</v>
          </cell>
          <cell r="N1400" t="str">
            <v>(2회 천정 로울러칠)</v>
          </cell>
          <cell r="O1400" t="str">
            <v>M2</v>
          </cell>
          <cell r="P1400">
            <v>56</v>
          </cell>
        </row>
        <row r="1401">
          <cell r="L1401" t="str">
            <v>504IN1UAO30040</v>
          </cell>
          <cell r="M1401" t="str">
            <v>외부수성페인트</v>
          </cell>
          <cell r="N1401" t="str">
            <v>(2회 벽 뿜칠)</v>
          </cell>
          <cell r="O1401" t="str">
            <v>M2</v>
          </cell>
          <cell r="P1401">
            <v>2265</v>
          </cell>
        </row>
        <row r="1402">
          <cell r="L1402" t="str">
            <v>504IN1UAO35020</v>
          </cell>
          <cell r="M1402" t="str">
            <v>내부수성페인트</v>
          </cell>
          <cell r="N1402" t="str">
            <v>(2회 벽   로울러칠)</v>
          </cell>
          <cell r="O1402" t="str">
            <v>M2</v>
          </cell>
          <cell r="P1402">
            <v>1197</v>
          </cell>
        </row>
        <row r="1403">
          <cell r="L1403" t="str">
            <v>504IN1UAO35030</v>
          </cell>
          <cell r="M1403" t="str">
            <v>내부수성페인트</v>
          </cell>
          <cell r="N1403" t="str">
            <v>(2회 천정 로울러칠)</v>
          </cell>
          <cell r="O1403" t="str">
            <v>M2</v>
          </cell>
          <cell r="P1403">
            <v>880</v>
          </cell>
        </row>
        <row r="1404">
          <cell r="L1404" t="str">
            <v>504IN1UAO61010</v>
          </cell>
          <cell r="M1404" t="str">
            <v>무늬코트</v>
          </cell>
          <cell r="N1404" t="str">
            <v>(고층)</v>
          </cell>
          <cell r="O1404" t="str">
            <v>M2</v>
          </cell>
          <cell r="P1404">
            <v>353</v>
          </cell>
        </row>
        <row r="1405">
          <cell r="L1405" t="str">
            <v>504IN1UAO70010</v>
          </cell>
          <cell r="M1405" t="str">
            <v>목부 조합페인트</v>
          </cell>
          <cell r="N1405" t="str">
            <v>(외부3회)</v>
          </cell>
          <cell r="O1405" t="str">
            <v>M2</v>
          </cell>
          <cell r="P1405">
            <v>25</v>
          </cell>
        </row>
        <row r="1406">
          <cell r="L1406" t="str">
            <v>504IN1UAO70110</v>
          </cell>
          <cell r="M1406" t="str">
            <v>철부조합페인트</v>
          </cell>
          <cell r="N1406" t="str">
            <v>(광명단유)</v>
          </cell>
          <cell r="O1406" t="str">
            <v>M2</v>
          </cell>
          <cell r="P1406">
            <v>19</v>
          </cell>
        </row>
        <row r="1407">
          <cell r="L1407" t="str">
            <v>504IN1UAO70120</v>
          </cell>
          <cell r="M1407" t="str">
            <v>철부조합페인트</v>
          </cell>
          <cell r="N1407" t="str">
            <v>(광명단무)</v>
          </cell>
          <cell r="O1407" t="str">
            <v>M2</v>
          </cell>
          <cell r="P1407">
            <v>49</v>
          </cell>
        </row>
        <row r="1408">
          <cell r="L1408" t="str">
            <v>504IN1UAO85110</v>
          </cell>
          <cell r="M1408" t="str">
            <v>폴리우레탄락카칠</v>
          </cell>
          <cell r="O1408" t="str">
            <v>M2</v>
          </cell>
          <cell r="P1408">
            <v>13</v>
          </cell>
        </row>
        <row r="1409">
          <cell r="L1409" t="str">
            <v>504IO1SAM10001</v>
          </cell>
          <cell r="M1409" t="str">
            <v>온돌마루판</v>
          </cell>
          <cell r="N1409" t="str">
            <v>합판+천연무늬목접착(시공도)</v>
          </cell>
          <cell r="O1409" t="str">
            <v>M2</v>
          </cell>
          <cell r="P1409">
            <v>2948</v>
          </cell>
        </row>
        <row r="1410">
          <cell r="L1410" t="str">
            <v>504IO1SAX00001</v>
          </cell>
          <cell r="M1410" t="str">
            <v>걸레받이T=12 MDF</v>
          </cell>
          <cell r="N1410" t="str">
            <v>H=80 거실,주방</v>
          </cell>
          <cell r="O1410" t="str">
            <v>M</v>
          </cell>
          <cell r="P1410">
            <v>1960</v>
          </cell>
        </row>
        <row r="1411">
          <cell r="L1411" t="str">
            <v>504IO1SAX00002</v>
          </cell>
          <cell r="M1411" t="str">
            <v>걸레받이T=9  MDF</v>
          </cell>
          <cell r="N1411" t="str">
            <v>H=70 침실1</v>
          </cell>
          <cell r="O1411" t="str">
            <v>M</v>
          </cell>
          <cell r="P1411">
            <v>753</v>
          </cell>
        </row>
        <row r="1412">
          <cell r="L1412" t="str">
            <v>504IO1UAK70060</v>
          </cell>
          <cell r="M1412" t="str">
            <v>포리에칠렌필림 보양</v>
          </cell>
          <cell r="O1412" t="str">
            <v>M2</v>
          </cell>
          <cell r="P1412">
            <v>7033</v>
          </cell>
        </row>
        <row r="1413">
          <cell r="L1413" t="str">
            <v>504IO1UAM10150</v>
          </cell>
          <cell r="M1413" t="str">
            <v>륨카펫트붙이기</v>
          </cell>
          <cell r="N1413" t="str">
            <v>(고기능륨카펫, T2.0)</v>
          </cell>
          <cell r="O1413" t="str">
            <v>M2</v>
          </cell>
          <cell r="P1413">
            <v>2743</v>
          </cell>
        </row>
        <row r="1414">
          <cell r="L1414" t="str">
            <v>504IO1UAP10120</v>
          </cell>
          <cell r="M1414" t="str">
            <v>물초배지 보양</v>
          </cell>
          <cell r="N1414" t="str">
            <v>(벽)</v>
          </cell>
          <cell r="O1414" t="str">
            <v>M2</v>
          </cell>
          <cell r="P1414">
            <v>258</v>
          </cell>
        </row>
        <row r="1415">
          <cell r="L1415" t="str">
            <v>504IO1UAP10210</v>
          </cell>
          <cell r="M1415" t="str">
            <v>비닐실크벽지바르기</v>
          </cell>
          <cell r="N1415" t="str">
            <v>(초배유)</v>
          </cell>
          <cell r="O1415" t="str">
            <v>M2</v>
          </cell>
          <cell r="P1415">
            <v>429</v>
          </cell>
        </row>
        <row r="1416">
          <cell r="L1416" t="str">
            <v>504IO1UAP10220</v>
          </cell>
          <cell r="M1416" t="str">
            <v>비닐실크벽지바르기</v>
          </cell>
          <cell r="N1416" t="str">
            <v>(초배무)</v>
          </cell>
          <cell r="O1416" t="str">
            <v>M2</v>
          </cell>
          <cell r="P1416">
            <v>3417</v>
          </cell>
        </row>
        <row r="1417">
          <cell r="L1417" t="str">
            <v>504IO1UAP10230</v>
          </cell>
          <cell r="M1417" t="str">
            <v>비닐실크천정지바르기</v>
          </cell>
          <cell r="N1417" t="str">
            <v>(초배유)</v>
          </cell>
          <cell r="O1417" t="str">
            <v>M2</v>
          </cell>
          <cell r="P1417">
            <v>149</v>
          </cell>
        </row>
        <row r="1418">
          <cell r="L1418" t="str">
            <v>504IO1UAP10240</v>
          </cell>
          <cell r="M1418" t="str">
            <v>비닐실크천정지바르기</v>
          </cell>
          <cell r="N1418" t="str">
            <v>(초배무)</v>
          </cell>
          <cell r="O1418" t="str">
            <v>M2</v>
          </cell>
          <cell r="P1418">
            <v>4562</v>
          </cell>
        </row>
        <row r="1419">
          <cell r="L1419" t="str">
            <v>504IO1UAP11030</v>
          </cell>
          <cell r="M1419" t="str">
            <v>비닐실크벽지바르기</v>
          </cell>
          <cell r="N1419" t="str">
            <v>(면조정재바름위, 초배유)</v>
          </cell>
          <cell r="O1419" t="str">
            <v>M2</v>
          </cell>
          <cell r="P1419">
            <v>3929</v>
          </cell>
        </row>
        <row r="1420">
          <cell r="L1420" t="str">
            <v>504IO2MAF60371</v>
          </cell>
          <cell r="M1420" t="str">
            <v>외단열공법, 시공도(마감공사포함)</v>
          </cell>
          <cell r="N1420" t="str">
            <v>T70스치로폴, FL+1.8M초과</v>
          </cell>
          <cell r="O1420" t="str">
            <v>M2</v>
          </cell>
          <cell r="P1420">
            <v>95</v>
          </cell>
        </row>
        <row r="1421">
          <cell r="L1421" t="str">
            <v>504IO2MAF60372</v>
          </cell>
          <cell r="M1421" t="str">
            <v>외단열공법, 시공도(마감공사포함)</v>
          </cell>
          <cell r="N1421" t="str">
            <v>T70스치로폴, FL+1.8M이하</v>
          </cell>
          <cell r="O1421" t="str">
            <v>M2</v>
          </cell>
          <cell r="P1421">
            <v>15</v>
          </cell>
        </row>
        <row r="1422">
          <cell r="L1422" t="str">
            <v>504IO2MAK12050</v>
          </cell>
          <cell r="M1422" t="str">
            <v>스치로폴</v>
          </cell>
          <cell r="N1422" t="str">
            <v>50MMX900X1800 0.015(4호)</v>
          </cell>
          <cell r="O1422" t="str">
            <v>M2</v>
          </cell>
          <cell r="P1422">
            <v>28</v>
          </cell>
        </row>
        <row r="1423">
          <cell r="L1423" t="str">
            <v>504IO2SAYISG12</v>
          </cell>
          <cell r="M1423" t="str">
            <v>외벽보온틀설치(중부)</v>
          </cell>
          <cell r="N1423" t="str">
            <v>스치로폴T60, 지지핀공법</v>
          </cell>
          <cell r="O1423" t="str">
            <v>M2</v>
          </cell>
          <cell r="P1423">
            <v>232</v>
          </cell>
        </row>
        <row r="1424">
          <cell r="L1424" t="str">
            <v>504IO2UAG10030</v>
          </cell>
          <cell r="M1424" t="str">
            <v>스치로폴깔기</v>
          </cell>
          <cell r="N1424" t="str">
            <v>(옥상바닥 2호 60MM)</v>
          </cell>
          <cell r="O1424" t="str">
            <v>M2</v>
          </cell>
          <cell r="P1424">
            <v>143</v>
          </cell>
        </row>
        <row r="1425">
          <cell r="L1425" t="str">
            <v>504IO2UAG10380</v>
          </cell>
          <cell r="M1425" t="str">
            <v>스치로폴깔기</v>
          </cell>
          <cell r="N1425" t="str">
            <v>(콘크리트타설부착 4호 50MM)</v>
          </cell>
          <cell r="O1425" t="str">
            <v>M2</v>
          </cell>
          <cell r="P1425">
            <v>295</v>
          </cell>
        </row>
        <row r="1426">
          <cell r="L1426" t="str">
            <v>504IO2UAG10390</v>
          </cell>
          <cell r="M1426" t="str">
            <v>스치로폴깔기</v>
          </cell>
          <cell r="N1426" t="str">
            <v>(콘크리트타설부착 4호 60MM)</v>
          </cell>
          <cell r="O1426" t="str">
            <v>M2</v>
          </cell>
          <cell r="P1426">
            <v>353</v>
          </cell>
        </row>
        <row r="1427">
          <cell r="L1427" t="str">
            <v>504IO2UAG11080</v>
          </cell>
          <cell r="M1427" t="str">
            <v>벽체스치로폴넣기</v>
          </cell>
          <cell r="N1427" t="str">
            <v>(4호 35MM 테이핑, 2겹)</v>
          </cell>
          <cell r="O1427" t="str">
            <v>M2</v>
          </cell>
          <cell r="P1427">
            <v>178</v>
          </cell>
        </row>
        <row r="1428">
          <cell r="L1428" t="str">
            <v>504IO2UAG12060</v>
          </cell>
          <cell r="M1428" t="str">
            <v>벽체스치로폴붙이기</v>
          </cell>
          <cell r="N1428" t="str">
            <v>(4호 50MM)</v>
          </cell>
          <cell r="O1428" t="str">
            <v>M2</v>
          </cell>
          <cell r="P1428">
            <v>82</v>
          </cell>
        </row>
        <row r="1429">
          <cell r="L1429" t="str">
            <v>504IO2UAG80070</v>
          </cell>
          <cell r="M1429" t="str">
            <v>측벽보온틀설치(중부)</v>
          </cell>
          <cell r="N1429" t="str">
            <v>(석고보드12.5MM, 지지핀공법)</v>
          </cell>
          <cell r="O1429" t="str">
            <v>M2</v>
          </cell>
          <cell r="P1429">
            <v>323</v>
          </cell>
        </row>
        <row r="1430">
          <cell r="L1430" t="str">
            <v>504IO2UAG80130</v>
          </cell>
          <cell r="M1430" t="str">
            <v>외벽보온틀설치(중부)</v>
          </cell>
          <cell r="N1430" t="str">
            <v>(석고보드12.5MM, 지지핀공법)</v>
          </cell>
          <cell r="O1430" t="str">
            <v>M2</v>
          </cell>
          <cell r="P1430">
            <v>721</v>
          </cell>
        </row>
        <row r="1431">
          <cell r="L1431" t="str">
            <v>504IO2UAG80520</v>
          </cell>
          <cell r="M1431" t="str">
            <v>보온틀설치(주방 상부장)</v>
          </cell>
          <cell r="N1431" t="str">
            <v>(유리면50+방수석고12.5MM, 지지핀공법)</v>
          </cell>
          <cell r="O1431" t="str">
            <v>M2</v>
          </cell>
          <cell r="P1431">
            <v>478</v>
          </cell>
        </row>
        <row r="1432">
          <cell r="L1432" t="str">
            <v>504IO2UAM40010</v>
          </cell>
          <cell r="M1432" t="str">
            <v>옥상기계실마감</v>
          </cell>
          <cell r="N1432" t="str">
            <v>(천정, 스치로폴20+흡음판15)</v>
          </cell>
          <cell r="O1432" t="str">
            <v>M2</v>
          </cell>
          <cell r="P1432">
            <v>34</v>
          </cell>
        </row>
        <row r="1433">
          <cell r="L1433" t="str">
            <v>504IO2UAM40020</v>
          </cell>
          <cell r="M1433" t="str">
            <v>옥상기계실마감</v>
          </cell>
          <cell r="N1433" t="str">
            <v>(벽, 스치로폴20+흡음판15)</v>
          </cell>
          <cell r="O1433" t="str">
            <v>M2</v>
          </cell>
          <cell r="P1433">
            <v>103</v>
          </cell>
        </row>
        <row r="1434">
          <cell r="L1434" t="str">
            <v>504IS1JAG18100</v>
          </cell>
          <cell r="M1434" t="str">
            <v>목제공틀</v>
          </cell>
          <cell r="N1434" t="str">
            <v>8X21/WF</v>
          </cell>
          <cell r="O1434" t="str">
            <v>개소</v>
          </cell>
          <cell r="P1434">
            <v>62</v>
          </cell>
        </row>
        <row r="1435">
          <cell r="L1435" t="str">
            <v>504IS1JAG23201</v>
          </cell>
          <cell r="M1435" t="str">
            <v>WD+WD(페이퍼,후설치문)침실</v>
          </cell>
          <cell r="N1435" t="str">
            <v>10X21/WD-1</v>
          </cell>
          <cell r="O1435" t="str">
            <v>개소</v>
          </cell>
          <cell r="P1435">
            <v>62</v>
          </cell>
        </row>
        <row r="1436">
          <cell r="L1436" t="str">
            <v>504IS1JAG23212</v>
          </cell>
          <cell r="M1436" t="str">
            <v>WD+WD(페이퍼,후설치문)침실</v>
          </cell>
          <cell r="N1436" t="str">
            <v>9X21/WD-2</v>
          </cell>
          <cell r="O1436" t="str">
            <v>개소</v>
          </cell>
          <cell r="P1436">
            <v>62</v>
          </cell>
        </row>
        <row r="1437">
          <cell r="L1437" t="str">
            <v>504IS1JAG23219</v>
          </cell>
          <cell r="M1437" t="str">
            <v>WD+WD(페이퍼,후설치문)침실</v>
          </cell>
          <cell r="N1437" t="str">
            <v>9X21/WD-B</v>
          </cell>
          <cell r="O1437" t="str">
            <v>개소</v>
          </cell>
          <cell r="P1437">
            <v>62</v>
          </cell>
        </row>
        <row r="1438">
          <cell r="L1438" t="str">
            <v>504IS1JAG23353</v>
          </cell>
          <cell r="M1438" t="str">
            <v>WD+WD(페이퍼,후설치문)욕실</v>
          </cell>
          <cell r="N1438" t="str">
            <v>8X21/D</v>
          </cell>
          <cell r="O1438" t="str">
            <v>개소</v>
          </cell>
          <cell r="P1438">
            <v>62</v>
          </cell>
        </row>
        <row r="1439">
          <cell r="L1439" t="str">
            <v>504IS1JAG23354</v>
          </cell>
          <cell r="M1439" t="str">
            <v>WD+WD(페이퍼,후설치문)욕실</v>
          </cell>
          <cell r="N1439" t="str">
            <v>7X21/D</v>
          </cell>
          <cell r="O1439" t="str">
            <v>개소</v>
          </cell>
          <cell r="P1439">
            <v>62</v>
          </cell>
        </row>
        <row r="1440">
          <cell r="L1440" t="str">
            <v>504IS1JAG31504</v>
          </cell>
          <cell r="M1440" t="str">
            <v>PP복층유리문(목-3)</v>
          </cell>
          <cell r="N1440" t="str">
            <v>39X24/DP</v>
          </cell>
          <cell r="O1440" t="str">
            <v>개소</v>
          </cell>
          <cell r="P1440">
            <v>62</v>
          </cell>
        </row>
        <row r="1441">
          <cell r="L1441" t="str">
            <v>504IS1JAG31604</v>
          </cell>
          <cell r="M1441" t="str">
            <v>PP복층유리문(목-2)</v>
          </cell>
          <cell r="N1441" t="str">
            <v>18X24/DP</v>
          </cell>
          <cell r="O1441" t="str">
            <v>개소</v>
          </cell>
          <cell r="P1441">
            <v>62</v>
          </cell>
        </row>
        <row r="1442">
          <cell r="L1442" t="str">
            <v>504IS1JAG31605</v>
          </cell>
          <cell r="M1442" t="str">
            <v>PP복층유리문(목-2)</v>
          </cell>
          <cell r="N1442" t="str">
            <v>16X24/DP</v>
          </cell>
          <cell r="O1442" t="str">
            <v>개소</v>
          </cell>
          <cell r="P1442">
            <v>62</v>
          </cell>
        </row>
        <row r="1443">
          <cell r="L1443" t="str">
            <v>504IS1JAG31761</v>
          </cell>
          <cell r="M1443" t="str">
            <v>PP복층유리문(목-2)</v>
          </cell>
          <cell r="N1443" t="str">
            <v>27X24/DP</v>
          </cell>
          <cell r="O1443" t="str">
            <v>개소</v>
          </cell>
          <cell r="P1443">
            <v>62</v>
          </cell>
        </row>
        <row r="1444">
          <cell r="L1444" t="str">
            <v>504IS1JAG31903</v>
          </cell>
          <cell r="M1444" t="str">
            <v>P 복층단창(목-2)</v>
          </cell>
          <cell r="N1444" t="str">
            <v>24X18/W</v>
          </cell>
          <cell r="O1444" t="str">
            <v>개소</v>
          </cell>
          <cell r="P1444">
            <v>62</v>
          </cell>
        </row>
        <row r="1445">
          <cell r="L1445" t="str">
            <v>504IS1JAG40101</v>
          </cell>
          <cell r="M1445" t="str">
            <v>세대현관문(계단형,플래그힌지)</v>
          </cell>
          <cell r="N1445" t="str">
            <v>10X22/D-2</v>
          </cell>
          <cell r="O1445" t="str">
            <v>개소</v>
          </cell>
          <cell r="P1445">
            <v>62</v>
          </cell>
        </row>
        <row r="1446">
          <cell r="L1446" t="str">
            <v>504IS1JAH20117</v>
          </cell>
          <cell r="M1446" t="str">
            <v>분체난간</v>
          </cell>
          <cell r="N1446" t="str">
            <v>U형 (H:1100)</v>
          </cell>
          <cell r="O1446" t="str">
            <v>M</v>
          </cell>
          <cell r="P1446">
            <v>34</v>
          </cell>
        </row>
        <row r="1447">
          <cell r="L1447" t="str">
            <v>504IS1JAH45000</v>
          </cell>
          <cell r="M1447" t="str">
            <v>실외기난간</v>
          </cell>
          <cell r="N1447" t="str">
            <v>ㄴ형</v>
          </cell>
          <cell r="O1447" t="str">
            <v>개소</v>
          </cell>
          <cell r="P1447">
            <v>62</v>
          </cell>
        </row>
        <row r="1448">
          <cell r="L1448" t="str">
            <v>504IS1JAN40066</v>
          </cell>
          <cell r="M1448" t="str">
            <v>84B (무늬목)</v>
          </cell>
          <cell r="N1448" t="str">
            <v>1650X3100X1990, 보조주방포함</v>
          </cell>
          <cell r="O1448" t="str">
            <v>조</v>
          </cell>
          <cell r="P1448">
            <v>62</v>
          </cell>
        </row>
        <row r="1449">
          <cell r="L1449" t="str">
            <v>504IS1JAN50608</v>
          </cell>
          <cell r="M1449" t="str">
            <v>00신발장 84A,B,T 벽부(무늬목)(거울판)</v>
          </cell>
          <cell r="N1449" t="str">
            <v>1750X348X2200</v>
          </cell>
          <cell r="O1449" t="str">
            <v>개</v>
          </cell>
          <cell r="P1449">
            <v>62</v>
          </cell>
        </row>
        <row r="1450">
          <cell r="L1450" t="str">
            <v>504IS1JAN60177</v>
          </cell>
          <cell r="M1450" t="str">
            <v>반침 84B(LPM)</v>
          </cell>
          <cell r="N1450" t="str">
            <v>1500X2330</v>
          </cell>
          <cell r="O1450" t="str">
            <v>SET</v>
          </cell>
          <cell r="P1450">
            <v>62</v>
          </cell>
        </row>
        <row r="1451">
          <cell r="L1451" t="str">
            <v>504IS1JAN60178</v>
          </cell>
          <cell r="M1451" t="str">
            <v>드레스장 84B(LPM)</v>
          </cell>
          <cell r="N1451" t="str">
            <v>1240X2330</v>
          </cell>
          <cell r="O1451" t="str">
            <v>SET</v>
          </cell>
          <cell r="P1451">
            <v>62</v>
          </cell>
        </row>
        <row r="1452">
          <cell r="L1452" t="str">
            <v>504IS1JAN80010</v>
          </cell>
          <cell r="M1452" t="str">
            <v>거실장(용인신갈)</v>
          </cell>
          <cell r="N1452" t="str">
            <v>2300 (무늬목)</v>
          </cell>
          <cell r="O1452" t="str">
            <v>SET</v>
          </cell>
          <cell r="P1452">
            <v>62</v>
          </cell>
        </row>
        <row r="1453">
          <cell r="L1453" t="str">
            <v>504JB1QBG15035</v>
          </cell>
          <cell r="M1453" t="str">
            <v>콤팩터 다짐 (보통)</v>
          </cell>
          <cell r="O1453" t="str">
            <v>M2</v>
          </cell>
          <cell r="P1453">
            <v>756</v>
          </cell>
        </row>
        <row r="1454">
          <cell r="L1454" t="str">
            <v>504JB1UAA50010</v>
          </cell>
          <cell r="M1454" t="str">
            <v>용수비</v>
          </cell>
          <cell r="N1454" t="str">
            <v>(레미콘지구)</v>
          </cell>
          <cell r="O1454" t="str">
            <v>M3</v>
          </cell>
          <cell r="P1454">
            <v>161</v>
          </cell>
        </row>
        <row r="1455">
          <cell r="L1455" t="str">
            <v>504JB1UCA20010</v>
          </cell>
          <cell r="M1455" t="str">
            <v>인력 터파기</v>
          </cell>
          <cell r="N1455" t="str">
            <v>(굴착깊이0-1M,보통토사)</v>
          </cell>
          <cell r="O1455" t="str">
            <v>M3</v>
          </cell>
          <cell r="P1455">
            <v>59</v>
          </cell>
        </row>
        <row r="1456">
          <cell r="L1456" t="str">
            <v>504JD1BGC10070</v>
          </cell>
          <cell r="M1456" t="str">
            <v>자재운반비</v>
          </cell>
          <cell r="N1456" t="str">
            <v>70KM까지</v>
          </cell>
          <cell r="O1456" t="str">
            <v>TON</v>
          </cell>
          <cell r="P1456">
            <v>130.47999999999999</v>
          </cell>
        </row>
        <row r="1457">
          <cell r="L1457" t="str">
            <v>504JD1BGZ02011</v>
          </cell>
          <cell r="M1457" t="str">
            <v>임시전력비(전력량요금)</v>
          </cell>
          <cell r="N1457" t="str">
            <v>1년이하</v>
          </cell>
          <cell r="O1457" t="str">
            <v>KWH</v>
          </cell>
          <cell r="P1457">
            <v>13</v>
          </cell>
        </row>
        <row r="1458">
          <cell r="L1458" t="str">
            <v>504JD1HKN01000</v>
          </cell>
          <cell r="M1458" t="str">
            <v>모 터</v>
          </cell>
          <cell r="N1458" t="str">
            <v>1 HP</v>
          </cell>
          <cell r="O1458" t="str">
            <v>시간</v>
          </cell>
          <cell r="P1458">
            <v>18</v>
          </cell>
        </row>
        <row r="1459">
          <cell r="L1459" t="str">
            <v>504JD1MGA21110</v>
          </cell>
          <cell r="M1459" t="str">
            <v>고강도철근 (공장도)</v>
          </cell>
          <cell r="N1459" t="str">
            <v>H-10</v>
          </cell>
          <cell r="O1459" t="str">
            <v>TON</v>
          </cell>
          <cell r="P1459">
            <v>5.17</v>
          </cell>
        </row>
        <row r="1460">
          <cell r="L1460" t="str">
            <v>504JD1MGA21113</v>
          </cell>
          <cell r="M1460" t="str">
            <v>고강도철근 (공장도)</v>
          </cell>
          <cell r="N1460" t="str">
            <v>H-13</v>
          </cell>
          <cell r="O1460" t="str">
            <v>TON</v>
          </cell>
          <cell r="P1460">
            <v>25.61</v>
          </cell>
        </row>
        <row r="1461">
          <cell r="L1461" t="str">
            <v>504JD1MGA21116</v>
          </cell>
          <cell r="M1461" t="str">
            <v>고강도철근 (공장도)</v>
          </cell>
          <cell r="N1461" t="str">
            <v>H-16</v>
          </cell>
          <cell r="O1461" t="str">
            <v>TON</v>
          </cell>
          <cell r="P1461">
            <v>13.82</v>
          </cell>
        </row>
        <row r="1462">
          <cell r="L1462" t="str">
            <v>504JD1MGA21119</v>
          </cell>
          <cell r="M1462" t="str">
            <v>고강도철근 (공장도)</v>
          </cell>
          <cell r="N1462" t="str">
            <v>H-19</v>
          </cell>
          <cell r="O1462" t="str">
            <v>TON</v>
          </cell>
          <cell r="P1462">
            <v>3.14</v>
          </cell>
        </row>
        <row r="1463">
          <cell r="L1463" t="str">
            <v>504JD1MGA21122</v>
          </cell>
          <cell r="M1463" t="str">
            <v>고강도철근 (공장도)</v>
          </cell>
          <cell r="N1463" t="str">
            <v>H-22</v>
          </cell>
          <cell r="O1463" t="str">
            <v>TON</v>
          </cell>
          <cell r="P1463">
            <v>66.61</v>
          </cell>
        </row>
        <row r="1464">
          <cell r="L1464" t="str">
            <v>504JD1MGA21125</v>
          </cell>
          <cell r="M1464" t="str">
            <v>고강도철근 (공장도)</v>
          </cell>
          <cell r="N1464" t="str">
            <v>H-25</v>
          </cell>
          <cell r="O1464" t="str">
            <v>TON</v>
          </cell>
          <cell r="P1464">
            <v>16.13</v>
          </cell>
        </row>
        <row r="1465">
          <cell r="L1465" t="str">
            <v>504JD1MGG40301</v>
          </cell>
          <cell r="M1465" t="str">
            <v>레미콘</v>
          </cell>
          <cell r="N1465" t="str">
            <v>25-160-8</v>
          </cell>
          <cell r="O1465" t="str">
            <v>M3</v>
          </cell>
          <cell r="P1465">
            <v>54</v>
          </cell>
        </row>
        <row r="1466">
          <cell r="L1466" t="str">
            <v>504JD1MGG40601</v>
          </cell>
          <cell r="M1466" t="str">
            <v>레미콘</v>
          </cell>
          <cell r="N1466" t="str">
            <v>25-240-8</v>
          </cell>
          <cell r="O1466" t="str">
            <v>M3</v>
          </cell>
          <cell r="P1466">
            <v>572</v>
          </cell>
        </row>
        <row r="1467">
          <cell r="L1467" t="str">
            <v>504JD1MGG42701</v>
          </cell>
          <cell r="M1467" t="str">
            <v>레미콘</v>
          </cell>
          <cell r="N1467" t="str">
            <v>25-270-15</v>
          </cell>
          <cell r="O1467" t="str">
            <v>M3</v>
          </cell>
          <cell r="P1467">
            <v>294</v>
          </cell>
        </row>
        <row r="1468">
          <cell r="L1468" t="str">
            <v>504JD1QEA32013</v>
          </cell>
          <cell r="M1468" t="str">
            <v>펌프카 CONC 타설</v>
          </cell>
          <cell r="N1468" t="str">
            <v>100 M3이상 철근구조물,S=15</v>
          </cell>
          <cell r="O1468" t="str">
            <v>M3</v>
          </cell>
          <cell r="P1468">
            <v>292</v>
          </cell>
        </row>
        <row r="1469">
          <cell r="L1469" t="str">
            <v>504JD1QEA32014</v>
          </cell>
          <cell r="M1469" t="str">
            <v>펌프카 CONC 타설</v>
          </cell>
          <cell r="N1469" t="str">
            <v>100 M3이상 철근구조물,S=8~12</v>
          </cell>
          <cell r="O1469" t="str">
            <v>M3</v>
          </cell>
          <cell r="P1469">
            <v>619</v>
          </cell>
        </row>
        <row r="1470">
          <cell r="L1470" t="str">
            <v>504JD1QEF82001</v>
          </cell>
          <cell r="M1470" t="str">
            <v>CON'C 다지기 (VIBRATOR)</v>
          </cell>
          <cell r="O1470" t="str">
            <v>M3</v>
          </cell>
          <cell r="P1470">
            <v>858</v>
          </cell>
        </row>
        <row r="1471">
          <cell r="L1471" t="str">
            <v>504JD1SACCTTT1</v>
          </cell>
          <cell r="M1471" t="str">
            <v>철근하차비</v>
          </cell>
          <cell r="O1471" t="str">
            <v>톤</v>
          </cell>
          <cell r="P1471">
            <v>130.47999999999999</v>
          </cell>
        </row>
        <row r="1472">
          <cell r="L1472" t="str">
            <v>504JD1UAC10001</v>
          </cell>
          <cell r="M1472" t="str">
            <v>합판거푸집</v>
          </cell>
          <cell r="N1472" t="str">
            <v>(3회,일반면)</v>
          </cell>
          <cell r="O1472" t="str">
            <v>M2</v>
          </cell>
          <cell r="P1472">
            <v>28</v>
          </cell>
        </row>
        <row r="1473">
          <cell r="L1473" t="str">
            <v>504JD1UAC10005</v>
          </cell>
          <cell r="M1473" t="str">
            <v>합판거푸집</v>
          </cell>
          <cell r="N1473" t="str">
            <v>(3회, 경사지붕면)</v>
          </cell>
          <cell r="O1473" t="str">
            <v>M2</v>
          </cell>
          <cell r="P1473">
            <v>17</v>
          </cell>
        </row>
        <row r="1474">
          <cell r="L1474" t="str">
            <v>504JD1UAC10152</v>
          </cell>
          <cell r="M1474" t="str">
            <v>매립형철망거푸집</v>
          </cell>
          <cell r="N1474" t="str">
            <v>(MAT기초,지중보,옹벽,이어치기등)</v>
          </cell>
          <cell r="O1474" t="str">
            <v>M2</v>
          </cell>
          <cell r="P1474">
            <v>120</v>
          </cell>
        </row>
        <row r="1475">
          <cell r="L1475" t="str">
            <v>504JD1UAC10281</v>
          </cell>
          <cell r="M1475" t="str">
            <v>제치장코팅합판 거푸집</v>
          </cell>
          <cell r="N1475" t="str">
            <v>(6회,반자무)</v>
          </cell>
          <cell r="O1475" t="str">
            <v>M2</v>
          </cell>
          <cell r="P1475">
            <v>42</v>
          </cell>
        </row>
        <row r="1476">
          <cell r="L1476" t="str">
            <v>504JD1UAC10310</v>
          </cell>
          <cell r="M1476" t="str">
            <v>유로폼</v>
          </cell>
          <cell r="N1476" t="str">
            <v>(벽)</v>
          </cell>
          <cell r="O1476" t="str">
            <v>M2</v>
          </cell>
          <cell r="P1476">
            <v>2123</v>
          </cell>
        </row>
        <row r="1477">
          <cell r="L1477" t="str">
            <v>504JD1UAC20100</v>
          </cell>
          <cell r="M1477" t="str">
            <v>철근가공 및 조립</v>
          </cell>
          <cell r="N1477" t="str">
            <v>(건축공사)</v>
          </cell>
          <cell r="O1477" t="str">
            <v>TON</v>
          </cell>
          <cell r="P1477">
            <v>126.68</v>
          </cell>
        </row>
        <row r="1478">
          <cell r="L1478" t="str">
            <v>504JD1UAC30060</v>
          </cell>
          <cell r="M1478" t="str">
            <v>레미콘치기</v>
          </cell>
          <cell r="N1478" t="str">
            <v>(철근구조,펌프차붐)</v>
          </cell>
          <cell r="O1478" t="str">
            <v>M3</v>
          </cell>
          <cell r="P1478">
            <v>858</v>
          </cell>
        </row>
        <row r="1479">
          <cell r="L1479" t="str">
            <v>504JD1UAC30080</v>
          </cell>
          <cell r="M1479" t="str">
            <v>레미콘치기</v>
          </cell>
          <cell r="N1479" t="str">
            <v>(무근구조,펌프차붐)</v>
          </cell>
          <cell r="O1479" t="str">
            <v>M3</v>
          </cell>
          <cell r="P1479">
            <v>53</v>
          </cell>
        </row>
        <row r="1480">
          <cell r="L1480" t="str">
            <v>505IA1BGZ02011</v>
          </cell>
          <cell r="M1480" t="str">
            <v>임시전력비(전력량요금)</v>
          </cell>
          <cell r="N1480" t="str">
            <v>1년이하</v>
          </cell>
          <cell r="O1480" t="str">
            <v>KWH</v>
          </cell>
          <cell r="P1480">
            <v>965</v>
          </cell>
        </row>
        <row r="1481">
          <cell r="L1481" t="str">
            <v>505IA1HCD01020</v>
          </cell>
          <cell r="M1481" t="str">
            <v>인화겸용리프트</v>
          </cell>
          <cell r="N1481" t="str">
            <v>20층용</v>
          </cell>
          <cell r="O1481" t="str">
            <v>시간</v>
          </cell>
          <cell r="P1481">
            <v>961</v>
          </cell>
        </row>
        <row r="1482">
          <cell r="L1482" t="str">
            <v>505IA1HKN01000</v>
          </cell>
          <cell r="M1482" t="str">
            <v>모 터</v>
          </cell>
          <cell r="N1482" t="str">
            <v>1 HP</v>
          </cell>
          <cell r="O1482" t="str">
            <v>시간</v>
          </cell>
          <cell r="P1482">
            <v>199</v>
          </cell>
        </row>
        <row r="1483">
          <cell r="L1483" t="str">
            <v>505IA1MGJ10507</v>
          </cell>
          <cell r="M1483" t="str">
            <v>벽용브라켓(쌍줄용)</v>
          </cell>
          <cell r="N1483" t="str">
            <v>3개월  15.5KG</v>
          </cell>
          <cell r="O1483" t="str">
            <v>개</v>
          </cell>
          <cell r="P1483">
            <v>16</v>
          </cell>
        </row>
        <row r="1484">
          <cell r="L1484" t="str">
            <v>505IA1UAA10001</v>
          </cell>
          <cell r="M1484" t="str">
            <v>먹메김</v>
          </cell>
          <cell r="N1484" t="str">
            <v>(주택용)</v>
          </cell>
          <cell r="O1484" t="str">
            <v>M2</v>
          </cell>
          <cell r="P1484">
            <v>6960</v>
          </cell>
        </row>
        <row r="1485">
          <cell r="L1485" t="str">
            <v>505IA1UAA10201</v>
          </cell>
          <cell r="M1485" t="str">
            <v>수평규준틀</v>
          </cell>
          <cell r="O1485" t="str">
            <v>M</v>
          </cell>
          <cell r="P1485">
            <v>129</v>
          </cell>
        </row>
        <row r="1486">
          <cell r="L1486" t="str">
            <v>505IA1UAA20310</v>
          </cell>
          <cell r="M1486" t="str">
            <v>강관틀 비계</v>
          </cell>
          <cell r="N1486" t="str">
            <v>(3개월)</v>
          </cell>
          <cell r="O1486" t="str">
            <v>M2</v>
          </cell>
          <cell r="P1486">
            <v>965</v>
          </cell>
        </row>
        <row r="1487">
          <cell r="L1487" t="str">
            <v>505IA1UAA20631</v>
          </cell>
          <cell r="M1487" t="str">
            <v>강관비계매기(브라켓)</v>
          </cell>
          <cell r="N1487" t="str">
            <v>(3개월)</v>
          </cell>
          <cell r="O1487" t="str">
            <v>M2</v>
          </cell>
          <cell r="P1487">
            <v>314</v>
          </cell>
        </row>
        <row r="1488">
          <cell r="L1488" t="str">
            <v>505IA1UAA20701</v>
          </cell>
          <cell r="M1488" t="str">
            <v>이동식 강관조립 말비계</v>
          </cell>
          <cell r="N1488" t="str">
            <v>(3개월 H=2M 1단)</v>
          </cell>
          <cell r="O1488" t="str">
            <v>대</v>
          </cell>
          <cell r="P1488">
            <v>2</v>
          </cell>
        </row>
        <row r="1489">
          <cell r="L1489" t="str">
            <v>505IA1UAA21301</v>
          </cell>
          <cell r="M1489" t="str">
            <v>비계용 브라켓설치</v>
          </cell>
          <cell r="N1489" t="str">
            <v>(벽용, 브라켓별도)</v>
          </cell>
          <cell r="O1489" t="str">
            <v>개소</v>
          </cell>
          <cell r="P1489">
            <v>16</v>
          </cell>
        </row>
        <row r="1490">
          <cell r="L1490" t="str">
            <v>505IA1UAA25001</v>
          </cell>
          <cell r="M1490" t="str">
            <v>강관동바리 손료</v>
          </cell>
          <cell r="N1490" t="str">
            <v>(층고3.5M이하, 벽식 1개월)</v>
          </cell>
          <cell r="O1490" t="str">
            <v>M2</v>
          </cell>
          <cell r="P1490">
            <v>9993</v>
          </cell>
        </row>
        <row r="1491">
          <cell r="L1491" t="str">
            <v>505IA1UAA25010</v>
          </cell>
          <cell r="M1491" t="str">
            <v>강관동바리 손료</v>
          </cell>
          <cell r="N1491" t="str">
            <v>(층고3.5M이하, 일반 1개월)</v>
          </cell>
          <cell r="O1491" t="str">
            <v>M2</v>
          </cell>
          <cell r="P1491">
            <v>151</v>
          </cell>
        </row>
        <row r="1492">
          <cell r="L1492" t="str">
            <v>505IA1UAA35310</v>
          </cell>
          <cell r="M1492" t="str">
            <v>가설 DUST CHUTE</v>
          </cell>
          <cell r="N1492" t="str">
            <v>(PE관, 초고층)</v>
          </cell>
          <cell r="O1492" t="str">
            <v>M</v>
          </cell>
          <cell r="P1492">
            <v>51</v>
          </cell>
        </row>
        <row r="1493">
          <cell r="L1493" t="str">
            <v>505IA1UAA40001</v>
          </cell>
          <cell r="M1493" t="str">
            <v>인화겸용리프트설치,해체</v>
          </cell>
          <cell r="N1493" t="str">
            <v>(기초포함)</v>
          </cell>
          <cell r="O1493" t="str">
            <v>M</v>
          </cell>
          <cell r="P1493">
            <v>57</v>
          </cell>
        </row>
        <row r="1494">
          <cell r="L1494" t="str">
            <v>505IA1UAA50010</v>
          </cell>
          <cell r="M1494" t="str">
            <v>용수비</v>
          </cell>
          <cell r="N1494" t="str">
            <v>(레미콘지구)</v>
          </cell>
          <cell r="O1494" t="str">
            <v>M3</v>
          </cell>
          <cell r="P1494">
            <v>1813</v>
          </cell>
        </row>
        <row r="1495">
          <cell r="L1495" t="str">
            <v>505IA1UAA50120</v>
          </cell>
          <cell r="M1495" t="str">
            <v>동별공사용수설치</v>
          </cell>
          <cell r="N1495" t="str">
            <v>(20층)</v>
          </cell>
          <cell r="O1495" t="str">
            <v>개소</v>
          </cell>
          <cell r="P1495">
            <v>1</v>
          </cell>
        </row>
        <row r="1496">
          <cell r="L1496" t="str">
            <v>505IA1UAA55001</v>
          </cell>
          <cell r="M1496" t="str">
            <v>건축물 현장정리</v>
          </cell>
          <cell r="O1496" t="str">
            <v>M2</v>
          </cell>
          <cell r="P1496">
            <v>6960</v>
          </cell>
        </row>
        <row r="1497">
          <cell r="L1497" t="str">
            <v>505IA1UAV30120</v>
          </cell>
          <cell r="M1497" t="str">
            <v>옥내가설전등 및 옥외보완</v>
          </cell>
          <cell r="N1497" t="str">
            <v>(20층)</v>
          </cell>
          <cell r="O1497" t="str">
            <v>동</v>
          </cell>
          <cell r="P1497">
            <v>1</v>
          </cell>
        </row>
        <row r="1498">
          <cell r="L1498" t="str">
            <v>505ID1BGC10070</v>
          </cell>
          <cell r="M1498" t="str">
            <v>자재운반비</v>
          </cell>
          <cell r="N1498" t="str">
            <v>70KM까지</v>
          </cell>
          <cell r="O1498" t="str">
            <v>TON</v>
          </cell>
          <cell r="P1498">
            <v>373.67</v>
          </cell>
        </row>
        <row r="1499">
          <cell r="L1499" t="str">
            <v>505ID1MGA21110</v>
          </cell>
          <cell r="M1499" t="str">
            <v>고강도철근 (공장도)</v>
          </cell>
          <cell r="N1499" t="str">
            <v>H-10</v>
          </cell>
          <cell r="O1499" t="str">
            <v>TON</v>
          </cell>
          <cell r="P1499">
            <v>214.84</v>
          </cell>
        </row>
        <row r="1500">
          <cell r="L1500" t="str">
            <v>505ID1MGA21113</v>
          </cell>
          <cell r="M1500" t="str">
            <v>고강도철근 (공장도)</v>
          </cell>
          <cell r="N1500" t="str">
            <v>H-13</v>
          </cell>
          <cell r="O1500" t="str">
            <v>TON</v>
          </cell>
          <cell r="P1500">
            <v>96.75</v>
          </cell>
        </row>
        <row r="1501">
          <cell r="L1501" t="str">
            <v>505ID1MGA21116</v>
          </cell>
          <cell r="M1501" t="str">
            <v>고강도철근 (공장도)</v>
          </cell>
          <cell r="N1501" t="str">
            <v>H-16</v>
          </cell>
          <cell r="O1501" t="str">
            <v>TON</v>
          </cell>
          <cell r="P1501">
            <v>37.119999999999997</v>
          </cell>
        </row>
        <row r="1502">
          <cell r="L1502" t="str">
            <v>505ID1MGA21119</v>
          </cell>
          <cell r="M1502" t="str">
            <v>고강도철근 (공장도)</v>
          </cell>
          <cell r="N1502" t="str">
            <v>H-19</v>
          </cell>
          <cell r="O1502" t="str">
            <v>TON</v>
          </cell>
          <cell r="P1502">
            <v>0.08</v>
          </cell>
        </row>
        <row r="1503">
          <cell r="L1503" t="str">
            <v>505ID1MGA21125</v>
          </cell>
          <cell r="M1503" t="str">
            <v>고강도철근 (공장도)</v>
          </cell>
          <cell r="N1503" t="str">
            <v>H-25</v>
          </cell>
          <cell r="O1503" t="str">
            <v>TON</v>
          </cell>
          <cell r="P1503">
            <v>24.88</v>
          </cell>
        </row>
        <row r="1504">
          <cell r="L1504" t="str">
            <v>505ID1MGG41601</v>
          </cell>
          <cell r="M1504" t="str">
            <v>레미콘</v>
          </cell>
          <cell r="N1504" t="str">
            <v>25-240-12</v>
          </cell>
          <cell r="O1504" t="str">
            <v>M3</v>
          </cell>
          <cell r="P1504">
            <v>56</v>
          </cell>
        </row>
        <row r="1505">
          <cell r="L1505" t="str">
            <v>505ID1MGG42601</v>
          </cell>
          <cell r="M1505" t="str">
            <v>레미콘</v>
          </cell>
          <cell r="N1505" t="str">
            <v>25-240-15</v>
          </cell>
          <cell r="O1505" t="str">
            <v>M3</v>
          </cell>
          <cell r="P1505">
            <v>2541</v>
          </cell>
        </row>
        <row r="1506">
          <cell r="L1506" t="str">
            <v>505ID1MGG42701</v>
          </cell>
          <cell r="M1506" t="str">
            <v>레미콘</v>
          </cell>
          <cell r="N1506" t="str">
            <v>25-270-15</v>
          </cell>
          <cell r="O1506" t="str">
            <v>M3</v>
          </cell>
          <cell r="P1506">
            <v>958</v>
          </cell>
        </row>
        <row r="1507">
          <cell r="L1507" t="str">
            <v>505ID1MGJ20501</v>
          </cell>
          <cell r="M1507" t="str">
            <v>GANG FORM</v>
          </cell>
          <cell r="N1507" t="str">
            <v>H=3</v>
          </cell>
          <cell r="O1507" t="str">
            <v>M2</v>
          </cell>
          <cell r="P1507">
            <v>375</v>
          </cell>
        </row>
        <row r="1508">
          <cell r="L1508" t="str">
            <v>505ID1MGJ20502</v>
          </cell>
          <cell r="M1508" t="str">
            <v>ELEV FORM</v>
          </cell>
          <cell r="O1508" t="str">
            <v>M2</v>
          </cell>
          <cell r="P1508">
            <v>44</v>
          </cell>
        </row>
        <row r="1509">
          <cell r="L1509" t="str">
            <v>505ID1MGJ20503</v>
          </cell>
          <cell r="M1509" t="str">
            <v>BALCONY CAGE</v>
          </cell>
          <cell r="N1509" t="str">
            <v>H=8.8</v>
          </cell>
          <cell r="O1509" t="str">
            <v>M2</v>
          </cell>
          <cell r="P1509">
            <v>32</v>
          </cell>
        </row>
        <row r="1510">
          <cell r="L1510" t="str">
            <v>505ID1MGJ20504</v>
          </cell>
          <cell r="M1510" t="str">
            <v>CORNER BRAKET</v>
          </cell>
          <cell r="N1510" t="str">
            <v>H=7.6</v>
          </cell>
          <cell r="O1510" t="str">
            <v>개소</v>
          </cell>
          <cell r="P1510">
            <v>4</v>
          </cell>
        </row>
        <row r="1511">
          <cell r="L1511" t="str">
            <v>505ID1MGJ20505</v>
          </cell>
          <cell r="M1511" t="str">
            <v>작업발판(4단)</v>
          </cell>
          <cell r="N1511" t="str">
            <v>500XL</v>
          </cell>
          <cell r="O1511" t="str">
            <v>M</v>
          </cell>
          <cell r="P1511">
            <v>514</v>
          </cell>
        </row>
        <row r="1512">
          <cell r="L1512" t="str">
            <v>505ID1MGJ20506</v>
          </cell>
          <cell r="M1512" t="str">
            <v>창호 BOX FRAME</v>
          </cell>
          <cell r="N1512" t="str">
            <v>1.8X0.9</v>
          </cell>
          <cell r="O1512" t="str">
            <v>개</v>
          </cell>
          <cell r="P1512">
            <v>2</v>
          </cell>
        </row>
        <row r="1513">
          <cell r="L1513" t="str">
            <v>505ID1MGJ20507</v>
          </cell>
          <cell r="M1513" t="str">
            <v>사다리</v>
          </cell>
          <cell r="N1513" t="str">
            <v>H=1.8, 3개</v>
          </cell>
          <cell r="O1513" t="str">
            <v>개소</v>
          </cell>
          <cell r="P1513">
            <v>2</v>
          </cell>
        </row>
        <row r="1514">
          <cell r="L1514" t="str">
            <v>505ID1QEA32013</v>
          </cell>
          <cell r="M1514" t="str">
            <v>펌프카 CONC 타설</v>
          </cell>
          <cell r="N1514" t="str">
            <v>100 M3이상 철근구조물,S=15</v>
          </cell>
          <cell r="O1514" t="str">
            <v>M3</v>
          </cell>
          <cell r="P1514">
            <v>950</v>
          </cell>
        </row>
        <row r="1515">
          <cell r="L1515" t="str">
            <v>505ID1QEB22010</v>
          </cell>
          <cell r="M1515" t="str">
            <v>콘크리트 펌프 타설</v>
          </cell>
          <cell r="N1515" t="str">
            <v>(20-26M3/HR)</v>
          </cell>
          <cell r="O1515" t="str">
            <v>M3</v>
          </cell>
          <cell r="P1515">
            <v>2580</v>
          </cell>
        </row>
        <row r="1516">
          <cell r="L1516" t="str">
            <v>505ID1QEF82001</v>
          </cell>
          <cell r="M1516" t="str">
            <v>CON'C 다지기 (VIBRATOR)</v>
          </cell>
          <cell r="O1516" t="str">
            <v>M3</v>
          </cell>
          <cell r="P1516">
            <v>3520</v>
          </cell>
        </row>
        <row r="1517">
          <cell r="L1517" t="str">
            <v>505ID1SACCMK09</v>
          </cell>
          <cell r="M1517" t="str">
            <v>갱폼설치해체비</v>
          </cell>
          <cell r="O1517" t="str">
            <v>M2</v>
          </cell>
          <cell r="P1517">
            <v>4778</v>
          </cell>
        </row>
        <row r="1518">
          <cell r="L1518" t="str">
            <v>505ID1SACCTTT1</v>
          </cell>
          <cell r="M1518" t="str">
            <v>철근하차비</v>
          </cell>
          <cell r="O1518" t="str">
            <v>톤</v>
          </cell>
          <cell r="P1518">
            <v>373.67</v>
          </cell>
        </row>
        <row r="1519">
          <cell r="L1519" t="str">
            <v>505ID1UAC10001</v>
          </cell>
          <cell r="M1519" t="str">
            <v>합판거푸집</v>
          </cell>
          <cell r="N1519" t="str">
            <v>(3회,일반면)</v>
          </cell>
          <cell r="O1519" t="str">
            <v>M2</v>
          </cell>
          <cell r="P1519">
            <v>523</v>
          </cell>
        </row>
        <row r="1520">
          <cell r="L1520" t="str">
            <v>505ID1UAC10002</v>
          </cell>
          <cell r="M1520" t="str">
            <v>합판거푸집</v>
          </cell>
          <cell r="N1520" t="str">
            <v>(3회,슬라브)</v>
          </cell>
          <cell r="O1520" t="str">
            <v>M2</v>
          </cell>
          <cell r="P1520">
            <v>168</v>
          </cell>
        </row>
        <row r="1521">
          <cell r="L1521" t="str">
            <v>505ID1UAC10005</v>
          </cell>
          <cell r="M1521" t="str">
            <v>합판거푸집</v>
          </cell>
          <cell r="N1521" t="str">
            <v>(3회, 경사지붕면)</v>
          </cell>
          <cell r="O1521" t="str">
            <v>M2</v>
          </cell>
          <cell r="P1521">
            <v>336</v>
          </cell>
        </row>
        <row r="1522">
          <cell r="L1522" t="str">
            <v>505ID1UAC10270</v>
          </cell>
          <cell r="M1522" t="str">
            <v>제치장코팅합판 거푸집</v>
          </cell>
          <cell r="N1522" t="str">
            <v>(6회)</v>
          </cell>
          <cell r="O1522" t="str">
            <v>M2</v>
          </cell>
          <cell r="P1522">
            <v>238</v>
          </cell>
        </row>
        <row r="1523">
          <cell r="L1523" t="str">
            <v>505ID1UAC10280</v>
          </cell>
          <cell r="M1523" t="str">
            <v>제치장코팅합판 거푸집</v>
          </cell>
          <cell r="N1523" t="str">
            <v>(10회)</v>
          </cell>
          <cell r="O1523" t="str">
            <v>M2</v>
          </cell>
          <cell r="P1523">
            <v>6218</v>
          </cell>
        </row>
        <row r="1524">
          <cell r="L1524" t="str">
            <v>505ID1UAC10281</v>
          </cell>
          <cell r="M1524" t="str">
            <v>제치장코팅합판 거푸집</v>
          </cell>
          <cell r="N1524" t="str">
            <v>(6회,반자무)</v>
          </cell>
          <cell r="O1524" t="str">
            <v>M2</v>
          </cell>
          <cell r="P1524">
            <v>3503</v>
          </cell>
        </row>
        <row r="1525">
          <cell r="L1525" t="str">
            <v>505ID1UAC10310</v>
          </cell>
          <cell r="M1525" t="str">
            <v>유로폼</v>
          </cell>
          <cell r="N1525" t="str">
            <v>(벽)</v>
          </cell>
          <cell r="O1525" t="str">
            <v>M2</v>
          </cell>
          <cell r="P1525">
            <v>16504</v>
          </cell>
        </row>
        <row r="1526">
          <cell r="L1526" t="str">
            <v>505ID1UAC10520</v>
          </cell>
          <cell r="M1526" t="str">
            <v>철제곡면거푸집</v>
          </cell>
          <cell r="N1526" t="str">
            <v>(20회)</v>
          </cell>
          <cell r="O1526" t="str">
            <v>M2</v>
          </cell>
          <cell r="P1526">
            <v>32</v>
          </cell>
        </row>
        <row r="1527">
          <cell r="L1527" t="str">
            <v>505ID1UAC11001</v>
          </cell>
          <cell r="M1527" t="str">
            <v>기둥 면접기</v>
          </cell>
          <cell r="N1527" t="str">
            <v>(15X15)</v>
          </cell>
          <cell r="O1527" t="str">
            <v>M</v>
          </cell>
          <cell r="P1527">
            <v>3801</v>
          </cell>
        </row>
        <row r="1528">
          <cell r="L1528" t="str">
            <v>505ID1UAC11101</v>
          </cell>
          <cell r="M1528" t="str">
            <v>물 끊기</v>
          </cell>
          <cell r="N1528" t="str">
            <v>(18X12X15)</v>
          </cell>
          <cell r="O1528" t="str">
            <v>M</v>
          </cell>
          <cell r="P1528">
            <v>117</v>
          </cell>
        </row>
        <row r="1529">
          <cell r="L1529" t="str">
            <v>505ID1UAC11501</v>
          </cell>
          <cell r="M1529" t="str">
            <v>콘크리트양생비</v>
          </cell>
          <cell r="O1529" t="str">
            <v>M2</v>
          </cell>
          <cell r="P1529">
            <v>10077</v>
          </cell>
        </row>
        <row r="1530">
          <cell r="L1530" t="str">
            <v>505ID1UAC20100</v>
          </cell>
          <cell r="M1530" t="str">
            <v>철근가공 및 조립</v>
          </cell>
          <cell r="N1530" t="str">
            <v>(건축공사)</v>
          </cell>
          <cell r="O1530" t="str">
            <v>TON</v>
          </cell>
          <cell r="P1530">
            <v>362.79</v>
          </cell>
        </row>
        <row r="1531">
          <cell r="L1531" t="str">
            <v>505ID1UAC30060</v>
          </cell>
          <cell r="M1531" t="str">
            <v>레미콘치기</v>
          </cell>
          <cell r="N1531" t="str">
            <v>(철근구조,펌프차붐)</v>
          </cell>
          <cell r="O1531" t="str">
            <v>M3</v>
          </cell>
          <cell r="P1531">
            <v>950</v>
          </cell>
        </row>
        <row r="1532">
          <cell r="L1532" t="str">
            <v>505ID1UAC30070</v>
          </cell>
          <cell r="M1532" t="str">
            <v>레미콘치기</v>
          </cell>
          <cell r="N1532" t="str">
            <v>(철근구조,배관펌프)</v>
          </cell>
          <cell r="O1532" t="str">
            <v>M3</v>
          </cell>
          <cell r="P1532">
            <v>2570</v>
          </cell>
        </row>
        <row r="1533">
          <cell r="L1533" t="str">
            <v>505ID1UAJ12080</v>
          </cell>
          <cell r="M1533" t="str">
            <v>시멘트몰탈</v>
          </cell>
          <cell r="N1533" t="str">
            <v>(1:3)</v>
          </cell>
          <cell r="O1533" t="str">
            <v>M3</v>
          </cell>
          <cell r="P1533">
            <v>8</v>
          </cell>
        </row>
        <row r="1534">
          <cell r="L1534" t="str">
            <v>505ID1UAS80030</v>
          </cell>
          <cell r="M1534" t="str">
            <v>구조용용접철망깔기</v>
          </cell>
          <cell r="N1534" t="str">
            <v>(D8X150X150)</v>
          </cell>
          <cell r="O1534" t="str">
            <v>M2</v>
          </cell>
          <cell r="P1534">
            <v>193</v>
          </cell>
        </row>
        <row r="1535">
          <cell r="L1535" t="str">
            <v>505IF1MAA10080</v>
          </cell>
          <cell r="M1535" t="str">
            <v>콘크리트벽돌</v>
          </cell>
          <cell r="N1535" t="str">
            <v>KS 82KG/CM2, 190X90X57</v>
          </cell>
          <cell r="O1535" t="str">
            <v>매</v>
          </cell>
          <cell r="P1535">
            <v>269199</v>
          </cell>
        </row>
        <row r="1536">
          <cell r="L1536" t="str">
            <v>505IF1MAA20101</v>
          </cell>
          <cell r="M1536" t="str">
            <v>홈 벽돌</v>
          </cell>
          <cell r="N1536" t="str">
            <v>A 형</v>
          </cell>
          <cell r="O1536" t="str">
            <v>매</v>
          </cell>
          <cell r="P1536">
            <v>1981</v>
          </cell>
        </row>
        <row r="1537">
          <cell r="L1537" t="str">
            <v>505IF1MAA20201</v>
          </cell>
          <cell r="M1537" t="str">
            <v>홈 벽돌</v>
          </cell>
          <cell r="N1537" t="str">
            <v>B 형</v>
          </cell>
          <cell r="O1537" t="str">
            <v>매</v>
          </cell>
          <cell r="P1537">
            <v>932</v>
          </cell>
        </row>
        <row r="1538">
          <cell r="L1538" t="str">
            <v>505IF1MAA20301</v>
          </cell>
          <cell r="M1538" t="str">
            <v>홈 벽돌</v>
          </cell>
          <cell r="N1538" t="str">
            <v>C 형</v>
          </cell>
          <cell r="O1538" t="str">
            <v>매</v>
          </cell>
          <cell r="P1538">
            <v>1864</v>
          </cell>
        </row>
        <row r="1539">
          <cell r="L1539" t="str">
            <v>505IF1SAE10001</v>
          </cell>
          <cell r="M1539" t="str">
            <v>콘크리트벽돌쌓기</v>
          </cell>
          <cell r="N1539" t="str">
            <v>표준형 0.5B, 리프트운반</v>
          </cell>
          <cell r="O1539" t="str">
            <v>매</v>
          </cell>
          <cell r="P1539">
            <v>253707</v>
          </cell>
        </row>
        <row r="1540">
          <cell r="L1540" t="str">
            <v>505IF1SAE10101</v>
          </cell>
          <cell r="M1540" t="str">
            <v>콘크리트벽돌쌓기</v>
          </cell>
          <cell r="N1540" t="str">
            <v>표준형 1.0B, 리프트 운반</v>
          </cell>
          <cell r="O1540" t="str">
            <v>매</v>
          </cell>
          <cell r="P1540">
            <v>7651</v>
          </cell>
        </row>
        <row r="1541">
          <cell r="L1541" t="str">
            <v>505IF1SAE15020</v>
          </cell>
          <cell r="M1541" t="str">
            <v>홈벽돌쌓기</v>
          </cell>
          <cell r="N1541" t="str">
            <v>(0.5B 리프트운반)</v>
          </cell>
          <cell r="O1541" t="str">
            <v>매</v>
          </cell>
          <cell r="P1541">
            <v>4549</v>
          </cell>
        </row>
        <row r="1542">
          <cell r="L1542" t="str">
            <v>505IF1SAYISGD7</v>
          </cell>
          <cell r="M1542" t="str">
            <v>점토벽돌치장쌓기(자재비 포함)</v>
          </cell>
          <cell r="N1542" t="str">
            <v>DHB클립타이,방수몰탈채움,발코니</v>
          </cell>
          <cell r="O1542" t="str">
            <v>매</v>
          </cell>
          <cell r="P1542">
            <v>16014</v>
          </cell>
        </row>
        <row r="1543">
          <cell r="L1543" t="str">
            <v>505IF1SAYISGD8</v>
          </cell>
          <cell r="M1543" t="str">
            <v>점토벽돌치장쌓기(자재비 포함)</v>
          </cell>
          <cell r="N1543" t="str">
            <v>옹벽부위,DHB클립타이,방수몰탈채움</v>
          </cell>
          <cell r="O1543" t="str">
            <v>매</v>
          </cell>
          <cell r="P1543">
            <v>64569</v>
          </cell>
        </row>
        <row r="1544">
          <cell r="L1544" t="str">
            <v>505IF1UAD50190</v>
          </cell>
          <cell r="M1544" t="str">
            <v>인방설치</v>
          </cell>
          <cell r="N1544" t="str">
            <v>(240X124)</v>
          </cell>
          <cell r="O1544" t="str">
            <v>M</v>
          </cell>
          <cell r="P1544">
            <v>7</v>
          </cell>
        </row>
        <row r="1545">
          <cell r="L1545" t="str">
            <v>505IF1UAG22030</v>
          </cell>
          <cell r="M1545" t="str">
            <v>압출스치로폴붙이기</v>
          </cell>
          <cell r="N1545" t="str">
            <v>(9MM)</v>
          </cell>
          <cell r="O1545" t="str">
            <v>M2</v>
          </cell>
          <cell r="P1545">
            <v>23</v>
          </cell>
        </row>
        <row r="1546">
          <cell r="L1546" t="str">
            <v>505IF1UAJ20030</v>
          </cell>
          <cell r="M1546" t="str">
            <v>배관주위몰탈충진</v>
          </cell>
          <cell r="N1546" t="str">
            <v>(1:3)</v>
          </cell>
          <cell r="O1546" t="str">
            <v>M</v>
          </cell>
          <cell r="P1546">
            <v>496</v>
          </cell>
        </row>
        <row r="1547">
          <cell r="L1547" t="str">
            <v>505IG1BGC01020</v>
          </cell>
          <cell r="M1547" t="str">
            <v>시멘트 수송비</v>
          </cell>
          <cell r="N1547" t="str">
            <v>20KM까지</v>
          </cell>
          <cell r="O1547" t="str">
            <v>포</v>
          </cell>
          <cell r="P1547">
            <v>6919</v>
          </cell>
        </row>
        <row r="1548">
          <cell r="L1548" t="str">
            <v>505IG1BGZ01003</v>
          </cell>
          <cell r="M1548" t="str">
            <v>시멘트 하차 입고비</v>
          </cell>
          <cell r="N1548" t="str">
            <v>(보통인부/250포)</v>
          </cell>
          <cell r="O1548" t="str">
            <v>포</v>
          </cell>
          <cell r="P1548">
            <v>6919</v>
          </cell>
        </row>
        <row r="1549">
          <cell r="L1549" t="str">
            <v>505IG1MAF10001</v>
          </cell>
          <cell r="M1549" t="str">
            <v>종석</v>
          </cell>
          <cell r="N1549" t="str">
            <v>백색</v>
          </cell>
          <cell r="O1549" t="str">
            <v>KG</v>
          </cell>
          <cell r="P1549">
            <v>628</v>
          </cell>
        </row>
        <row r="1550">
          <cell r="L1550" t="str">
            <v>505IG1MGG30001</v>
          </cell>
          <cell r="M1550" t="str">
            <v>시멘트(운반구상차도)</v>
          </cell>
          <cell r="N1550" t="str">
            <v>40KG</v>
          </cell>
          <cell r="O1550" t="str">
            <v>포</v>
          </cell>
          <cell r="P1550">
            <v>6919</v>
          </cell>
        </row>
        <row r="1551">
          <cell r="L1551" t="str">
            <v>505IG1MGG50005</v>
          </cell>
          <cell r="M1551" t="str">
            <v>경량기포콘크리트공사(시공도,시멘트포함)</v>
          </cell>
          <cell r="N1551" t="str">
            <v>15KG/CM2이상</v>
          </cell>
          <cell r="O1551" t="str">
            <v>M3</v>
          </cell>
          <cell r="P1551">
            <v>83</v>
          </cell>
        </row>
        <row r="1552">
          <cell r="L1552" t="str">
            <v>505IG1QAJ42670</v>
          </cell>
          <cell r="M1552" t="str">
            <v>모래운반(지구외)</v>
          </cell>
          <cell r="N1552" t="str">
            <v>타이어 로우더 상차, 양호  L = 55.9 KM</v>
          </cell>
          <cell r="O1552" t="str">
            <v>M3</v>
          </cell>
          <cell r="P1552">
            <v>542</v>
          </cell>
        </row>
        <row r="1553">
          <cell r="L1553" t="str">
            <v>505IG1QAJ45670</v>
          </cell>
          <cell r="M1553" t="str">
            <v>#357자갈운반(지구외)</v>
          </cell>
          <cell r="N1553" t="str">
            <v>타이어 로우더 상차, 양호  L = 8.8 KM</v>
          </cell>
          <cell r="O1553" t="str">
            <v>M3</v>
          </cell>
          <cell r="P1553">
            <v>4</v>
          </cell>
        </row>
        <row r="1554">
          <cell r="L1554" t="str">
            <v>505IG1QEC33000</v>
          </cell>
          <cell r="M1554" t="str">
            <v>몰탈펌프타설</v>
          </cell>
          <cell r="O1554" t="str">
            <v>M3</v>
          </cell>
          <cell r="P1554">
            <v>175</v>
          </cell>
        </row>
        <row r="1555">
          <cell r="L1555" t="str">
            <v>505IG1QHB10001</v>
          </cell>
          <cell r="M1555" t="str">
            <v>압송관</v>
          </cell>
          <cell r="N1555" t="str">
            <v>D50*2.6M</v>
          </cell>
          <cell r="O1555" t="str">
            <v>M3</v>
          </cell>
          <cell r="P1555">
            <v>175</v>
          </cell>
        </row>
        <row r="1556">
          <cell r="L1556" t="str">
            <v>505IG1QIC10001</v>
          </cell>
          <cell r="M1556" t="str">
            <v>POWER TROWEL</v>
          </cell>
          <cell r="O1556" t="str">
            <v>M2</v>
          </cell>
          <cell r="P1556">
            <v>4490</v>
          </cell>
        </row>
        <row r="1557">
          <cell r="L1557" t="str">
            <v>505IG1SAVCK053</v>
          </cell>
          <cell r="M1557" t="str">
            <v>BMC 발코니턱</v>
          </cell>
          <cell r="N1557" t="str">
            <v>40X80X5.5T</v>
          </cell>
          <cell r="O1557" t="str">
            <v>M</v>
          </cell>
          <cell r="P1557">
            <v>143</v>
          </cell>
        </row>
        <row r="1558">
          <cell r="L1558" t="str">
            <v>505IG1SAVJJ001</v>
          </cell>
          <cell r="M1558" t="str">
            <v>인조대리석마루귀틀</v>
          </cell>
          <cell r="N1558" t="str">
            <v>일반층, W=250</v>
          </cell>
          <cell r="O1558" t="str">
            <v>M</v>
          </cell>
          <cell r="P1558">
            <v>105</v>
          </cell>
        </row>
        <row r="1559">
          <cell r="L1559" t="str">
            <v>505IG1SAVJJ002</v>
          </cell>
          <cell r="M1559" t="str">
            <v>인조대리석마루귀틀</v>
          </cell>
          <cell r="N1559" t="str">
            <v>1층, W=250</v>
          </cell>
          <cell r="O1559" t="str">
            <v>M</v>
          </cell>
          <cell r="P1559">
            <v>2</v>
          </cell>
        </row>
        <row r="1560">
          <cell r="L1560" t="str">
            <v>505IG1SAX00038</v>
          </cell>
          <cell r="M1560" t="str">
            <v>석재타일붙이기</v>
          </cell>
          <cell r="N1560" t="str">
            <v>(20+20), 300*300</v>
          </cell>
          <cell r="O1560" t="str">
            <v>M2</v>
          </cell>
          <cell r="P1560">
            <v>173</v>
          </cell>
        </row>
        <row r="1561">
          <cell r="L1561" t="str">
            <v>505IG1SAYISG01</v>
          </cell>
          <cell r="M1561" t="str">
            <v>실리카인조대리석붙이기</v>
          </cell>
          <cell r="N1561" t="str">
            <v>현관,바탕18+실리카대리석12</v>
          </cell>
          <cell r="O1561" t="str">
            <v>M2</v>
          </cell>
          <cell r="P1561">
            <v>156</v>
          </cell>
        </row>
        <row r="1562">
          <cell r="L1562" t="str">
            <v>505IG1SAYISG50</v>
          </cell>
          <cell r="M1562" t="str">
            <v>바닥연마타일붙이기</v>
          </cell>
          <cell r="N1562" t="str">
            <v>400X400, 전실</v>
          </cell>
          <cell r="O1562" t="str">
            <v>M2</v>
          </cell>
          <cell r="P1562">
            <v>316</v>
          </cell>
        </row>
        <row r="1563">
          <cell r="L1563" t="str">
            <v>505IG1UAC30440</v>
          </cell>
          <cell r="M1563" t="str">
            <v>콘크리트C종치기</v>
          </cell>
          <cell r="N1563" t="str">
            <v>(손비빔, 시멘트,모래별산)</v>
          </cell>
          <cell r="O1563" t="str">
            <v>M3</v>
          </cell>
          <cell r="P1563">
            <v>4</v>
          </cell>
        </row>
        <row r="1564">
          <cell r="L1564" t="str">
            <v>505IG1UAF10115</v>
          </cell>
          <cell r="M1564" t="str">
            <v>도기질타일붙이기(유색)</v>
          </cell>
          <cell r="N1564" t="str">
            <v>(주방벽200X200, 접착)</v>
          </cell>
          <cell r="O1564" t="str">
            <v>M2</v>
          </cell>
          <cell r="P1564">
            <v>313</v>
          </cell>
        </row>
        <row r="1565">
          <cell r="L1565" t="str">
            <v>505IG1UAF10211</v>
          </cell>
          <cell r="M1565" t="str">
            <v>도기질타일붙이기(유색)</v>
          </cell>
          <cell r="N1565" t="str">
            <v>(욕실벽250X400, 떠붙임12MM)</v>
          </cell>
          <cell r="O1565" t="str">
            <v>)M2</v>
          </cell>
          <cell r="P1565">
            <v>974</v>
          </cell>
        </row>
        <row r="1566">
          <cell r="L1566" t="str">
            <v>505IG1UAF10231</v>
          </cell>
          <cell r="M1566" t="str">
            <v>도기질타일붙이기(유색)</v>
          </cell>
          <cell r="N1566" t="str">
            <v>(욕실벽250X400, 떠붙임18MM)</v>
          </cell>
          <cell r="O1566" t="str">
            <v>)M2</v>
          </cell>
          <cell r="P1566">
            <v>826</v>
          </cell>
        </row>
        <row r="1567">
          <cell r="L1567" t="str">
            <v>505IG1UAF20021</v>
          </cell>
          <cell r="M1567" t="str">
            <v>욕실 및 샤워실 바닥타일붙이기</v>
          </cell>
          <cell r="N1567" t="str">
            <v>(200X200, 바탕10+압착5)</v>
          </cell>
          <cell r="O1567" t="str">
            <v>M2</v>
          </cell>
          <cell r="P1567">
            <v>304</v>
          </cell>
        </row>
        <row r="1568">
          <cell r="L1568" t="str">
            <v>505IG1UAF20022</v>
          </cell>
          <cell r="M1568" t="str">
            <v>요철형바닥타일붙이기</v>
          </cell>
          <cell r="N1568" t="str">
            <v>(200X200, 바탕10+압착5)</v>
          </cell>
          <cell r="O1568" t="str">
            <v>M2</v>
          </cell>
          <cell r="P1568">
            <v>36</v>
          </cell>
        </row>
        <row r="1569">
          <cell r="L1569" t="str">
            <v>505IG1UAF20031</v>
          </cell>
          <cell r="M1569" t="str">
            <v>욕실 바닥타일붙이기</v>
          </cell>
          <cell r="N1569" t="str">
            <v>(200X200, 판넬히팅60+압착5)</v>
          </cell>
          <cell r="O1569" t="str">
            <v>M2</v>
          </cell>
          <cell r="P1569">
            <v>2</v>
          </cell>
        </row>
        <row r="1570">
          <cell r="L1570" t="str">
            <v>505IG1UAF20110</v>
          </cell>
          <cell r="M1570" t="str">
            <v>바닥자기질타일붙이기</v>
          </cell>
          <cell r="N1570" t="str">
            <v>(발코니200X200, 바탕15+압착5)</v>
          </cell>
          <cell r="O1570" t="str">
            <v>M2</v>
          </cell>
          <cell r="P1570">
            <v>95</v>
          </cell>
        </row>
        <row r="1571">
          <cell r="L1571" t="str">
            <v>505IG1UAF20130</v>
          </cell>
          <cell r="M1571" t="str">
            <v>바닥자기질타일붙이기</v>
          </cell>
          <cell r="N1571" t="str">
            <v>(발코니200X200, 바탕20+압착5)</v>
          </cell>
          <cell r="O1571" t="str">
            <v>M2</v>
          </cell>
          <cell r="P1571">
            <v>255</v>
          </cell>
        </row>
        <row r="1572">
          <cell r="L1572" t="str">
            <v>505IG1UAF55020</v>
          </cell>
          <cell r="M1572" t="str">
            <v>테라죠타일붙이기</v>
          </cell>
          <cell r="N1572" t="str">
            <v>(바탕20MM+25MM)</v>
          </cell>
          <cell r="O1572" t="str">
            <v>M2</v>
          </cell>
          <cell r="P1572">
            <v>530</v>
          </cell>
        </row>
        <row r="1573">
          <cell r="L1573" t="str">
            <v>505IG1UAF55060</v>
          </cell>
          <cell r="M1573" t="str">
            <v>테라죠계단타일붙이기</v>
          </cell>
          <cell r="N1573" t="str">
            <v>(바탕20MM+300X600)</v>
          </cell>
          <cell r="O1573" t="str">
            <v>M2</v>
          </cell>
          <cell r="P1573">
            <v>354</v>
          </cell>
        </row>
        <row r="1574">
          <cell r="L1574" t="str">
            <v>505IG1UAF70110</v>
          </cell>
          <cell r="M1574" t="str">
            <v>점형블럭설치</v>
          </cell>
          <cell r="N1574" t="str">
            <v>(접착형)</v>
          </cell>
          <cell r="O1574" t="str">
            <v>M2</v>
          </cell>
          <cell r="P1574">
            <v>6</v>
          </cell>
        </row>
        <row r="1575">
          <cell r="L1575" t="str">
            <v>505IG1UAJ12060</v>
          </cell>
          <cell r="M1575" t="str">
            <v>쇠흙손마감</v>
          </cell>
          <cell r="O1575" t="str">
            <v>M2</v>
          </cell>
          <cell r="P1575">
            <v>525</v>
          </cell>
        </row>
        <row r="1576">
          <cell r="L1576" t="str">
            <v>505IG1UAJ12100</v>
          </cell>
          <cell r="M1576" t="str">
            <v>시멘트 몰탈</v>
          </cell>
          <cell r="N1576" t="str">
            <v>(1:7)</v>
          </cell>
          <cell r="O1576" t="str">
            <v>M3</v>
          </cell>
          <cell r="P1576">
            <v>1</v>
          </cell>
        </row>
        <row r="1577">
          <cell r="L1577" t="str">
            <v>505IG1UAJ13020</v>
          </cell>
          <cell r="M1577" t="str">
            <v>온돌바닥몰탈(40MM 1:3)</v>
          </cell>
          <cell r="N1577" t="str">
            <v>(몰탈펌프및POWER TROWEL)</v>
          </cell>
          <cell r="O1577" t="str">
            <v>M2</v>
          </cell>
          <cell r="P1577">
            <v>1025</v>
          </cell>
        </row>
        <row r="1578">
          <cell r="L1578" t="str">
            <v>505IG1UAJ14005</v>
          </cell>
          <cell r="M1578" t="str">
            <v>시멘트몰탈바닥바르기</v>
          </cell>
          <cell r="N1578" t="str">
            <v>(24MM 1회 정벌1:3)</v>
          </cell>
          <cell r="O1578" t="str">
            <v>M2</v>
          </cell>
          <cell r="P1578">
            <v>691</v>
          </cell>
        </row>
        <row r="1579">
          <cell r="L1579" t="str">
            <v>505IG1UAJ14155</v>
          </cell>
          <cell r="M1579" t="str">
            <v>시멘트몰탈외벽바르기</v>
          </cell>
          <cell r="N1579" t="str">
            <v>(18(12+6)MM,초벌1:2 정벌1:3)</v>
          </cell>
          <cell r="O1579" t="str">
            <v>M2</v>
          </cell>
          <cell r="P1579">
            <v>986</v>
          </cell>
        </row>
        <row r="1580">
          <cell r="L1580" t="str">
            <v>505IG1UAJ14210</v>
          </cell>
          <cell r="M1580" t="str">
            <v>시멘트몰탈내벽바르기</v>
          </cell>
          <cell r="N1580" t="str">
            <v>(11MM 2회 정벌1:3)</v>
          </cell>
          <cell r="O1580" t="str">
            <v>M2</v>
          </cell>
          <cell r="P1580">
            <v>51</v>
          </cell>
        </row>
        <row r="1581">
          <cell r="L1581" t="str">
            <v>505IG1UAJ14217</v>
          </cell>
          <cell r="M1581" t="str">
            <v>시멘트몰탈내벽바르기</v>
          </cell>
          <cell r="N1581" t="str">
            <v>(15(9+6)MM,초벌1:2,정벌1:3)</v>
          </cell>
          <cell r="O1581" t="str">
            <v>M2</v>
          </cell>
          <cell r="P1581">
            <v>1437</v>
          </cell>
        </row>
        <row r="1582">
          <cell r="L1582" t="str">
            <v>505IG1UAJ15010</v>
          </cell>
          <cell r="M1582" t="str">
            <v>타일바탕모르터바르기</v>
          </cell>
          <cell r="N1582" t="str">
            <v>(벽 6MM 1회, 1:3)</v>
          </cell>
          <cell r="O1582" t="str">
            <v>M2</v>
          </cell>
          <cell r="P1582">
            <v>885</v>
          </cell>
        </row>
        <row r="1583">
          <cell r="L1583" t="str">
            <v>505IG1UAJ15012</v>
          </cell>
          <cell r="M1583" t="str">
            <v>타일바탕모르터바르기</v>
          </cell>
          <cell r="N1583" t="str">
            <v>(벽 12MM 1회, 1:3)</v>
          </cell>
          <cell r="O1583" t="str">
            <v>M2</v>
          </cell>
          <cell r="P1583">
            <v>118</v>
          </cell>
        </row>
        <row r="1584">
          <cell r="L1584" t="str">
            <v>505IG1UAJ16030</v>
          </cell>
          <cell r="M1584" t="str">
            <v>방수몰탈바닥바르기</v>
          </cell>
          <cell r="N1584" t="str">
            <v>(10MM, 1:2)</v>
          </cell>
          <cell r="O1584" t="str">
            <v>M2</v>
          </cell>
          <cell r="P1584">
            <v>932</v>
          </cell>
        </row>
        <row r="1585">
          <cell r="L1585" t="str">
            <v>505IG1UAJ16110</v>
          </cell>
          <cell r="M1585" t="str">
            <v>방수몰탈위 내벽몰탈</v>
          </cell>
          <cell r="N1585" t="str">
            <v>(방수6MM(1:2)+미장12MM(1:3,2회))</v>
          </cell>
          <cell r="O1585" t="str">
            <v>M2</v>
          </cell>
          <cell r="P1585">
            <v>81</v>
          </cell>
        </row>
        <row r="1586">
          <cell r="L1586" t="str">
            <v>505IG1UAJ20010</v>
          </cell>
          <cell r="M1586" t="str">
            <v>창문틀주위 모르터충진</v>
          </cell>
          <cell r="O1586" t="str">
            <v>M</v>
          </cell>
          <cell r="P1586">
            <v>5104</v>
          </cell>
        </row>
        <row r="1587">
          <cell r="L1587" t="str">
            <v>505IG1UAJ30230</v>
          </cell>
          <cell r="M1587" t="str">
            <v>지붕콘크리트마감</v>
          </cell>
          <cell r="N1587" t="str">
            <v>(POWER TROWEL 사용)</v>
          </cell>
          <cell r="O1587" t="str">
            <v>M2</v>
          </cell>
          <cell r="P1587">
            <v>130</v>
          </cell>
        </row>
        <row r="1588">
          <cell r="L1588" t="str">
            <v>505IG1UAJ60010</v>
          </cell>
          <cell r="M1588" t="str">
            <v>콘크리트 면처리</v>
          </cell>
          <cell r="N1588" t="str">
            <v>(폭 10CM)</v>
          </cell>
          <cell r="O1588" t="str">
            <v>M</v>
          </cell>
          <cell r="P1588">
            <v>18582</v>
          </cell>
        </row>
        <row r="1589">
          <cell r="L1589" t="str">
            <v>505IG1UAJ60020</v>
          </cell>
          <cell r="M1589" t="str">
            <v>콘크리트 면처리(천정)</v>
          </cell>
          <cell r="N1589" t="str">
            <v>(폭 10CM)</v>
          </cell>
          <cell r="O1589" t="str">
            <v>M</v>
          </cell>
          <cell r="P1589">
            <v>5321</v>
          </cell>
        </row>
        <row r="1590">
          <cell r="L1590" t="str">
            <v>505IG1UAJ60660</v>
          </cell>
          <cell r="M1590" t="str">
            <v>시멘트계 콘크리트면조정재</v>
          </cell>
          <cell r="O1590" t="str">
            <v>M2</v>
          </cell>
          <cell r="P1590">
            <v>3456</v>
          </cell>
        </row>
        <row r="1591">
          <cell r="L1591" t="str">
            <v>505IG1UAK20010</v>
          </cell>
          <cell r="M1591" t="str">
            <v>액체방수</v>
          </cell>
          <cell r="N1591" t="str">
            <v>(2종)</v>
          </cell>
          <cell r="O1591" t="str">
            <v>M2</v>
          </cell>
          <cell r="P1591">
            <v>325</v>
          </cell>
        </row>
        <row r="1592">
          <cell r="L1592" t="str">
            <v>505IG1UAK20020</v>
          </cell>
          <cell r="M1592" t="str">
            <v>액체방수</v>
          </cell>
          <cell r="N1592" t="str">
            <v>(1종)</v>
          </cell>
          <cell r="O1592" t="str">
            <v>M2</v>
          </cell>
          <cell r="P1592">
            <v>714</v>
          </cell>
        </row>
        <row r="1593">
          <cell r="L1593" t="str">
            <v>505IG1UAK30201</v>
          </cell>
          <cell r="M1593" t="str">
            <v>방수몰탈위 액체방수</v>
          </cell>
          <cell r="N1593" t="str">
            <v>(방수모르터(6mm 1회, 1:2)+액방2종)</v>
          </cell>
          <cell r="O1593" t="str">
            <v>M2</v>
          </cell>
          <cell r="P1593">
            <v>662</v>
          </cell>
        </row>
        <row r="1594">
          <cell r="L1594" t="str">
            <v>505IG1UAK60030</v>
          </cell>
          <cell r="M1594" t="str">
            <v>고무아스팔트 에멀죤방수</v>
          </cell>
          <cell r="N1594" t="str">
            <v>(2.5KG/M2 바름)</v>
          </cell>
          <cell r="O1594" t="str">
            <v>M2</v>
          </cell>
          <cell r="P1594">
            <v>16</v>
          </cell>
        </row>
        <row r="1595">
          <cell r="L1595" t="str">
            <v>505IG1UAK70070</v>
          </cell>
          <cell r="M1595" t="str">
            <v>포리에칠렌필림 깔기</v>
          </cell>
          <cell r="N1595" t="str">
            <v>(0.1MM, 1겹)</v>
          </cell>
          <cell r="O1595" t="str">
            <v>M2</v>
          </cell>
          <cell r="P1595">
            <v>7</v>
          </cell>
        </row>
        <row r="1596">
          <cell r="L1596" t="str">
            <v>505IG1UAM65090</v>
          </cell>
          <cell r="M1596" t="str">
            <v>믈흘림방지턱설치</v>
          </cell>
          <cell r="N1596" t="str">
            <v>(계단, 2회 1:3)</v>
          </cell>
          <cell r="O1596" t="str">
            <v>M</v>
          </cell>
          <cell r="P1596">
            <v>194</v>
          </cell>
        </row>
        <row r="1597">
          <cell r="L1597" t="str">
            <v>505IG1UAQ11160</v>
          </cell>
          <cell r="M1597" t="str">
            <v>판넬히팅, 일반층, T110, 14.28KGF/CM2</v>
          </cell>
          <cell r="N1597" t="str">
            <v>(20스치로폴+50경량기포+40몰탈)</v>
          </cell>
          <cell r="O1597" t="str">
            <v>M2</v>
          </cell>
          <cell r="P1597">
            <v>4255</v>
          </cell>
        </row>
        <row r="1598">
          <cell r="L1598" t="str">
            <v>505IG1UAQ11170</v>
          </cell>
          <cell r="M1598" t="str">
            <v>판넬히팅, 1층, T140, 14.28KGF/CM2</v>
          </cell>
          <cell r="N1598" t="str">
            <v>(50스치로폴+50경량기포+40몰탈)</v>
          </cell>
          <cell r="O1598" t="str">
            <v>M2</v>
          </cell>
          <cell r="P1598">
            <v>64</v>
          </cell>
        </row>
        <row r="1599">
          <cell r="L1599" t="str">
            <v>505IG1UAQ32110</v>
          </cell>
          <cell r="M1599" t="str">
            <v>창고바닥마감</v>
          </cell>
          <cell r="N1599" t="str">
            <v>경량기포, T110(80+30)MM</v>
          </cell>
          <cell r="O1599" t="str">
            <v>M2</v>
          </cell>
          <cell r="P1599">
            <v>137</v>
          </cell>
        </row>
        <row r="1600">
          <cell r="L1600" t="str">
            <v>505IG1UAQ32140</v>
          </cell>
          <cell r="M1600" t="str">
            <v>창고바닥마감</v>
          </cell>
          <cell r="N1600" t="str">
            <v>경량기포, T140(110+30)MM</v>
          </cell>
          <cell r="O1600" t="str">
            <v>M2</v>
          </cell>
          <cell r="P1600">
            <v>2</v>
          </cell>
        </row>
        <row r="1601">
          <cell r="L1601" t="str">
            <v>505IG1UAR10120</v>
          </cell>
          <cell r="M1601" t="str">
            <v>화강석 바닥판깔기</v>
          </cell>
          <cell r="N1601" t="str">
            <v>(바탕20MM+물갈기25MM)</v>
          </cell>
          <cell r="O1601" t="str">
            <v>M2</v>
          </cell>
          <cell r="P1601">
            <v>29</v>
          </cell>
        </row>
        <row r="1602">
          <cell r="L1602" t="str">
            <v>505IG1UAS80050</v>
          </cell>
          <cell r="M1602" t="str">
            <v>와이어메쉬 깔기</v>
          </cell>
          <cell r="O1602" t="str">
            <v>M2</v>
          </cell>
          <cell r="P1602">
            <v>33</v>
          </cell>
        </row>
        <row r="1603">
          <cell r="L1603" t="str">
            <v>505IG2UAG60020</v>
          </cell>
          <cell r="M1603" t="str">
            <v>판상단열재설치</v>
          </cell>
          <cell r="N1603" t="str">
            <v>(벽15MM)</v>
          </cell>
          <cell r="O1603" t="str">
            <v>M2</v>
          </cell>
          <cell r="P1603">
            <v>8</v>
          </cell>
        </row>
        <row r="1604">
          <cell r="L1604" t="str">
            <v>505IG2UAG60030</v>
          </cell>
          <cell r="M1604" t="str">
            <v>판상단열재설치</v>
          </cell>
          <cell r="N1604" t="str">
            <v>(벽15MM, 철판부위)</v>
          </cell>
          <cell r="O1604" t="str">
            <v>M2</v>
          </cell>
          <cell r="P1604">
            <v>17</v>
          </cell>
        </row>
        <row r="1605">
          <cell r="L1605" t="str">
            <v>505II1MAG50705</v>
          </cell>
          <cell r="M1605" t="str">
            <v>칼라알미늄스팬드럴</v>
          </cell>
          <cell r="N1605" t="str">
            <v>T0.5</v>
          </cell>
          <cell r="O1605" t="str">
            <v>M2</v>
          </cell>
          <cell r="P1605">
            <v>207</v>
          </cell>
        </row>
        <row r="1606">
          <cell r="L1606" t="str">
            <v>505II1MAH80710</v>
          </cell>
          <cell r="M1606" t="str">
            <v>석고보드보강철물</v>
          </cell>
          <cell r="N1606" t="str">
            <v>13X10X25X0.45</v>
          </cell>
          <cell r="O1606" t="str">
            <v>M</v>
          </cell>
          <cell r="P1606">
            <v>526</v>
          </cell>
        </row>
        <row r="1607">
          <cell r="L1607" t="str">
            <v>505II1MAI40101</v>
          </cell>
          <cell r="M1607" t="str">
            <v>점검구(설치비포함)</v>
          </cell>
          <cell r="N1607" t="str">
            <v>300X350</v>
          </cell>
          <cell r="O1607" t="str">
            <v>조</v>
          </cell>
          <cell r="P1607">
            <v>136</v>
          </cell>
        </row>
        <row r="1608">
          <cell r="L1608" t="str">
            <v>505II1MAN25101</v>
          </cell>
          <cell r="M1608" t="str">
            <v>욕실장 (97형)</v>
          </cell>
          <cell r="N1608" t="str">
            <v>거울부착형, 시공도</v>
          </cell>
          <cell r="O1608" t="str">
            <v>개소</v>
          </cell>
          <cell r="P1608">
            <v>136</v>
          </cell>
        </row>
        <row r="1609">
          <cell r="L1609" t="str">
            <v>505II1MAN25261</v>
          </cell>
          <cell r="M1609" t="str">
            <v>창고선반, T15 시공도, 3단</v>
          </cell>
          <cell r="N1609" t="str">
            <v>선반포함 수평투영면적</v>
          </cell>
          <cell r="O1609" t="str">
            <v>M2</v>
          </cell>
          <cell r="P1609">
            <v>35</v>
          </cell>
        </row>
        <row r="1610">
          <cell r="L1610" t="str">
            <v>505II1MAN70110</v>
          </cell>
          <cell r="M1610" t="str">
            <v>알미늄몰딩(백색)</v>
          </cell>
          <cell r="N1610" t="str">
            <v>15X25X30X1.2</v>
          </cell>
          <cell r="O1610" t="str">
            <v>M</v>
          </cell>
          <cell r="P1610">
            <v>394</v>
          </cell>
        </row>
        <row r="1611">
          <cell r="L1611" t="str">
            <v>505II1SAHUSH01</v>
          </cell>
          <cell r="M1611" t="str">
            <v>가변형벽체</v>
          </cell>
          <cell r="N1611" t="str">
            <v>9.5석고보드2겹+50+9.5석고보드2겹</v>
          </cell>
          <cell r="O1611" t="str">
            <v>M2</v>
          </cell>
          <cell r="P1611">
            <v>529</v>
          </cell>
        </row>
        <row r="1612">
          <cell r="L1612" t="str">
            <v>505II1SAHUSH03</v>
          </cell>
          <cell r="M1612" t="str">
            <v>아트월장식판설치</v>
          </cell>
          <cell r="N1612" t="str">
            <v>T9,H220 MDF위비닐쉬트,각재유</v>
          </cell>
          <cell r="O1612" t="str">
            <v>M</v>
          </cell>
          <cell r="P1612">
            <v>371</v>
          </cell>
        </row>
        <row r="1613">
          <cell r="L1613" t="str">
            <v>505II1SAHUSH05</v>
          </cell>
          <cell r="M1613" t="str">
            <v>아트월장식판설치</v>
          </cell>
          <cell r="N1613" t="str">
            <v>T12,H200 MDF위비닐쉬트,각재유(옹벽)</v>
          </cell>
          <cell r="O1613" t="str">
            <v>M</v>
          </cell>
          <cell r="P1613">
            <v>296</v>
          </cell>
        </row>
        <row r="1614">
          <cell r="L1614" t="str">
            <v>505II1SAHUSH08</v>
          </cell>
          <cell r="M1614" t="str">
            <v>반자돌림(50*15,거실)</v>
          </cell>
          <cell r="N1614" t="str">
            <v>MDF위 비닐시트</v>
          </cell>
          <cell r="O1614" t="str">
            <v>M</v>
          </cell>
          <cell r="P1614">
            <v>1642</v>
          </cell>
        </row>
        <row r="1615">
          <cell r="L1615" t="str">
            <v>505II1SAHUSH09</v>
          </cell>
          <cell r="M1615" t="str">
            <v>반자돌림(40*15,침실)</v>
          </cell>
          <cell r="N1615" t="str">
            <v>MDF위 비닐시트</v>
          </cell>
          <cell r="O1615" t="str">
            <v>M</v>
          </cell>
          <cell r="P1615">
            <v>1846</v>
          </cell>
        </row>
        <row r="1616">
          <cell r="L1616" t="str">
            <v>505II1SAHUSH10</v>
          </cell>
          <cell r="M1616" t="str">
            <v>목재몰딩40*15:최상층발코니</v>
          </cell>
          <cell r="O1616" t="str">
            <v>M</v>
          </cell>
          <cell r="P1616">
            <v>185</v>
          </cell>
        </row>
        <row r="1617">
          <cell r="L1617" t="str">
            <v>505II1SAM30501</v>
          </cell>
          <cell r="M1617" t="str">
            <v>치장석고시멘트판</v>
          </cell>
          <cell r="N1617" t="str">
            <v>6MMX303X606</v>
          </cell>
          <cell r="O1617" t="str">
            <v>M2</v>
          </cell>
          <cell r="P1617">
            <v>93</v>
          </cell>
        </row>
        <row r="1618">
          <cell r="L1618" t="str">
            <v>505II1SASCJK31</v>
          </cell>
          <cell r="M1618" t="str">
            <v>다락목재난간</v>
          </cell>
          <cell r="N1618" t="str">
            <v>1130X1170</v>
          </cell>
          <cell r="O1618" t="str">
            <v>M</v>
          </cell>
          <cell r="P1618">
            <v>4</v>
          </cell>
        </row>
        <row r="1619">
          <cell r="L1619" t="str">
            <v>505II1SAYISG94</v>
          </cell>
          <cell r="M1619" t="str">
            <v>거실등박스몰딩 설치</v>
          </cell>
          <cell r="N1619" t="str">
            <v>2200X1300</v>
          </cell>
          <cell r="O1619" t="str">
            <v>개소</v>
          </cell>
          <cell r="P1619">
            <v>68</v>
          </cell>
        </row>
        <row r="1620">
          <cell r="L1620" t="str">
            <v>505II1UAG50010</v>
          </cell>
          <cell r="M1620" t="str">
            <v>압출스치로폴 위 석고보드</v>
          </cell>
          <cell r="N1620" t="str">
            <v>(9+12.5MM)</v>
          </cell>
          <cell r="O1620" t="str">
            <v>M2</v>
          </cell>
          <cell r="P1620">
            <v>63</v>
          </cell>
        </row>
        <row r="1621">
          <cell r="L1621" t="str">
            <v>505II1UAH70020</v>
          </cell>
          <cell r="M1621" t="str">
            <v>발코니비상탈출구</v>
          </cell>
          <cell r="N1621" t="str">
            <v>(600X900)</v>
          </cell>
          <cell r="O1621" t="str">
            <v>개소</v>
          </cell>
          <cell r="P1621">
            <v>16</v>
          </cell>
        </row>
        <row r="1622">
          <cell r="L1622" t="str">
            <v>505II1UAM20020</v>
          </cell>
          <cell r="M1622" t="str">
            <v>석고보드 붙이기</v>
          </cell>
          <cell r="N1622" t="str">
            <v>(벽 12.5MM)</v>
          </cell>
          <cell r="O1622" t="str">
            <v>M2</v>
          </cell>
          <cell r="P1622">
            <v>1954</v>
          </cell>
        </row>
        <row r="1623">
          <cell r="L1623" t="str">
            <v>505II1UAS11037</v>
          </cell>
          <cell r="M1623" t="str">
            <v>커텐박스(DA-36-004)</v>
          </cell>
          <cell r="N1623" t="str">
            <v>(합성수지위 비닐쉬트60X15)</v>
          </cell>
          <cell r="O1623" t="str">
            <v>M</v>
          </cell>
          <cell r="P1623">
            <v>332</v>
          </cell>
        </row>
        <row r="1624">
          <cell r="L1624" t="str">
            <v>505II1UAS11038</v>
          </cell>
          <cell r="M1624" t="str">
            <v>커텐박스(DA-36-004)</v>
          </cell>
          <cell r="N1624" t="str">
            <v>(합성수지위 비닐쉬트40X12)</v>
          </cell>
          <cell r="O1624" t="str">
            <v>M</v>
          </cell>
          <cell r="P1624">
            <v>547</v>
          </cell>
        </row>
        <row r="1625">
          <cell r="L1625" t="str">
            <v>505II1UAS11043</v>
          </cell>
          <cell r="M1625" t="str">
            <v>커텐박스(DA-36-006)</v>
          </cell>
          <cell r="N1625" t="str">
            <v>(합성수지위 비닐쉬트60X15)</v>
          </cell>
          <cell r="O1625" t="str">
            <v>M</v>
          </cell>
          <cell r="P1625">
            <v>34</v>
          </cell>
        </row>
        <row r="1626">
          <cell r="L1626" t="str">
            <v>505II1UAS11044</v>
          </cell>
          <cell r="M1626" t="str">
            <v>커텐박스(DA-36-006)</v>
          </cell>
          <cell r="N1626" t="str">
            <v>(합성수지위 비닐쉬트40X12)</v>
          </cell>
          <cell r="O1626" t="str">
            <v>M</v>
          </cell>
          <cell r="P1626">
            <v>57</v>
          </cell>
        </row>
        <row r="1627">
          <cell r="L1627" t="str">
            <v>505II1UAS11047</v>
          </cell>
          <cell r="M1627" t="str">
            <v>커텐박스(DA-36-008)</v>
          </cell>
          <cell r="N1627" t="str">
            <v>(합성수지위 비닐쉬트60X15)</v>
          </cell>
          <cell r="O1627" t="str">
            <v>M</v>
          </cell>
          <cell r="P1627">
            <v>23</v>
          </cell>
        </row>
        <row r="1628">
          <cell r="L1628" t="str">
            <v>505II1UAS11048</v>
          </cell>
          <cell r="M1628" t="str">
            <v>커텐박스(DA-36-008)</v>
          </cell>
          <cell r="N1628" t="str">
            <v>(합성수지위 비닐쉬트40X12)</v>
          </cell>
          <cell r="O1628" t="str">
            <v>M</v>
          </cell>
          <cell r="P1628">
            <v>38</v>
          </cell>
        </row>
        <row r="1629">
          <cell r="L1629" t="str">
            <v>505II1UAS14120</v>
          </cell>
          <cell r="M1629" t="str">
            <v>재료분리대설치</v>
          </cell>
          <cell r="N1629" t="str">
            <v>(26X24.강화PVC수지)</v>
          </cell>
          <cell r="O1629" t="str">
            <v>M</v>
          </cell>
          <cell r="P1629">
            <v>156</v>
          </cell>
        </row>
        <row r="1630">
          <cell r="L1630" t="str">
            <v>505II1UAS14130</v>
          </cell>
          <cell r="M1630" t="str">
            <v>재료분리대설치</v>
          </cell>
          <cell r="N1630" t="str">
            <v>(25X9.강화PVC수지)</v>
          </cell>
          <cell r="O1630" t="str">
            <v>M</v>
          </cell>
          <cell r="P1630">
            <v>156</v>
          </cell>
        </row>
        <row r="1631">
          <cell r="L1631" t="str">
            <v>505II1UAS50250</v>
          </cell>
          <cell r="M1631" t="str">
            <v>씰링재충진</v>
          </cell>
          <cell r="N1631" t="str">
            <v>(실리콘계,삼각 5X5)</v>
          </cell>
          <cell r="O1631" t="str">
            <v>M</v>
          </cell>
          <cell r="P1631">
            <v>106</v>
          </cell>
        </row>
        <row r="1632">
          <cell r="L1632" t="str">
            <v>505II1UAS50280</v>
          </cell>
          <cell r="M1632" t="str">
            <v>씰링재충진</v>
          </cell>
          <cell r="N1632" t="str">
            <v>(실리콘계,삼각 10X10)</v>
          </cell>
          <cell r="O1632" t="str">
            <v>M</v>
          </cell>
          <cell r="P1632">
            <v>381</v>
          </cell>
        </row>
        <row r="1633">
          <cell r="L1633" t="str">
            <v>505II1UAS60010</v>
          </cell>
          <cell r="M1633" t="str">
            <v>경량철골천정틀설치</v>
          </cell>
          <cell r="N1633" t="str">
            <v>(DM-BAR)</v>
          </cell>
          <cell r="O1633" t="str">
            <v>M2</v>
          </cell>
          <cell r="P1633">
            <v>288</v>
          </cell>
        </row>
        <row r="1634">
          <cell r="L1634" t="str">
            <v>505II1UAS60040</v>
          </cell>
          <cell r="M1634" t="str">
            <v>욕실천정틀설치</v>
          </cell>
          <cell r="N1634" t="str">
            <v>(경량철골+PVC판넬)</v>
          </cell>
          <cell r="O1634" t="str">
            <v>M2</v>
          </cell>
          <cell r="P1634">
            <v>412</v>
          </cell>
        </row>
        <row r="1635">
          <cell r="L1635" t="str">
            <v>505II1UAS62030</v>
          </cell>
          <cell r="M1635" t="str">
            <v>천정틀설치</v>
          </cell>
          <cell r="N1635" t="str">
            <v>(달대유,석고보드9.5MM)</v>
          </cell>
          <cell r="O1635" t="str">
            <v>M2</v>
          </cell>
          <cell r="P1635">
            <v>367</v>
          </cell>
        </row>
        <row r="1636">
          <cell r="L1636" t="str">
            <v>505II1UAS62060</v>
          </cell>
          <cell r="M1636" t="str">
            <v>천정틀설치</v>
          </cell>
          <cell r="N1636" t="str">
            <v>(84M2,15F이하, 달대무,석고보드)</v>
          </cell>
          <cell r="O1636" t="str">
            <v>M2</v>
          </cell>
          <cell r="P1636">
            <v>3569</v>
          </cell>
        </row>
        <row r="1637">
          <cell r="L1637" t="str">
            <v>505II1UAS62080</v>
          </cell>
          <cell r="M1637" t="str">
            <v>천정틀설치</v>
          </cell>
          <cell r="N1637" t="str">
            <v>(달대무,석면판)</v>
          </cell>
          <cell r="O1637" t="str">
            <v>M2</v>
          </cell>
          <cell r="P1637">
            <v>25</v>
          </cell>
        </row>
        <row r="1638">
          <cell r="L1638" t="str">
            <v>505II1UAS62100</v>
          </cell>
          <cell r="M1638" t="str">
            <v>최상층 천정틀설치</v>
          </cell>
          <cell r="N1638" t="str">
            <v>(평지붕.석면판)</v>
          </cell>
          <cell r="O1638" t="str">
            <v>M2</v>
          </cell>
          <cell r="P1638">
            <v>80</v>
          </cell>
        </row>
        <row r="1639">
          <cell r="L1639" t="str">
            <v>505II1UAS62150</v>
          </cell>
          <cell r="M1639" t="str">
            <v>최상천정틀설치</v>
          </cell>
          <cell r="N1639" t="str">
            <v>(달유20스치로플 9석고판)</v>
          </cell>
          <cell r="O1639" t="str">
            <v>M2</v>
          </cell>
          <cell r="P1639">
            <v>253</v>
          </cell>
        </row>
        <row r="1640">
          <cell r="L1640" t="str">
            <v>505IJ1MAH70755</v>
          </cell>
          <cell r="M1640" t="str">
            <v>도아스톱</v>
          </cell>
          <cell r="N1640" t="str">
            <v>황동 일자형</v>
          </cell>
          <cell r="O1640" t="str">
            <v>개</v>
          </cell>
          <cell r="P1640">
            <v>204</v>
          </cell>
        </row>
        <row r="1641">
          <cell r="L1641" t="str">
            <v>505IJ1MAH80355</v>
          </cell>
          <cell r="M1641" t="str">
            <v>홈통걸이쇠(스텐)</v>
          </cell>
          <cell r="N1641" t="str">
            <v>D 100</v>
          </cell>
          <cell r="O1641" t="str">
            <v>개</v>
          </cell>
          <cell r="P1641">
            <v>18</v>
          </cell>
        </row>
        <row r="1642">
          <cell r="L1642" t="str">
            <v>505IJ1MAN50001</v>
          </cell>
          <cell r="M1642" t="str">
            <v>샤워커튼설치</v>
          </cell>
          <cell r="N1642" t="str">
            <v>(폭1500-1600,비닐) 시공도</v>
          </cell>
          <cell r="O1642" t="str">
            <v>개소</v>
          </cell>
          <cell r="P1642">
            <v>1</v>
          </cell>
        </row>
        <row r="1643">
          <cell r="L1643" t="str">
            <v>505IJ1MAZ20005</v>
          </cell>
          <cell r="M1643" t="str">
            <v>동별표시판(시공비포함)</v>
          </cell>
          <cell r="N1643" t="str">
            <v>고층용 마크</v>
          </cell>
          <cell r="O1643" t="str">
            <v>개소</v>
          </cell>
          <cell r="P1643">
            <v>2</v>
          </cell>
        </row>
        <row r="1644">
          <cell r="L1644" t="str">
            <v>505IJ1MAZ20007</v>
          </cell>
          <cell r="M1644" t="str">
            <v>동별표시판(시공비포함)</v>
          </cell>
          <cell r="N1644" t="str">
            <v>고층용 동호수</v>
          </cell>
          <cell r="O1644" t="str">
            <v>개소</v>
          </cell>
          <cell r="P1644">
            <v>4</v>
          </cell>
        </row>
        <row r="1645">
          <cell r="L1645" t="str">
            <v>505IJ1MAZ20023</v>
          </cell>
          <cell r="M1645" t="str">
            <v>층별표시판(고층, 시공비포함)</v>
          </cell>
          <cell r="N1645" t="str">
            <v>아크릴 3X155X170</v>
          </cell>
          <cell r="O1645" t="str">
            <v>개</v>
          </cell>
          <cell r="P1645">
            <v>35</v>
          </cell>
        </row>
        <row r="1646">
          <cell r="L1646" t="str">
            <v>505IJ1MAZ20061</v>
          </cell>
          <cell r="M1646" t="str">
            <v>계단실표시판(시공비포함)</v>
          </cell>
          <cell r="N1646" t="str">
            <v>주현관입구</v>
          </cell>
          <cell r="O1646" t="str">
            <v>개소</v>
          </cell>
          <cell r="P1646">
            <v>2</v>
          </cell>
        </row>
        <row r="1647">
          <cell r="L1647" t="str">
            <v>505IJ1MAZ60500</v>
          </cell>
          <cell r="M1647" t="str">
            <v>점자스티커</v>
          </cell>
          <cell r="N1647" t="str">
            <v>(시각장애자용,150X변화치수,시공도)</v>
          </cell>
          <cell r="O1647" t="str">
            <v>개소</v>
          </cell>
          <cell r="P1647">
            <v>6</v>
          </cell>
        </row>
        <row r="1648">
          <cell r="L1648" t="str">
            <v>505IJ1MCA50422</v>
          </cell>
          <cell r="M1648" t="str">
            <v>수팽창 고무지수판(구조물용)</v>
          </cell>
          <cell r="N1648" t="str">
            <v>20X10MM</v>
          </cell>
          <cell r="O1648" t="str">
            <v>M</v>
          </cell>
          <cell r="P1648">
            <v>141</v>
          </cell>
        </row>
        <row r="1649">
          <cell r="L1649" t="str">
            <v>505IJ1MMA60208</v>
          </cell>
          <cell r="M1649" t="str">
            <v>오.배수용 PVC 파이프(VG2) (KSM3404)</v>
          </cell>
          <cell r="N1649" t="str">
            <v>D25 MM</v>
          </cell>
          <cell r="O1649" t="str">
            <v>M</v>
          </cell>
          <cell r="P1649">
            <v>27</v>
          </cell>
        </row>
        <row r="1650">
          <cell r="L1650" t="str">
            <v>505IJ1MMA60213</v>
          </cell>
          <cell r="M1650" t="str">
            <v>오.배수용 PVC 파이프(VG2) (KSM3404)</v>
          </cell>
          <cell r="N1650" t="str">
            <v>D50 MM</v>
          </cell>
          <cell r="O1650" t="str">
            <v>M</v>
          </cell>
          <cell r="P1650">
            <v>1</v>
          </cell>
        </row>
        <row r="1651">
          <cell r="L1651" t="str">
            <v>505IJ1MMA60219</v>
          </cell>
          <cell r="M1651" t="str">
            <v>오.배수용 PVC 파이프(VG2) (KSM3404)</v>
          </cell>
          <cell r="N1651" t="str">
            <v>D100 MM</v>
          </cell>
          <cell r="O1651" t="str">
            <v>M</v>
          </cell>
          <cell r="P1651">
            <v>21</v>
          </cell>
        </row>
        <row r="1652">
          <cell r="L1652" t="str">
            <v>505IJ1MMJ32627</v>
          </cell>
          <cell r="M1652" t="str">
            <v>회전식흡출기</v>
          </cell>
          <cell r="N1652" t="str">
            <v>D450</v>
          </cell>
          <cell r="O1652" t="str">
            <v>개</v>
          </cell>
          <cell r="P1652">
            <v>8</v>
          </cell>
        </row>
        <row r="1653">
          <cell r="L1653" t="str">
            <v>505IJ1MMJ32630</v>
          </cell>
          <cell r="M1653" t="str">
            <v>회전식흡출기</v>
          </cell>
          <cell r="N1653" t="str">
            <v>D600</v>
          </cell>
          <cell r="O1653" t="str">
            <v>개</v>
          </cell>
          <cell r="P1653">
            <v>4</v>
          </cell>
        </row>
        <row r="1654">
          <cell r="L1654" t="str">
            <v>505IJ1MMO25981</v>
          </cell>
          <cell r="M1654" t="str">
            <v>SMC흡출기좌대(조립식기성재)</v>
          </cell>
          <cell r="N1654" t="str">
            <v>660X660X1300(시공포함)</v>
          </cell>
          <cell r="O1654" t="str">
            <v>개소</v>
          </cell>
          <cell r="P1654">
            <v>8</v>
          </cell>
        </row>
        <row r="1655">
          <cell r="L1655" t="str">
            <v>505IJ1MMO25982</v>
          </cell>
          <cell r="M1655" t="str">
            <v>SMC흡출기좌대(조립식기성재)</v>
          </cell>
          <cell r="N1655" t="str">
            <v>660X660X2600(시공포함)</v>
          </cell>
          <cell r="O1655" t="str">
            <v>개소</v>
          </cell>
          <cell r="P1655">
            <v>4</v>
          </cell>
        </row>
        <row r="1656">
          <cell r="L1656" t="str">
            <v>505IJ1MMO31919</v>
          </cell>
          <cell r="M1656" t="str">
            <v>발코니드레인(PVC제)(받침대포함)</v>
          </cell>
          <cell r="N1656" t="str">
            <v>D100 MM</v>
          </cell>
          <cell r="O1656" t="str">
            <v>개</v>
          </cell>
          <cell r="P1656">
            <v>204</v>
          </cell>
        </row>
        <row r="1657">
          <cell r="L1657" t="str">
            <v>505IJ1SAS50193</v>
          </cell>
          <cell r="M1657" t="str">
            <v>7X7/SD</v>
          </cell>
          <cell r="N1657" t="str">
            <v>PD점검구</v>
          </cell>
          <cell r="O1657" t="str">
            <v>개소</v>
          </cell>
          <cell r="P1657">
            <v>4</v>
          </cell>
        </row>
        <row r="1658">
          <cell r="L1658" t="str">
            <v>505IJ1SASCAE07</v>
          </cell>
          <cell r="M1658" t="str">
            <v>ELEV HOOK 보강</v>
          </cell>
          <cell r="N1658" t="str">
            <v>(D22, 기성제품)</v>
          </cell>
          <cell r="O1658" t="str">
            <v>개소</v>
          </cell>
          <cell r="P1658">
            <v>2</v>
          </cell>
        </row>
        <row r="1659">
          <cell r="L1659" t="str">
            <v>505IJ1SASCJK25</v>
          </cell>
          <cell r="M1659" t="str">
            <v>접이식사다리</v>
          </cell>
          <cell r="N1659" t="str">
            <v>기성품, 다락방</v>
          </cell>
          <cell r="O1659" t="str">
            <v>개소</v>
          </cell>
          <cell r="P1659">
            <v>4</v>
          </cell>
        </row>
        <row r="1660">
          <cell r="L1660" t="str">
            <v>505IJ1SASKH010</v>
          </cell>
          <cell r="M1660" t="str">
            <v>9X18/SD-1</v>
          </cell>
          <cell r="N1660" t="str">
            <v>전기판넬실출입문</v>
          </cell>
          <cell r="O1660" t="str">
            <v>개소</v>
          </cell>
          <cell r="P1660">
            <v>4</v>
          </cell>
        </row>
        <row r="1661">
          <cell r="L1661" t="str">
            <v>505IJ1SAVCK022</v>
          </cell>
          <cell r="M1661" t="str">
            <v>발코니선반, 철제매쉬2단</v>
          </cell>
          <cell r="N1661" t="str">
            <v>(수평투영)</v>
          </cell>
          <cell r="O1661" t="str">
            <v>M2</v>
          </cell>
          <cell r="P1661">
            <v>68</v>
          </cell>
        </row>
        <row r="1662">
          <cell r="L1662" t="str">
            <v>505IJ1SAX00006</v>
          </cell>
          <cell r="M1662" t="str">
            <v>옥상안전난간</v>
          </cell>
          <cell r="O1662" t="str">
            <v>M</v>
          </cell>
          <cell r="P1662">
            <v>20</v>
          </cell>
        </row>
        <row r="1663">
          <cell r="L1663" t="str">
            <v>505IJ1SAX00011</v>
          </cell>
          <cell r="M1663" t="str">
            <v>측벽화단곡면난간</v>
          </cell>
          <cell r="N1663" t="str">
            <v>H=300, 스텐</v>
          </cell>
          <cell r="O1663" t="str">
            <v>M</v>
          </cell>
          <cell r="P1663">
            <v>53</v>
          </cell>
        </row>
        <row r="1664">
          <cell r="L1664" t="str">
            <v>505IJ1SAX00018</v>
          </cell>
          <cell r="M1664" t="str">
            <v>스텐PD점검구</v>
          </cell>
          <cell r="N1664" t="str">
            <v>400*200,피스고정식</v>
          </cell>
          <cell r="O1664" t="str">
            <v>개소</v>
          </cell>
          <cell r="P1664">
            <v>20</v>
          </cell>
        </row>
        <row r="1665">
          <cell r="L1665" t="str">
            <v>505IJ1SAX00019</v>
          </cell>
          <cell r="M1665" t="str">
            <v>스텐PD점검구</v>
          </cell>
          <cell r="N1665" t="str">
            <v>400*150,피스고정식</v>
          </cell>
          <cell r="O1665" t="str">
            <v>개소</v>
          </cell>
          <cell r="P1665">
            <v>2</v>
          </cell>
        </row>
        <row r="1666">
          <cell r="L1666" t="str">
            <v>505IJ1SAX00020</v>
          </cell>
          <cell r="M1666" t="str">
            <v>샤워부스 75A</v>
          </cell>
          <cell r="N1666" t="str">
            <v>도어형,시공도</v>
          </cell>
          <cell r="O1666" t="str">
            <v>개소</v>
          </cell>
          <cell r="P1666">
            <v>68</v>
          </cell>
        </row>
        <row r="1667">
          <cell r="L1667" t="str">
            <v>505IJ1SAX00030</v>
          </cell>
          <cell r="M1667" t="str">
            <v>22*23/SSD,자동문</v>
          </cell>
          <cell r="N1667" t="str">
            <v>무인경비시스템</v>
          </cell>
          <cell r="O1667" t="str">
            <v>개소</v>
          </cell>
          <cell r="P1667">
            <v>2</v>
          </cell>
        </row>
        <row r="1668">
          <cell r="L1668" t="str">
            <v>505IJ1SAYISG51</v>
          </cell>
          <cell r="M1668" t="str">
            <v>10X22/SD</v>
          </cell>
          <cell r="N1668" t="str">
            <v>전실</v>
          </cell>
          <cell r="O1668" t="str">
            <v>개소</v>
          </cell>
          <cell r="P1668">
            <v>68</v>
          </cell>
        </row>
        <row r="1669">
          <cell r="L1669" t="str">
            <v>505IJ1UAC11520</v>
          </cell>
          <cell r="M1669" t="str">
            <v>콘크리트난간보양</v>
          </cell>
          <cell r="O1669" t="str">
            <v>M</v>
          </cell>
          <cell r="P1669">
            <v>1136</v>
          </cell>
        </row>
        <row r="1670">
          <cell r="L1670" t="str">
            <v>505IJ1UAD31010</v>
          </cell>
          <cell r="M1670" t="str">
            <v>물탱크실사다리</v>
          </cell>
          <cell r="N1670" t="str">
            <v>(H=2.36M)</v>
          </cell>
          <cell r="O1670" t="str">
            <v>개소</v>
          </cell>
          <cell r="P1670">
            <v>2</v>
          </cell>
        </row>
        <row r="1671">
          <cell r="L1671" t="str">
            <v>505IJ1UAD40150</v>
          </cell>
          <cell r="M1671" t="str">
            <v>옥탑지붕층출입구(중부지방)</v>
          </cell>
          <cell r="N1671" t="str">
            <v>(1000X1000)</v>
          </cell>
          <cell r="O1671" t="str">
            <v>개소</v>
          </cell>
          <cell r="P1671">
            <v>2</v>
          </cell>
        </row>
        <row r="1672">
          <cell r="L1672" t="str">
            <v>505IJ1UAD49035</v>
          </cell>
          <cell r="M1672" t="str">
            <v>철재PD점검구</v>
          </cell>
          <cell r="N1672" t="str">
            <v>(300X400)</v>
          </cell>
          <cell r="O1672" t="str">
            <v>개소</v>
          </cell>
          <cell r="P1672">
            <v>68</v>
          </cell>
        </row>
        <row r="1673">
          <cell r="L1673" t="str">
            <v>505IJ1UAD50140</v>
          </cell>
          <cell r="M1673" t="str">
            <v>에어콘배관구설치</v>
          </cell>
          <cell r="O1673" t="str">
            <v>개소</v>
          </cell>
          <cell r="P1673">
            <v>136</v>
          </cell>
        </row>
        <row r="1674">
          <cell r="L1674" t="str">
            <v>505IJ1UAD50185</v>
          </cell>
          <cell r="M1674" t="str">
            <v>ELEV 하부사다리</v>
          </cell>
          <cell r="O1674" t="str">
            <v>개소</v>
          </cell>
          <cell r="P1674">
            <v>2</v>
          </cell>
        </row>
        <row r="1675">
          <cell r="L1675" t="str">
            <v>505IJ1UAD50280</v>
          </cell>
          <cell r="M1675" t="str">
            <v>작업용 지지대</v>
          </cell>
          <cell r="N1675" t="str">
            <v>(DA-77-023, 250X500)</v>
          </cell>
          <cell r="O1675" t="str">
            <v>개소</v>
          </cell>
          <cell r="P1675">
            <v>4</v>
          </cell>
        </row>
        <row r="1676">
          <cell r="L1676" t="str">
            <v>505IJ1UAI50009</v>
          </cell>
          <cell r="M1676" t="str">
            <v>세대현관문설치비</v>
          </cell>
          <cell r="N1676" t="str">
            <v>(부속철물포함)</v>
          </cell>
          <cell r="O1676" t="str">
            <v>개소</v>
          </cell>
          <cell r="P1676">
            <v>68</v>
          </cell>
        </row>
        <row r="1677">
          <cell r="L1677" t="str">
            <v>505IJ1UAI51037</v>
          </cell>
          <cell r="M1677" t="str">
            <v>10X18/SD</v>
          </cell>
          <cell r="N1677" t="str">
            <v>(계단실홀,밑틀없음,착색아연도)</v>
          </cell>
          <cell r="O1677" t="str">
            <v>개소</v>
          </cell>
          <cell r="P1677">
            <v>2</v>
          </cell>
        </row>
        <row r="1678">
          <cell r="L1678" t="str">
            <v>505IJ1UAI51236</v>
          </cell>
          <cell r="M1678" t="str">
            <v>10X21/SD(방화용도어클로우저)</v>
          </cell>
          <cell r="N1678" t="str">
            <v>(계단실홀,밑틀없음,착색아연도)</v>
          </cell>
          <cell r="O1678" t="str">
            <v>개소</v>
          </cell>
          <cell r="P1678">
            <v>33</v>
          </cell>
        </row>
        <row r="1679">
          <cell r="L1679" t="str">
            <v>505IJ1UAI51239</v>
          </cell>
          <cell r="M1679" t="str">
            <v>7X17/SD(방화용도아클로저)</v>
          </cell>
          <cell r="N1679" t="str">
            <v>(공동구,밑틀없음,착색아연도)</v>
          </cell>
          <cell r="O1679" t="str">
            <v>개소</v>
          </cell>
          <cell r="P1679">
            <v>1</v>
          </cell>
        </row>
        <row r="1680">
          <cell r="L1680" t="str">
            <v>505IJ1UAI53021</v>
          </cell>
          <cell r="M1680" t="str">
            <v>9X18/SD</v>
          </cell>
          <cell r="N1680" t="str">
            <v>(기계실,밑틀없음,철제그릴)</v>
          </cell>
          <cell r="O1680" t="str">
            <v>개소</v>
          </cell>
          <cell r="P1680">
            <v>6</v>
          </cell>
        </row>
        <row r="1681">
          <cell r="L1681" t="str">
            <v>505IJ1UAK80090</v>
          </cell>
          <cell r="M1681" t="str">
            <v>E.J(스치로폴20MM)</v>
          </cell>
          <cell r="N1681" t="str">
            <v>(본드붙이기,씰링:ㅁ-20X20)</v>
          </cell>
          <cell r="O1681" t="str">
            <v>M</v>
          </cell>
          <cell r="P1681">
            <v>3</v>
          </cell>
        </row>
        <row r="1682">
          <cell r="L1682" t="str">
            <v>505IJ1UAL20150</v>
          </cell>
          <cell r="M1682" t="str">
            <v>동판후레싱</v>
          </cell>
          <cell r="N1682" t="str">
            <v>(T=0.5MM)</v>
          </cell>
          <cell r="O1682" t="str">
            <v>M2</v>
          </cell>
          <cell r="P1682">
            <v>134</v>
          </cell>
        </row>
        <row r="1683">
          <cell r="L1683" t="str">
            <v>505IJ1UAL50130</v>
          </cell>
          <cell r="M1683" t="str">
            <v>칼라선홈통설치</v>
          </cell>
          <cell r="N1683" t="str">
            <v>D-100</v>
          </cell>
          <cell r="O1683" t="str">
            <v>M</v>
          </cell>
          <cell r="P1683">
            <v>560</v>
          </cell>
        </row>
        <row r="1684">
          <cell r="L1684" t="str">
            <v>505IJ1UAL51130</v>
          </cell>
          <cell r="M1684" t="str">
            <v>루프드레인설치</v>
          </cell>
          <cell r="N1684" t="str">
            <v>(D100)</v>
          </cell>
          <cell r="O1684" t="str">
            <v>개소</v>
          </cell>
          <cell r="P1684">
            <v>16</v>
          </cell>
        </row>
        <row r="1685">
          <cell r="L1685" t="str">
            <v>505IJ1UAS11020</v>
          </cell>
          <cell r="M1685" t="str">
            <v>철제커텐박스</v>
          </cell>
          <cell r="N1685" t="str">
            <v>(관리동:250 350)</v>
          </cell>
          <cell r="O1685" t="str">
            <v>M</v>
          </cell>
          <cell r="P1685">
            <v>7</v>
          </cell>
        </row>
        <row r="1686">
          <cell r="L1686" t="str">
            <v>505IJ1UAS14030</v>
          </cell>
          <cell r="M1686" t="str">
            <v>스텐레스재료분리대</v>
          </cell>
          <cell r="N1686" t="str">
            <v>(20X30X1.5)</v>
          </cell>
          <cell r="O1686" t="str">
            <v>M</v>
          </cell>
          <cell r="P1686">
            <v>4</v>
          </cell>
        </row>
        <row r="1687">
          <cell r="L1687" t="str">
            <v>505IJ1UAS41390</v>
          </cell>
          <cell r="M1687" t="str">
            <v>실외기난간설치</v>
          </cell>
          <cell r="O1687" t="str">
            <v>개소</v>
          </cell>
          <cell r="P1687">
            <v>68</v>
          </cell>
        </row>
        <row r="1688">
          <cell r="L1688" t="str">
            <v>505IJ1UAS42105</v>
          </cell>
          <cell r="M1688" t="str">
            <v>계단실창문난간설치</v>
          </cell>
          <cell r="N1688" t="str">
            <v>H1100, STS파이프</v>
          </cell>
          <cell r="O1688" t="str">
            <v>M</v>
          </cell>
          <cell r="P1688">
            <v>71</v>
          </cell>
        </row>
        <row r="1689">
          <cell r="L1689" t="str">
            <v>505IJ1UAS42230</v>
          </cell>
          <cell r="M1689" t="str">
            <v>테라스나간</v>
          </cell>
          <cell r="N1689" t="str">
            <v>(벽부착,H=450,DA-71-101)</v>
          </cell>
          <cell r="O1689" t="str">
            <v>M</v>
          </cell>
          <cell r="P1689">
            <v>27</v>
          </cell>
        </row>
        <row r="1690">
          <cell r="L1690" t="str">
            <v>505IJ1UAS42610</v>
          </cell>
          <cell r="M1690" t="str">
            <v>중앙홈지주형계단난간</v>
          </cell>
          <cell r="N1690" t="str">
            <v>(분체도장)</v>
          </cell>
          <cell r="O1690" t="str">
            <v>M</v>
          </cell>
          <cell r="P1690">
            <v>212</v>
          </cell>
        </row>
        <row r="1691">
          <cell r="L1691" t="str">
            <v>505IJ1UAS50110</v>
          </cell>
          <cell r="M1691" t="str">
            <v>씰링재충진</v>
          </cell>
          <cell r="N1691" t="str">
            <v>(폴리우레탄계,ㅁ-10X10)</v>
          </cell>
          <cell r="O1691" t="str">
            <v>M</v>
          </cell>
          <cell r="P1691">
            <v>401</v>
          </cell>
        </row>
        <row r="1692">
          <cell r="L1692" t="str">
            <v>505IJ1UAS50120</v>
          </cell>
          <cell r="M1692" t="str">
            <v>씰링재충진</v>
          </cell>
          <cell r="N1692" t="str">
            <v>(폴리우레탄계,삼각10X10)</v>
          </cell>
          <cell r="O1692" t="str">
            <v>M</v>
          </cell>
          <cell r="P1692">
            <v>2245</v>
          </cell>
        </row>
        <row r="1693">
          <cell r="L1693" t="str">
            <v>505IJ1UAS50290</v>
          </cell>
          <cell r="M1693" t="str">
            <v>씰링재충진</v>
          </cell>
          <cell r="N1693" t="str">
            <v>(폴리우레탄계, 삼각5X5)</v>
          </cell>
          <cell r="O1693" t="str">
            <v>M</v>
          </cell>
          <cell r="P1693">
            <v>956</v>
          </cell>
        </row>
        <row r="1694">
          <cell r="L1694" t="str">
            <v>505IJ1UAS50310</v>
          </cell>
          <cell r="M1694" t="str">
            <v>씰링재충진</v>
          </cell>
          <cell r="N1694" t="str">
            <v>(폴리우레탄계,ㅁ-5X5)</v>
          </cell>
          <cell r="O1694" t="str">
            <v>M</v>
          </cell>
          <cell r="P1694">
            <v>1</v>
          </cell>
        </row>
        <row r="1695">
          <cell r="L1695" t="str">
            <v>505IJ1UAS50330</v>
          </cell>
          <cell r="M1695" t="str">
            <v>씰링재충진</v>
          </cell>
          <cell r="N1695" t="str">
            <v>(폴리우레탄계,ㅁ-25X25)</v>
          </cell>
          <cell r="O1695" t="str">
            <v>M</v>
          </cell>
          <cell r="P1695">
            <v>101</v>
          </cell>
        </row>
        <row r="1696">
          <cell r="L1696" t="str">
            <v>505IJ1UAS60320</v>
          </cell>
          <cell r="M1696" t="str">
            <v>최상층경량철골천정틀</v>
          </cell>
          <cell r="N1696" t="str">
            <v>(59M2이하,침실,H=140MM,석고보드9.5MM)</v>
          </cell>
          <cell r="O1696" t="str">
            <v>M2</v>
          </cell>
          <cell r="P1696">
            <v>110</v>
          </cell>
        </row>
        <row r="1697">
          <cell r="L1697" t="str">
            <v>505IJ1UAS70025</v>
          </cell>
          <cell r="M1697" t="str">
            <v>우편함설치</v>
          </cell>
          <cell r="N1697" t="str">
            <v>(26세대용 고층)</v>
          </cell>
          <cell r="O1697" t="str">
            <v>개소</v>
          </cell>
          <cell r="P1697">
            <v>1</v>
          </cell>
        </row>
        <row r="1698">
          <cell r="L1698" t="str">
            <v>505IJ1UAS70040</v>
          </cell>
          <cell r="M1698" t="str">
            <v>반송우편함설치</v>
          </cell>
          <cell r="N1698" t="str">
            <v>(고층)</v>
          </cell>
          <cell r="O1698" t="str">
            <v>개소</v>
          </cell>
          <cell r="P1698">
            <v>2</v>
          </cell>
        </row>
        <row r="1699">
          <cell r="L1699" t="str">
            <v>505IJ1UAS70180</v>
          </cell>
          <cell r="M1699" t="str">
            <v>우편함설치</v>
          </cell>
          <cell r="N1699" t="str">
            <v>(42세대용 고층)</v>
          </cell>
          <cell r="O1699" t="str">
            <v>개소</v>
          </cell>
          <cell r="P1699">
            <v>1</v>
          </cell>
        </row>
        <row r="1700">
          <cell r="L1700" t="str">
            <v>505IJ1UAS71020</v>
          </cell>
          <cell r="M1700" t="str">
            <v>폐건전지수거함 설치</v>
          </cell>
          <cell r="N1700" t="str">
            <v>(고  층)</v>
          </cell>
          <cell r="O1700" t="str">
            <v>개소</v>
          </cell>
          <cell r="P1700">
            <v>2</v>
          </cell>
        </row>
        <row r="1701">
          <cell r="L1701" t="str">
            <v>505IK1MAD40001</v>
          </cell>
          <cell r="M1701" t="str">
            <v>칼라아스팔트싱글</v>
          </cell>
          <cell r="N1701" t="str">
            <v>시공도</v>
          </cell>
          <cell r="O1701" t="str">
            <v>M2</v>
          </cell>
          <cell r="P1701">
            <v>387</v>
          </cell>
        </row>
        <row r="1702">
          <cell r="L1702" t="str">
            <v>505IK1MGG42401</v>
          </cell>
          <cell r="M1702" t="str">
            <v>레미콘</v>
          </cell>
          <cell r="N1702" t="str">
            <v>25-180-15</v>
          </cell>
          <cell r="O1702" t="str">
            <v>M3</v>
          </cell>
          <cell r="P1702">
            <v>10</v>
          </cell>
        </row>
        <row r="1703">
          <cell r="L1703" t="str">
            <v>505IK1UAC30090</v>
          </cell>
          <cell r="M1703" t="str">
            <v>레미콘치기</v>
          </cell>
          <cell r="N1703" t="str">
            <v>(무근구조,펌프배관)</v>
          </cell>
          <cell r="O1703" t="str">
            <v>M3</v>
          </cell>
          <cell r="P1703">
            <v>10</v>
          </cell>
        </row>
        <row r="1704">
          <cell r="L1704" t="str">
            <v>505IK1UAK10010</v>
          </cell>
          <cell r="M1704" t="str">
            <v>아스팔트8층방수</v>
          </cell>
          <cell r="N1704" t="str">
            <v>(지붕층)</v>
          </cell>
          <cell r="O1704" t="str">
            <v>M2</v>
          </cell>
          <cell r="P1704">
            <v>171</v>
          </cell>
        </row>
        <row r="1705">
          <cell r="L1705" t="str">
            <v>505IK1UAK40090</v>
          </cell>
          <cell r="M1705" t="str">
            <v>PE방수층보호재</v>
          </cell>
          <cell r="N1705" t="str">
            <v>(주차장수직부위, 접착식20MM)</v>
          </cell>
          <cell r="O1705" t="str">
            <v>M2</v>
          </cell>
          <cell r="P1705">
            <v>1</v>
          </cell>
        </row>
        <row r="1706">
          <cell r="L1706" t="str">
            <v>505IK1UAK40110</v>
          </cell>
          <cell r="M1706" t="str">
            <v>시트방수마감</v>
          </cell>
          <cell r="N1706" t="str">
            <v>(스텐레스판, 삼각-15X20)</v>
          </cell>
          <cell r="O1706" t="str">
            <v>M</v>
          </cell>
          <cell r="P1706">
            <v>3</v>
          </cell>
        </row>
        <row r="1707">
          <cell r="L1707" t="str">
            <v>505IK1UAK40300</v>
          </cell>
          <cell r="M1707" t="str">
            <v>고무아스팔트이중방수</v>
          </cell>
          <cell r="N1707" t="str">
            <v>(주차장상부, T4.5, 쇠흙손마감 포함)</v>
          </cell>
          <cell r="O1707" t="str">
            <v>M2</v>
          </cell>
          <cell r="P1707">
            <v>7</v>
          </cell>
        </row>
        <row r="1708">
          <cell r="L1708" t="str">
            <v>505IK1UAK40310</v>
          </cell>
          <cell r="M1708" t="str">
            <v>고무아스팔트이중방수</v>
          </cell>
          <cell r="N1708" t="str">
            <v>(주차장수직부위)</v>
          </cell>
          <cell r="O1708" t="str">
            <v>M2</v>
          </cell>
          <cell r="P1708">
            <v>1</v>
          </cell>
        </row>
        <row r="1709">
          <cell r="L1709" t="str">
            <v>505IK1UAK70040</v>
          </cell>
          <cell r="M1709" t="str">
            <v>포리에칠렌필림 깔기</v>
          </cell>
          <cell r="N1709" t="str">
            <v>(0.03MM, 2겹)</v>
          </cell>
          <cell r="O1709" t="str">
            <v>M2</v>
          </cell>
          <cell r="P1709">
            <v>130</v>
          </cell>
        </row>
        <row r="1710">
          <cell r="L1710" t="str">
            <v>505IK1UAK80060</v>
          </cell>
          <cell r="M1710" t="str">
            <v>E.J</v>
          </cell>
          <cell r="N1710" t="str">
            <v>(지하주차장 경사로)</v>
          </cell>
          <cell r="O1710" t="str">
            <v>M</v>
          </cell>
          <cell r="P1710">
            <v>101</v>
          </cell>
        </row>
        <row r="1711">
          <cell r="L1711" t="str">
            <v>505IK1UAS50350</v>
          </cell>
          <cell r="M1711" t="str">
            <v>기성조립식 줄눈재설치</v>
          </cell>
          <cell r="O1711" t="str">
            <v>M</v>
          </cell>
          <cell r="P1711">
            <v>106</v>
          </cell>
        </row>
        <row r="1712">
          <cell r="L1712" t="str">
            <v>505IK1UAS80050</v>
          </cell>
          <cell r="M1712" t="str">
            <v>와이어메쉬 깔기</v>
          </cell>
          <cell r="O1712" t="str">
            <v>M2</v>
          </cell>
          <cell r="P1712">
            <v>137</v>
          </cell>
        </row>
        <row r="1713">
          <cell r="L1713" t="str">
            <v>505IL1MAE50321</v>
          </cell>
          <cell r="M1713" t="str">
            <v>씰링재</v>
          </cell>
          <cell r="N1713" t="str">
            <v>실리콘계비초산형(삼각5㎜X5㎜)</v>
          </cell>
          <cell r="O1713" t="str">
            <v>M</v>
          </cell>
          <cell r="P1713">
            <v>19645</v>
          </cell>
        </row>
        <row r="1714">
          <cell r="L1714" t="str">
            <v>505IL1MAH70861</v>
          </cell>
          <cell r="M1714" t="str">
            <v>가스켓(ㄷ형)</v>
          </cell>
          <cell r="N1714" t="str">
            <v>AL, 3~5MM</v>
          </cell>
          <cell r="O1714" t="str">
            <v>M</v>
          </cell>
          <cell r="P1714">
            <v>866</v>
          </cell>
        </row>
        <row r="1715">
          <cell r="L1715" t="str">
            <v>505IL1MAH70862</v>
          </cell>
          <cell r="M1715" t="str">
            <v>가스켓(양면)</v>
          </cell>
          <cell r="N1715" t="str">
            <v>PL, 3~5MM</v>
          </cell>
          <cell r="O1715" t="str">
            <v>M</v>
          </cell>
          <cell r="P1715">
            <v>82</v>
          </cell>
        </row>
        <row r="1716">
          <cell r="L1716" t="str">
            <v>505IL1MAH80716</v>
          </cell>
          <cell r="M1716" t="str">
            <v>문틀고정철물</v>
          </cell>
          <cell r="N1716" t="str">
            <v>1.6*40*190</v>
          </cell>
          <cell r="O1716" t="str">
            <v>개</v>
          </cell>
          <cell r="P1716">
            <v>952</v>
          </cell>
        </row>
        <row r="1717">
          <cell r="L1717" t="str">
            <v>505IL1MAH80830</v>
          </cell>
          <cell r="M1717" t="str">
            <v>문틀고임대</v>
          </cell>
          <cell r="N1717" t="str">
            <v>(설치비포함)</v>
          </cell>
          <cell r="O1717" t="str">
            <v>개</v>
          </cell>
          <cell r="P1717">
            <v>408</v>
          </cell>
        </row>
        <row r="1718">
          <cell r="L1718" t="str">
            <v>505IL1MGF10180</v>
          </cell>
          <cell r="M1718" t="str">
            <v>볼트(매립형)</v>
          </cell>
          <cell r="N1718" t="str">
            <v>6X80(PVC앵카포함), 문틀고정용</v>
          </cell>
          <cell r="O1718" t="str">
            <v>개</v>
          </cell>
          <cell r="P1718">
            <v>768</v>
          </cell>
        </row>
        <row r="1719">
          <cell r="L1719" t="str">
            <v>505IL1SAIZ0005</v>
          </cell>
          <cell r="M1719" t="str">
            <v>9X457/AW</v>
          </cell>
          <cell r="N1719" t="str">
            <v>FIX+PJ</v>
          </cell>
          <cell r="O1719" t="str">
            <v>개소</v>
          </cell>
          <cell r="P1719">
            <v>2</v>
          </cell>
        </row>
        <row r="1720">
          <cell r="L1720" t="str">
            <v>505IL1SAIZ0007</v>
          </cell>
          <cell r="M1720" t="str">
            <v>9X537/AW</v>
          </cell>
          <cell r="N1720" t="str">
            <v>FIX+PJ</v>
          </cell>
          <cell r="O1720" t="str">
            <v>개소</v>
          </cell>
          <cell r="P1720">
            <v>2</v>
          </cell>
        </row>
        <row r="1721">
          <cell r="L1721" t="str">
            <v>505IL1SAIZ0032</v>
          </cell>
          <cell r="M1721" t="str">
            <v>16X18/AW</v>
          </cell>
          <cell r="N1721" t="str">
            <v>SL+FIX발코니창</v>
          </cell>
          <cell r="O1721" t="str">
            <v>개소</v>
          </cell>
          <cell r="P1721">
            <v>58</v>
          </cell>
        </row>
        <row r="1722">
          <cell r="L1722" t="str">
            <v>505IL1SAIZ0033</v>
          </cell>
          <cell r="M1722" t="str">
            <v>16X19/AW</v>
          </cell>
          <cell r="N1722" t="str">
            <v>SL+FIX발코니창</v>
          </cell>
          <cell r="O1722" t="str">
            <v>개소</v>
          </cell>
          <cell r="P1722">
            <v>10</v>
          </cell>
        </row>
        <row r="1723">
          <cell r="L1723" t="str">
            <v>505IL1SAIZ0044</v>
          </cell>
          <cell r="M1723" t="str">
            <v>19X12/AW</v>
          </cell>
          <cell r="N1723" t="str">
            <v>SL전실창,75M2 A형</v>
          </cell>
          <cell r="O1723" t="str">
            <v>개소</v>
          </cell>
          <cell r="P1723">
            <v>10</v>
          </cell>
        </row>
        <row r="1724">
          <cell r="L1724" t="str">
            <v>505IL1SAIZ0045</v>
          </cell>
          <cell r="M1724" t="str">
            <v>22X12/AW</v>
          </cell>
          <cell r="N1724" t="str">
            <v>SL전실창,75M2 A형</v>
          </cell>
          <cell r="O1724" t="str">
            <v>개소</v>
          </cell>
          <cell r="P1724">
            <v>60</v>
          </cell>
        </row>
        <row r="1725">
          <cell r="L1725" t="str">
            <v>505IL1SAIZ0053</v>
          </cell>
          <cell r="M1725" t="str">
            <v>22X12/AW</v>
          </cell>
          <cell r="N1725" t="str">
            <v>SL,75M2 A형,발코니2</v>
          </cell>
          <cell r="O1725" t="str">
            <v>개소</v>
          </cell>
          <cell r="P1725">
            <v>58</v>
          </cell>
        </row>
        <row r="1726">
          <cell r="L1726" t="str">
            <v>505IL1SAIZ0054</v>
          </cell>
          <cell r="M1726" t="str">
            <v>22X18/AW</v>
          </cell>
          <cell r="N1726" t="str">
            <v>SL+FIX,75M2 A형,발코니4</v>
          </cell>
          <cell r="O1726" t="str">
            <v>개소</v>
          </cell>
          <cell r="P1726">
            <v>8</v>
          </cell>
        </row>
        <row r="1727">
          <cell r="L1727" t="str">
            <v>505IL1SAIZ0055</v>
          </cell>
          <cell r="M1727" t="str">
            <v>22X13/AW</v>
          </cell>
          <cell r="N1727" t="str">
            <v>SL,75M2 A형,발코니2</v>
          </cell>
          <cell r="O1727" t="str">
            <v>개소</v>
          </cell>
          <cell r="P1727">
            <v>10</v>
          </cell>
        </row>
        <row r="1728">
          <cell r="L1728" t="str">
            <v>505IL1SAIZ0056</v>
          </cell>
          <cell r="M1728" t="str">
            <v>24X18/AW</v>
          </cell>
          <cell r="N1728" t="str">
            <v>SL+FIX,75M2 A형,발코니4</v>
          </cell>
          <cell r="O1728" t="str">
            <v>개소</v>
          </cell>
          <cell r="P1728">
            <v>50</v>
          </cell>
        </row>
        <row r="1729">
          <cell r="L1729" t="str">
            <v>505IL1SAIZ0057</v>
          </cell>
          <cell r="M1729" t="str">
            <v>24X19/AW</v>
          </cell>
          <cell r="N1729" t="str">
            <v>SL+FIX,75M2 A형,발코니4</v>
          </cell>
          <cell r="O1729" t="str">
            <v>개소</v>
          </cell>
          <cell r="P1729">
            <v>10</v>
          </cell>
        </row>
        <row r="1730">
          <cell r="L1730" t="str">
            <v>505IL1SAIZ0061</v>
          </cell>
          <cell r="M1730" t="str">
            <v>26X23/AW-1</v>
          </cell>
          <cell r="N1730" t="str">
            <v>SL,84M2 B형,75M2 A형발코니</v>
          </cell>
          <cell r="O1730" t="str">
            <v>개소</v>
          </cell>
          <cell r="P1730">
            <v>1</v>
          </cell>
        </row>
        <row r="1731">
          <cell r="L1731" t="str">
            <v>505IL1SAIZ0066</v>
          </cell>
          <cell r="M1731" t="str">
            <v>26X18/AW</v>
          </cell>
          <cell r="N1731" t="str">
            <v>SL,75M2 A형,84M2 B형 발코니1</v>
          </cell>
          <cell r="O1731" t="str">
            <v>개소</v>
          </cell>
          <cell r="P1731">
            <v>7</v>
          </cell>
        </row>
        <row r="1732">
          <cell r="L1732" t="str">
            <v>505IL1SAIZ0070</v>
          </cell>
          <cell r="M1732" t="str">
            <v>38X18/AW</v>
          </cell>
          <cell r="N1732" t="str">
            <v>SL+FIX,75M2 A형 발코니1</v>
          </cell>
          <cell r="O1732" t="str">
            <v>개소</v>
          </cell>
          <cell r="P1732">
            <v>58</v>
          </cell>
        </row>
        <row r="1733">
          <cell r="L1733" t="str">
            <v>505IL1SAIZ0071</v>
          </cell>
          <cell r="M1733" t="str">
            <v>38X19/AW</v>
          </cell>
          <cell r="N1733" t="str">
            <v>SL+FIX,75M2 A형 발코니1</v>
          </cell>
          <cell r="O1733" t="str">
            <v>개소</v>
          </cell>
          <cell r="P1733">
            <v>10</v>
          </cell>
        </row>
        <row r="1734">
          <cell r="L1734" t="str">
            <v>505IL1SAIZ0079</v>
          </cell>
          <cell r="M1734" t="str">
            <v>28X12/AW</v>
          </cell>
          <cell r="N1734" t="str">
            <v>SL,84M2 B형 발코니3</v>
          </cell>
          <cell r="O1734" t="str">
            <v>개소</v>
          </cell>
          <cell r="P1734">
            <v>50</v>
          </cell>
        </row>
        <row r="1735">
          <cell r="L1735" t="str">
            <v>505IL1SAIZ0080</v>
          </cell>
          <cell r="M1735" t="str">
            <v>28X13/AW</v>
          </cell>
          <cell r="N1735" t="str">
            <v>SL,84M2 B형 발코니3</v>
          </cell>
          <cell r="O1735" t="str">
            <v>개소</v>
          </cell>
          <cell r="P1735">
            <v>10</v>
          </cell>
        </row>
        <row r="1736">
          <cell r="L1736" t="str">
            <v>505IL1SAIZ0092</v>
          </cell>
          <cell r="M1736" t="str">
            <v>6X9/AG</v>
          </cell>
          <cell r="N1736" t="str">
            <v>갤러리살(FIX)</v>
          </cell>
          <cell r="O1736" t="str">
            <v>개소</v>
          </cell>
          <cell r="P1736">
            <v>2</v>
          </cell>
        </row>
        <row r="1737">
          <cell r="L1737" t="str">
            <v>505IL1SAIZ0108</v>
          </cell>
          <cell r="M1737" t="str">
            <v>18X10/AW</v>
          </cell>
          <cell r="O1737" t="str">
            <v>개소</v>
          </cell>
          <cell r="P1737">
            <v>4</v>
          </cell>
        </row>
        <row r="1738">
          <cell r="L1738" t="str">
            <v>505IL1SAX00005</v>
          </cell>
          <cell r="M1738" t="str">
            <v>강화유리끼우기 및 닦기</v>
          </cell>
          <cell r="N1738" t="str">
            <v>6MM, 강재</v>
          </cell>
          <cell r="O1738" t="str">
            <v>M2</v>
          </cell>
          <cell r="P1738">
            <v>1</v>
          </cell>
        </row>
        <row r="1739">
          <cell r="L1739" t="str">
            <v>505IL1SAX00036</v>
          </cell>
          <cell r="M1739" t="str">
            <v>18*10/WF</v>
          </cell>
          <cell r="N1739" t="str">
            <v>다락방</v>
          </cell>
          <cell r="O1739" t="str">
            <v>개소</v>
          </cell>
          <cell r="P1739">
            <v>4</v>
          </cell>
        </row>
        <row r="1740">
          <cell r="L1740" t="str">
            <v>505IL1SAYISG21</v>
          </cell>
          <cell r="M1740" t="str">
            <v>간살삽입복층유리끼우기</v>
          </cell>
          <cell r="N1740" t="str">
            <v>12MM</v>
          </cell>
          <cell r="O1740" t="str">
            <v>M2</v>
          </cell>
          <cell r="P1740">
            <v>189</v>
          </cell>
        </row>
        <row r="1741">
          <cell r="L1741" t="str">
            <v>505IL1SAYISG22</v>
          </cell>
          <cell r="M1741" t="str">
            <v>복층유리끼우기 및 닦기</v>
          </cell>
          <cell r="N1741" t="str">
            <v>12MM, 일면완자, 유리끼움재료 별도</v>
          </cell>
          <cell r="O1741" t="str">
            <v>M2</v>
          </cell>
          <cell r="P1741">
            <v>234</v>
          </cell>
        </row>
        <row r="1742">
          <cell r="L1742" t="str">
            <v>505IL1SAYISG23</v>
          </cell>
          <cell r="M1742" t="str">
            <v>복층유리끼우기 및 닦기</v>
          </cell>
          <cell r="N1742" t="str">
            <v>12MM, 일면무늬, 유리끼움재료 별도</v>
          </cell>
          <cell r="O1742" t="str">
            <v>M2</v>
          </cell>
          <cell r="P1742">
            <v>3</v>
          </cell>
        </row>
        <row r="1743">
          <cell r="L1743" t="str">
            <v>505IL1SAYISG42</v>
          </cell>
          <cell r="M1743" t="str">
            <v>4X9/AW</v>
          </cell>
          <cell r="N1743" t="str">
            <v>옥탑층, 회전창</v>
          </cell>
          <cell r="O1743" t="str">
            <v>개소</v>
          </cell>
          <cell r="P1743">
            <v>28</v>
          </cell>
        </row>
        <row r="1744">
          <cell r="L1744" t="str">
            <v>505IL1UAI12102</v>
          </cell>
          <cell r="M1744" t="str">
            <v>침실1(안방)여닫이문설치(10X21/WD-B)</v>
          </cell>
          <cell r="N1744" t="str">
            <v>(후설치,틀짝지급,문선및레버식도아록포함)</v>
          </cell>
          <cell r="O1744" t="str">
            <v>개소</v>
          </cell>
          <cell r="P1744">
            <v>68</v>
          </cell>
        </row>
        <row r="1745">
          <cell r="L1745" t="str">
            <v>505IL1UAI12112</v>
          </cell>
          <cell r="M1745" t="str">
            <v>일반침실여닫이문설치(9X21/WD-B)</v>
          </cell>
          <cell r="N1745" t="str">
            <v>(후설치,틀짝지급,문선및레버식도아록포함)</v>
          </cell>
          <cell r="O1745" t="str">
            <v>개소</v>
          </cell>
          <cell r="P1745">
            <v>136</v>
          </cell>
        </row>
        <row r="1746">
          <cell r="L1746" t="str">
            <v>505IL1UAI12165</v>
          </cell>
          <cell r="M1746" t="str">
            <v>욕실여닫이문설치(8X21/D)</v>
          </cell>
          <cell r="N1746" t="str">
            <v>(후설치,틀짝지급,문선및레버식도아록포함)</v>
          </cell>
          <cell r="O1746" t="str">
            <v>개소</v>
          </cell>
          <cell r="P1746">
            <v>67</v>
          </cell>
        </row>
        <row r="1747">
          <cell r="L1747" t="str">
            <v>505IL1UAI12175</v>
          </cell>
          <cell r="M1747" t="str">
            <v>욕실여닫이문설치(7X21/D)</v>
          </cell>
          <cell r="N1747" t="str">
            <v>(후설치,틀짝지급,문선및레버식도아록포함)</v>
          </cell>
          <cell r="O1747" t="str">
            <v>개소</v>
          </cell>
          <cell r="P1747">
            <v>68</v>
          </cell>
        </row>
        <row r="1748">
          <cell r="L1748" t="str">
            <v>505IL1UAI20450</v>
          </cell>
          <cell r="M1748" t="str">
            <v>12X12/AW</v>
          </cell>
          <cell r="N1748" t="str">
            <v>(SL2짝)</v>
          </cell>
          <cell r="O1748" t="str">
            <v>개소</v>
          </cell>
          <cell r="P1748">
            <v>2</v>
          </cell>
        </row>
        <row r="1749">
          <cell r="L1749" t="str">
            <v>505IL1UAI20573</v>
          </cell>
          <cell r="M1749" t="str">
            <v>4X12/AG</v>
          </cell>
          <cell r="N1749" t="str">
            <v>여닫이+갤러리(FIX)</v>
          </cell>
          <cell r="O1749" t="str">
            <v>개소</v>
          </cell>
          <cell r="P1749">
            <v>4</v>
          </cell>
        </row>
        <row r="1750">
          <cell r="L1750" t="str">
            <v>505IL1UAI20576</v>
          </cell>
          <cell r="M1750" t="str">
            <v>12X12/AG</v>
          </cell>
          <cell r="N1750" t="str">
            <v>갤러리살(FIX)</v>
          </cell>
          <cell r="O1750" t="str">
            <v>개소</v>
          </cell>
          <cell r="P1750">
            <v>2</v>
          </cell>
        </row>
        <row r="1751">
          <cell r="L1751" t="str">
            <v>505IL1UAJ20065</v>
          </cell>
          <cell r="M1751" t="str">
            <v>PVC BACK-UP재 설치</v>
          </cell>
          <cell r="N1751" t="str">
            <v>(D25)</v>
          </cell>
          <cell r="O1751" t="str">
            <v>M</v>
          </cell>
          <cell r="P1751">
            <v>1349</v>
          </cell>
        </row>
        <row r="1752">
          <cell r="L1752" t="str">
            <v>505IL1UAN10032</v>
          </cell>
          <cell r="M1752" t="str">
            <v>유리끼우기 및 닦기</v>
          </cell>
          <cell r="N1752" t="str">
            <v>(3MM맑은유리, AL.PL, 유리끼움재료 별도)</v>
          </cell>
          <cell r="O1752" t="str">
            <v>M2</v>
          </cell>
          <cell r="P1752">
            <v>3</v>
          </cell>
        </row>
        <row r="1753">
          <cell r="L1753" t="str">
            <v>505IL1UAN10052</v>
          </cell>
          <cell r="M1753" t="str">
            <v>유리끼우기 및 닦기</v>
          </cell>
          <cell r="N1753" t="str">
            <v>(5MM맑은유리,  AL.PL, 유리끼움재료 별도)</v>
          </cell>
          <cell r="O1753" t="str">
            <v>M2</v>
          </cell>
          <cell r="P1753">
            <v>147</v>
          </cell>
        </row>
        <row r="1754">
          <cell r="L1754" t="str">
            <v>505IL1UAN40012</v>
          </cell>
          <cell r="M1754" t="str">
            <v>복층유리끼우기 및 닦기</v>
          </cell>
          <cell r="N1754" t="str">
            <v>(12MM, 유리끼움재료 별도)</v>
          </cell>
          <cell r="O1754" t="str">
            <v>M2</v>
          </cell>
          <cell r="P1754">
            <v>952</v>
          </cell>
        </row>
        <row r="1755">
          <cell r="L1755" t="str">
            <v>505IL1UAN40016</v>
          </cell>
          <cell r="M1755" t="str">
            <v>복층유리끼우기 및 닦기</v>
          </cell>
          <cell r="N1755" t="str">
            <v>(16MM, 유리끼움재료 별도)</v>
          </cell>
          <cell r="O1755" t="str">
            <v>M2</v>
          </cell>
          <cell r="P1755">
            <v>1044</v>
          </cell>
        </row>
        <row r="1756">
          <cell r="L1756" t="str">
            <v>505IL1UAN44001</v>
          </cell>
          <cell r="M1756" t="str">
            <v>강화복층유리끼우기 및 닦기</v>
          </cell>
          <cell r="N1756" t="str">
            <v>(16MM일면강화,유리끼움재료 별도)</v>
          </cell>
          <cell r="O1756" t="str">
            <v>M2</v>
          </cell>
          <cell r="P1756">
            <v>269</v>
          </cell>
        </row>
        <row r="1757">
          <cell r="L1757" t="str">
            <v>505IL1UAS50110</v>
          </cell>
          <cell r="M1757" t="str">
            <v>씰링재충진</v>
          </cell>
          <cell r="N1757" t="str">
            <v>(폴리우레탄계,ㅁ-10X10)</v>
          </cell>
          <cell r="O1757" t="str">
            <v>M</v>
          </cell>
          <cell r="P1757">
            <v>9768</v>
          </cell>
        </row>
        <row r="1758">
          <cell r="L1758" t="str">
            <v>505IL1UAS50250</v>
          </cell>
          <cell r="M1758" t="str">
            <v>씰링재충진</v>
          </cell>
          <cell r="N1758" t="str">
            <v>(실리콘계,삼각 5X5)</v>
          </cell>
          <cell r="O1758" t="str">
            <v>M</v>
          </cell>
          <cell r="P1758">
            <v>778</v>
          </cell>
        </row>
        <row r="1759">
          <cell r="L1759" t="str">
            <v>505IL1UAS50290</v>
          </cell>
          <cell r="M1759" t="str">
            <v>씰링재충진</v>
          </cell>
          <cell r="N1759" t="str">
            <v>(폴리우레탄계, 삼각5X5)</v>
          </cell>
          <cell r="O1759" t="str">
            <v>M</v>
          </cell>
          <cell r="P1759">
            <v>622</v>
          </cell>
        </row>
        <row r="1760">
          <cell r="L1760" t="str">
            <v>505IL1UAS50340</v>
          </cell>
          <cell r="M1760" t="str">
            <v>발포우레탄충진</v>
          </cell>
          <cell r="N1760" t="str">
            <v>(10MM, 1액형)</v>
          </cell>
          <cell r="O1760" t="str">
            <v>M</v>
          </cell>
          <cell r="P1760">
            <v>5136</v>
          </cell>
        </row>
        <row r="1761">
          <cell r="L1761" t="str">
            <v>505IN1SAYISG46</v>
          </cell>
          <cell r="M1761" t="str">
            <v>항균페인트(수성)</v>
          </cell>
          <cell r="N1761" t="str">
            <v>샷시설치 발코니부위, 천정용</v>
          </cell>
          <cell r="O1761" t="str">
            <v>M2</v>
          </cell>
          <cell r="P1761">
            <v>1442</v>
          </cell>
        </row>
        <row r="1762">
          <cell r="L1762" t="str">
            <v>505IN1SAYISG47</v>
          </cell>
          <cell r="M1762" t="str">
            <v>항균페인트(수성)</v>
          </cell>
          <cell r="N1762" t="str">
            <v>샷시설치 발코니부위, 벽용</v>
          </cell>
          <cell r="O1762" t="str">
            <v>M2</v>
          </cell>
          <cell r="P1762">
            <v>3843</v>
          </cell>
        </row>
        <row r="1763">
          <cell r="L1763" t="str">
            <v>505IN1UAO10010</v>
          </cell>
          <cell r="M1763" t="str">
            <v>방진에폭시바닥재</v>
          </cell>
          <cell r="N1763" t="str">
            <v>(콘크리트면 3회)</v>
          </cell>
          <cell r="O1763" t="str">
            <v>M2</v>
          </cell>
          <cell r="P1763">
            <v>33</v>
          </cell>
        </row>
        <row r="1764">
          <cell r="L1764" t="str">
            <v>505IN1UAO10020</v>
          </cell>
          <cell r="M1764" t="str">
            <v>철재면에폭시에스텔</v>
          </cell>
          <cell r="N1764" t="str">
            <v>(상도1회)</v>
          </cell>
          <cell r="O1764" t="str">
            <v>M2</v>
          </cell>
          <cell r="P1764">
            <v>65</v>
          </cell>
        </row>
        <row r="1765">
          <cell r="L1765" t="str">
            <v>505IN1UAO20010</v>
          </cell>
          <cell r="M1765" t="str">
            <v>콘크리트면 페인트</v>
          </cell>
          <cell r="N1765" t="str">
            <v>(낙서방지용 2회)</v>
          </cell>
          <cell r="O1765" t="str">
            <v>M2</v>
          </cell>
          <cell r="P1765">
            <v>308</v>
          </cell>
        </row>
        <row r="1766">
          <cell r="L1766" t="str">
            <v>505IN1UAO20020</v>
          </cell>
          <cell r="M1766" t="str">
            <v>콘크리트면 페인트</v>
          </cell>
          <cell r="N1766" t="str">
            <v>(걸레받이용 2회)</v>
          </cell>
          <cell r="O1766" t="str">
            <v>M2</v>
          </cell>
          <cell r="P1766">
            <v>265</v>
          </cell>
        </row>
        <row r="1767">
          <cell r="L1767" t="str">
            <v>505IN1UAO30020</v>
          </cell>
          <cell r="M1767" t="str">
            <v>외부수성페인트</v>
          </cell>
          <cell r="N1767" t="str">
            <v>(2회 벽   로울러칠)</v>
          </cell>
          <cell r="O1767" t="str">
            <v>M2</v>
          </cell>
          <cell r="P1767">
            <v>3321</v>
          </cell>
        </row>
        <row r="1768">
          <cell r="L1768" t="str">
            <v>505IN1UAO30030</v>
          </cell>
          <cell r="M1768" t="str">
            <v>외부수성페인트</v>
          </cell>
          <cell r="N1768" t="str">
            <v>(2회 천정 로울러칠)</v>
          </cell>
          <cell r="O1768" t="str">
            <v>M2</v>
          </cell>
          <cell r="P1768">
            <v>330</v>
          </cell>
        </row>
        <row r="1769">
          <cell r="L1769" t="str">
            <v>505IN1UAO30040</v>
          </cell>
          <cell r="M1769" t="str">
            <v>외부수성페인트</v>
          </cell>
          <cell r="N1769" t="str">
            <v>(2회 벽 뿜칠)</v>
          </cell>
          <cell r="O1769" t="str">
            <v>M2</v>
          </cell>
          <cell r="P1769">
            <v>5195</v>
          </cell>
        </row>
        <row r="1770">
          <cell r="L1770" t="str">
            <v>505IN1UAO35020</v>
          </cell>
          <cell r="M1770" t="str">
            <v>내부수성페인트</v>
          </cell>
          <cell r="N1770" t="str">
            <v>(2회 벽   로울러칠)</v>
          </cell>
          <cell r="O1770" t="str">
            <v>M2</v>
          </cell>
          <cell r="P1770">
            <v>1333</v>
          </cell>
        </row>
        <row r="1771">
          <cell r="L1771" t="str">
            <v>505IN1UAO35030</v>
          </cell>
          <cell r="M1771" t="str">
            <v>내부수성페인트</v>
          </cell>
          <cell r="N1771" t="str">
            <v>(2회 천정 로울러칠)</v>
          </cell>
          <cell r="O1771" t="str">
            <v>M2</v>
          </cell>
          <cell r="P1771">
            <v>823</v>
          </cell>
        </row>
        <row r="1772">
          <cell r="L1772" t="str">
            <v>505IN1UAO61010</v>
          </cell>
          <cell r="M1772" t="str">
            <v>무늬코트</v>
          </cell>
          <cell r="N1772" t="str">
            <v>(고층)</v>
          </cell>
          <cell r="O1772" t="str">
            <v>M2</v>
          </cell>
          <cell r="P1772">
            <v>188</v>
          </cell>
        </row>
        <row r="1773">
          <cell r="L1773" t="str">
            <v>505IN1UAO70010</v>
          </cell>
          <cell r="M1773" t="str">
            <v>목부 조합페인트</v>
          </cell>
          <cell r="N1773" t="str">
            <v>(외부3회)</v>
          </cell>
          <cell r="O1773" t="str">
            <v>M2</v>
          </cell>
          <cell r="P1773">
            <v>24</v>
          </cell>
        </row>
        <row r="1774">
          <cell r="L1774" t="str">
            <v>505IN1UAO70110</v>
          </cell>
          <cell r="M1774" t="str">
            <v>철부조합페인트</v>
          </cell>
          <cell r="N1774" t="str">
            <v>(광명단유)</v>
          </cell>
          <cell r="O1774" t="str">
            <v>M2</v>
          </cell>
          <cell r="P1774">
            <v>21</v>
          </cell>
        </row>
        <row r="1775">
          <cell r="L1775" t="str">
            <v>505IN1UAO70120</v>
          </cell>
          <cell r="M1775" t="str">
            <v>철부조합페인트</v>
          </cell>
          <cell r="N1775" t="str">
            <v>(광명단무)</v>
          </cell>
          <cell r="O1775" t="str">
            <v>M2</v>
          </cell>
          <cell r="P1775">
            <v>121</v>
          </cell>
        </row>
        <row r="1776">
          <cell r="L1776" t="str">
            <v>505IN1UAO85110</v>
          </cell>
          <cell r="M1776" t="str">
            <v>폴리우레탄락카칠</v>
          </cell>
          <cell r="O1776" t="str">
            <v>M2</v>
          </cell>
          <cell r="P1776">
            <v>15</v>
          </cell>
        </row>
        <row r="1777">
          <cell r="L1777" t="str">
            <v>505IO1SAM10001</v>
          </cell>
          <cell r="M1777" t="str">
            <v>온돌마루판</v>
          </cell>
          <cell r="N1777" t="str">
            <v>합판+천연무늬목접착(시공도)</v>
          </cell>
          <cell r="O1777" t="str">
            <v>M2</v>
          </cell>
          <cell r="P1777">
            <v>2933</v>
          </cell>
        </row>
        <row r="1778">
          <cell r="L1778" t="str">
            <v>505IO1SAX00001</v>
          </cell>
          <cell r="M1778" t="str">
            <v>걸레받이T=12 MDF</v>
          </cell>
          <cell r="N1778" t="str">
            <v>H=80 거실,주방</v>
          </cell>
          <cell r="O1778" t="str">
            <v>M</v>
          </cell>
          <cell r="P1778">
            <v>2232</v>
          </cell>
        </row>
        <row r="1779">
          <cell r="L1779" t="str">
            <v>505IO1SAX00002</v>
          </cell>
          <cell r="M1779" t="str">
            <v>걸레받이T=9  MDF</v>
          </cell>
          <cell r="N1779" t="str">
            <v>H=70 침실1</v>
          </cell>
          <cell r="O1779" t="str">
            <v>M</v>
          </cell>
          <cell r="P1779">
            <v>825</v>
          </cell>
        </row>
        <row r="1780">
          <cell r="L1780" t="str">
            <v>505IO1UAK70060</v>
          </cell>
          <cell r="M1780" t="str">
            <v>포리에칠렌필림 보양</v>
          </cell>
          <cell r="O1780" t="str">
            <v>M2</v>
          </cell>
          <cell r="P1780">
            <v>7057</v>
          </cell>
        </row>
        <row r="1781">
          <cell r="L1781" t="str">
            <v>505IO1UAM10150</v>
          </cell>
          <cell r="M1781" t="str">
            <v>륨카펫트붙이기</v>
          </cell>
          <cell r="N1781" t="str">
            <v>(고기능륨카펫, T2.0)</v>
          </cell>
          <cell r="O1781" t="str">
            <v>M2</v>
          </cell>
          <cell r="P1781">
            <v>2660</v>
          </cell>
        </row>
        <row r="1782">
          <cell r="L1782" t="str">
            <v>505IO1UAP10120</v>
          </cell>
          <cell r="M1782" t="str">
            <v>물초배지 보양</v>
          </cell>
          <cell r="N1782" t="str">
            <v>(벽)</v>
          </cell>
          <cell r="O1782" t="str">
            <v>M2</v>
          </cell>
          <cell r="P1782">
            <v>267</v>
          </cell>
        </row>
        <row r="1783">
          <cell r="L1783" t="str">
            <v>505IO1UAP10220</v>
          </cell>
          <cell r="M1783" t="str">
            <v>비닐실크벽지바르기</v>
          </cell>
          <cell r="N1783" t="str">
            <v>(초배무)</v>
          </cell>
          <cell r="O1783" t="str">
            <v>M2</v>
          </cell>
          <cell r="P1783">
            <v>4564</v>
          </cell>
        </row>
        <row r="1784">
          <cell r="L1784" t="str">
            <v>505IO1UAP10230</v>
          </cell>
          <cell r="M1784" t="str">
            <v>비닐실크천정지바르기</v>
          </cell>
          <cell r="N1784" t="str">
            <v>(초배유)</v>
          </cell>
          <cell r="O1784" t="str">
            <v>M2</v>
          </cell>
          <cell r="P1784">
            <v>166</v>
          </cell>
        </row>
        <row r="1785">
          <cell r="L1785" t="str">
            <v>505IO1UAP10240</v>
          </cell>
          <cell r="M1785" t="str">
            <v>비닐실크천정지바르기</v>
          </cell>
          <cell r="N1785" t="str">
            <v>(초배무)</v>
          </cell>
          <cell r="O1785" t="str">
            <v>M2</v>
          </cell>
          <cell r="P1785">
            <v>4447</v>
          </cell>
        </row>
        <row r="1786">
          <cell r="L1786" t="str">
            <v>505IO1UAP11030</v>
          </cell>
          <cell r="M1786" t="str">
            <v>비닐실크벽지바르기</v>
          </cell>
          <cell r="N1786" t="str">
            <v>(면조정재바름위, 초배유)</v>
          </cell>
          <cell r="O1786" t="str">
            <v>M2</v>
          </cell>
          <cell r="P1786">
            <v>3456</v>
          </cell>
        </row>
        <row r="1787">
          <cell r="L1787" t="str">
            <v>505IO2MAF60371</v>
          </cell>
          <cell r="M1787" t="str">
            <v>외단열공법, 시공도(마감공사포함)</v>
          </cell>
          <cell r="N1787" t="str">
            <v>T70스치로폴, FL+1.8M초과</v>
          </cell>
          <cell r="O1787" t="str">
            <v>M2</v>
          </cell>
          <cell r="P1787">
            <v>51</v>
          </cell>
        </row>
        <row r="1788">
          <cell r="L1788" t="str">
            <v>505IO2MAF60372</v>
          </cell>
          <cell r="M1788" t="str">
            <v>외단열공법, 시공도(마감공사포함)</v>
          </cell>
          <cell r="N1788" t="str">
            <v>T70스치로폴, FL+1.8M이하</v>
          </cell>
          <cell r="O1788" t="str">
            <v>M2</v>
          </cell>
          <cell r="P1788">
            <v>15</v>
          </cell>
        </row>
        <row r="1789">
          <cell r="L1789" t="str">
            <v>505IO2MAK12050</v>
          </cell>
          <cell r="M1789" t="str">
            <v>스치로폴</v>
          </cell>
          <cell r="N1789" t="str">
            <v>50MMX900X1800 0.015(4호)</v>
          </cell>
          <cell r="O1789" t="str">
            <v>M2</v>
          </cell>
          <cell r="P1789">
            <v>28</v>
          </cell>
        </row>
        <row r="1790">
          <cell r="L1790" t="str">
            <v>505IO2SAYISG12</v>
          </cell>
          <cell r="M1790" t="str">
            <v>외벽보온틀설치(중부)</v>
          </cell>
          <cell r="N1790" t="str">
            <v>스치로폴T60, 지지핀공법</v>
          </cell>
          <cell r="O1790" t="str">
            <v>M2</v>
          </cell>
          <cell r="P1790">
            <v>234</v>
          </cell>
        </row>
        <row r="1791">
          <cell r="L1791" t="str">
            <v>505IO2UAG10030</v>
          </cell>
          <cell r="M1791" t="str">
            <v>스치로폴깔기</v>
          </cell>
          <cell r="N1791" t="str">
            <v>(옥상바닥 2호 60MM)</v>
          </cell>
          <cell r="O1791" t="str">
            <v>M2</v>
          </cell>
          <cell r="P1791">
            <v>130</v>
          </cell>
        </row>
        <row r="1792">
          <cell r="L1792" t="str">
            <v>505IO2UAG10380</v>
          </cell>
          <cell r="M1792" t="str">
            <v>스치로폴깔기</v>
          </cell>
          <cell r="N1792" t="str">
            <v>(콘크리트타설부착 4호 50MM)</v>
          </cell>
          <cell r="O1792" t="str">
            <v>M2</v>
          </cell>
          <cell r="P1792">
            <v>255</v>
          </cell>
        </row>
        <row r="1793">
          <cell r="L1793" t="str">
            <v>505IO2UAG10390</v>
          </cell>
          <cell r="M1793" t="str">
            <v>스치로폴깔기</v>
          </cell>
          <cell r="N1793" t="str">
            <v>(콘크리트타설부착 4호 60MM)</v>
          </cell>
          <cell r="O1793" t="str">
            <v>M2</v>
          </cell>
          <cell r="P1793">
            <v>334</v>
          </cell>
        </row>
        <row r="1794">
          <cell r="L1794" t="str">
            <v>505IO2UAG11080</v>
          </cell>
          <cell r="M1794" t="str">
            <v>벽체스치로폴넣기</v>
          </cell>
          <cell r="N1794" t="str">
            <v>(4호 35MM 테이핑, 2겹)</v>
          </cell>
          <cell r="O1794" t="str">
            <v>M2</v>
          </cell>
          <cell r="P1794">
            <v>81</v>
          </cell>
        </row>
        <row r="1795">
          <cell r="L1795" t="str">
            <v>505IO2UAG12060</v>
          </cell>
          <cell r="M1795" t="str">
            <v>벽체스치로폴붙이기</v>
          </cell>
          <cell r="N1795" t="str">
            <v>(4호 50MM)</v>
          </cell>
          <cell r="O1795" t="str">
            <v>M2</v>
          </cell>
          <cell r="P1795">
            <v>474</v>
          </cell>
        </row>
        <row r="1796">
          <cell r="L1796" t="str">
            <v>505IO2UAG80070</v>
          </cell>
          <cell r="M1796" t="str">
            <v>측벽보온틀설치(중부)</v>
          </cell>
          <cell r="N1796" t="str">
            <v>(석고보드12.5MM, 지지핀공법)</v>
          </cell>
          <cell r="O1796" t="str">
            <v>M2</v>
          </cell>
          <cell r="P1796">
            <v>472</v>
          </cell>
        </row>
        <row r="1797">
          <cell r="L1797" t="str">
            <v>505IO2UAG80130</v>
          </cell>
          <cell r="M1797" t="str">
            <v>외벽보온틀설치(중부)</v>
          </cell>
          <cell r="N1797" t="str">
            <v>(석고보드12.5MM, 지지핀공법)</v>
          </cell>
          <cell r="O1797" t="str">
            <v>M2</v>
          </cell>
          <cell r="P1797">
            <v>859</v>
          </cell>
        </row>
        <row r="1798">
          <cell r="L1798" t="str">
            <v>505IO2UAG80520</v>
          </cell>
          <cell r="M1798" t="str">
            <v>보온틀설치(주방 상부장)</v>
          </cell>
          <cell r="N1798" t="str">
            <v>(유리면50+방수석고12.5MM, 지지핀공법)</v>
          </cell>
          <cell r="O1798" t="str">
            <v>M2</v>
          </cell>
          <cell r="P1798">
            <v>253</v>
          </cell>
        </row>
        <row r="1799">
          <cell r="L1799" t="str">
            <v>505IO2UAG80610</v>
          </cell>
          <cell r="M1799" t="str">
            <v>벽보온틀설치</v>
          </cell>
          <cell r="N1799" t="str">
            <v>(유리면50+석고보드15, 지지핀공법)</v>
          </cell>
          <cell r="O1799" t="str">
            <v>M2</v>
          </cell>
          <cell r="P1799">
            <v>224</v>
          </cell>
        </row>
        <row r="1800">
          <cell r="L1800" t="str">
            <v>505IO2UAM40010</v>
          </cell>
          <cell r="M1800" t="str">
            <v>옥상기계실마감</v>
          </cell>
          <cell r="N1800" t="str">
            <v>(천정, 스치로폴20+흡음판15)</v>
          </cell>
          <cell r="O1800" t="str">
            <v>M2</v>
          </cell>
          <cell r="P1800">
            <v>36</v>
          </cell>
        </row>
        <row r="1801">
          <cell r="L1801" t="str">
            <v>505IO2UAM40020</v>
          </cell>
          <cell r="M1801" t="str">
            <v>옥상기계실마감</v>
          </cell>
          <cell r="N1801" t="str">
            <v>(벽, 스치로폴20+흡음판15)</v>
          </cell>
          <cell r="O1801" t="str">
            <v>M2</v>
          </cell>
          <cell r="P1801">
            <v>91</v>
          </cell>
        </row>
        <row r="1802">
          <cell r="L1802" t="str">
            <v>505IS1JAG23209</v>
          </cell>
          <cell r="M1802" t="str">
            <v>WD+WD(페이퍼,후설치문)침실</v>
          </cell>
          <cell r="N1802" t="str">
            <v>10X21/WD-B</v>
          </cell>
          <cell r="O1802" t="str">
            <v>개소</v>
          </cell>
          <cell r="P1802">
            <v>68</v>
          </cell>
        </row>
        <row r="1803">
          <cell r="L1803" t="str">
            <v>505IS1JAG23219</v>
          </cell>
          <cell r="M1803" t="str">
            <v>WD+WD(페이퍼,후설치문)침실</v>
          </cell>
          <cell r="N1803" t="str">
            <v>9X21/WD-B</v>
          </cell>
          <cell r="O1803" t="str">
            <v>개소</v>
          </cell>
          <cell r="P1803">
            <v>136</v>
          </cell>
        </row>
        <row r="1804">
          <cell r="L1804" t="str">
            <v>505IS1JAG23353</v>
          </cell>
          <cell r="M1804" t="str">
            <v>WD+WD(페이퍼,후설치문)욕실</v>
          </cell>
          <cell r="N1804" t="str">
            <v>8X21/D</v>
          </cell>
          <cell r="O1804" t="str">
            <v>개소</v>
          </cell>
          <cell r="P1804">
            <v>67</v>
          </cell>
        </row>
        <row r="1805">
          <cell r="L1805" t="str">
            <v>505IS1JAG23354</v>
          </cell>
          <cell r="M1805" t="str">
            <v>WD+WD(페이퍼,후설치문)욕실</v>
          </cell>
          <cell r="N1805" t="str">
            <v>7X21/D</v>
          </cell>
          <cell r="O1805" t="str">
            <v>개소</v>
          </cell>
          <cell r="P1805">
            <v>68</v>
          </cell>
        </row>
        <row r="1806">
          <cell r="L1806" t="str">
            <v>505IS1JAG23361</v>
          </cell>
          <cell r="M1806" t="str">
            <v>WD+WD(페이퍼,후설치문)욕실</v>
          </cell>
          <cell r="N1806" t="str">
            <v>9X21/D</v>
          </cell>
          <cell r="O1806" t="str">
            <v>개소</v>
          </cell>
          <cell r="P1806">
            <v>1</v>
          </cell>
        </row>
        <row r="1807">
          <cell r="L1807" t="str">
            <v>505IS1JAG31507</v>
          </cell>
          <cell r="M1807" t="str">
            <v>PP복층유리문(목-3)</v>
          </cell>
          <cell r="N1807" t="str">
            <v>30X24/DP</v>
          </cell>
          <cell r="O1807" t="str">
            <v>개소</v>
          </cell>
          <cell r="P1807">
            <v>68</v>
          </cell>
        </row>
        <row r="1808">
          <cell r="L1808" t="str">
            <v>505IS1JAG31605</v>
          </cell>
          <cell r="M1808" t="str">
            <v>PP복층유리문(목-2)</v>
          </cell>
          <cell r="N1808" t="str">
            <v>16X24/DP</v>
          </cell>
          <cell r="O1808" t="str">
            <v>개소</v>
          </cell>
          <cell r="P1808">
            <v>68</v>
          </cell>
        </row>
        <row r="1809">
          <cell r="L1809" t="str">
            <v>505IS1JAG31762</v>
          </cell>
          <cell r="M1809" t="str">
            <v>PP복층유리문(목-2)</v>
          </cell>
          <cell r="N1809" t="str">
            <v>24X24/DP</v>
          </cell>
          <cell r="O1809" t="str">
            <v>개소</v>
          </cell>
          <cell r="P1809">
            <v>68</v>
          </cell>
        </row>
        <row r="1810">
          <cell r="L1810" t="str">
            <v>505IS1JAG31763</v>
          </cell>
          <cell r="M1810" t="str">
            <v>PP복층유리문(목-2)</v>
          </cell>
          <cell r="N1810" t="str">
            <v>21X24/DP</v>
          </cell>
          <cell r="O1810" t="str">
            <v>개소</v>
          </cell>
          <cell r="P1810">
            <v>68</v>
          </cell>
        </row>
        <row r="1811">
          <cell r="L1811" t="str">
            <v>505IS1JAG31903</v>
          </cell>
          <cell r="M1811" t="str">
            <v>P 복층단창(목-2)</v>
          </cell>
          <cell r="N1811" t="str">
            <v>24X18/W</v>
          </cell>
          <cell r="O1811" t="str">
            <v>개소</v>
          </cell>
          <cell r="P1811">
            <v>68</v>
          </cell>
        </row>
        <row r="1812">
          <cell r="L1812" t="str">
            <v>505IS1JAG40101</v>
          </cell>
          <cell r="M1812" t="str">
            <v>세대현관문(계단형,플래그힌지)</v>
          </cell>
          <cell r="N1812" t="str">
            <v>10X22/D-2</v>
          </cell>
          <cell r="O1812" t="str">
            <v>개소</v>
          </cell>
          <cell r="P1812">
            <v>68</v>
          </cell>
        </row>
        <row r="1813">
          <cell r="L1813" t="str">
            <v>505IS1JAH20117</v>
          </cell>
          <cell r="M1813" t="str">
            <v>분체난간</v>
          </cell>
          <cell r="N1813" t="str">
            <v>U형 (H:1100)</v>
          </cell>
          <cell r="O1813" t="str">
            <v>M</v>
          </cell>
          <cell r="P1813">
            <v>28</v>
          </cell>
        </row>
        <row r="1814">
          <cell r="L1814" t="str">
            <v>505IS1JAH45000</v>
          </cell>
          <cell r="M1814" t="str">
            <v>실외기난간</v>
          </cell>
          <cell r="N1814" t="str">
            <v>ㄴ형</v>
          </cell>
          <cell r="O1814" t="str">
            <v>개소</v>
          </cell>
          <cell r="P1814">
            <v>68</v>
          </cell>
        </row>
        <row r="1815">
          <cell r="L1815" t="str">
            <v>505IS1JAN40050</v>
          </cell>
          <cell r="M1815" t="str">
            <v>75A (무늬목) (무장애공간)</v>
          </cell>
          <cell r="N1815" t="str">
            <v>3200, 식탁1350</v>
          </cell>
          <cell r="O1815" t="str">
            <v>조</v>
          </cell>
          <cell r="P1815">
            <v>1</v>
          </cell>
        </row>
        <row r="1816">
          <cell r="L1816" t="str">
            <v>505IS1JAN40063</v>
          </cell>
          <cell r="M1816" t="str">
            <v>75A (무늬목)</v>
          </cell>
          <cell r="N1816" t="str">
            <v>3200, 식탁1350</v>
          </cell>
          <cell r="O1816" t="str">
            <v>조</v>
          </cell>
          <cell r="P1816">
            <v>67</v>
          </cell>
        </row>
        <row r="1817">
          <cell r="L1817" t="str">
            <v>505IS1JAN50607</v>
          </cell>
          <cell r="M1817" t="str">
            <v>00신발장 75A,B 벽부(무늬목)(거울판)</v>
          </cell>
          <cell r="N1817" t="str">
            <v>1850X348X2200</v>
          </cell>
          <cell r="O1817" t="str">
            <v>개</v>
          </cell>
          <cell r="P1817">
            <v>68</v>
          </cell>
        </row>
        <row r="1818">
          <cell r="L1818" t="str">
            <v>505IS1JAN60174</v>
          </cell>
          <cell r="M1818" t="str">
            <v>반침 75A(LPM)</v>
          </cell>
          <cell r="N1818" t="str">
            <v>1360X2330</v>
          </cell>
          <cell r="O1818" t="str">
            <v>SET</v>
          </cell>
          <cell r="P1818">
            <v>68</v>
          </cell>
        </row>
        <row r="1819">
          <cell r="L1819" t="str">
            <v>505IS1JAN60175</v>
          </cell>
          <cell r="M1819" t="str">
            <v>창고 75A(LPM)</v>
          </cell>
          <cell r="N1819" t="str">
            <v>1150X2330</v>
          </cell>
          <cell r="O1819" t="str">
            <v>SET</v>
          </cell>
          <cell r="P1819">
            <v>68</v>
          </cell>
        </row>
        <row r="1820">
          <cell r="L1820" t="str">
            <v>505IS1JAN80010</v>
          </cell>
          <cell r="M1820" t="str">
            <v>거실장(용인신갈)</v>
          </cell>
          <cell r="N1820" t="str">
            <v>2300 (무늬목)</v>
          </cell>
          <cell r="O1820" t="str">
            <v>SET</v>
          </cell>
          <cell r="P1820">
            <v>68</v>
          </cell>
        </row>
        <row r="1821">
          <cell r="L1821" t="str">
            <v>505JB1QBG15035</v>
          </cell>
          <cell r="M1821" t="str">
            <v>콤팩터 다짐 (보통)</v>
          </cell>
          <cell r="O1821" t="str">
            <v>M2</v>
          </cell>
          <cell r="P1821">
            <v>694</v>
          </cell>
        </row>
        <row r="1822">
          <cell r="L1822" t="str">
            <v>505JB1UAA50010</v>
          </cell>
          <cell r="M1822" t="str">
            <v>용수비</v>
          </cell>
          <cell r="N1822" t="str">
            <v>(레미콘지구)</v>
          </cell>
          <cell r="O1822" t="str">
            <v>M3</v>
          </cell>
          <cell r="P1822">
            <v>154</v>
          </cell>
        </row>
        <row r="1823">
          <cell r="L1823" t="str">
            <v>505JB1UCA20010</v>
          </cell>
          <cell r="M1823" t="str">
            <v>인력 터파기</v>
          </cell>
          <cell r="N1823" t="str">
            <v>(굴착깊이0-1M,보통토사)</v>
          </cell>
          <cell r="O1823" t="str">
            <v>M3</v>
          </cell>
          <cell r="P1823">
            <v>53</v>
          </cell>
        </row>
        <row r="1824">
          <cell r="L1824" t="str">
            <v>505JD1BGC10070</v>
          </cell>
          <cell r="M1824" t="str">
            <v>자재운반비</v>
          </cell>
          <cell r="N1824" t="str">
            <v>70KM까지</v>
          </cell>
          <cell r="O1824" t="str">
            <v>TON</v>
          </cell>
          <cell r="P1824">
            <v>111.71</v>
          </cell>
        </row>
        <row r="1825">
          <cell r="L1825" t="str">
            <v>505JD1BGZ02011</v>
          </cell>
          <cell r="M1825" t="str">
            <v>임시전력비(전력량요금)</v>
          </cell>
          <cell r="N1825" t="str">
            <v>1년이하</v>
          </cell>
          <cell r="O1825" t="str">
            <v>KWH</v>
          </cell>
          <cell r="P1825">
            <v>12</v>
          </cell>
        </row>
        <row r="1826">
          <cell r="L1826" t="str">
            <v>505JD1HKN01000</v>
          </cell>
          <cell r="M1826" t="str">
            <v>모 터</v>
          </cell>
          <cell r="N1826" t="str">
            <v>1 HP</v>
          </cell>
          <cell r="O1826" t="str">
            <v>시간</v>
          </cell>
          <cell r="P1826">
            <v>17</v>
          </cell>
        </row>
        <row r="1827">
          <cell r="L1827" t="str">
            <v>505JD1MGA21110</v>
          </cell>
          <cell r="M1827" t="str">
            <v>고강도철근 (공장도)</v>
          </cell>
          <cell r="N1827" t="str">
            <v>H-10</v>
          </cell>
          <cell r="O1827" t="str">
            <v>TON</v>
          </cell>
          <cell r="P1827">
            <v>8.0399999999999991</v>
          </cell>
        </row>
        <row r="1828">
          <cell r="L1828" t="str">
            <v>505JD1MGA21113</v>
          </cell>
          <cell r="M1828" t="str">
            <v>고강도철근 (공장도)</v>
          </cell>
          <cell r="N1828" t="str">
            <v>H-13</v>
          </cell>
          <cell r="O1828" t="str">
            <v>TON</v>
          </cell>
          <cell r="P1828">
            <v>29.09</v>
          </cell>
        </row>
        <row r="1829">
          <cell r="L1829" t="str">
            <v>505JD1MGA21116</v>
          </cell>
          <cell r="M1829" t="str">
            <v>고강도철근 (공장도)</v>
          </cell>
          <cell r="N1829" t="str">
            <v>H-16</v>
          </cell>
          <cell r="O1829" t="str">
            <v>TON</v>
          </cell>
          <cell r="P1829">
            <v>3.11</v>
          </cell>
        </row>
        <row r="1830">
          <cell r="L1830" t="str">
            <v>505JD1MGA21122</v>
          </cell>
          <cell r="M1830" t="str">
            <v>고강도철근 (공장도)</v>
          </cell>
          <cell r="N1830" t="str">
            <v>H-22</v>
          </cell>
          <cell r="O1830" t="str">
            <v>TON</v>
          </cell>
          <cell r="P1830">
            <v>57.26</v>
          </cell>
        </row>
        <row r="1831">
          <cell r="L1831" t="str">
            <v>505JD1MGA21125</v>
          </cell>
          <cell r="M1831" t="str">
            <v>고강도철근 (공장도)</v>
          </cell>
          <cell r="N1831" t="str">
            <v>H-25</v>
          </cell>
          <cell r="O1831" t="str">
            <v>TON</v>
          </cell>
          <cell r="P1831">
            <v>14.21</v>
          </cell>
        </row>
        <row r="1832">
          <cell r="L1832" t="str">
            <v>505JD1MGG40301</v>
          </cell>
          <cell r="M1832" t="str">
            <v>레미콘</v>
          </cell>
          <cell r="N1832" t="str">
            <v>25-160-8</v>
          </cell>
          <cell r="O1832" t="str">
            <v>M3</v>
          </cell>
          <cell r="P1832">
            <v>33</v>
          </cell>
        </row>
        <row r="1833">
          <cell r="L1833" t="str">
            <v>505JD1MGG40601</v>
          </cell>
          <cell r="M1833" t="str">
            <v>레미콘</v>
          </cell>
          <cell r="N1833" t="str">
            <v>25-240-8</v>
          </cell>
          <cell r="O1833" t="str">
            <v>M3</v>
          </cell>
          <cell r="P1833">
            <v>493</v>
          </cell>
        </row>
        <row r="1834">
          <cell r="L1834" t="str">
            <v>505JD1MGG42401</v>
          </cell>
          <cell r="M1834" t="str">
            <v>레미콘</v>
          </cell>
          <cell r="N1834" t="str">
            <v>25-180-15</v>
          </cell>
          <cell r="O1834" t="str">
            <v>M3</v>
          </cell>
          <cell r="P1834">
            <v>1</v>
          </cell>
        </row>
        <row r="1835">
          <cell r="L1835" t="str">
            <v>505JD1MGG42701</v>
          </cell>
          <cell r="M1835" t="str">
            <v>레미콘</v>
          </cell>
          <cell r="N1835" t="str">
            <v>25-270-15</v>
          </cell>
          <cell r="O1835" t="str">
            <v>M3</v>
          </cell>
          <cell r="P1835">
            <v>299</v>
          </cell>
        </row>
        <row r="1836">
          <cell r="L1836" t="str">
            <v>505JD1QEA32013</v>
          </cell>
          <cell r="M1836" t="str">
            <v>펌프카 CONC 타설</v>
          </cell>
          <cell r="N1836" t="str">
            <v>100 M3이상 철근구조물,S=15</v>
          </cell>
          <cell r="O1836" t="str">
            <v>M3</v>
          </cell>
          <cell r="P1836">
            <v>296</v>
          </cell>
        </row>
        <row r="1837">
          <cell r="L1837" t="str">
            <v>505JD1QEA32014</v>
          </cell>
          <cell r="M1837" t="str">
            <v>펌프카 CONC 타설</v>
          </cell>
          <cell r="N1837" t="str">
            <v>100 M3이상 철근구조물,S=8~12</v>
          </cell>
          <cell r="O1837" t="str">
            <v>M3</v>
          </cell>
          <cell r="P1837">
            <v>521</v>
          </cell>
        </row>
        <row r="1838">
          <cell r="L1838" t="str">
            <v>505JD1QEF82001</v>
          </cell>
          <cell r="M1838" t="str">
            <v>CON'C 다지기 (VIBRATOR)</v>
          </cell>
          <cell r="O1838" t="str">
            <v>M3</v>
          </cell>
          <cell r="P1838">
            <v>785</v>
          </cell>
        </row>
        <row r="1839">
          <cell r="L1839" t="str">
            <v>505JD1SACCTTT1</v>
          </cell>
          <cell r="M1839" t="str">
            <v>철근하차비</v>
          </cell>
          <cell r="O1839" t="str">
            <v>톤</v>
          </cell>
          <cell r="P1839">
            <v>111.71</v>
          </cell>
        </row>
        <row r="1840">
          <cell r="L1840" t="str">
            <v>505JD1UAC10001</v>
          </cell>
          <cell r="M1840" t="str">
            <v>합판거푸집</v>
          </cell>
          <cell r="N1840" t="str">
            <v>(3회,일반면)</v>
          </cell>
          <cell r="O1840" t="str">
            <v>M2</v>
          </cell>
          <cell r="P1840">
            <v>23</v>
          </cell>
        </row>
        <row r="1841">
          <cell r="L1841" t="str">
            <v>505JD1UAC10005</v>
          </cell>
          <cell r="M1841" t="str">
            <v>합판거푸집</v>
          </cell>
          <cell r="N1841" t="str">
            <v>(3회, 경사지붕면)</v>
          </cell>
          <cell r="O1841" t="str">
            <v>M2</v>
          </cell>
          <cell r="P1841">
            <v>11</v>
          </cell>
        </row>
        <row r="1842">
          <cell r="L1842" t="str">
            <v>505JD1UAC10152</v>
          </cell>
          <cell r="M1842" t="str">
            <v>매립형철망거푸집</v>
          </cell>
          <cell r="N1842" t="str">
            <v>(MAT기초,지중보,옹벽,이어치기등)</v>
          </cell>
          <cell r="O1842" t="str">
            <v>M2</v>
          </cell>
          <cell r="P1842">
            <v>162</v>
          </cell>
        </row>
        <row r="1843">
          <cell r="L1843" t="str">
            <v>505JD1UAC10281</v>
          </cell>
          <cell r="M1843" t="str">
            <v>제치장코팅합판 거푸집</v>
          </cell>
          <cell r="N1843" t="str">
            <v>(6회,반자무)</v>
          </cell>
          <cell r="O1843" t="str">
            <v>M2</v>
          </cell>
          <cell r="P1843">
            <v>225</v>
          </cell>
        </row>
        <row r="1844">
          <cell r="L1844" t="str">
            <v>505JD1UAC10310</v>
          </cell>
          <cell r="M1844" t="str">
            <v>유로폼</v>
          </cell>
          <cell r="N1844" t="str">
            <v>(벽)</v>
          </cell>
          <cell r="O1844" t="str">
            <v>M2</v>
          </cell>
          <cell r="P1844">
            <v>1963</v>
          </cell>
        </row>
        <row r="1845">
          <cell r="L1845" t="str">
            <v>505JD1UAC20100</v>
          </cell>
          <cell r="M1845" t="str">
            <v>철근가공 및 조립</v>
          </cell>
          <cell r="N1845" t="str">
            <v>(건축공사)</v>
          </cell>
          <cell r="O1845" t="str">
            <v>TON</v>
          </cell>
          <cell r="P1845">
            <v>108.46</v>
          </cell>
        </row>
        <row r="1846">
          <cell r="L1846" t="str">
            <v>505JD1UAC30060</v>
          </cell>
          <cell r="M1846" t="str">
            <v>레미콘치기</v>
          </cell>
          <cell r="N1846" t="str">
            <v>(철근구조,펌프차붐)</v>
          </cell>
          <cell r="O1846" t="str">
            <v>M3</v>
          </cell>
          <cell r="P1846">
            <v>785</v>
          </cell>
        </row>
        <row r="1847">
          <cell r="L1847" t="str">
            <v>505JD1UAC30080</v>
          </cell>
          <cell r="M1847" t="str">
            <v>레미콘치기</v>
          </cell>
          <cell r="N1847" t="str">
            <v>(무근구조,펌프차붐)</v>
          </cell>
          <cell r="O1847" t="str">
            <v>M3</v>
          </cell>
          <cell r="P1847">
            <v>32</v>
          </cell>
        </row>
        <row r="1848">
          <cell r="L1848" t="str">
            <v>506IA1BGZ02011</v>
          </cell>
          <cell r="M1848" t="str">
            <v>임시전력비(전력량요금)</v>
          </cell>
          <cell r="N1848" t="str">
            <v>1년이하</v>
          </cell>
          <cell r="O1848" t="str">
            <v>KWH</v>
          </cell>
          <cell r="P1848">
            <v>615</v>
          </cell>
        </row>
        <row r="1849">
          <cell r="L1849" t="str">
            <v>506IA1HCD01020</v>
          </cell>
          <cell r="M1849" t="str">
            <v>인화겸용리프트</v>
          </cell>
          <cell r="N1849" t="str">
            <v>20층용</v>
          </cell>
          <cell r="O1849" t="str">
            <v>시간</v>
          </cell>
          <cell r="P1849">
            <v>590</v>
          </cell>
        </row>
        <row r="1850">
          <cell r="L1850" t="str">
            <v>506IA1HKN01000</v>
          </cell>
          <cell r="M1850" t="str">
            <v>모 터</v>
          </cell>
          <cell r="N1850" t="str">
            <v>1 HP</v>
          </cell>
          <cell r="O1850" t="str">
            <v>시간</v>
          </cell>
          <cell r="P1850">
            <v>120</v>
          </cell>
        </row>
        <row r="1851">
          <cell r="L1851" t="str">
            <v>506IA1MGJ10507</v>
          </cell>
          <cell r="M1851" t="str">
            <v>벽용브라켓(쌍줄용)</v>
          </cell>
          <cell r="N1851" t="str">
            <v>3개월  15.5KG</v>
          </cell>
          <cell r="O1851" t="str">
            <v>개</v>
          </cell>
          <cell r="P1851">
            <v>8</v>
          </cell>
        </row>
        <row r="1852">
          <cell r="L1852" t="str">
            <v>506IA1UAA10001</v>
          </cell>
          <cell r="M1852" t="str">
            <v>먹메김</v>
          </cell>
          <cell r="N1852" t="str">
            <v>(주택용)</v>
          </cell>
          <cell r="O1852" t="str">
            <v>M2</v>
          </cell>
          <cell r="P1852">
            <v>4275</v>
          </cell>
        </row>
        <row r="1853">
          <cell r="L1853" t="str">
            <v>506IA1UAA10201</v>
          </cell>
          <cell r="M1853" t="str">
            <v>수평규준틀</v>
          </cell>
          <cell r="O1853" t="str">
            <v>M</v>
          </cell>
          <cell r="P1853">
            <v>91</v>
          </cell>
        </row>
        <row r="1854">
          <cell r="L1854" t="str">
            <v>506IA1UAA20310</v>
          </cell>
          <cell r="M1854" t="str">
            <v>강관틀 비계</v>
          </cell>
          <cell r="N1854" t="str">
            <v>(3개월)</v>
          </cell>
          <cell r="O1854" t="str">
            <v>M2</v>
          </cell>
          <cell r="P1854">
            <v>629</v>
          </cell>
        </row>
        <row r="1855">
          <cell r="L1855" t="str">
            <v>506IA1UAA20631</v>
          </cell>
          <cell r="M1855" t="str">
            <v>강관비계매기(브라켓)</v>
          </cell>
          <cell r="N1855" t="str">
            <v>(3개월)</v>
          </cell>
          <cell r="O1855" t="str">
            <v>M2</v>
          </cell>
          <cell r="P1855">
            <v>152</v>
          </cell>
        </row>
        <row r="1856">
          <cell r="L1856" t="str">
            <v>506IA1UAA20701</v>
          </cell>
          <cell r="M1856" t="str">
            <v>이동식 강관조립 말비계</v>
          </cell>
          <cell r="N1856" t="str">
            <v>(3개월 H=2M 1단)</v>
          </cell>
          <cell r="O1856" t="str">
            <v>대</v>
          </cell>
          <cell r="P1856">
            <v>2</v>
          </cell>
        </row>
        <row r="1857">
          <cell r="L1857" t="str">
            <v>506IA1UAA21301</v>
          </cell>
          <cell r="M1857" t="str">
            <v>비계용 브라켓설치</v>
          </cell>
          <cell r="N1857" t="str">
            <v>(벽용, 브라켓별도)</v>
          </cell>
          <cell r="O1857" t="str">
            <v>개소</v>
          </cell>
          <cell r="P1857">
            <v>8</v>
          </cell>
        </row>
        <row r="1858">
          <cell r="L1858" t="str">
            <v>506IA1UAA25001</v>
          </cell>
          <cell r="M1858" t="str">
            <v>강관동바리 손료</v>
          </cell>
          <cell r="N1858" t="str">
            <v>(층고3.5M이하, 벽식 1개월)</v>
          </cell>
          <cell r="O1858" t="str">
            <v>M2</v>
          </cell>
          <cell r="P1858">
            <v>6014</v>
          </cell>
        </row>
        <row r="1859">
          <cell r="L1859" t="str">
            <v>506IA1UAA25060</v>
          </cell>
          <cell r="M1859" t="str">
            <v>강관동바리 손료</v>
          </cell>
          <cell r="N1859" t="str">
            <v>(4.5-5.5M, 1개월)</v>
          </cell>
          <cell r="O1859" t="str">
            <v>M2</v>
          </cell>
          <cell r="P1859">
            <v>82</v>
          </cell>
        </row>
        <row r="1860">
          <cell r="L1860" t="str">
            <v>506IA1UAA35310</v>
          </cell>
          <cell r="M1860" t="str">
            <v>가설 DUST CHUTE</v>
          </cell>
          <cell r="N1860" t="str">
            <v>(PE관, 초고층)</v>
          </cell>
          <cell r="O1860" t="str">
            <v>M</v>
          </cell>
          <cell r="P1860">
            <v>53</v>
          </cell>
        </row>
        <row r="1861">
          <cell r="L1861" t="str">
            <v>506IA1UAA40001</v>
          </cell>
          <cell r="M1861" t="str">
            <v>인화겸용리프트설치,해체</v>
          </cell>
          <cell r="N1861" t="str">
            <v>(기초포함)</v>
          </cell>
          <cell r="O1861" t="str">
            <v>M</v>
          </cell>
          <cell r="P1861">
            <v>59</v>
          </cell>
        </row>
        <row r="1862">
          <cell r="L1862" t="str">
            <v>506IA1UAA50010</v>
          </cell>
          <cell r="M1862" t="str">
            <v>용수비</v>
          </cell>
          <cell r="N1862" t="str">
            <v>(레미콘지구)</v>
          </cell>
          <cell r="O1862" t="str">
            <v>M3</v>
          </cell>
          <cell r="P1862">
            <v>1093</v>
          </cell>
        </row>
        <row r="1863">
          <cell r="L1863" t="str">
            <v>506IA1UAA50120</v>
          </cell>
          <cell r="M1863" t="str">
            <v>동별공사용수설치</v>
          </cell>
          <cell r="N1863" t="str">
            <v>(20층)</v>
          </cell>
          <cell r="O1863" t="str">
            <v>개소</v>
          </cell>
          <cell r="P1863">
            <v>1</v>
          </cell>
        </row>
        <row r="1864">
          <cell r="L1864" t="str">
            <v>506IA1UAA55001</v>
          </cell>
          <cell r="M1864" t="str">
            <v>건축물 현장정리</v>
          </cell>
          <cell r="O1864" t="str">
            <v>M2</v>
          </cell>
          <cell r="P1864">
            <v>4275</v>
          </cell>
        </row>
        <row r="1865">
          <cell r="L1865" t="str">
            <v>506IA1UAV30120</v>
          </cell>
          <cell r="M1865" t="str">
            <v>옥내가설전등 및 옥외보완</v>
          </cell>
          <cell r="N1865" t="str">
            <v>(20층)</v>
          </cell>
          <cell r="O1865" t="str">
            <v>동</v>
          </cell>
          <cell r="P1865">
            <v>1</v>
          </cell>
        </row>
        <row r="1866">
          <cell r="L1866" t="str">
            <v>506ID1BGC10070</v>
          </cell>
          <cell r="M1866" t="str">
            <v>자재운반비</v>
          </cell>
          <cell r="N1866" t="str">
            <v>70KM까지</v>
          </cell>
          <cell r="O1866" t="str">
            <v>TON</v>
          </cell>
          <cell r="P1866">
            <v>236.93</v>
          </cell>
        </row>
        <row r="1867">
          <cell r="L1867" t="str">
            <v>506ID1MGA21110</v>
          </cell>
          <cell r="M1867" t="str">
            <v>고강도철근 (공장도)</v>
          </cell>
          <cell r="N1867" t="str">
            <v>H-10</v>
          </cell>
          <cell r="O1867" t="str">
            <v>TON</v>
          </cell>
          <cell r="P1867">
            <v>133.71</v>
          </cell>
        </row>
        <row r="1868">
          <cell r="L1868" t="str">
            <v>506ID1MGA21113</v>
          </cell>
          <cell r="M1868" t="str">
            <v>고강도철근 (공장도)</v>
          </cell>
          <cell r="N1868" t="str">
            <v>H-13</v>
          </cell>
          <cell r="O1868" t="str">
            <v>TON</v>
          </cell>
          <cell r="P1868">
            <v>62.4</v>
          </cell>
        </row>
        <row r="1869">
          <cell r="L1869" t="str">
            <v>506ID1MGA21116</v>
          </cell>
          <cell r="M1869" t="str">
            <v>고강도철근 (공장도)</v>
          </cell>
          <cell r="N1869" t="str">
            <v>H-16</v>
          </cell>
          <cell r="O1869" t="str">
            <v>TON</v>
          </cell>
          <cell r="P1869">
            <v>24.86</v>
          </cell>
        </row>
        <row r="1870">
          <cell r="L1870" t="str">
            <v>506ID1MGA21119</v>
          </cell>
          <cell r="M1870" t="str">
            <v>고강도철근 (공장도)</v>
          </cell>
          <cell r="N1870" t="str">
            <v>H-19</v>
          </cell>
          <cell r="O1870" t="str">
            <v>TON</v>
          </cell>
          <cell r="P1870">
            <v>2.36</v>
          </cell>
        </row>
        <row r="1871">
          <cell r="L1871" t="str">
            <v>506ID1MGA21122</v>
          </cell>
          <cell r="M1871" t="str">
            <v>고강도철근 (공장도)</v>
          </cell>
          <cell r="N1871" t="str">
            <v>H-22</v>
          </cell>
          <cell r="O1871" t="str">
            <v>TON</v>
          </cell>
          <cell r="P1871">
            <v>0.46</v>
          </cell>
        </row>
        <row r="1872">
          <cell r="L1872" t="str">
            <v>506ID1MGA21125</v>
          </cell>
          <cell r="M1872" t="str">
            <v>고강도철근 (공장도)</v>
          </cell>
          <cell r="N1872" t="str">
            <v>H-25</v>
          </cell>
          <cell r="O1872" t="str">
            <v>TON</v>
          </cell>
          <cell r="P1872">
            <v>13.14</v>
          </cell>
        </row>
        <row r="1873">
          <cell r="L1873" t="str">
            <v>506ID1MGG41601</v>
          </cell>
          <cell r="M1873" t="str">
            <v>레미콘</v>
          </cell>
          <cell r="N1873" t="str">
            <v>25-240-12</v>
          </cell>
          <cell r="O1873" t="str">
            <v>M3</v>
          </cell>
          <cell r="P1873">
            <v>28</v>
          </cell>
        </row>
        <row r="1874">
          <cell r="L1874" t="str">
            <v>506ID1MGG42601</v>
          </cell>
          <cell r="M1874" t="str">
            <v>레미콘</v>
          </cell>
          <cell r="N1874" t="str">
            <v>25-240-15</v>
          </cell>
          <cell r="O1874" t="str">
            <v>M3</v>
          </cell>
          <cell r="P1874">
            <v>1590</v>
          </cell>
        </row>
        <row r="1875">
          <cell r="L1875" t="str">
            <v>506ID1MGG42701</v>
          </cell>
          <cell r="M1875" t="str">
            <v>레미콘</v>
          </cell>
          <cell r="N1875" t="str">
            <v>25-270-15</v>
          </cell>
          <cell r="O1875" t="str">
            <v>M3</v>
          </cell>
          <cell r="P1875">
            <v>573</v>
          </cell>
        </row>
        <row r="1876">
          <cell r="L1876" t="str">
            <v>506ID1MGJ20501</v>
          </cell>
          <cell r="M1876" t="str">
            <v>GANG FORM</v>
          </cell>
          <cell r="N1876" t="str">
            <v>H=3</v>
          </cell>
          <cell r="O1876" t="str">
            <v>M2</v>
          </cell>
          <cell r="P1876">
            <v>244</v>
          </cell>
        </row>
        <row r="1877">
          <cell r="L1877" t="str">
            <v>506ID1MGJ20502</v>
          </cell>
          <cell r="M1877" t="str">
            <v>ELEV FORM</v>
          </cell>
          <cell r="O1877" t="str">
            <v>M2</v>
          </cell>
          <cell r="P1877">
            <v>22</v>
          </cell>
        </row>
        <row r="1878">
          <cell r="L1878" t="str">
            <v>506ID1MGJ20503</v>
          </cell>
          <cell r="M1878" t="str">
            <v>BALCONY CAGE</v>
          </cell>
          <cell r="N1878" t="str">
            <v>H=8.8</v>
          </cell>
          <cell r="O1878" t="str">
            <v>M2</v>
          </cell>
          <cell r="P1878">
            <v>23</v>
          </cell>
        </row>
        <row r="1879">
          <cell r="L1879" t="str">
            <v>506ID1MGJ20504</v>
          </cell>
          <cell r="M1879" t="str">
            <v>CORNER BRAKET</v>
          </cell>
          <cell r="N1879" t="str">
            <v>H=7.6</v>
          </cell>
          <cell r="O1879" t="str">
            <v>개소</v>
          </cell>
          <cell r="P1879">
            <v>7</v>
          </cell>
        </row>
        <row r="1880">
          <cell r="L1880" t="str">
            <v>506ID1MGJ20505</v>
          </cell>
          <cell r="M1880" t="str">
            <v>작업발판(4단)</v>
          </cell>
          <cell r="N1880" t="str">
            <v>500XL</v>
          </cell>
          <cell r="O1880" t="str">
            <v>M</v>
          </cell>
          <cell r="P1880">
            <v>335</v>
          </cell>
        </row>
        <row r="1881">
          <cell r="L1881" t="str">
            <v>506ID1MGJ20506</v>
          </cell>
          <cell r="M1881" t="str">
            <v>창호 BOX FRAME</v>
          </cell>
          <cell r="N1881" t="str">
            <v>1.8X0.9</v>
          </cell>
          <cell r="O1881" t="str">
            <v>개</v>
          </cell>
          <cell r="P1881">
            <v>2</v>
          </cell>
        </row>
        <row r="1882">
          <cell r="L1882" t="str">
            <v>506ID1MGJ20507</v>
          </cell>
          <cell r="M1882" t="str">
            <v>사다리</v>
          </cell>
          <cell r="N1882" t="str">
            <v>H=1.8, 3개</v>
          </cell>
          <cell r="O1882" t="str">
            <v>개소</v>
          </cell>
          <cell r="P1882">
            <v>2</v>
          </cell>
        </row>
        <row r="1883">
          <cell r="L1883" t="str">
            <v>506ID1QEA32013</v>
          </cell>
          <cell r="M1883" t="str">
            <v>펌프카 CONC 타설</v>
          </cell>
          <cell r="N1883" t="str">
            <v>100 M3이상 철근구조물,S=15</v>
          </cell>
          <cell r="O1883" t="str">
            <v>M3</v>
          </cell>
          <cell r="P1883">
            <v>574</v>
          </cell>
        </row>
        <row r="1884">
          <cell r="L1884" t="str">
            <v>506ID1QEB22010</v>
          </cell>
          <cell r="M1884" t="str">
            <v>콘크리트 펌프 타설</v>
          </cell>
          <cell r="N1884" t="str">
            <v>(20-26M3/HR)</v>
          </cell>
          <cell r="O1884" t="str">
            <v>M3</v>
          </cell>
          <cell r="P1884">
            <v>1602</v>
          </cell>
        </row>
        <row r="1885">
          <cell r="L1885" t="str">
            <v>506ID1QEF82001</v>
          </cell>
          <cell r="M1885" t="str">
            <v>CON'C 다지기 (VIBRATOR)</v>
          </cell>
          <cell r="O1885" t="str">
            <v>M3</v>
          </cell>
          <cell r="P1885">
            <v>2164</v>
          </cell>
        </row>
        <row r="1886">
          <cell r="L1886" t="str">
            <v>506ID1SACCMK09</v>
          </cell>
          <cell r="M1886" t="str">
            <v>갱폼설치해체비</v>
          </cell>
          <cell r="O1886" t="str">
            <v>M2</v>
          </cell>
          <cell r="P1886">
            <v>3685</v>
          </cell>
        </row>
        <row r="1887">
          <cell r="L1887" t="str">
            <v>506ID1SACCTTT1</v>
          </cell>
          <cell r="M1887" t="str">
            <v>철근하차비</v>
          </cell>
          <cell r="O1887" t="str">
            <v>톤</v>
          </cell>
          <cell r="P1887">
            <v>236.93</v>
          </cell>
        </row>
        <row r="1888">
          <cell r="L1888" t="str">
            <v>506ID1UAC10001</v>
          </cell>
          <cell r="M1888" t="str">
            <v>합판거푸집</v>
          </cell>
          <cell r="N1888" t="str">
            <v>(3회,일반면)</v>
          </cell>
          <cell r="O1888" t="str">
            <v>M2</v>
          </cell>
          <cell r="P1888">
            <v>268</v>
          </cell>
        </row>
        <row r="1889">
          <cell r="L1889" t="str">
            <v>506ID1UAC10002</v>
          </cell>
          <cell r="M1889" t="str">
            <v>합판거푸집</v>
          </cell>
          <cell r="N1889" t="str">
            <v>(3회,슬라브)</v>
          </cell>
          <cell r="O1889" t="str">
            <v>M2</v>
          </cell>
          <cell r="P1889">
            <v>104</v>
          </cell>
        </row>
        <row r="1890">
          <cell r="L1890" t="str">
            <v>506ID1UAC10005</v>
          </cell>
          <cell r="M1890" t="str">
            <v>합판거푸집</v>
          </cell>
          <cell r="N1890" t="str">
            <v>(3회, 경사지붕면)</v>
          </cell>
          <cell r="O1890" t="str">
            <v>M2</v>
          </cell>
          <cell r="P1890">
            <v>199</v>
          </cell>
        </row>
        <row r="1891">
          <cell r="L1891" t="str">
            <v>506ID1UAC10270</v>
          </cell>
          <cell r="M1891" t="str">
            <v>제치장코팅합판 거푸집</v>
          </cell>
          <cell r="N1891" t="str">
            <v>(6회)</v>
          </cell>
          <cell r="O1891" t="str">
            <v>M2</v>
          </cell>
          <cell r="P1891">
            <v>151</v>
          </cell>
        </row>
        <row r="1892">
          <cell r="L1892" t="str">
            <v>506ID1UAC10280</v>
          </cell>
          <cell r="M1892" t="str">
            <v>제치장코팅합판 거푸집</v>
          </cell>
          <cell r="N1892" t="str">
            <v>(10회)</v>
          </cell>
          <cell r="O1892" t="str">
            <v>M2</v>
          </cell>
          <cell r="P1892">
            <v>3939</v>
          </cell>
        </row>
        <row r="1893">
          <cell r="L1893" t="str">
            <v>506ID1UAC10281</v>
          </cell>
          <cell r="M1893" t="str">
            <v>제치장코팅합판 거푸집</v>
          </cell>
          <cell r="N1893" t="str">
            <v>(6회,반자무)</v>
          </cell>
          <cell r="O1893" t="str">
            <v>M2</v>
          </cell>
          <cell r="P1893">
            <v>1913</v>
          </cell>
        </row>
        <row r="1894">
          <cell r="L1894" t="str">
            <v>506ID1UAC10310</v>
          </cell>
          <cell r="M1894" t="str">
            <v>유로폼</v>
          </cell>
          <cell r="N1894" t="str">
            <v>(벽)</v>
          </cell>
          <cell r="O1894" t="str">
            <v>M2</v>
          </cell>
          <cell r="P1894">
            <v>9916</v>
          </cell>
        </row>
        <row r="1895">
          <cell r="L1895" t="str">
            <v>506ID1UAC10520</v>
          </cell>
          <cell r="M1895" t="str">
            <v>철제곡면거푸집</v>
          </cell>
          <cell r="N1895" t="str">
            <v>(20회)</v>
          </cell>
          <cell r="O1895" t="str">
            <v>M2</v>
          </cell>
          <cell r="P1895">
            <v>38</v>
          </cell>
        </row>
        <row r="1896">
          <cell r="L1896" t="str">
            <v>506ID1UAC11001</v>
          </cell>
          <cell r="M1896" t="str">
            <v>기둥 면접기</v>
          </cell>
          <cell r="N1896" t="str">
            <v>(15X15)</v>
          </cell>
          <cell r="O1896" t="str">
            <v>M</v>
          </cell>
          <cell r="P1896">
            <v>2982</v>
          </cell>
        </row>
        <row r="1897">
          <cell r="L1897" t="str">
            <v>506ID1UAC11101</v>
          </cell>
          <cell r="M1897" t="str">
            <v>물 끊기</v>
          </cell>
          <cell r="N1897" t="str">
            <v>(18X12X15)</v>
          </cell>
          <cell r="O1897" t="str">
            <v>M</v>
          </cell>
          <cell r="P1897">
            <v>64</v>
          </cell>
        </row>
        <row r="1898">
          <cell r="L1898" t="str">
            <v>506ID1UAC11501</v>
          </cell>
          <cell r="M1898" t="str">
            <v>콘크리트양생비</v>
          </cell>
          <cell r="O1898" t="str">
            <v>M2</v>
          </cell>
          <cell r="P1898">
            <v>5980</v>
          </cell>
        </row>
        <row r="1899">
          <cell r="L1899" t="str">
            <v>506ID1UAC20100</v>
          </cell>
          <cell r="M1899" t="str">
            <v>철근가공 및 조립</v>
          </cell>
          <cell r="N1899" t="str">
            <v>(건축공사)</v>
          </cell>
          <cell r="O1899" t="str">
            <v>TON</v>
          </cell>
          <cell r="P1899">
            <v>230.03</v>
          </cell>
        </row>
        <row r="1900">
          <cell r="L1900" t="str">
            <v>506ID1UAC30060</v>
          </cell>
          <cell r="M1900" t="str">
            <v>레미콘치기</v>
          </cell>
          <cell r="N1900" t="str">
            <v>(철근구조,펌프차붐)</v>
          </cell>
          <cell r="O1900" t="str">
            <v>M3</v>
          </cell>
          <cell r="P1900">
            <v>568</v>
          </cell>
        </row>
        <row r="1901">
          <cell r="L1901" t="str">
            <v>506ID1UAC30070</v>
          </cell>
          <cell r="M1901" t="str">
            <v>레미콘치기</v>
          </cell>
          <cell r="N1901" t="str">
            <v>(철근구조,배관펌프)</v>
          </cell>
          <cell r="O1901" t="str">
            <v>M3</v>
          </cell>
          <cell r="P1901">
            <v>1596</v>
          </cell>
        </row>
        <row r="1902">
          <cell r="L1902" t="str">
            <v>506ID1UAC30080</v>
          </cell>
          <cell r="M1902" t="str">
            <v>레미콘치기</v>
          </cell>
          <cell r="N1902" t="str">
            <v>(무근구조,펌프차붐)</v>
          </cell>
          <cell r="O1902" t="str">
            <v>M3</v>
          </cell>
          <cell r="P1902">
            <v>6</v>
          </cell>
        </row>
        <row r="1903">
          <cell r="L1903" t="str">
            <v>506ID1UAJ12080</v>
          </cell>
          <cell r="M1903" t="str">
            <v>시멘트몰탈</v>
          </cell>
          <cell r="N1903" t="str">
            <v>(1:3)</v>
          </cell>
          <cell r="O1903" t="str">
            <v>M3</v>
          </cell>
          <cell r="P1903">
            <v>8</v>
          </cell>
        </row>
        <row r="1904">
          <cell r="L1904" t="str">
            <v>506ID1UAS80030</v>
          </cell>
          <cell r="M1904" t="str">
            <v>구조용용접철망깔기</v>
          </cell>
          <cell r="N1904" t="str">
            <v>(D8X150X150)</v>
          </cell>
          <cell r="O1904" t="str">
            <v>M2</v>
          </cell>
          <cell r="P1904">
            <v>119</v>
          </cell>
        </row>
        <row r="1905">
          <cell r="L1905" t="str">
            <v>506IF1MAA10080</v>
          </cell>
          <cell r="M1905" t="str">
            <v>콘크리트벽돌</v>
          </cell>
          <cell r="N1905" t="str">
            <v>KS 82KG/CM2, 190X90X57</v>
          </cell>
          <cell r="O1905" t="str">
            <v>매</v>
          </cell>
          <cell r="P1905">
            <v>136701</v>
          </cell>
        </row>
        <row r="1906">
          <cell r="L1906" t="str">
            <v>506IF1MAA20101</v>
          </cell>
          <cell r="M1906" t="str">
            <v>홈 벽돌</v>
          </cell>
          <cell r="N1906" t="str">
            <v>A 형</v>
          </cell>
          <cell r="O1906" t="str">
            <v>매</v>
          </cell>
          <cell r="P1906">
            <v>168</v>
          </cell>
        </row>
        <row r="1907">
          <cell r="L1907" t="str">
            <v>506IF1MAA20201</v>
          </cell>
          <cell r="M1907" t="str">
            <v>홈 벽돌</v>
          </cell>
          <cell r="N1907" t="str">
            <v>B 형</v>
          </cell>
          <cell r="O1907" t="str">
            <v>매</v>
          </cell>
          <cell r="P1907">
            <v>830</v>
          </cell>
        </row>
        <row r="1908">
          <cell r="L1908" t="str">
            <v>506IF1MAA20301</v>
          </cell>
          <cell r="M1908" t="str">
            <v>홈 벽돌</v>
          </cell>
          <cell r="N1908" t="str">
            <v>C 형</v>
          </cell>
          <cell r="O1908" t="str">
            <v>매</v>
          </cell>
          <cell r="P1908">
            <v>1660</v>
          </cell>
        </row>
        <row r="1909">
          <cell r="L1909" t="str">
            <v>506IF1SAE10001</v>
          </cell>
          <cell r="M1909" t="str">
            <v>콘크리트벽돌쌓기</v>
          </cell>
          <cell r="N1909" t="str">
            <v>표준형 0.5B, 리프트운반</v>
          </cell>
          <cell r="O1909" t="str">
            <v>매</v>
          </cell>
          <cell r="P1909">
            <v>108751</v>
          </cell>
        </row>
        <row r="1910">
          <cell r="L1910" t="str">
            <v>506IF1SAE10101</v>
          </cell>
          <cell r="M1910" t="str">
            <v>콘크리트벽돌쌓기</v>
          </cell>
          <cell r="N1910" t="str">
            <v>표준형 1.0B, 리프트 운반</v>
          </cell>
          <cell r="O1910" t="str">
            <v>매</v>
          </cell>
          <cell r="P1910">
            <v>23968</v>
          </cell>
        </row>
        <row r="1911">
          <cell r="L1911" t="str">
            <v>506IF1SAE15020</v>
          </cell>
          <cell r="M1911" t="str">
            <v>홈벽돌쌓기</v>
          </cell>
          <cell r="N1911" t="str">
            <v>(0.5B 리프트운반)</v>
          </cell>
          <cell r="O1911" t="str">
            <v>매</v>
          </cell>
          <cell r="P1911">
            <v>2532</v>
          </cell>
        </row>
        <row r="1912">
          <cell r="L1912" t="str">
            <v>506IF1SAYISGD7</v>
          </cell>
          <cell r="M1912" t="str">
            <v>점토벽돌치장쌓기(자재비 포함)</v>
          </cell>
          <cell r="N1912" t="str">
            <v>DHB클립타이,방수몰탈채움,발코니</v>
          </cell>
          <cell r="O1912" t="str">
            <v>매</v>
          </cell>
          <cell r="P1912">
            <v>9679</v>
          </cell>
        </row>
        <row r="1913">
          <cell r="L1913" t="str">
            <v>506IF1SAYISGD8</v>
          </cell>
          <cell r="M1913" t="str">
            <v>점토벽돌치장쌓기(자재비 포함)</v>
          </cell>
          <cell r="N1913" t="str">
            <v>옹벽부위,DHB클립타이,방수몰탈채움</v>
          </cell>
          <cell r="O1913" t="str">
            <v>매</v>
          </cell>
          <cell r="P1913">
            <v>42668</v>
          </cell>
        </row>
        <row r="1914">
          <cell r="L1914" t="str">
            <v>506IF1UAD50190</v>
          </cell>
          <cell r="M1914" t="str">
            <v>인방설치</v>
          </cell>
          <cell r="N1914" t="str">
            <v>(240X124)</v>
          </cell>
          <cell r="O1914" t="str">
            <v>M</v>
          </cell>
          <cell r="P1914">
            <v>5</v>
          </cell>
        </row>
        <row r="1915">
          <cell r="L1915" t="str">
            <v>506IF1UAG22030</v>
          </cell>
          <cell r="M1915" t="str">
            <v>압출스치로폴붙이기</v>
          </cell>
          <cell r="N1915" t="str">
            <v>(9MM)</v>
          </cell>
          <cell r="O1915" t="str">
            <v>M2</v>
          </cell>
          <cell r="P1915">
            <v>5</v>
          </cell>
        </row>
        <row r="1916">
          <cell r="L1916" t="str">
            <v>506IF1UAJ20030</v>
          </cell>
          <cell r="M1916" t="str">
            <v>배관주위몰탈충진</v>
          </cell>
          <cell r="N1916" t="str">
            <v>(1:3)</v>
          </cell>
          <cell r="O1916" t="str">
            <v>M</v>
          </cell>
          <cell r="P1916">
            <v>137</v>
          </cell>
        </row>
        <row r="1917">
          <cell r="L1917" t="str">
            <v>506IG1BGC01020</v>
          </cell>
          <cell r="M1917" t="str">
            <v>시멘트 수송비</v>
          </cell>
          <cell r="N1917" t="str">
            <v>20KM까지</v>
          </cell>
          <cell r="O1917" t="str">
            <v>포</v>
          </cell>
          <cell r="P1917">
            <v>4152</v>
          </cell>
        </row>
        <row r="1918">
          <cell r="L1918" t="str">
            <v>506IG1BGZ01003</v>
          </cell>
          <cell r="M1918" t="str">
            <v>시멘트 하차 입고비</v>
          </cell>
          <cell r="N1918" t="str">
            <v>(보통인부/250포)</v>
          </cell>
          <cell r="O1918" t="str">
            <v>포</v>
          </cell>
          <cell r="P1918">
            <v>4152</v>
          </cell>
        </row>
        <row r="1919">
          <cell r="L1919" t="str">
            <v>506IG1MAF10001</v>
          </cell>
          <cell r="M1919" t="str">
            <v>종석</v>
          </cell>
          <cell r="N1919" t="str">
            <v>백색</v>
          </cell>
          <cell r="O1919" t="str">
            <v>KG</v>
          </cell>
          <cell r="P1919">
            <v>360</v>
          </cell>
        </row>
        <row r="1920">
          <cell r="L1920" t="str">
            <v>506IG1MGG30001</v>
          </cell>
          <cell r="M1920" t="str">
            <v>시멘트(운반구상차도)</v>
          </cell>
          <cell r="N1920" t="str">
            <v>40KG</v>
          </cell>
          <cell r="O1920" t="str">
            <v>포</v>
          </cell>
          <cell r="P1920">
            <v>4152</v>
          </cell>
        </row>
        <row r="1921">
          <cell r="L1921" t="str">
            <v>506IG1MGG50005</v>
          </cell>
          <cell r="M1921" t="str">
            <v>경량기포콘크리트공사(시공도,시멘트포함)</v>
          </cell>
          <cell r="N1921" t="str">
            <v>15KG/CM2이상</v>
          </cell>
          <cell r="O1921" t="str">
            <v>M3</v>
          </cell>
          <cell r="P1921">
            <v>52</v>
          </cell>
        </row>
        <row r="1922">
          <cell r="L1922" t="str">
            <v>506IG1QAJ42670</v>
          </cell>
          <cell r="M1922" t="str">
            <v>모래운반(지구외)</v>
          </cell>
          <cell r="N1922" t="str">
            <v>타이어 로우더 상차, 양호  L = 55.9 KM</v>
          </cell>
          <cell r="O1922" t="str">
            <v>M3</v>
          </cell>
          <cell r="P1922">
            <v>327</v>
          </cell>
        </row>
        <row r="1923">
          <cell r="L1923" t="str">
            <v>506IG1QAJ45670</v>
          </cell>
          <cell r="M1923" t="str">
            <v>#357자갈운반(지구외)</v>
          </cell>
          <cell r="N1923" t="str">
            <v>타이어 로우더 상차, 양호  L = 8.8 KM</v>
          </cell>
          <cell r="O1923" t="str">
            <v>M3</v>
          </cell>
          <cell r="P1923">
            <v>2</v>
          </cell>
        </row>
        <row r="1924">
          <cell r="L1924" t="str">
            <v>506IG1QEC33000</v>
          </cell>
          <cell r="M1924" t="str">
            <v>몰탈펌프타설</v>
          </cell>
          <cell r="O1924" t="str">
            <v>M3</v>
          </cell>
          <cell r="P1924">
            <v>112</v>
          </cell>
        </row>
        <row r="1925">
          <cell r="L1925" t="str">
            <v>506IG1QHB10001</v>
          </cell>
          <cell r="M1925" t="str">
            <v>압송관</v>
          </cell>
          <cell r="N1925" t="str">
            <v>D50*2.6M</v>
          </cell>
          <cell r="O1925" t="str">
            <v>M3</v>
          </cell>
          <cell r="P1925">
            <v>112</v>
          </cell>
        </row>
        <row r="1926">
          <cell r="L1926" t="str">
            <v>506IG1QIC10001</v>
          </cell>
          <cell r="M1926" t="str">
            <v>POWER TROWEL</v>
          </cell>
          <cell r="O1926" t="str">
            <v>M2</v>
          </cell>
          <cell r="P1926">
            <v>2874</v>
          </cell>
        </row>
        <row r="1927">
          <cell r="L1927" t="str">
            <v>506IG1SASCJK40</v>
          </cell>
          <cell r="M1927" t="str">
            <v>창대석</v>
          </cell>
          <cell r="N1927" t="str">
            <v>인조대리석</v>
          </cell>
          <cell r="O1927" t="str">
            <v>M</v>
          </cell>
          <cell r="P1927">
            <v>23</v>
          </cell>
        </row>
        <row r="1928">
          <cell r="L1928" t="str">
            <v>506IG1SAVCK053</v>
          </cell>
          <cell r="M1928" t="str">
            <v>BMC 발코니턱</v>
          </cell>
          <cell r="N1928" t="str">
            <v>40X80X5.5T</v>
          </cell>
          <cell r="O1928" t="str">
            <v>M</v>
          </cell>
          <cell r="P1928">
            <v>103</v>
          </cell>
        </row>
        <row r="1929">
          <cell r="L1929" t="str">
            <v>506IG1SAVJJ001</v>
          </cell>
          <cell r="M1929" t="str">
            <v>인조대리석마루귀틀</v>
          </cell>
          <cell r="N1929" t="str">
            <v>일반층, W=250</v>
          </cell>
          <cell r="O1929" t="str">
            <v>M</v>
          </cell>
          <cell r="P1929">
            <v>67</v>
          </cell>
        </row>
        <row r="1930">
          <cell r="L1930" t="str">
            <v>506IG1SAVJJ002</v>
          </cell>
          <cell r="M1930" t="str">
            <v>인조대리석마루귀틀</v>
          </cell>
          <cell r="N1930" t="str">
            <v>1층, W=250</v>
          </cell>
          <cell r="O1930" t="str">
            <v>M</v>
          </cell>
          <cell r="P1930">
            <v>2</v>
          </cell>
        </row>
        <row r="1931">
          <cell r="L1931" t="str">
            <v>506IG1SAX00038</v>
          </cell>
          <cell r="M1931" t="str">
            <v>석재타일붙이기</v>
          </cell>
          <cell r="N1931" t="str">
            <v>(20+20), 300*300</v>
          </cell>
          <cell r="O1931" t="str">
            <v>M2</v>
          </cell>
          <cell r="P1931">
            <v>151</v>
          </cell>
        </row>
        <row r="1932">
          <cell r="L1932" t="str">
            <v>506IG1SAYISG01</v>
          </cell>
          <cell r="M1932" t="str">
            <v>실리카인조대리석붙이기</v>
          </cell>
          <cell r="N1932" t="str">
            <v>현관,바탕18+실리카대리석12</v>
          </cell>
          <cell r="O1932" t="str">
            <v>M2</v>
          </cell>
          <cell r="P1932">
            <v>100</v>
          </cell>
        </row>
        <row r="1933">
          <cell r="L1933" t="str">
            <v>506IG1UAC30440</v>
          </cell>
          <cell r="M1933" t="str">
            <v>콘크리트C종치기</v>
          </cell>
          <cell r="N1933" t="str">
            <v>(손비빔, 시멘트,모래별산)</v>
          </cell>
          <cell r="O1933" t="str">
            <v>M3</v>
          </cell>
          <cell r="P1933">
            <v>2</v>
          </cell>
        </row>
        <row r="1934">
          <cell r="L1934" t="str">
            <v>506IG1UAF10115</v>
          </cell>
          <cell r="M1934" t="str">
            <v>도기질타일붙이기(유색)</v>
          </cell>
          <cell r="N1934" t="str">
            <v>(주방벽200X200, 접착)</v>
          </cell>
          <cell r="O1934" t="str">
            <v>M2</v>
          </cell>
          <cell r="P1934">
            <v>169</v>
          </cell>
        </row>
        <row r="1935">
          <cell r="L1935" t="str">
            <v>506IG1UAF10211</v>
          </cell>
          <cell r="M1935" t="str">
            <v>도기질타일붙이기(유색)</v>
          </cell>
          <cell r="N1935" t="str">
            <v>(욕실벽250X400, 떠붙임12MM)</v>
          </cell>
          <cell r="O1935" t="str">
            <v>)M2</v>
          </cell>
          <cell r="P1935">
            <v>533</v>
          </cell>
        </row>
        <row r="1936">
          <cell r="L1936" t="str">
            <v>506IG1UAF10231</v>
          </cell>
          <cell r="M1936" t="str">
            <v>도기질타일붙이기(유색)</v>
          </cell>
          <cell r="N1936" t="str">
            <v>(욕실벽250X400, 떠붙임18MM)</v>
          </cell>
          <cell r="O1936" t="str">
            <v>)M2</v>
          </cell>
          <cell r="P1936">
            <v>435</v>
          </cell>
        </row>
        <row r="1937">
          <cell r="L1937" t="str">
            <v>506IG1UAF20021</v>
          </cell>
          <cell r="M1937" t="str">
            <v>욕실 및 샤워실 바닥타일붙이기</v>
          </cell>
          <cell r="N1937" t="str">
            <v>(200X200, 바탕10+압착5)</v>
          </cell>
          <cell r="O1937" t="str">
            <v>M2</v>
          </cell>
          <cell r="P1937">
            <v>181</v>
          </cell>
        </row>
        <row r="1938">
          <cell r="L1938" t="str">
            <v>506IG1UAF20022</v>
          </cell>
          <cell r="M1938" t="str">
            <v>요철형바닥타일붙이기</v>
          </cell>
          <cell r="N1938" t="str">
            <v>(200X200, 바탕10+압착5)</v>
          </cell>
          <cell r="O1938" t="str">
            <v>M2</v>
          </cell>
          <cell r="P1938">
            <v>18</v>
          </cell>
        </row>
        <row r="1939">
          <cell r="L1939" t="str">
            <v>506IG1UAF20031</v>
          </cell>
          <cell r="M1939" t="str">
            <v>욕실 바닥타일붙이기</v>
          </cell>
          <cell r="N1939" t="str">
            <v>(200X200, 판넬히팅60+압착5)</v>
          </cell>
          <cell r="O1939" t="str">
            <v>M2</v>
          </cell>
          <cell r="P1939">
            <v>2</v>
          </cell>
        </row>
        <row r="1940">
          <cell r="L1940" t="str">
            <v>506IG1UAF20110</v>
          </cell>
          <cell r="M1940" t="str">
            <v>바닥자기질타일붙이기</v>
          </cell>
          <cell r="N1940" t="str">
            <v>(발코니200X200, 바탕15+압착5)</v>
          </cell>
          <cell r="O1940" t="str">
            <v>M2</v>
          </cell>
          <cell r="P1940">
            <v>59</v>
          </cell>
        </row>
        <row r="1941">
          <cell r="L1941" t="str">
            <v>506IG1UAF20130</v>
          </cell>
          <cell r="M1941" t="str">
            <v>바닥자기질타일붙이기</v>
          </cell>
          <cell r="N1941" t="str">
            <v>(발코니200X200, 바탕20+압착5)</v>
          </cell>
          <cell r="O1941" t="str">
            <v>M2</v>
          </cell>
          <cell r="P1941">
            <v>199</v>
          </cell>
        </row>
        <row r="1942">
          <cell r="L1942" t="str">
            <v>506IG1UAF55020</v>
          </cell>
          <cell r="M1942" t="str">
            <v>테라죠타일붙이기</v>
          </cell>
          <cell r="N1942" t="str">
            <v>(바탕20MM+25MM)</v>
          </cell>
          <cell r="O1942" t="str">
            <v>M2</v>
          </cell>
          <cell r="P1942">
            <v>466</v>
          </cell>
        </row>
        <row r="1943">
          <cell r="L1943" t="str">
            <v>506IG1UAF55060</v>
          </cell>
          <cell r="M1943" t="str">
            <v>테라죠계단타일붙이기</v>
          </cell>
          <cell r="N1943" t="str">
            <v>(바탕20MM+300X600)</v>
          </cell>
          <cell r="O1943" t="str">
            <v>M2</v>
          </cell>
          <cell r="P1943">
            <v>207</v>
          </cell>
        </row>
        <row r="1944">
          <cell r="L1944" t="str">
            <v>506IG1UAF70110</v>
          </cell>
          <cell r="M1944" t="str">
            <v>점형블럭설치</v>
          </cell>
          <cell r="N1944" t="str">
            <v>(접착형)</v>
          </cell>
          <cell r="O1944" t="str">
            <v>M2</v>
          </cell>
          <cell r="P1944">
            <v>4</v>
          </cell>
        </row>
        <row r="1945">
          <cell r="L1945" t="str">
            <v>506IG1UAJ12060</v>
          </cell>
          <cell r="M1945" t="str">
            <v>쇠흙손마감</v>
          </cell>
          <cell r="O1945" t="str">
            <v>M2</v>
          </cell>
          <cell r="P1945">
            <v>290</v>
          </cell>
        </row>
        <row r="1946">
          <cell r="L1946" t="str">
            <v>506IG1UAJ12100</v>
          </cell>
          <cell r="M1946" t="str">
            <v>시멘트 몰탈</v>
          </cell>
          <cell r="N1946" t="str">
            <v>(1:7)</v>
          </cell>
          <cell r="O1946" t="str">
            <v>M3</v>
          </cell>
          <cell r="P1946">
            <v>1</v>
          </cell>
        </row>
        <row r="1947">
          <cell r="L1947" t="str">
            <v>506IG1UAJ13020</v>
          </cell>
          <cell r="M1947" t="str">
            <v>온돌바닥몰탈(40MM 1:3)</v>
          </cell>
          <cell r="N1947" t="str">
            <v>(몰탈펌프및POWER TROWEL)</v>
          </cell>
          <cell r="O1947" t="str">
            <v>M2</v>
          </cell>
          <cell r="P1947">
            <v>650</v>
          </cell>
        </row>
        <row r="1948">
          <cell r="L1948" t="str">
            <v>506IG1UAJ14005</v>
          </cell>
          <cell r="M1948" t="str">
            <v>시멘트몰탈바닥바르기</v>
          </cell>
          <cell r="N1948" t="str">
            <v>(24MM 1회 정벌1:3)</v>
          </cell>
          <cell r="O1948" t="str">
            <v>M2</v>
          </cell>
          <cell r="P1948">
            <v>370</v>
          </cell>
        </row>
        <row r="1949">
          <cell r="L1949" t="str">
            <v>506IG1UAJ14155</v>
          </cell>
          <cell r="M1949" t="str">
            <v>시멘트몰탈외벽바르기</v>
          </cell>
          <cell r="N1949" t="str">
            <v>(18(12+6)MM,초벌1:2 정벌1:3)</v>
          </cell>
          <cell r="O1949" t="str">
            <v>M2</v>
          </cell>
          <cell r="P1949">
            <v>445</v>
          </cell>
        </row>
        <row r="1950">
          <cell r="L1950" t="str">
            <v>506IG1UAJ14210</v>
          </cell>
          <cell r="M1950" t="str">
            <v>시멘트몰탈내벽바르기</v>
          </cell>
          <cell r="N1950" t="str">
            <v>(11MM 2회 정벌1:3)</v>
          </cell>
          <cell r="O1950" t="str">
            <v>M2</v>
          </cell>
          <cell r="P1950">
            <v>45</v>
          </cell>
        </row>
        <row r="1951">
          <cell r="L1951" t="str">
            <v>506IG1UAJ14217</v>
          </cell>
          <cell r="M1951" t="str">
            <v>시멘트몰탈내벽바르기</v>
          </cell>
          <cell r="N1951" t="str">
            <v>(15(9+6)MM,초벌1:2,정벌1:3)</v>
          </cell>
          <cell r="O1951" t="str">
            <v>M2</v>
          </cell>
          <cell r="P1951">
            <v>1128</v>
          </cell>
        </row>
        <row r="1952">
          <cell r="L1952" t="str">
            <v>506IG1UAJ15010</v>
          </cell>
          <cell r="M1952" t="str">
            <v>타일바탕모르터바르기</v>
          </cell>
          <cell r="N1952" t="str">
            <v>(벽 6MM 1회, 1:3)</v>
          </cell>
          <cell r="O1952" t="str">
            <v>M2</v>
          </cell>
          <cell r="P1952">
            <v>318</v>
          </cell>
        </row>
        <row r="1953">
          <cell r="L1953" t="str">
            <v>506IG1UAJ15012</v>
          </cell>
          <cell r="M1953" t="str">
            <v>타일바탕모르터바르기</v>
          </cell>
          <cell r="N1953" t="str">
            <v>(벽 12MM 1회, 1:3)</v>
          </cell>
          <cell r="O1953" t="str">
            <v>M2</v>
          </cell>
          <cell r="P1953">
            <v>70</v>
          </cell>
        </row>
        <row r="1954">
          <cell r="L1954" t="str">
            <v>506IG1UAJ16030</v>
          </cell>
          <cell r="M1954" t="str">
            <v>방수몰탈바닥바르기</v>
          </cell>
          <cell r="N1954" t="str">
            <v>(10MM, 1:2)</v>
          </cell>
          <cell r="O1954" t="str">
            <v>M2</v>
          </cell>
          <cell r="P1954">
            <v>618</v>
          </cell>
        </row>
        <row r="1955">
          <cell r="L1955" t="str">
            <v>506IG1UAJ16110</v>
          </cell>
          <cell r="M1955" t="str">
            <v>방수몰탈위 내벽몰탈</v>
          </cell>
          <cell r="N1955" t="str">
            <v>(방수6MM(1:2)+미장12MM(1:3,2회))</v>
          </cell>
          <cell r="O1955" t="str">
            <v>M2</v>
          </cell>
          <cell r="P1955">
            <v>56</v>
          </cell>
        </row>
        <row r="1956">
          <cell r="L1956" t="str">
            <v>506IG1UAJ20010</v>
          </cell>
          <cell r="M1956" t="str">
            <v>창문틀주위 모르터충진</v>
          </cell>
          <cell r="O1956" t="str">
            <v>M</v>
          </cell>
          <cell r="P1956">
            <v>3030</v>
          </cell>
        </row>
        <row r="1957">
          <cell r="L1957" t="str">
            <v>506IG1UAJ30230</v>
          </cell>
          <cell r="M1957" t="str">
            <v>지붕콘크리트마감</v>
          </cell>
          <cell r="N1957" t="str">
            <v>(POWER TROWEL 사용)</v>
          </cell>
          <cell r="O1957" t="str">
            <v>M2</v>
          </cell>
          <cell r="P1957">
            <v>71</v>
          </cell>
        </row>
        <row r="1958">
          <cell r="L1958" t="str">
            <v>506IG1UAJ60010</v>
          </cell>
          <cell r="M1958" t="str">
            <v>콘크리트 면처리</v>
          </cell>
          <cell r="N1958" t="str">
            <v>(폭 10CM)</v>
          </cell>
          <cell r="O1958" t="str">
            <v>M</v>
          </cell>
          <cell r="P1958">
            <v>7268</v>
          </cell>
        </row>
        <row r="1959">
          <cell r="L1959" t="str">
            <v>506IG1UAJ60020</v>
          </cell>
          <cell r="M1959" t="str">
            <v>콘크리트 면처리(천정)</v>
          </cell>
          <cell r="N1959" t="str">
            <v>(폭 10CM)</v>
          </cell>
          <cell r="O1959" t="str">
            <v>M</v>
          </cell>
          <cell r="P1959">
            <v>3109</v>
          </cell>
        </row>
        <row r="1960">
          <cell r="L1960" t="str">
            <v>506IG1UAJ60660</v>
          </cell>
          <cell r="M1960" t="str">
            <v>시멘트계 콘크리트면조정재</v>
          </cell>
          <cell r="O1960" t="str">
            <v>M2</v>
          </cell>
          <cell r="P1960">
            <v>2466</v>
          </cell>
        </row>
        <row r="1961">
          <cell r="L1961" t="str">
            <v>506IG1UAK20010</v>
          </cell>
          <cell r="M1961" t="str">
            <v>액체방수</v>
          </cell>
          <cell r="N1961" t="str">
            <v>(2종)</v>
          </cell>
          <cell r="O1961" t="str">
            <v>M2</v>
          </cell>
          <cell r="P1961">
            <v>347</v>
          </cell>
        </row>
        <row r="1962">
          <cell r="L1962" t="str">
            <v>506IG1UAK20020</v>
          </cell>
          <cell r="M1962" t="str">
            <v>액체방수</v>
          </cell>
          <cell r="N1962" t="str">
            <v>(1종)</v>
          </cell>
          <cell r="O1962" t="str">
            <v>M2</v>
          </cell>
          <cell r="P1962">
            <v>409</v>
          </cell>
        </row>
        <row r="1963">
          <cell r="L1963" t="str">
            <v>506IG1UAK30201</v>
          </cell>
          <cell r="M1963" t="str">
            <v>방수몰탈위 액체방수</v>
          </cell>
          <cell r="N1963" t="str">
            <v>(방수모르터(6mm 1회, 1:2)+액방2종)</v>
          </cell>
          <cell r="O1963" t="str">
            <v>M2</v>
          </cell>
          <cell r="P1963">
            <v>243</v>
          </cell>
        </row>
        <row r="1964">
          <cell r="L1964" t="str">
            <v>506IG1UAK60030</v>
          </cell>
          <cell r="M1964" t="str">
            <v>고무아스팔트 에멀죤방수</v>
          </cell>
          <cell r="N1964" t="str">
            <v>(2.5KG/M2 바름)</v>
          </cell>
          <cell r="O1964" t="str">
            <v>M2</v>
          </cell>
          <cell r="P1964">
            <v>9</v>
          </cell>
        </row>
        <row r="1965">
          <cell r="L1965" t="str">
            <v>506IG1UAM65090</v>
          </cell>
          <cell r="M1965" t="str">
            <v>믈흘림방지턱설치</v>
          </cell>
          <cell r="N1965" t="str">
            <v>(계단, 2회 1:3)</v>
          </cell>
          <cell r="O1965" t="str">
            <v>M</v>
          </cell>
          <cell r="P1965">
            <v>114</v>
          </cell>
        </row>
        <row r="1966">
          <cell r="L1966" t="str">
            <v>506IG1UAQ11160</v>
          </cell>
          <cell r="M1966" t="str">
            <v>판넬히팅, 일반층, T110, 14.28KGF/CM2</v>
          </cell>
          <cell r="N1966" t="str">
            <v>(20스치로폴+50경량기포+40몰탈)</v>
          </cell>
          <cell r="O1966" t="str">
            <v>M2</v>
          </cell>
          <cell r="P1966">
            <v>2705</v>
          </cell>
        </row>
        <row r="1967">
          <cell r="L1967" t="str">
            <v>506IG1UAQ11170</v>
          </cell>
          <cell r="M1967" t="str">
            <v>판넬히팅, 1층, T140, 14.28KGF/CM2</v>
          </cell>
          <cell r="N1967" t="str">
            <v>(50스치로폴+50경량기포+40몰탈)</v>
          </cell>
          <cell r="O1967" t="str">
            <v>M2</v>
          </cell>
          <cell r="P1967">
            <v>72</v>
          </cell>
        </row>
        <row r="1968">
          <cell r="L1968" t="str">
            <v>506IG1UAQ32110</v>
          </cell>
          <cell r="M1968" t="str">
            <v>창고바닥마감</v>
          </cell>
          <cell r="N1968" t="str">
            <v>경량기포, T110(80+30)MM</v>
          </cell>
          <cell r="O1968" t="str">
            <v>M2</v>
          </cell>
          <cell r="P1968">
            <v>78</v>
          </cell>
        </row>
        <row r="1969">
          <cell r="L1969" t="str">
            <v>506IG1UAQ32140</v>
          </cell>
          <cell r="M1969" t="str">
            <v>창고바닥마감</v>
          </cell>
          <cell r="N1969" t="str">
            <v>경량기포, T140(110+30)MM</v>
          </cell>
          <cell r="O1969" t="str">
            <v>M2</v>
          </cell>
          <cell r="P1969">
            <v>2</v>
          </cell>
        </row>
        <row r="1970">
          <cell r="L1970" t="str">
            <v>506IG1UAR10120</v>
          </cell>
          <cell r="M1970" t="str">
            <v>화강석 바닥판깔기</v>
          </cell>
          <cell r="N1970" t="str">
            <v>(바탕20MM+물갈기25MM)</v>
          </cell>
          <cell r="O1970" t="str">
            <v>M2</v>
          </cell>
          <cell r="P1970">
            <v>10</v>
          </cell>
        </row>
        <row r="1971">
          <cell r="L1971" t="str">
            <v>506IG1UAS80050</v>
          </cell>
          <cell r="M1971" t="str">
            <v>와이어메쉬 깔기</v>
          </cell>
          <cell r="O1971" t="str">
            <v>M2</v>
          </cell>
          <cell r="P1971">
            <v>16</v>
          </cell>
        </row>
        <row r="1972">
          <cell r="L1972" t="str">
            <v>506IG2UAG60020</v>
          </cell>
          <cell r="M1972" t="str">
            <v>판상단열재설치</v>
          </cell>
          <cell r="N1972" t="str">
            <v>(벽15MM)</v>
          </cell>
          <cell r="O1972" t="str">
            <v>M2</v>
          </cell>
          <cell r="P1972">
            <v>10</v>
          </cell>
        </row>
        <row r="1973">
          <cell r="L1973" t="str">
            <v>506IG2UAG60030</v>
          </cell>
          <cell r="M1973" t="str">
            <v>판상단열재설치</v>
          </cell>
          <cell r="N1973" t="str">
            <v>(벽15MM, 철판부위)</v>
          </cell>
          <cell r="O1973" t="str">
            <v>M2</v>
          </cell>
          <cell r="P1973">
            <v>20</v>
          </cell>
        </row>
        <row r="1974">
          <cell r="L1974" t="str">
            <v>506II1MAG50705</v>
          </cell>
          <cell r="M1974" t="str">
            <v>칼라알미늄스팬드럴</v>
          </cell>
          <cell r="N1974" t="str">
            <v>T0.5</v>
          </cell>
          <cell r="O1974" t="str">
            <v>M2</v>
          </cell>
          <cell r="P1974">
            <v>176</v>
          </cell>
        </row>
        <row r="1975">
          <cell r="L1975" t="str">
            <v>506II1MAH80710</v>
          </cell>
          <cell r="M1975" t="str">
            <v>석고보드보강철물</v>
          </cell>
          <cell r="N1975" t="str">
            <v>13X10X25X0.45</v>
          </cell>
          <cell r="O1975" t="str">
            <v>M</v>
          </cell>
          <cell r="P1975">
            <v>212</v>
          </cell>
        </row>
        <row r="1976">
          <cell r="L1976" t="str">
            <v>506II1MAI40101</v>
          </cell>
          <cell r="M1976" t="str">
            <v>점검구(설치비포함)</v>
          </cell>
          <cell r="N1976" t="str">
            <v>300X350</v>
          </cell>
          <cell r="O1976" t="str">
            <v>조</v>
          </cell>
          <cell r="P1976">
            <v>78</v>
          </cell>
        </row>
        <row r="1977">
          <cell r="L1977" t="str">
            <v>506II1MAN25101</v>
          </cell>
          <cell r="M1977" t="str">
            <v>욕실장 (97형)</v>
          </cell>
          <cell r="N1977" t="str">
            <v>거울부착형, 시공도</v>
          </cell>
          <cell r="O1977" t="str">
            <v>개소</v>
          </cell>
          <cell r="P1977">
            <v>78</v>
          </cell>
        </row>
        <row r="1978">
          <cell r="L1978" t="str">
            <v>506II1MAN25261</v>
          </cell>
          <cell r="M1978" t="str">
            <v>창고선반, T15 시공도, 3단</v>
          </cell>
          <cell r="N1978" t="str">
            <v>선반포함 수평투영면적</v>
          </cell>
          <cell r="O1978" t="str">
            <v>M2</v>
          </cell>
          <cell r="P1978">
            <v>40</v>
          </cell>
        </row>
        <row r="1979">
          <cell r="L1979" t="str">
            <v>506II1MAN70110</v>
          </cell>
          <cell r="M1979" t="str">
            <v>알미늄몰딩(백색)</v>
          </cell>
          <cell r="N1979" t="str">
            <v>15X25X30X1.2</v>
          </cell>
          <cell r="O1979" t="str">
            <v>M</v>
          </cell>
          <cell r="P1979">
            <v>262</v>
          </cell>
        </row>
        <row r="1980">
          <cell r="L1980" t="str">
            <v>506II1SAHUSH01</v>
          </cell>
          <cell r="M1980" t="str">
            <v>가변형벽체</v>
          </cell>
          <cell r="N1980" t="str">
            <v>9.5석고보드2겹+50+9.5석고보드2겹</v>
          </cell>
          <cell r="O1980" t="str">
            <v>M2</v>
          </cell>
          <cell r="P1980">
            <v>278</v>
          </cell>
        </row>
        <row r="1981">
          <cell r="L1981" t="str">
            <v>506II1SAHUSH03</v>
          </cell>
          <cell r="M1981" t="str">
            <v>아트월장식판설치</v>
          </cell>
          <cell r="N1981" t="str">
            <v>T9,H220 MDF위비닐쉬트,각재유</v>
          </cell>
          <cell r="O1981" t="str">
            <v>M</v>
          </cell>
          <cell r="P1981">
            <v>202</v>
          </cell>
        </row>
        <row r="1982">
          <cell r="L1982" t="str">
            <v>506II1SAHUSH04</v>
          </cell>
          <cell r="M1982" t="str">
            <v>아트월장식판설치</v>
          </cell>
          <cell r="N1982" t="str">
            <v>T50,H350 MDF위비닐쉬트,각재유(옹벽)</v>
          </cell>
          <cell r="O1982" t="str">
            <v>M</v>
          </cell>
          <cell r="P1982">
            <v>171</v>
          </cell>
        </row>
        <row r="1983">
          <cell r="L1983" t="str">
            <v>506II1SAHUSH05</v>
          </cell>
          <cell r="M1983" t="str">
            <v>아트월장식판설치</v>
          </cell>
          <cell r="N1983" t="str">
            <v>T12,H200 MDF위비닐쉬트,각재유(옹벽)</v>
          </cell>
          <cell r="O1983" t="str">
            <v>M</v>
          </cell>
          <cell r="P1983">
            <v>170</v>
          </cell>
        </row>
        <row r="1984">
          <cell r="L1984" t="str">
            <v>506II1SAHUSH08</v>
          </cell>
          <cell r="M1984" t="str">
            <v>반자돌림(50*15,거실)</v>
          </cell>
          <cell r="N1984" t="str">
            <v>MDF위 비닐시트</v>
          </cell>
          <cell r="O1984" t="str">
            <v>M</v>
          </cell>
          <cell r="P1984">
            <v>936</v>
          </cell>
        </row>
        <row r="1985">
          <cell r="L1985" t="str">
            <v>506II1SAHUSH09</v>
          </cell>
          <cell r="M1985" t="str">
            <v>반자돌림(40*15,침실)</v>
          </cell>
          <cell r="N1985" t="str">
            <v>MDF위 비닐시트</v>
          </cell>
          <cell r="O1985" t="str">
            <v>M</v>
          </cell>
          <cell r="P1985">
            <v>1299</v>
          </cell>
        </row>
        <row r="1986">
          <cell r="L1986" t="str">
            <v>506II1SAHUSH10</v>
          </cell>
          <cell r="M1986" t="str">
            <v>목재몰딩40*15:최상층발코니</v>
          </cell>
          <cell r="O1986" t="str">
            <v>M</v>
          </cell>
          <cell r="P1986">
            <v>101</v>
          </cell>
        </row>
        <row r="1987">
          <cell r="L1987" t="str">
            <v>506II1SAM30501</v>
          </cell>
          <cell r="M1987" t="str">
            <v>치장석고시멘트판</v>
          </cell>
          <cell r="N1987" t="str">
            <v>6MMX303X606</v>
          </cell>
          <cell r="O1987" t="str">
            <v>M2</v>
          </cell>
          <cell r="P1987">
            <v>86</v>
          </cell>
        </row>
        <row r="1988">
          <cell r="L1988" t="str">
            <v>506II1SASCJK31</v>
          </cell>
          <cell r="M1988" t="str">
            <v>다락목재난간</v>
          </cell>
          <cell r="N1988" t="str">
            <v>1130X1170</v>
          </cell>
          <cell r="O1988" t="str">
            <v>M</v>
          </cell>
          <cell r="P1988">
            <v>2</v>
          </cell>
        </row>
        <row r="1989">
          <cell r="L1989" t="str">
            <v>506II1SAYISG14</v>
          </cell>
          <cell r="M1989" t="str">
            <v>화장대(설치비 포함)</v>
          </cell>
          <cell r="N1989" t="str">
            <v>1200X400X2300, 파우더룸</v>
          </cell>
          <cell r="O1989" t="str">
            <v>개소</v>
          </cell>
          <cell r="P1989">
            <v>39</v>
          </cell>
        </row>
        <row r="1990">
          <cell r="L1990" t="str">
            <v>506II1SAYISG94</v>
          </cell>
          <cell r="M1990" t="str">
            <v>거실등박스몰딩 설치</v>
          </cell>
          <cell r="N1990" t="str">
            <v>2200X1300</v>
          </cell>
          <cell r="O1990" t="str">
            <v>개소</v>
          </cell>
          <cell r="P1990">
            <v>39</v>
          </cell>
        </row>
        <row r="1991">
          <cell r="L1991" t="str">
            <v>506II1UAG50010</v>
          </cell>
          <cell r="M1991" t="str">
            <v>압출스치로폴 위 석고보드</v>
          </cell>
          <cell r="N1991" t="str">
            <v>(9+12.5MM)</v>
          </cell>
          <cell r="O1991" t="str">
            <v>M2</v>
          </cell>
          <cell r="P1991">
            <v>36</v>
          </cell>
        </row>
        <row r="1992">
          <cell r="L1992" t="str">
            <v>506II1UAG80582</v>
          </cell>
          <cell r="M1992" t="str">
            <v>주방 상부장 보강목심 설치</v>
          </cell>
          <cell r="N1992" t="str">
            <v>(하부용,보온재두께 : 50MM)</v>
          </cell>
          <cell r="O1992" t="str">
            <v>M</v>
          </cell>
          <cell r="P1992">
            <v>128</v>
          </cell>
        </row>
        <row r="1993">
          <cell r="L1993" t="str">
            <v>506II1UAM20020</v>
          </cell>
          <cell r="M1993" t="str">
            <v>석고보드 붙이기</v>
          </cell>
          <cell r="N1993" t="str">
            <v>(벽 12.5MM)</v>
          </cell>
          <cell r="O1993" t="str">
            <v>M2</v>
          </cell>
          <cell r="P1993">
            <v>853</v>
          </cell>
        </row>
        <row r="1994">
          <cell r="L1994" t="str">
            <v>506II1UAS11037</v>
          </cell>
          <cell r="M1994" t="str">
            <v>커텐박스(DA-36-004)</v>
          </cell>
          <cell r="N1994" t="str">
            <v>(합성수지위 비닐쉬트60X15)</v>
          </cell>
          <cell r="O1994" t="str">
            <v>M</v>
          </cell>
          <cell r="P1994">
            <v>180</v>
          </cell>
        </row>
        <row r="1995">
          <cell r="L1995" t="str">
            <v>506II1UAS11038</v>
          </cell>
          <cell r="M1995" t="str">
            <v>커텐박스(DA-36-004)</v>
          </cell>
          <cell r="N1995" t="str">
            <v>(합성수지위 비닐쉬트40X12)</v>
          </cell>
          <cell r="O1995" t="str">
            <v>M</v>
          </cell>
          <cell r="P1995">
            <v>283</v>
          </cell>
        </row>
        <row r="1996">
          <cell r="L1996" t="str">
            <v>506II1UAS11043</v>
          </cell>
          <cell r="M1996" t="str">
            <v>커텐박스(DA-36-006)</v>
          </cell>
          <cell r="N1996" t="str">
            <v>(합성수지위 비닐쉬트60X15)</v>
          </cell>
          <cell r="O1996" t="str">
            <v>M</v>
          </cell>
          <cell r="P1996">
            <v>50</v>
          </cell>
        </row>
        <row r="1997">
          <cell r="L1997" t="str">
            <v>506II1UAS11044</v>
          </cell>
          <cell r="M1997" t="str">
            <v>커텐박스(DA-36-006)</v>
          </cell>
          <cell r="N1997" t="str">
            <v>(합성수지위 비닐쉬트40X12)</v>
          </cell>
          <cell r="O1997" t="str">
            <v>M</v>
          </cell>
          <cell r="P1997">
            <v>78</v>
          </cell>
        </row>
        <row r="1998">
          <cell r="L1998" t="str">
            <v>506II1UAS11047</v>
          </cell>
          <cell r="M1998" t="str">
            <v>커텐박스(DA-36-008)</v>
          </cell>
          <cell r="N1998" t="str">
            <v>(합성수지위 비닐쉬트60X15)</v>
          </cell>
          <cell r="O1998" t="str">
            <v>M</v>
          </cell>
          <cell r="P1998">
            <v>12</v>
          </cell>
        </row>
        <row r="1999">
          <cell r="L1999" t="str">
            <v>506II1UAS11048</v>
          </cell>
          <cell r="M1999" t="str">
            <v>커텐박스(DA-36-008)</v>
          </cell>
          <cell r="N1999" t="str">
            <v>(합성수지위 비닐쉬트40X12)</v>
          </cell>
          <cell r="O1999" t="str">
            <v>M</v>
          </cell>
          <cell r="P1999">
            <v>20</v>
          </cell>
        </row>
        <row r="2000">
          <cell r="L2000" t="str">
            <v>506II1UAS14120</v>
          </cell>
          <cell r="M2000" t="str">
            <v>재료분리대설치</v>
          </cell>
          <cell r="N2000" t="str">
            <v>(26X24.강화PVC수지)</v>
          </cell>
          <cell r="O2000" t="str">
            <v>M</v>
          </cell>
          <cell r="P2000">
            <v>90</v>
          </cell>
        </row>
        <row r="2001">
          <cell r="L2001" t="str">
            <v>506II1UAS50040</v>
          </cell>
          <cell r="M2001" t="str">
            <v>씰링재충진</v>
          </cell>
          <cell r="N2001" t="str">
            <v>(폴리우레탄계,ㅁ-10X15)</v>
          </cell>
          <cell r="O2001" t="str">
            <v>M</v>
          </cell>
          <cell r="P2001">
            <v>2</v>
          </cell>
        </row>
        <row r="2002">
          <cell r="L2002" t="str">
            <v>506II1UAS50250</v>
          </cell>
          <cell r="M2002" t="str">
            <v>씰링재충진</v>
          </cell>
          <cell r="N2002" t="str">
            <v>(실리콘계,삼각 5X5)</v>
          </cell>
          <cell r="O2002" t="str">
            <v>M</v>
          </cell>
          <cell r="P2002">
            <v>68</v>
          </cell>
        </row>
        <row r="2003">
          <cell r="L2003" t="str">
            <v>506II1UAS50280</v>
          </cell>
          <cell r="M2003" t="str">
            <v>씰링재충진</v>
          </cell>
          <cell r="N2003" t="str">
            <v>(실리콘계,삼각 10X10)</v>
          </cell>
          <cell r="O2003" t="str">
            <v>M</v>
          </cell>
          <cell r="P2003">
            <v>226</v>
          </cell>
        </row>
        <row r="2004">
          <cell r="L2004" t="str">
            <v>506II1UAS60010</v>
          </cell>
          <cell r="M2004" t="str">
            <v>경량철골천정틀설치</v>
          </cell>
          <cell r="N2004" t="str">
            <v>(DM-BAR)</v>
          </cell>
          <cell r="O2004" t="str">
            <v>M2</v>
          </cell>
          <cell r="P2004">
            <v>251</v>
          </cell>
        </row>
        <row r="2005">
          <cell r="L2005" t="str">
            <v>506II1UAS60040</v>
          </cell>
          <cell r="M2005" t="str">
            <v>욕실천정틀설치</v>
          </cell>
          <cell r="N2005" t="str">
            <v>(경량철골+PVC판넬)</v>
          </cell>
          <cell r="O2005" t="str">
            <v>M2</v>
          </cell>
          <cell r="P2005">
            <v>246</v>
          </cell>
        </row>
        <row r="2006">
          <cell r="L2006" t="str">
            <v>506II1UAS62030</v>
          </cell>
          <cell r="M2006" t="str">
            <v>천정틀설치</v>
          </cell>
          <cell r="N2006" t="str">
            <v>(달대유,석고보드9.5MM)</v>
          </cell>
          <cell r="O2006" t="str">
            <v>M2</v>
          </cell>
          <cell r="P2006">
            <v>552</v>
          </cell>
        </row>
        <row r="2007">
          <cell r="L2007" t="str">
            <v>506II1UAS62060</v>
          </cell>
          <cell r="M2007" t="str">
            <v>천정틀설치</v>
          </cell>
          <cell r="N2007" t="str">
            <v>(84M2,15F이하, 달대무,석고보드)</v>
          </cell>
          <cell r="O2007" t="str">
            <v>M2</v>
          </cell>
          <cell r="P2007">
            <v>2025</v>
          </cell>
        </row>
        <row r="2008">
          <cell r="L2008" t="str">
            <v>506II1UAS62080</v>
          </cell>
          <cell r="M2008" t="str">
            <v>천정틀설치</v>
          </cell>
          <cell r="N2008" t="str">
            <v>(달대무,석면판)</v>
          </cell>
          <cell r="O2008" t="str">
            <v>M2</v>
          </cell>
          <cell r="P2008">
            <v>13</v>
          </cell>
        </row>
        <row r="2009">
          <cell r="L2009" t="str">
            <v>506II1UAS62100</v>
          </cell>
          <cell r="M2009" t="str">
            <v>최상층 천정틀설치</v>
          </cell>
          <cell r="N2009" t="str">
            <v>(평지붕.석면판)</v>
          </cell>
          <cell r="O2009" t="str">
            <v>M2</v>
          </cell>
          <cell r="P2009">
            <v>45</v>
          </cell>
        </row>
        <row r="2010">
          <cell r="L2010" t="str">
            <v>506II1UAS62150</v>
          </cell>
          <cell r="M2010" t="str">
            <v>최상천정틀설치</v>
          </cell>
          <cell r="N2010" t="str">
            <v>(달유20스치로플 9석고판)</v>
          </cell>
          <cell r="O2010" t="str">
            <v>M2</v>
          </cell>
          <cell r="P2010">
            <v>144</v>
          </cell>
        </row>
        <row r="2011">
          <cell r="L2011" t="str">
            <v>506IJ1MAH70755</v>
          </cell>
          <cell r="M2011" t="str">
            <v>도아스톱</v>
          </cell>
          <cell r="N2011" t="str">
            <v>황동 일자형</v>
          </cell>
          <cell r="O2011" t="str">
            <v>개</v>
          </cell>
          <cell r="P2011">
            <v>78</v>
          </cell>
        </row>
        <row r="2012">
          <cell r="L2012" t="str">
            <v>506IJ1MAH80355</v>
          </cell>
          <cell r="M2012" t="str">
            <v>홈통걸이쇠(스텐)</v>
          </cell>
          <cell r="N2012" t="str">
            <v>D 100</v>
          </cell>
          <cell r="O2012" t="str">
            <v>개</v>
          </cell>
          <cell r="P2012">
            <v>22</v>
          </cell>
        </row>
        <row r="2013">
          <cell r="L2013" t="str">
            <v>506IJ1MAZ20005</v>
          </cell>
          <cell r="M2013" t="str">
            <v>동별표시판(시공비포함)</v>
          </cell>
          <cell r="N2013" t="str">
            <v>고층용 마크</v>
          </cell>
          <cell r="O2013" t="str">
            <v>개소</v>
          </cell>
          <cell r="P2013">
            <v>2</v>
          </cell>
        </row>
        <row r="2014">
          <cell r="L2014" t="str">
            <v>506IJ1MAZ20007</v>
          </cell>
          <cell r="M2014" t="str">
            <v>동별표시판(시공비포함)</v>
          </cell>
          <cell r="N2014" t="str">
            <v>고층용 동호수</v>
          </cell>
          <cell r="O2014" t="str">
            <v>개소</v>
          </cell>
          <cell r="P2014">
            <v>4</v>
          </cell>
        </row>
        <row r="2015">
          <cell r="L2015" t="str">
            <v>506IJ1MAZ20023</v>
          </cell>
          <cell r="M2015" t="str">
            <v>층별표시판(고층, 시공비포함)</v>
          </cell>
          <cell r="N2015" t="str">
            <v>아크릴 3X155X170</v>
          </cell>
          <cell r="O2015" t="str">
            <v>개</v>
          </cell>
          <cell r="P2015">
            <v>20</v>
          </cell>
        </row>
        <row r="2016">
          <cell r="L2016" t="str">
            <v>506IJ1MAZ20061</v>
          </cell>
          <cell r="M2016" t="str">
            <v>계단실표시판(시공비포함)</v>
          </cell>
          <cell r="N2016" t="str">
            <v>주현관입구</v>
          </cell>
          <cell r="O2016" t="str">
            <v>개소</v>
          </cell>
          <cell r="P2016">
            <v>1</v>
          </cell>
        </row>
        <row r="2017">
          <cell r="L2017" t="str">
            <v>506IJ1MCA50422</v>
          </cell>
          <cell r="M2017" t="str">
            <v>수팽창 고무지수판(구조물용)</v>
          </cell>
          <cell r="N2017" t="str">
            <v>20X10MM</v>
          </cell>
          <cell r="O2017" t="str">
            <v>M</v>
          </cell>
          <cell r="P2017">
            <v>59</v>
          </cell>
        </row>
        <row r="2018">
          <cell r="L2018" t="str">
            <v>506IJ1MMA60208</v>
          </cell>
          <cell r="M2018" t="str">
            <v>오.배수용 PVC 파이프(VG2) (KSM3404)</v>
          </cell>
          <cell r="N2018" t="str">
            <v>D25 MM</v>
          </cell>
          <cell r="O2018" t="str">
            <v>M</v>
          </cell>
          <cell r="P2018">
            <v>25</v>
          </cell>
        </row>
        <row r="2019">
          <cell r="L2019" t="str">
            <v>506IJ1MMA60213</v>
          </cell>
          <cell r="M2019" t="str">
            <v>오.배수용 PVC 파이프(VG2) (KSM3404)</v>
          </cell>
          <cell r="N2019" t="str">
            <v>D50 MM</v>
          </cell>
          <cell r="O2019" t="str">
            <v>M</v>
          </cell>
          <cell r="P2019">
            <v>1</v>
          </cell>
        </row>
        <row r="2020">
          <cell r="L2020" t="str">
            <v>506IJ1MMA60219</v>
          </cell>
          <cell r="M2020" t="str">
            <v>오.배수용 PVC 파이프(VG2) (KSM3404)</v>
          </cell>
          <cell r="N2020" t="str">
            <v>D100 MM</v>
          </cell>
          <cell r="O2020" t="str">
            <v>M</v>
          </cell>
          <cell r="P2020">
            <v>12</v>
          </cell>
        </row>
        <row r="2021">
          <cell r="L2021" t="str">
            <v>506IJ1MMJ32627</v>
          </cell>
          <cell r="M2021" t="str">
            <v>회전식흡출기</v>
          </cell>
          <cell r="N2021" t="str">
            <v>D450</v>
          </cell>
          <cell r="O2021" t="str">
            <v>개</v>
          </cell>
          <cell r="P2021">
            <v>4</v>
          </cell>
        </row>
        <row r="2022">
          <cell r="L2022" t="str">
            <v>506IJ1MMJ32630</v>
          </cell>
          <cell r="M2022" t="str">
            <v>회전식흡출기</v>
          </cell>
          <cell r="N2022" t="str">
            <v>D600</v>
          </cell>
          <cell r="O2022" t="str">
            <v>개</v>
          </cell>
          <cell r="P2022">
            <v>2</v>
          </cell>
        </row>
        <row r="2023">
          <cell r="L2023" t="str">
            <v>506IJ1MMO25981</v>
          </cell>
          <cell r="M2023" t="str">
            <v>SMC흡출기좌대(조립식기성재)</v>
          </cell>
          <cell r="N2023" t="str">
            <v>660X660X1300(시공포함)</v>
          </cell>
          <cell r="O2023" t="str">
            <v>개소</v>
          </cell>
          <cell r="P2023">
            <v>4</v>
          </cell>
        </row>
        <row r="2024">
          <cell r="L2024" t="str">
            <v>506IJ1MMO25982</v>
          </cell>
          <cell r="M2024" t="str">
            <v>SMC흡출기좌대(조립식기성재)</v>
          </cell>
          <cell r="N2024" t="str">
            <v>660X660X2600(시공포함)</v>
          </cell>
          <cell r="O2024" t="str">
            <v>개소</v>
          </cell>
          <cell r="P2024">
            <v>2</v>
          </cell>
        </row>
        <row r="2025">
          <cell r="L2025" t="str">
            <v>506IJ1MMO31919</v>
          </cell>
          <cell r="M2025" t="str">
            <v>발코니드레인(PVC제)(받침대포함)</v>
          </cell>
          <cell r="N2025" t="str">
            <v>D100 MM</v>
          </cell>
          <cell r="O2025" t="str">
            <v>개</v>
          </cell>
          <cell r="P2025">
            <v>117</v>
          </cell>
        </row>
        <row r="2026">
          <cell r="L2026" t="str">
            <v>506IJ1SAS50193</v>
          </cell>
          <cell r="M2026" t="str">
            <v>7X7/SD</v>
          </cell>
          <cell r="N2026" t="str">
            <v>PD점검구</v>
          </cell>
          <cell r="O2026" t="str">
            <v>개소</v>
          </cell>
          <cell r="P2026">
            <v>2</v>
          </cell>
        </row>
        <row r="2027">
          <cell r="L2027" t="str">
            <v>506IJ1SASCAE07</v>
          </cell>
          <cell r="M2027" t="str">
            <v>ELEV HOOK 보강</v>
          </cell>
          <cell r="N2027" t="str">
            <v>(D22, 기성제품)</v>
          </cell>
          <cell r="O2027" t="str">
            <v>개소</v>
          </cell>
          <cell r="P2027">
            <v>1</v>
          </cell>
        </row>
        <row r="2028">
          <cell r="L2028" t="str">
            <v>506IJ1SASCJK25</v>
          </cell>
          <cell r="M2028" t="str">
            <v>접이식사다리</v>
          </cell>
          <cell r="N2028" t="str">
            <v>기성품, 다락방</v>
          </cell>
          <cell r="O2028" t="str">
            <v>개소</v>
          </cell>
          <cell r="P2028">
            <v>2</v>
          </cell>
        </row>
        <row r="2029">
          <cell r="L2029" t="str">
            <v>506IJ1SASKH010</v>
          </cell>
          <cell r="M2029" t="str">
            <v>9X18/SD-1</v>
          </cell>
          <cell r="N2029" t="str">
            <v>전기판넬실출입문</v>
          </cell>
          <cell r="O2029" t="str">
            <v>개소</v>
          </cell>
          <cell r="P2029">
            <v>2</v>
          </cell>
        </row>
        <row r="2030">
          <cell r="L2030" t="str">
            <v>506IJ1SAVCK022</v>
          </cell>
          <cell r="M2030" t="str">
            <v>발코니선반, 철제매쉬2단</v>
          </cell>
          <cell r="N2030" t="str">
            <v>(수평투영)</v>
          </cell>
          <cell r="O2030" t="str">
            <v>M2</v>
          </cell>
          <cell r="P2030">
            <v>39</v>
          </cell>
        </row>
        <row r="2031">
          <cell r="L2031" t="str">
            <v>506IJ1SAX00006</v>
          </cell>
          <cell r="M2031" t="str">
            <v>옥상안전난간</v>
          </cell>
          <cell r="O2031" t="str">
            <v>M</v>
          </cell>
          <cell r="P2031">
            <v>12</v>
          </cell>
        </row>
        <row r="2032">
          <cell r="L2032" t="str">
            <v>506IJ1SAX00011</v>
          </cell>
          <cell r="M2032" t="str">
            <v>측벽화단곡면난간</v>
          </cell>
          <cell r="N2032" t="str">
            <v>H=300, 스텐</v>
          </cell>
          <cell r="O2032" t="str">
            <v>M</v>
          </cell>
          <cell r="P2032">
            <v>64</v>
          </cell>
        </row>
        <row r="2033">
          <cell r="L2033" t="str">
            <v>506IJ1SAX00018</v>
          </cell>
          <cell r="M2033" t="str">
            <v>스텐PD점검구</v>
          </cell>
          <cell r="N2033" t="str">
            <v>400*200,피스고정식</v>
          </cell>
          <cell r="O2033" t="str">
            <v>개소</v>
          </cell>
          <cell r="P2033">
            <v>10</v>
          </cell>
        </row>
        <row r="2034">
          <cell r="L2034" t="str">
            <v>506IJ1SAX00019</v>
          </cell>
          <cell r="M2034" t="str">
            <v>스텐PD점검구</v>
          </cell>
          <cell r="N2034" t="str">
            <v>400*150,피스고정식</v>
          </cell>
          <cell r="O2034" t="str">
            <v>개소</v>
          </cell>
          <cell r="P2034">
            <v>2</v>
          </cell>
        </row>
        <row r="2035">
          <cell r="L2035" t="str">
            <v>506IJ1SAX00022</v>
          </cell>
          <cell r="M2035" t="str">
            <v>샤워부스 84B</v>
          </cell>
          <cell r="N2035" t="str">
            <v>도어형,시공도</v>
          </cell>
          <cell r="O2035" t="str">
            <v>개소</v>
          </cell>
          <cell r="P2035">
            <v>39</v>
          </cell>
        </row>
        <row r="2036">
          <cell r="L2036" t="str">
            <v>506IJ1SAX00028</v>
          </cell>
          <cell r="M2036" t="str">
            <v>20*23/SSD,자동문</v>
          </cell>
          <cell r="N2036" t="str">
            <v>무인경비시스템</v>
          </cell>
          <cell r="O2036" t="str">
            <v>개소</v>
          </cell>
          <cell r="P2036">
            <v>2</v>
          </cell>
        </row>
        <row r="2037">
          <cell r="L2037" t="str">
            <v>506IJ1SAX00029</v>
          </cell>
          <cell r="M2037" t="str">
            <v>18*23/SSD,자동문</v>
          </cell>
          <cell r="N2037" t="str">
            <v>무인경비시스템</v>
          </cell>
          <cell r="O2037" t="str">
            <v>개소</v>
          </cell>
          <cell r="P2037">
            <v>1</v>
          </cell>
        </row>
        <row r="2038">
          <cell r="L2038" t="str">
            <v>506IJ1SAX00039</v>
          </cell>
          <cell r="M2038" t="str">
            <v>20*23/FSD</v>
          </cell>
          <cell r="O2038" t="str">
            <v>개소</v>
          </cell>
          <cell r="P2038">
            <v>1</v>
          </cell>
        </row>
        <row r="2039">
          <cell r="L2039" t="str">
            <v>506IJ1UAC11520</v>
          </cell>
          <cell r="M2039" t="str">
            <v>콘크리트난간보양</v>
          </cell>
          <cell r="O2039" t="str">
            <v>M</v>
          </cell>
          <cell r="P2039">
            <v>608</v>
          </cell>
        </row>
        <row r="2040">
          <cell r="L2040" t="str">
            <v>506IJ1UAD31005</v>
          </cell>
          <cell r="M2040" t="str">
            <v>물탱크실사다리</v>
          </cell>
          <cell r="N2040" t="str">
            <v>(H=2.72M)</v>
          </cell>
          <cell r="O2040" t="str">
            <v>개소</v>
          </cell>
          <cell r="P2040">
            <v>1</v>
          </cell>
        </row>
        <row r="2041">
          <cell r="L2041" t="str">
            <v>506IJ1UAD40150</v>
          </cell>
          <cell r="M2041" t="str">
            <v>옥탑지붕층출입구(중부지방)</v>
          </cell>
          <cell r="N2041" t="str">
            <v>(1000X1000)</v>
          </cell>
          <cell r="O2041" t="str">
            <v>개소</v>
          </cell>
          <cell r="P2041">
            <v>1</v>
          </cell>
        </row>
        <row r="2042">
          <cell r="L2042" t="str">
            <v>506IJ1UAD49035</v>
          </cell>
          <cell r="M2042" t="str">
            <v>철재PD점검구</v>
          </cell>
          <cell r="N2042" t="str">
            <v>(300X400)</v>
          </cell>
          <cell r="O2042" t="str">
            <v>개소</v>
          </cell>
          <cell r="P2042">
            <v>39</v>
          </cell>
        </row>
        <row r="2043">
          <cell r="L2043" t="str">
            <v>506IJ1UAD50140</v>
          </cell>
          <cell r="M2043" t="str">
            <v>에어콘배관구설치</v>
          </cell>
          <cell r="O2043" t="str">
            <v>개소</v>
          </cell>
          <cell r="P2043">
            <v>78</v>
          </cell>
        </row>
        <row r="2044">
          <cell r="L2044" t="str">
            <v>506IJ1UAD50185</v>
          </cell>
          <cell r="M2044" t="str">
            <v>ELEV 하부사다리</v>
          </cell>
          <cell r="O2044" t="str">
            <v>개소</v>
          </cell>
          <cell r="P2044">
            <v>1</v>
          </cell>
        </row>
        <row r="2045">
          <cell r="L2045" t="str">
            <v>506IJ1UAD50280</v>
          </cell>
          <cell r="M2045" t="str">
            <v>작업용 지지대</v>
          </cell>
          <cell r="N2045" t="str">
            <v>(DA-77-023, 250X500)</v>
          </cell>
          <cell r="O2045" t="str">
            <v>개소</v>
          </cell>
          <cell r="P2045">
            <v>2</v>
          </cell>
        </row>
        <row r="2046">
          <cell r="L2046" t="str">
            <v>506IJ1UAI40030</v>
          </cell>
          <cell r="M2046" t="str">
            <v>12X4/PW</v>
          </cell>
          <cell r="N2046" t="str">
            <v>(지하환기창)</v>
          </cell>
          <cell r="O2046" t="str">
            <v>개소</v>
          </cell>
          <cell r="P2046">
            <v>1</v>
          </cell>
        </row>
        <row r="2047">
          <cell r="L2047" t="str">
            <v>506IJ1UAI50009</v>
          </cell>
          <cell r="M2047" t="str">
            <v>세대현관문설치비</v>
          </cell>
          <cell r="N2047" t="str">
            <v>(부속철물포함)</v>
          </cell>
          <cell r="O2047" t="str">
            <v>개소</v>
          </cell>
          <cell r="P2047">
            <v>39</v>
          </cell>
        </row>
        <row r="2048">
          <cell r="L2048" t="str">
            <v>506IJ1UAI51037</v>
          </cell>
          <cell r="M2048" t="str">
            <v>10X18/SD</v>
          </cell>
          <cell r="N2048" t="str">
            <v>(계단실홀,밑틀없음,착색아연도)</v>
          </cell>
          <cell r="O2048" t="str">
            <v>개소</v>
          </cell>
          <cell r="P2048">
            <v>2</v>
          </cell>
        </row>
        <row r="2049">
          <cell r="L2049" t="str">
            <v>506IJ1UAI51216</v>
          </cell>
          <cell r="M2049" t="str">
            <v>18X21/SD(방화용도어클로우저)</v>
          </cell>
          <cell r="N2049" t="str">
            <v>(계단실,밑틀없음,착색아연도)</v>
          </cell>
          <cell r="O2049" t="str">
            <v>개소</v>
          </cell>
          <cell r="P2049">
            <v>19</v>
          </cell>
        </row>
        <row r="2050">
          <cell r="L2050" t="str">
            <v>506IJ1UAI53021</v>
          </cell>
          <cell r="M2050" t="str">
            <v>9X18/SD</v>
          </cell>
          <cell r="N2050" t="str">
            <v>(기계실,밑틀없음,철제그릴)</v>
          </cell>
          <cell r="O2050" t="str">
            <v>개소</v>
          </cell>
          <cell r="P2050">
            <v>3</v>
          </cell>
        </row>
        <row r="2051">
          <cell r="L2051" t="str">
            <v>506IJ1UAL20150</v>
          </cell>
          <cell r="M2051" t="str">
            <v>동판후레싱</v>
          </cell>
          <cell r="N2051" t="str">
            <v>(T=0.5MM)</v>
          </cell>
          <cell r="O2051" t="str">
            <v>M2</v>
          </cell>
          <cell r="P2051">
            <v>56</v>
          </cell>
        </row>
        <row r="2052">
          <cell r="L2052" t="str">
            <v>506IJ1UAL50130</v>
          </cell>
          <cell r="M2052" t="str">
            <v>칼라선홈통설치</v>
          </cell>
          <cell r="N2052" t="str">
            <v>D-100</v>
          </cell>
          <cell r="O2052" t="str">
            <v>M</v>
          </cell>
          <cell r="P2052">
            <v>338</v>
          </cell>
        </row>
        <row r="2053">
          <cell r="L2053" t="str">
            <v>506IJ1UAL51130</v>
          </cell>
          <cell r="M2053" t="str">
            <v>루프드레인설치</v>
          </cell>
          <cell r="N2053" t="str">
            <v>(D100)</v>
          </cell>
          <cell r="O2053" t="str">
            <v>개소</v>
          </cell>
          <cell r="P2053">
            <v>6</v>
          </cell>
        </row>
        <row r="2054">
          <cell r="L2054" t="str">
            <v>506IJ1UAS11020</v>
          </cell>
          <cell r="M2054" t="str">
            <v>철제커텐박스</v>
          </cell>
          <cell r="N2054" t="str">
            <v>(관리동:250 350)</v>
          </cell>
          <cell r="O2054" t="str">
            <v>M</v>
          </cell>
          <cell r="P2054">
            <v>4</v>
          </cell>
        </row>
        <row r="2055">
          <cell r="L2055" t="str">
            <v>506IJ1UAS14030</v>
          </cell>
          <cell r="M2055" t="str">
            <v>스텐레스재료분리대</v>
          </cell>
          <cell r="N2055" t="str">
            <v>(20X30X1.5)</v>
          </cell>
          <cell r="O2055" t="str">
            <v>M</v>
          </cell>
          <cell r="P2055">
            <v>8</v>
          </cell>
        </row>
        <row r="2056">
          <cell r="L2056" t="str">
            <v>506IJ1UAS41390</v>
          </cell>
          <cell r="M2056" t="str">
            <v>실외기난간설치</v>
          </cell>
          <cell r="O2056" t="str">
            <v>개소</v>
          </cell>
          <cell r="P2056">
            <v>39</v>
          </cell>
        </row>
        <row r="2057">
          <cell r="L2057" t="str">
            <v>506IJ1UAS42105</v>
          </cell>
          <cell r="M2057" t="str">
            <v>계단실창문난간설치</v>
          </cell>
          <cell r="N2057" t="str">
            <v>H1100, STS파이프</v>
          </cell>
          <cell r="O2057" t="str">
            <v>M</v>
          </cell>
          <cell r="P2057">
            <v>58</v>
          </cell>
        </row>
        <row r="2058">
          <cell r="L2058" t="str">
            <v>506IJ1UAS42230</v>
          </cell>
          <cell r="M2058" t="str">
            <v>테라스나간</v>
          </cell>
          <cell r="N2058" t="str">
            <v>(벽부착,H=450,DA-71-101)</v>
          </cell>
          <cell r="O2058" t="str">
            <v>M</v>
          </cell>
          <cell r="P2058">
            <v>16</v>
          </cell>
        </row>
        <row r="2059">
          <cell r="L2059" t="str">
            <v>506IJ1UAS42610</v>
          </cell>
          <cell r="M2059" t="str">
            <v>중앙홈지주형계단난간</v>
          </cell>
          <cell r="N2059" t="str">
            <v>(분체도장)</v>
          </cell>
          <cell r="O2059" t="str">
            <v>M</v>
          </cell>
          <cell r="P2059">
            <v>124</v>
          </cell>
        </row>
        <row r="2060">
          <cell r="L2060" t="str">
            <v>506IJ1UAS50110</v>
          </cell>
          <cell r="M2060" t="str">
            <v>씰링재충진</v>
          </cell>
          <cell r="N2060" t="str">
            <v>(폴리우레탄계,ㅁ-10X10)</v>
          </cell>
          <cell r="O2060" t="str">
            <v>M</v>
          </cell>
          <cell r="P2060">
            <v>228</v>
          </cell>
        </row>
        <row r="2061">
          <cell r="L2061" t="str">
            <v>506IJ1UAS50120</v>
          </cell>
          <cell r="M2061" t="str">
            <v>씰링재충진</v>
          </cell>
          <cell r="N2061" t="str">
            <v>(폴리우레탄계,삼각10X10)</v>
          </cell>
          <cell r="O2061" t="str">
            <v>M</v>
          </cell>
          <cell r="P2061">
            <v>1156</v>
          </cell>
        </row>
        <row r="2062">
          <cell r="L2062" t="str">
            <v>506IJ1UAS50290</v>
          </cell>
          <cell r="M2062" t="str">
            <v>씰링재충진</v>
          </cell>
          <cell r="N2062" t="str">
            <v>(폴리우레탄계, 삼각5X5)</v>
          </cell>
          <cell r="O2062" t="str">
            <v>M</v>
          </cell>
          <cell r="P2062">
            <v>464</v>
          </cell>
        </row>
        <row r="2063">
          <cell r="L2063" t="str">
            <v>506IJ1UAS50310</v>
          </cell>
          <cell r="M2063" t="str">
            <v>씰링재충진</v>
          </cell>
          <cell r="N2063" t="str">
            <v>(폴리우레탄계,ㅁ-5X5)</v>
          </cell>
          <cell r="O2063" t="str">
            <v>M</v>
          </cell>
          <cell r="P2063">
            <v>1</v>
          </cell>
        </row>
        <row r="2064">
          <cell r="L2064" t="str">
            <v>506IJ1UAS50330</v>
          </cell>
          <cell r="M2064" t="str">
            <v>씰링재충진</v>
          </cell>
          <cell r="N2064" t="str">
            <v>(폴리우레탄계,ㅁ-25X25)</v>
          </cell>
          <cell r="O2064" t="str">
            <v>M</v>
          </cell>
          <cell r="P2064">
            <v>45</v>
          </cell>
        </row>
        <row r="2065">
          <cell r="L2065" t="str">
            <v>506IJ1UAS60320</v>
          </cell>
          <cell r="M2065" t="str">
            <v>최상층경량철골천정틀</v>
          </cell>
          <cell r="N2065" t="str">
            <v>(59M2이하,침실,H=140MM,석고보드9.5MM)</v>
          </cell>
          <cell r="O2065" t="str">
            <v>M2</v>
          </cell>
          <cell r="P2065">
            <v>55</v>
          </cell>
        </row>
        <row r="2066">
          <cell r="L2066" t="str">
            <v>506IJ1UAS70170</v>
          </cell>
          <cell r="M2066" t="str">
            <v>우편함설치</v>
          </cell>
          <cell r="N2066" t="str">
            <v>(40세대용 고층)</v>
          </cell>
          <cell r="O2066" t="str">
            <v>개소</v>
          </cell>
          <cell r="P2066">
            <v>1</v>
          </cell>
        </row>
        <row r="2067">
          <cell r="L2067" t="str">
            <v>506IJ1UAS71020</v>
          </cell>
          <cell r="M2067" t="str">
            <v>폐건전지수거함 설치</v>
          </cell>
          <cell r="N2067" t="str">
            <v>(고  층)</v>
          </cell>
          <cell r="O2067" t="str">
            <v>개소</v>
          </cell>
          <cell r="P2067">
            <v>1</v>
          </cell>
        </row>
        <row r="2068">
          <cell r="L2068" t="str">
            <v>506IK1MAD40001</v>
          </cell>
          <cell r="M2068" t="str">
            <v>칼라아스팔트싱글</v>
          </cell>
          <cell r="N2068" t="str">
            <v>시공도</v>
          </cell>
          <cell r="O2068" t="str">
            <v>M2</v>
          </cell>
          <cell r="P2068">
            <v>196</v>
          </cell>
        </row>
        <row r="2069">
          <cell r="L2069" t="str">
            <v>506IK1MGG42401</v>
          </cell>
          <cell r="M2069" t="str">
            <v>레미콘</v>
          </cell>
          <cell r="N2069" t="str">
            <v>25-180-15</v>
          </cell>
          <cell r="O2069" t="str">
            <v>M3</v>
          </cell>
          <cell r="P2069">
            <v>6</v>
          </cell>
        </row>
        <row r="2070">
          <cell r="L2070" t="str">
            <v>506IK1UAC30090</v>
          </cell>
          <cell r="M2070" t="str">
            <v>레미콘치기</v>
          </cell>
          <cell r="N2070" t="str">
            <v>(무근구조,펌프배관)</v>
          </cell>
          <cell r="O2070" t="str">
            <v>M3</v>
          </cell>
          <cell r="P2070">
            <v>6</v>
          </cell>
        </row>
        <row r="2071">
          <cell r="L2071" t="str">
            <v>506IK1UAK10010</v>
          </cell>
          <cell r="M2071" t="str">
            <v>아스팔트8층방수</v>
          </cell>
          <cell r="N2071" t="str">
            <v>(지붕층)</v>
          </cell>
          <cell r="O2071" t="str">
            <v>M2</v>
          </cell>
          <cell r="P2071">
            <v>89</v>
          </cell>
        </row>
        <row r="2072">
          <cell r="L2072" t="str">
            <v>506IK1UAK70040</v>
          </cell>
          <cell r="M2072" t="str">
            <v>포리에칠렌필림 깔기</v>
          </cell>
          <cell r="N2072" t="str">
            <v>(0.03MM, 2겹)</v>
          </cell>
          <cell r="O2072" t="str">
            <v>M2</v>
          </cell>
          <cell r="P2072">
            <v>71</v>
          </cell>
        </row>
        <row r="2073">
          <cell r="L2073" t="str">
            <v>506IK1UAK80060</v>
          </cell>
          <cell r="M2073" t="str">
            <v>E.J</v>
          </cell>
          <cell r="N2073" t="str">
            <v>(지하주차장 경사로)</v>
          </cell>
          <cell r="O2073" t="str">
            <v>M</v>
          </cell>
          <cell r="P2073">
            <v>45</v>
          </cell>
        </row>
        <row r="2074">
          <cell r="L2074" t="str">
            <v>506IK1UAS50350</v>
          </cell>
          <cell r="M2074" t="str">
            <v>기성조립식 줄눈재설치</v>
          </cell>
          <cell r="O2074" t="str">
            <v>M</v>
          </cell>
          <cell r="P2074">
            <v>69</v>
          </cell>
        </row>
        <row r="2075">
          <cell r="L2075" t="str">
            <v>506IK1UAS80050</v>
          </cell>
          <cell r="M2075" t="str">
            <v>와이어메쉬 깔기</v>
          </cell>
          <cell r="O2075" t="str">
            <v>M2</v>
          </cell>
          <cell r="P2075">
            <v>92</v>
          </cell>
        </row>
        <row r="2076">
          <cell r="L2076" t="str">
            <v>506IL1MAE50321</v>
          </cell>
          <cell r="M2076" t="str">
            <v>씰링재</v>
          </cell>
          <cell r="N2076" t="str">
            <v>실리콘계비초산형(삼각5㎜X5㎜)</v>
          </cell>
          <cell r="O2076" t="str">
            <v>M</v>
          </cell>
          <cell r="P2076">
            <v>11667</v>
          </cell>
        </row>
        <row r="2077">
          <cell r="L2077" t="str">
            <v>506IL1MAH70861</v>
          </cell>
          <cell r="M2077" t="str">
            <v>가스켓(ㄷ형)</v>
          </cell>
          <cell r="N2077" t="str">
            <v>AL, 3~5MM</v>
          </cell>
          <cell r="O2077" t="str">
            <v>M</v>
          </cell>
          <cell r="P2077">
            <v>843</v>
          </cell>
        </row>
        <row r="2078">
          <cell r="L2078" t="str">
            <v>506IL1MAH70862</v>
          </cell>
          <cell r="M2078" t="str">
            <v>가스켓(양면)</v>
          </cell>
          <cell r="N2078" t="str">
            <v>PL, 3~5MM</v>
          </cell>
          <cell r="O2078" t="str">
            <v>M</v>
          </cell>
          <cell r="P2078">
            <v>102</v>
          </cell>
        </row>
        <row r="2079">
          <cell r="L2079" t="str">
            <v>506IL1MAH80716</v>
          </cell>
          <cell r="M2079" t="str">
            <v>문틀고정철물</v>
          </cell>
          <cell r="N2079" t="str">
            <v>1.6*40*190</v>
          </cell>
          <cell r="O2079" t="str">
            <v>개</v>
          </cell>
          <cell r="P2079">
            <v>390</v>
          </cell>
        </row>
        <row r="2080">
          <cell r="L2080" t="str">
            <v>506IL1MAH80830</v>
          </cell>
          <cell r="M2080" t="str">
            <v>문틀고임대</v>
          </cell>
          <cell r="N2080" t="str">
            <v>(설치비포함)</v>
          </cell>
          <cell r="O2080" t="str">
            <v>개</v>
          </cell>
          <cell r="P2080">
            <v>234</v>
          </cell>
        </row>
        <row r="2081">
          <cell r="L2081" t="str">
            <v>506IL1MGF10180</v>
          </cell>
          <cell r="M2081" t="str">
            <v>볼트(매립형)</v>
          </cell>
          <cell r="N2081" t="str">
            <v>6X80(PVC앵카포함), 문틀고정용</v>
          </cell>
          <cell r="O2081" t="str">
            <v>개</v>
          </cell>
          <cell r="P2081">
            <v>790</v>
          </cell>
        </row>
        <row r="2082">
          <cell r="L2082" t="str">
            <v>506IL1SAICAH20</v>
          </cell>
          <cell r="M2082" t="str">
            <v>6X12/AW</v>
          </cell>
          <cell r="N2082" t="str">
            <v>(욕실)</v>
          </cell>
          <cell r="O2082" t="str">
            <v>개소</v>
          </cell>
          <cell r="P2082">
            <v>36</v>
          </cell>
        </row>
        <row r="2083">
          <cell r="L2083" t="str">
            <v>506IL1SAIZ0001</v>
          </cell>
          <cell r="M2083" t="str">
            <v>7X12/AW</v>
          </cell>
          <cell r="N2083" t="str">
            <v>PJ</v>
          </cell>
          <cell r="O2083" t="str">
            <v>개소</v>
          </cell>
          <cell r="P2083">
            <v>18</v>
          </cell>
        </row>
        <row r="2084">
          <cell r="L2084" t="str">
            <v>506IL1SAIZ0002</v>
          </cell>
          <cell r="M2084" t="str">
            <v>4X12/AW</v>
          </cell>
          <cell r="N2084" t="str">
            <v>PJ</v>
          </cell>
          <cell r="O2084" t="str">
            <v>개소</v>
          </cell>
          <cell r="P2084">
            <v>3</v>
          </cell>
        </row>
        <row r="2085">
          <cell r="L2085" t="str">
            <v>506IL1SAIZ0021</v>
          </cell>
          <cell r="M2085" t="str">
            <v>26X563/AW</v>
          </cell>
          <cell r="N2085" t="str">
            <v>FIX+SL</v>
          </cell>
          <cell r="O2085" t="str">
            <v>개소</v>
          </cell>
          <cell r="P2085">
            <v>1</v>
          </cell>
        </row>
        <row r="2086">
          <cell r="L2086" t="str">
            <v>506IL1SAIZ0037</v>
          </cell>
          <cell r="M2086" t="str">
            <v>22X18/AW</v>
          </cell>
          <cell r="N2086" t="str">
            <v>SL+FIX발코니창,84M2 B형</v>
          </cell>
          <cell r="O2086" t="str">
            <v>개소</v>
          </cell>
          <cell r="P2086">
            <v>29</v>
          </cell>
        </row>
        <row r="2087">
          <cell r="L2087" t="str">
            <v>506IL1SAIZ0038</v>
          </cell>
          <cell r="M2087" t="str">
            <v>22X19/AW</v>
          </cell>
          <cell r="N2087" t="str">
            <v>SL+FIX발코니창,84M2 B형</v>
          </cell>
          <cell r="O2087" t="str">
            <v>개소</v>
          </cell>
          <cell r="P2087">
            <v>10</v>
          </cell>
        </row>
        <row r="2088">
          <cell r="L2088" t="str">
            <v>506IL1SAIZ0039</v>
          </cell>
          <cell r="M2088" t="str">
            <v>21X18/AW</v>
          </cell>
          <cell r="N2088" t="str">
            <v>SL+FIX발코니창,84M2 B형</v>
          </cell>
          <cell r="O2088" t="str">
            <v>개소</v>
          </cell>
          <cell r="P2088">
            <v>29</v>
          </cell>
        </row>
        <row r="2089">
          <cell r="L2089" t="str">
            <v>506IL1SAIZ0040</v>
          </cell>
          <cell r="M2089" t="str">
            <v>21X19/AW</v>
          </cell>
          <cell r="N2089" t="str">
            <v>SL+FIX발코니창,84M2 B형</v>
          </cell>
          <cell r="O2089" t="str">
            <v>개소</v>
          </cell>
          <cell r="P2089">
            <v>10</v>
          </cell>
        </row>
        <row r="2090">
          <cell r="L2090" t="str">
            <v>506IL1SAIZ0066</v>
          </cell>
          <cell r="M2090" t="str">
            <v>26X18/AW</v>
          </cell>
          <cell r="N2090" t="str">
            <v>SL,75M2 A형,84M2 B형 발코니1</v>
          </cell>
          <cell r="O2090" t="str">
            <v>개소</v>
          </cell>
          <cell r="P2090">
            <v>3</v>
          </cell>
        </row>
        <row r="2091">
          <cell r="L2091" t="str">
            <v>506IL1SAIZ0076</v>
          </cell>
          <cell r="M2091" t="str">
            <v>44X18/AW</v>
          </cell>
          <cell r="N2091" t="str">
            <v>SL+FIX,84M2 B형 발코니1</v>
          </cell>
          <cell r="O2091" t="str">
            <v>개소</v>
          </cell>
          <cell r="P2091">
            <v>29</v>
          </cell>
        </row>
        <row r="2092">
          <cell r="L2092" t="str">
            <v>506IL1SAIZ0077</v>
          </cell>
          <cell r="M2092" t="str">
            <v>44X19/AW</v>
          </cell>
          <cell r="N2092" t="str">
            <v>SL+FIX,84M2 B형 발코니1</v>
          </cell>
          <cell r="O2092" t="str">
            <v>개소</v>
          </cell>
          <cell r="P2092">
            <v>10</v>
          </cell>
        </row>
        <row r="2093">
          <cell r="L2093" t="str">
            <v>506IL1SAIZ0079</v>
          </cell>
          <cell r="M2093" t="str">
            <v>28X12/AW</v>
          </cell>
          <cell r="N2093" t="str">
            <v>SL,84M2 B형 발코니3</v>
          </cell>
          <cell r="O2093" t="str">
            <v>개소</v>
          </cell>
          <cell r="P2093">
            <v>55</v>
          </cell>
        </row>
        <row r="2094">
          <cell r="L2094" t="str">
            <v>506IL1SAIZ0080</v>
          </cell>
          <cell r="M2094" t="str">
            <v>28X13/AW</v>
          </cell>
          <cell r="N2094" t="str">
            <v>SL,84M2 B형 발코니3</v>
          </cell>
          <cell r="O2094" t="str">
            <v>개소</v>
          </cell>
          <cell r="P2094">
            <v>20</v>
          </cell>
        </row>
        <row r="2095">
          <cell r="L2095" t="str">
            <v>506IL1SAIZ0092</v>
          </cell>
          <cell r="M2095" t="str">
            <v>6X9/AG</v>
          </cell>
          <cell r="N2095" t="str">
            <v>갤러리살(FIX)</v>
          </cell>
          <cell r="O2095" t="str">
            <v>개소</v>
          </cell>
          <cell r="P2095">
            <v>1</v>
          </cell>
        </row>
        <row r="2096">
          <cell r="L2096" t="str">
            <v>506IL1SAIZ0108</v>
          </cell>
          <cell r="M2096" t="str">
            <v>18X10/AW</v>
          </cell>
          <cell r="O2096" t="str">
            <v>개소</v>
          </cell>
          <cell r="P2096">
            <v>2</v>
          </cell>
        </row>
        <row r="2097">
          <cell r="L2097" t="str">
            <v>506IL1SAIZ0109</v>
          </cell>
          <cell r="M2097" t="str">
            <v>3X12/AW</v>
          </cell>
          <cell r="O2097" t="str">
            <v>개소</v>
          </cell>
          <cell r="P2097">
            <v>3</v>
          </cell>
        </row>
        <row r="2098">
          <cell r="L2098" t="str">
            <v>506IL1SAX00036</v>
          </cell>
          <cell r="M2098" t="str">
            <v>18*10/WF</v>
          </cell>
          <cell r="N2098" t="str">
            <v>다락방</v>
          </cell>
          <cell r="O2098" t="str">
            <v>개소</v>
          </cell>
          <cell r="P2098">
            <v>2</v>
          </cell>
        </row>
        <row r="2099">
          <cell r="L2099" t="str">
            <v>506IL1SAYISG21</v>
          </cell>
          <cell r="M2099" t="str">
            <v>간살삽입복층유리끼우기</v>
          </cell>
          <cell r="N2099" t="str">
            <v>12MM</v>
          </cell>
          <cell r="O2099" t="str">
            <v>M2</v>
          </cell>
          <cell r="P2099">
            <v>109</v>
          </cell>
        </row>
        <row r="2100">
          <cell r="L2100" t="str">
            <v>506IL1SAYISG22</v>
          </cell>
          <cell r="M2100" t="str">
            <v>복층유리끼우기 및 닦기</v>
          </cell>
          <cell r="N2100" t="str">
            <v>12MM, 일면완자, 유리끼움재료 별도</v>
          </cell>
          <cell r="O2100" t="str">
            <v>M2</v>
          </cell>
          <cell r="P2100">
            <v>134</v>
          </cell>
        </row>
        <row r="2101">
          <cell r="L2101" t="str">
            <v>506IL1SAYISG23</v>
          </cell>
          <cell r="M2101" t="str">
            <v>복층유리끼우기 및 닦기</v>
          </cell>
          <cell r="N2101" t="str">
            <v>12MM, 일면무늬, 유리끼움재료 별도</v>
          </cell>
          <cell r="O2101" t="str">
            <v>M2</v>
          </cell>
          <cell r="P2101">
            <v>4</v>
          </cell>
        </row>
        <row r="2102">
          <cell r="L2102" t="str">
            <v>506IL1SAYISG42</v>
          </cell>
          <cell r="M2102" t="str">
            <v>4X9/AW</v>
          </cell>
          <cell r="N2102" t="str">
            <v>옥탑층, 회전창</v>
          </cell>
          <cell r="O2102" t="str">
            <v>개소</v>
          </cell>
          <cell r="P2102">
            <v>34</v>
          </cell>
        </row>
        <row r="2103">
          <cell r="L2103" t="str">
            <v>506IL1UAI12103</v>
          </cell>
          <cell r="M2103" t="str">
            <v>침실1(안방)여닫이문설치(10X21/WD-1)</v>
          </cell>
          <cell r="N2103" t="str">
            <v>(후설치,틀짝지급,문선및레버식도아록포함)</v>
          </cell>
          <cell r="O2103" t="str">
            <v>개소</v>
          </cell>
          <cell r="P2103">
            <v>39</v>
          </cell>
        </row>
        <row r="2104">
          <cell r="L2104" t="str">
            <v>506IL1UAI12112</v>
          </cell>
          <cell r="M2104" t="str">
            <v>일반침실여닫이문설치(9X21/WD-B)</v>
          </cell>
          <cell r="N2104" t="str">
            <v>(후설치,틀짝지급,문선및레버식도아록포함)</v>
          </cell>
          <cell r="O2104" t="str">
            <v>개소</v>
          </cell>
          <cell r="P2104">
            <v>39</v>
          </cell>
        </row>
        <row r="2105">
          <cell r="L2105" t="str">
            <v>506IL1UAI12114</v>
          </cell>
          <cell r="M2105" t="str">
            <v>일반침실여닫이문설치(9X21/WD-2)</v>
          </cell>
          <cell r="N2105" t="str">
            <v>(후설치,틀짝지급,문선및레버식도아록포함)</v>
          </cell>
          <cell r="O2105" t="str">
            <v>개소</v>
          </cell>
          <cell r="P2105">
            <v>39</v>
          </cell>
        </row>
        <row r="2106">
          <cell r="L2106" t="str">
            <v>506IL1UAI12165</v>
          </cell>
          <cell r="M2106" t="str">
            <v>욕실여닫이문설치(8X21/D)</v>
          </cell>
          <cell r="N2106" t="str">
            <v>(후설치,틀짝지급,문선및레버식도아록포함)</v>
          </cell>
          <cell r="O2106" t="str">
            <v>개소</v>
          </cell>
          <cell r="P2106">
            <v>39</v>
          </cell>
        </row>
        <row r="2107">
          <cell r="L2107" t="str">
            <v>506IL1UAI12175</v>
          </cell>
          <cell r="M2107" t="str">
            <v>욕실여닫이문설치(7X21/D)</v>
          </cell>
          <cell r="N2107" t="str">
            <v>(후설치,틀짝지급,문선및레버식도아록포함)</v>
          </cell>
          <cell r="O2107" t="str">
            <v>개소</v>
          </cell>
          <cell r="P2107">
            <v>39</v>
          </cell>
        </row>
        <row r="2108">
          <cell r="L2108" t="str">
            <v>506IL1UAI20450</v>
          </cell>
          <cell r="M2108" t="str">
            <v>12X12/AW</v>
          </cell>
          <cell r="N2108" t="str">
            <v>(SL2짝)</v>
          </cell>
          <cell r="O2108" t="str">
            <v>개소</v>
          </cell>
          <cell r="P2108">
            <v>1</v>
          </cell>
        </row>
        <row r="2109">
          <cell r="L2109" t="str">
            <v>506IL1UAI20573</v>
          </cell>
          <cell r="M2109" t="str">
            <v>4X12/AG</v>
          </cell>
          <cell r="N2109" t="str">
            <v>여닫이+갤러리(FIX)</v>
          </cell>
          <cell r="O2109" t="str">
            <v>개소</v>
          </cell>
          <cell r="P2109">
            <v>2</v>
          </cell>
        </row>
        <row r="2110">
          <cell r="L2110" t="str">
            <v>506IL1UAI20576</v>
          </cell>
          <cell r="M2110" t="str">
            <v>12X12/AG</v>
          </cell>
          <cell r="N2110" t="str">
            <v>갤러리살(FIX)</v>
          </cell>
          <cell r="O2110" t="str">
            <v>개소</v>
          </cell>
          <cell r="P2110">
            <v>1</v>
          </cell>
        </row>
        <row r="2111">
          <cell r="L2111" t="str">
            <v>506IL1UAJ20065</v>
          </cell>
          <cell r="M2111" t="str">
            <v>PVC BACK-UP재 설치</v>
          </cell>
          <cell r="N2111" t="str">
            <v>(D25)</v>
          </cell>
          <cell r="O2111" t="str">
            <v>M</v>
          </cell>
          <cell r="P2111">
            <v>855</v>
          </cell>
        </row>
        <row r="2112">
          <cell r="L2112" t="str">
            <v>506IL1UAN10032</v>
          </cell>
          <cell r="M2112" t="str">
            <v>유리끼우기 및 닦기</v>
          </cell>
          <cell r="N2112" t="str">
            <v>(3MM맑은유리, AL.PL, 유리끼움재료 별도)</v>
          </cell>
          <cell r="O2112" t="str">
            <v>M2</v>
          </cell>
          <cell r="P2112">
            <v>2</v>
          </cell>
        </row>
        <row r="2113">
          <cell r="L2113" t="str">
            <v>506IL1UAN10052</v>
          </cell>
          <cell r="M2113" t="str">
            <v>유리끼우기 및 닦기</v>
          </cell>
          <cell r="N2113" t="str">
            <v>(5MM맑은유리,  AL.PL, 유리끼움재료 별도)</v>
          </cell>
          <cell r="O2113" t="str">
            <v>M2</v>
          </cell>
          <cell r="P2113">
            <v>143</v>
          </cell>
        </row>
        <row r="2114">
          <cell r="L2114" t="str">
            <v>506IL1UAN40012</v>
          </cell>
          <cell r="M2114" t="str">
            <v>복층유리끼우기 및 닦기</v>
          </cell>
          <cell r="N2114" t="str">
            <v>(12MM, 유리끼움재료 별도)</v>
          </cell>
          <cell r="O2114" t="str">
            <v>M2</v>
          </cell>
          <cell r="P2114">
            <v>637</v>
          </cell>
        </row>
        <row r="2115">
          <cell r="L2115" t="str">
            <v>506IL1UAN40016</v>
          </cell>
          <cell r="M2115" t="str">
            <v>복층유리끼우기 및 닦기</v>
          </cell>
          <cell r="N2115" t="str">
            <v>(16MM, 유리끼움재료 별도)</v>
          </cell>
          <cell r="O2115" t="str">
            <v>M2</v>
          </cell>
          <cell r="P2115">
            <v>666</v>
          </cell>
        </row>
        <row r="2116">
          <cell r="L2116" t="str">
            <v>506IL1UAN44001</v>
          </cell>
          <cell r="M2116" t="str">
            <v>강화복층유리끼우기 및 닦기</v>
          </cell>
          <cell r="N2116" t="str">
            <v>(16MM일면강화,유리끼움재료 별도)</v>
          </cell>
          <cell r="O2116" t="str">
            <v>M2</v>
          </cell>
          <cell r="P2116">
            <v>174</v>
          </cell>
        </row>
        <row r="2117">
          <cell r="L2117" t="str">
            <v>506IL1UAS50110</v>
          </cell>
          <cell r="M2117" t="str">
            <v>씰링재충진</v>
          </cell>
          <cell r="N2117" t="str">
            <v>(폴리우레탄계,ㅁ-10X10)</v>
          </cell>
          <cell r="O2117" t="str">
            <v>M</v>
          </cell>
          <cell r="P2117">
            <v>5496</v>
          </cell>
        </row>
        <row r="2118">
          <cell r="L2118" t="str">
            <v>506IL1UAS50250</v>
          </cell>
          <cell r="M2118" t="str">
            <v>씰링재충진</v>
          </cell>
          <cell r="N2118" t="str">
            <v>(실리콘계,삼각 5X5)</v>
          </cell>
          <cell r="O2118" t="str">
            <v>M</v>
          </cell>
          <cell r="P2118">
            <v>446</v>
          </cell>
        </row>
        <row r="2119">
          <cell r="L2119" t="str">
            <v>506IL1UAS50290</v>
          </cell>
          <cell r="M2119" t="str">
            <v>씰링재충진</v>
          </cell>
          <cell r="N2119" t="str">
            <v>(폴리우레탄계, 삼각5X5)</v>
          </cell>
          <cell r="O2119" t="str">
            <v>M</v>
          </cell>
          <cell r="P2119">
            <v>392</v>
          </cell>
        </row>
        <row r="2120">
          <cell r="L2120" t="str">
            <v>506IL1UAS50340</v>
          </cell>
          <cell r="M2120" t="str">
            <v>발포우레탄충진</v>
          </cell>
          <cell r="N2120" t="str">
            <v>(10MM, 1액형)</v>
          </cell>
          <cell r="O2120" t="str">
            <v>M</v>
          </cell>
          <cell r="P2120">
            <v>2960</v>
          </cell>
        </row>
        <row r="2121">
          <cell r="L2121" t="str">
            <v>506IN1SAYISG46</v>
          </cell>
          <cell r="M2121" t="str">
            <v>항균페인트(수성)</v>
          </cell>
          <cell r="N2121" t="str">
            <v>샷시설치 발코니부위, 천정용</v>
          </cell>
          <cell r="O2121" t="str">
            <v>M2</v>
          </cell>
          <cell r="P2121">
            <v>938</v>
          </cell>
        </row>
        <row r="2122">
          <cell r="L2122" t="str">
            <v>506IN1SAYISG47</v>
          </cell>
          <cell r="M2122" t="str">
            <v>항균페인트(수성)</v>
          </cell>
          <cell r="N2122" t="str">
            <v>샷시설치 발코니부위, 벽용</v>
          </cell>
          <cell r="O2122" t="str">
            <v>M2</v>
          </cell>
          <cell r="P2122">
            <v>2418</v>
          </cell>
        </row>
        <row r="2123">
          <cell r="L2123" t="str">
            <v>506IN1UAO10010</v>
          </cell>
          <cell r="M2123" t="str">
            <v>방진에폭시바닥재</v>
          </cell>
          <cell r="N2123" t="str">
            <v>(콘크리트면 3회)</v>
          </cell>
          <cell r="O2123" t="str">
            <v>M2</v>
          </cell>
          <cell r="P2123">
            <v>16</v>
          </cell>
        </row>
        <row r="2124">
          <cell r="L2124" t="str">
            <v>506IN1UAO10020</v>
          </cell>
          <cell r="M2124" t="str">
            <v>철재면에폭시에스텔</v>
          </cell>
          <cell r="N2124" t="str">
            <v>(상도1회)</v>
          </cell>
          <cell r="O2124" t="str">
            <v>M2</v>
          </cell>
          <cell r="P2124">
            <v>37</v>
          </cell>
        </row>
        <row r="2125">
          <cell r="L2125" t="str">
            <v>506IN1UAO20010</v>
          </cell>
          <cell r="M2125" t="str">
            <v>콘크리트면 페인트</v>
          </cell>
          <cell r="N2125" t="str">
            <v>(낙서방지용 2회)</v>
          </cell>
          <cell r="O2125" t="str">
            <v>M2</v>
          </cell>
          <cell r="P2125">
            <v>248</v>
          </cell>
        </row>
        <row r="2126">
          <cell r="L2126" t="str">
            <v>506IN1UAO20020</v>
          </cell>
          <cell r="M2126" t="str">
            <v>콘크리트면 페인트</v>
          </cell>
          <cell r="N2126" t="str">
            <v>(걸레받이용 2회)</v>
          </cell>
          <cell r="O2126" t="str">
            <v>M2</v>
          </cell>
          <cell r="P2126">
            <v>148</v>
          </cell>
        </row>
        <row r="2127">
          <cell r="L2127" t="str">
            <v>506IN1UAO30020</v>
          </cell>
          <cell r="M2127" t="str">
            <v>외부수성페인트</v>
          </cell>
          <cell r="N2127" t="str">
            <v>(2회 벽   로울러칠)</v>
          </cell>
          <cell r="O2127" t="str">
            <v>M2</v>
          </cell>
          <cell r="P2127">
            <v>1751</v>
          </cell>
        </row>
        <row r="2128">
          <cell r="L2128" t="str">
            <v>506IN1UAO30030</v>
          </cell>
          <cell r="M2128" t="str">
            <v>외부수성페인트</v>
          </cell>
          <cell r="N2128" t="str">
            <v>(2회 천정 로울러칠)</v>
          </cell>
          <cell r="O2128" t="str">
            <v>M2</v>
          </cell>
          <cell r="P2128">
            <v>45</v>
          </cell>
        </row>
        <row r="2129">
          <cell r="L2129" t="str">
            <v>506IN1UAO30040</v>
          </cell>
          <cell r="M2129" t="str">
            <v>외부수성페인트</v>
          </cell>
          <cell r="N2129" t="str">
            <v>(2회 벽 뿜칠)</v>
          </cell>
          <cell r="O2129" t="str">
            <v>M2</v>
          </cell>
          <cell r="P2129">
            <v>1764</v>
          </cell>
        </row>
        <row r="2130">
          <cell r="L2130" t="str">
            <v>506IN1UAO35020</v>
          </cell>
          <cell r="M2130" t="str">
            <v>내부수성페인트</v>
          </cell>
          <cell r="N2130" t="str">
            <v>(2회 벽   로울러칠)</v>
          </cell>
          <cell r="O2130" t="str">
            <v>M2</v>
          </cell>
          <cell r="P2130">
            <v>748</v>
          </cell>
        </row>
        <row r="2131">
          <cell r="L2131" t="str">
            <v>506IN1UAO35030</v>
          </cell>
          <cell r="M2131" t="str">
            <v>내부수성페인트</v>
          </cell>
          <cell r="N2131" t="str">
            <v>(2회 천정 로울러칠)</v>
          </cell>
          <cell r="O2131" t="str">
            <v>M2</v>
          </cell>
          <cell r="P2131">
            <v>529</v>
          </cell>
        </row>
        <row r="2132">
          <cell r="L2132" t="str">
            <v>506IN1UAO61010</v>
          </cell>
          <cell r="M2132" t="str">
            <v>무늬코트</v>
          </cell>
          <cell r="N2132" t="str">
            <v>(고층)</v>
          </cell>
          <cell r="O2132" t="str">
            <v>M2</v>
          </cell>
          <cell r="P2132">
            <v>232</v>
          </cell>
        </row>
        <row r="2133">
          <cell r="L2133" t="str">
            <v>506IN1UAO70010</v>
          </cell>
          <cell r="M2133" t="str">
            <v>목부 조합페인트</v>
          </cell>
          <cell r="N2133" t="str">
            <v>(외부3회)</v>
          </cell>
          <cell r="O2133" t="str">
            <v>M2</v>
          </cell>
          <cell r="P2133">
            <v>13</v>
          </cell>
        </row>
        <row r="2134">
          <cell r="L2134" t="str">
            <v>506IN1UAO70110</v>
          </cell>
          <cell r="M2134" t="str">
            <v>철부조합페인트</v>
          </cell>
          <cell r="N2134" t="str">
            <v>(광명단유)</v>
          </cell>
          <cell r="O2134" t="str">
            <v>M2</v>
          </cell>
          <cell r="P2134">
            <v>12</v>
          </cell>
        </row>
        <row r="2135">
          <cell r="L2135" t="str">
            <v>506IN1UAO70120</v>
          </cell>
          <cell r="M2135" t="str">
            <v>철부조합페인트</v>
          </cell>
          <cell r="N2135" t="str">
            <v>(광명단무)</v>
          </cell>
          <cell r="O2135" t="str">
            <v>M2</v>
          </cell>
          <cell r="P2135">
            <v>42</v>
          </cell>
        </row>
        <row r="2136">
          <cell r="L2136" t="str">
            <v>506IN1UAO85110</v>
          </cell>
          <cell r="M2136" t="str">
            <v>폴리우레탄락카칠</v>
          </cell>
          <cell r="O2136" t="str">
            <v>M2</v>
          </cell>
          <cell r="P2136">
            <v>8</v>
          </cell>
        </row>
        <row r="2137">
          <cell r="L2137" t="str">
            <v>506IO1SAM10001</v>
          </cell>
          <cell r="M2137" t="str">
            <v>온돌마루판</v>
          </cell>
          <cell r="N2137" t="str">
            <v>합판+천연무늬목접착(시공도)</v>
          </cell>
          <cell r="O2137" t="str">
            <v>M2</v>
          </cell>
          <cell r="P2137">
            <v>1855</v>
          </cell>
        </row>
        <row r="2138">
          <cell r="L2138" t="str">
            <v>506IO1SAX00001</v>
          </cell>
          <cell r="M2138" t="str">
            <v>걸레받이T=12 MDF</v>
          </cell>
          <cell r="N2138" t="str">
            <v>H=80 거실,주방</v>
          </cell>
          <cell r="O2138" t="str">
            <v>M</v>
          </cell>
          <cell r="P2138">
            <v>1233</v>
          </cell>
        </row>
        <row r="2139">
          <cell r="L2139" t="str">
            <v>506IO1SAX00002</v>
          </cell>
          <cell r="M2139" t="str">
            <v>걸레받이T=9  MDF</v>
          </cell>
          <cell r="N2139" t="str">
            <v>H=70 침실1</v>
          </cell>
          <cell r="O2139" t="str">
            <v>M</v>
          </cell>
          <cell r="P2139">
            <v>474</v>
          </cell>
        </row>
        <row r="2140">
          <cell r="L2140" t="str">
            <v>506IO1UAK70060</v>
          </cell>
          <cell r="M2140" t="str">
            <v>포리에칠렌필림 보양</v>
          </cell>
          <cell r="O2140" t="str">
            <v>M2</v>
          </cell>
          <cell r="P2140">
            <v>4437</v>
          </cell>
        </row>
        <row r="2141">
          <cell r="L2141" t="str">
            <v>506IO1UAM10150</v>
          </cell>
          <cell r="M2141" t="str">
            <v>륨카펫트붙이기</v>
          </cell>
          <cell r="N2141" t="str">
            <v>(고기능륨카펫, T2.0)</v>
          </cell>
          <cell r="O2141" t="str">
            <v>M2</v>
          </cell>
          <cell r="P2141">
            <v>1711</v>
          </cell>
        </row>
        <row r="2142">
          <cell r="L2142" t="str">
            <v>506IO1UAP10120</v>
          </cell>
          <cell r="M2142" t="str">
            <v>물초배지 보양</v>
          </cell>
          <cell r="N2142" t="str">
            <v>(벽)</v>
          </cell>
          <cell r="O2142" t="str">
            <v>M2</v>
          </cell>
          <cell r="P2142">
            <v>162</v>
          </cell>
        </row>
        <row r="2143">
          <cell r="L2143" t="str">
            <v>506IO1UAP10210</v>
          </cell>
          <cell r="M2143" t="str">
            <v>비닐실크벽지바르기</v>
          </cell>
          <cell r="N2143" t="str">
            <v>(초배유)</v>
          </cell>
          <cell r="O2143" t="str">
            <v>M2</v>
          </cell>
          <cell r="P2143">
            <v>270</v>
          </cell>
        </row>
        <row r="2144">
          <cell r="L2144" t="str">
            <v>506IO1UAP10220</v>
          </cell>
          <cell r="M2144" t="str">
            <v>비닐실크벽지바르기</v>
          </cell>
          <cell r="N2144" t="str">
            <v>(초배무)</v>
          </cell>
          <cell r="O2144" t="str">
            <v>M2</v>
          </cell>
          <cell r="P2144">
            <v>2131</v>
          </cell>
        </row>
        <row r="2145">
          <cell r="L2145" t="str">
            <v>506IO1UAP10230</v>
          </cell>
          <cell r="M2145" t="str">
            <v>비닐실크천정지바르기</v>
          </cell>
          <cell r="N2145" t="str">
            <v>(초배유)</v>
          </cell>
          <cell r="O2145" t="str">
            <v>M2</v>
          </cell>
          <cell r="P2145">
            <v>83</v>
          </cell>
        </row>
        <row r="2146">
          <cell r="L2146" t="str">
            <v>506IO1UAP10240</v>
          </cell>
          <cell r="M2146" t="str">
            <v>비닐실크천정지바르기</v>
          </cell>
          <cell r="N2146" t="str">
            <v>(초배무)</v>
          </cell>
          <cell r="O2146" t="str">
            <v>M2</v>
          </cell>
          <cell r="P2146">
            <v>2866</v>
          </cell>
        </row>
        <row r="2147">
          <cell r="L2147" t="str">
            <v>506IO1UAP11030</v>
          </cell>
          <cell r="M2147" t="str">
            <v>비닐실크벽지바르기</v>
          </cell>
          <cell r="N2147" t="str">
            <v>(면조정재바름위, 초배유)</v>
          </cell>
          <cell r="O2147" t="str">
            <v>M2</v>
          </cell>
          <cell r="P2147">
            <v>2466</v>
          </cell>
        </row>
        <row r="2148">
          <cell r="L2148" t="str">
            <v>506IO2MAK12050</v>
          </cell>
          <cell r="M2148" t="str">
            <v>스치로폴</v>
          </cell>
          <cell r="N2148" t="str">
            <v>50MMX900X1800 0.015(4호)</v>
          </cell>
          <cell r="O2148" t="str">
            <v>M2</v>
          </cell>
          <cell r="P2148">
            <v>14</v>
          </cell>
        </row>
        <row r="2149">
          <cell r="L2149" t="str">
            <v>506IO2SAYISG12</v>
          </cell>
          <cell r="M2149" t="str">
            <v>외벽보온틀설치(중부)</v>
          </cell>
          <cell r="N2149" t="str">
            <v>스치로폴T60, 지지핀공법</v>
          </cell>
          <cell r="O2149" t="str">
            <v>M2</v>
          </cell>
          <cell r="P2149">
            <v>116</v>
          </cell>
        </row>
        <row r="2150">
          <cell r="L2150" t="str">
            <v>506IO2UAG10030</v>
          </cell>
          <cell r="M2150" t="str">
            <v>스치로폴깔기</v>
          </cell>
          <cell r="N2150" t="str">
            <v>(옥상바닥 2호 60MM)</v>
          </cell>
          <cell r="O2150" t="str">
            <v>M2</v>
          </cell>
          <cell r="P2150">
            <v>71</v>
          </cell>
        </row>
        <row r="2151">
          <cell r="L2151" t="str">
            <v>506IO2UAG10380</v>
          </cell>
          <cell r="M2151" t="str">
            <v>스치로폴깔기</v>
          </cell>
          <cell r="N2151" t="str">
            <v>(콘크리트타설부착 4호 50MM)</v>
          </cell>
          <cell r="O2151" t="str">
            <v>M2</v>
          </cell>
          <cell r="P2151">
            <v>210</v>
          </cell>
        </row>
        <row r="2152">
          <cell r="L2152" t="str">
            <v>506IO2UAG10390</v>
          </cell>
          <cell r="M2152" t="str">
            <v>스치로폴깔기</v>
          </cell>
          <cell r="N2152" t="str">
            <v>(콘크리트타설부착 4호 60MM)</v>
          </cell>
          <cell r="O2152" t="str">
            <v>M2</v>
          </cell>
          <cell r="P2152">
            <v>179</v>
          </cell>
        </row>
        <row r="2153">
          <cell r="L2153" t="str">
            <v>506IO2UAG11080</v>
          </cell>
          <cell r="M2153" t="str">
            <v>벽체스치로폴넣기</v>
          </cell>
          <cell r="N2153" t="str">
            <v>(4호 35MM 테이핑, 2겹)</v>
          </cell>
          <cell r="O2153" t="str">
            <v>M2</v>
          </cell>
          <cell r="P2153">
            <v>115</v>
          </cell>
        </row>
        <row r="2154">
          <cell r="L2154" t="str">
            <v>506IO2UAG12060</v>
          </cell>
          <cell r="M2154" t="str">
            <v>벽체스치로폴붙이기</v>
          </cell>
          <cell r="N2154" t="str">
            <v>(4호 50MM)</v>
          </cell>
          <cell r="O2154" t="str">
            <v>M2</v>
          </cell>
          <cell r="P2154">
            <v>47</v>
          </cell>
        </row>
        <row r="2155">
          <cell r="L2155" t="str">
            <v>506IO2UAG80070</v>
          </cell>
          <cell r="M2155" t="str">
            <v>측벽보온틀설치(중부)</v>
          </cell>
          <cell r="N2155" t="str">
            <v>(석고보드12.5MM, 지지핀공법)</v>
          </cell>
          <cell r="O2155" t="str">
            <v>M2</v>
          </cell>
          <cell r="P2155">
            <v>203</v>
          </cell>
        </row>
        <row r="2156">
          <cell r="L2156" t="str">
            <v>506IO2UAG80130</v>
          </cell>
          <cell r="M2156" t="str">
            <v>외벽보온틀설치(중부)</v>
          </cell>
          <cell r="N2156" t="str">
            <v>(석고보드12.5MM, 지지핀공법)</v>
          </cell>
          <cell r="O2156" t="str">
            <v>M2</v>
          </cell>
          <cell r="P2156">
            <v>461</v>
          </cell>
        </row>
        <row r="2157">
          <cell r="L2157" t="str">
            <v>506IO2UAG80520</v>
          </cell>
          <cell r="M2157" t="str">
            <v>보온틀설치(주방 상부장)</v>
          </cell>
          <cell r="N2157" t="str">
            <v>(유리면50+방수석고12.5MM, 지지핀공법)</v>
          </cell>
          <cell r="O2157" t="str">
            <v>M2</v>
          </cell>
          <cell r="P2157">
            <v>303</v>
          </cell>
        </row>
        <row r="2158">
          <cell r="L2158" t="str">
            <v>506IO2UAM40010</v>
          </cell>
          <cell r="M2158" t="str">
            <v>옥상기계실마감</v>
          </cell>
          <cell r="N2158" t="str">
            <v>(천정, 스치로폴20+흡음판15)</v>
          </cell>
          <cell r="O2158" t="str">
            <v>M2</v>
          </cell>
          <cell r="P2158">
            <v>17</v>
          </cell>
        </row>
        <row r="2159">
          <cell r="L2159" t="str">
            <v>506IO2UAM40020</v>
          </cell>
          <cell r="M2159" t="str">
            <v>옥상기계실마감</v>
          </cell>
          <cell r="N2159" t="str">
            <v>(벽, 스치로폴20+흡음판15)</v>
          </cell>
          <cell r="O2159" t="str">
            <v>M2</v>
          </cell>
          <cell r="P2159">
            <v>52</v>
          </cell>
        </row>
        <row r="2160">
          <cell r="L2160" t="str">
            <v>506IS1JAG18100</v>
          </cell>
          <cell r="M2160" t="str">
            <v>목제공틀</v>
          </cell>
          <cell r="N2160" t="str">
            <v>8X21/WF</v>
          </cell>
          <cell r="O2160" t="str">
            <v>개소</v>
          </cell>
          <cell r="P2160">
            <v>39</v>
          </cell>
        </row>
        <row r="2161">
          <cell r="L2161" t="str">
            <v>506IS1JAG23201</v>
          </cell>
          <cell r="M2161" t="str">
            <v>WD+WD(페이퍼,후설치문)침실</v>
          </cell>
          <cell r="N2161" t="str">
            <v>10X21/WD-1</v>
          </cell>
          <cell r="O2161" t="str">
            <v>개소</v>
          </cell>
          <cell r="P2161">
            <v>39</v>
          </cell>
        </row>
        <row r="2162">
          <cell r="L2162" t="str">
            <v>506IS1JAG23212</v>
          </cell>
          <cell r="M2162" t="str">
            <v>WD+WD(페이퍼,후설치문)침실</v>
          </cell>
          <cell r="N2162" t="str">
            <v>9X21/WD-2</v>
          </cell>
          <cell r="O2162" t="str">
            <v>개소</v>
          </cell>
          <cell r="P2162">
            <v>39</v>
          </cell>
        </row>
        <row r="2163">
          <cell r="L2163" t="str">
            <v>506IS1JAG23219</v>
          </cell>
          <cell r="M2163" t="str">
            <v>WD+WD(페이퍼,후설치문)침실</v>
          </cell>
          <cell r="N2163" t="str">
            <v>9X21/WD-B</v>
          </cell>
          <cell r="O2163" t="str">
            <v>개소</v>
          </cell>
          <cell r="P2163">
            <v>39</v>
          </cell>
        </row>
        <row r="2164">
          <cell r="L2164" t="str">
            <v>506IS1JAG23353</v>
          </cell>
          <cell r="M2164" t="str">
            <v>WD+WD(페이퍼,후설치문)욕실</v>
          </cell>
          <cell r="N2164" t="str">
            <v>8X21/D</v>
          </cell>
          <cell r="O2164" t="str">
            <v>개소</v>
          </cell>
          <cell r="P2164">
            <v>39</v>
          </cell>
        </row>
        <row r="2165">
          <cell r="L2165" t="str">
            <v>506IS1JAG23354</v>
          </cell>
          <cell r="M2165" t="str">
            <v>WD+WD(페이퍼,후설치문)욕실</v>
          </cell>
          <cell r="N2165" t="str">
            <v>7X21/D</v>
          </cell>
          <cell r="O2165" t="str">
            <v>개소</v>
          </cell>
          <cell r="P2165">
            <v>39</v>
          </cell>
        </row>
        <row r="2166">
          <cell r="L2166" t="str">
            <v>506IS1JAG31504</v>
          </cell>
          <cell r="M2166" t="str">
            <v>PP복층유리문(목-3)</v>
          </cell>
          <cell r="N2166" t="str">
            <v>39X24/DP</v>
          </cell>
          <cell r="O2166" t="str">
            <v>개소</v>
          </cell>
          <cell r="P2166">
            <v>39</v>
          </cell>
        </row>
        <row r="2167">
          <cell r="L2167" t="str">
            <v>506IS1JAG31604</v>
          </cell>
          <cell r="M2167" t="str">
            <v>PP복층유리문(목-2)</v>
          </cell>
          <cell r="N2167" t="str">
            <v>18X24/DP</v>
          </cell>
          <cell r="O2167" t="str">
            <v>개소</v>
          </cell>
          <cell r="P2167">
            <v>39</v>
          </cell>
        </row>
        <row r="2168">
          <cell r="L2168" t="str">
            <v>506IS1JAG31605</v>
          </cell>
          <cell r="M2168" t="str">
            <v>PP복층유리문(목-2)</v>
          </cell>
          <cell r="N2168" t="str">
            <v>16X24/DP</v>
          </cell>
          <cell r="O2168" t="str">
            <v>개소</v>
          </cell>
          <cell r="P2168">
            <v>39</v>
          </cell>
        </row>
        <row r="2169">
          <cell r="L2169" t="str">
            <v>506IS1JAG31761</v>
          </cell>
          <cell r="M2169" t="str">
            <v>PP복층유리문(목-2)</v>
          </cell>
          <cell r="N2169" t="str">
            <v>27X24/DP</v>
          </cell>
          <cell r="O2169" t="str">
            <v>개소</v>
          </cell>
          <cell r="P2169">
            <v>39</v>
          </cell>
        </row>
        <row r="2170">
          <cell r="L2170" t="str">
            <v>506IS1JAG31903</v>
          </cell>
          <cell r="M2170" t="str">
            <v>P 복층단창(목-2)</v>
          </cell>
          <cell r="N2170" t="str">
            <v>24X18/W</v>
          </cell>
          <cell r="O2170" t="str">
            <v>개소</v>
          </cell>
          <cell r="P2170">
            <v>39</v>
          </cell>
        </row>
        <row r="2171">
          <cell r="L2171" t="str">
            <v>506IS1JAG40101</v>
          </cell>
          <cell r="M2171" t="str">
            <v>세대현관문(계단형,플래그힌지)</v>
          </cell>
          <cell r="N2171" t="str">
            <v>10X22/D-2</v>
          </cell>
          <cell r="O2171" t="str">
            <v>개소</v>
          </cell>
          <cell r="P2171">
            <v>39</v>
          </cell>
        </row>
        <row r="2172">
          <cell r="L2172" t="str">
            <v>506IS1JAH20117</v>
          </cell>
          <cell r="M2172" t="str">
            <v>분체난간</v>
          </cell>
          <cell r="N2172" t="str">
            <v>U형 (H:1100)</v>
          </cell>
          <cell r="O2172" t="str">
            <v>M</v>
          </cell>
          <cell r="P2172">
            <v>14</v>
          </cell>
        </row>
        <row r="2173">
          <cell r="L2173" t="str">
            <v>506IS1JAH45000</v>
          </cell>
          <cell r="M2173" t="str">
            <v>실외기난간</v>
          </cell>
          <cell r="N2173" t="str">
            <v>ㄴ형</v>
          </cell>
          <cell r="O2173" t="str">
            <v>개소</v>
          </cell>
          <cell r="P2173">
            <v>39</v>
          </cell>
        </row>
        <row r="2174">
          <cell r="L2174" t="str">
            <v>506IS1JAN40066</v>
          </cell>
          <cell r="M2174" t="str">
            <v>84B (무늬목)</v>
          </cell>
          <cell r="N2174" t="str">
            <v>1650X3100X1990, 보조주방포함</v>
          </cell>
          <cell r="O2174" t="str">
            <v>조</v>
          </cell>
          <cell r="P2174">
            <v>39</v>
          </cell>
        </row>
        <row r="2175">
          <cell r="L2175" t="str">
            <v>506IS1JAN50608</v>
          </cell>
          <cell r="M2175" t="str">
            <v>00신발장 84A,B,T 벽부(무늬목)(거울판)</v>
          </cell>
          <cell r="N2175" t="str">
            <v>1750X348X2200</v>
          </cell>
          <cell r="O2175" t="str">
            <v>개</v>
          </cell>
          <cell r="P2175">
            <v>39</v>
          </cell>
        </row>
        <row r="2176">
          <cell r="L2176" t="str">
            <v>506IS1JAN60177</v>
          </cell>
          <cell r="M2176" t="str">
            <v>반침 84B(LPM)</v>
          </cell>
          <cell r="N2176" t="str">
            <v>1500X2330</v>
          </cell>
          <cell r="O2176" t="str">
            <v>SET</v>
          </cell>
          <cell r="P2176">
            <v>39</v>
          </cell>
        </row>
        <row r="2177">
          <cell r="L2177" t="str">
            <v>506IS1JAN60178</v>
          </cell>
          <cell r="M2177" t="str">
            <v>드레스장 84B(LPM)</v>
          </cell>
          <cell r="N2177" t="str">
            <v>1240X2330</v>
          </cell>
          <cell r="O2177" t="str">
            <v>SET</v>
          </cell>
          <cell r="P2177">
            <v>39</v>
          </cell>
        </row>
        <row r="2178">
          <cell r="L2178" t="str">
            <v>506IS1JAN80010</v>
          </cell>
          <cell r="M2178" t="str">
            <v>거실장(용인신갈)</v>
          </cell>
          <cell r="N2178" t="str">
            <v>2300 (무늬목)</v>
          </cell>
          <cell r="O2178" t="str">
            <v>SET</v>
          </cell>
          <cell r="P2178">
            <v>39</v>
          </cell>
        </row>
        <row r="2179">
          <cell r="L2179" t="str">
            <v>506JB1QBG15035</v>
          </cell>
          <cell r="M2179" t="str">
            <v>콤팩터 다짐 (보통)</v>
          </cell>
          <cell r="O2179" t="str">
            <v>M2</v>
          </cell>
          <cell r="P2179">
            <v>298</v>
          </cell>
        </row>
        <row r="2180">
          <cell r="L2180" t="str">
            <v>506JB1UAA50010</v>
          </cell>
          <cell r="M2180" t="str">
            <v>용수비</v>
          </cell>
          <cell r="N2180" t="str">
            <v>(레미콘지구)</v>
          </cell>
          <cell r="O2180" t="str">
            <v>M3</v>
          </cell>
          <cell r="P2180">
            <v>117</v>
          </cell>
        </row>
        <row r="2181">
          <cell r="L2181" t="str">
            <v>506JB1UCA20010</v>
          </cell>
          <cell r="M2181" t="str">
            <v>인력 터파기</v>
          </cell>
          <cell r="N2181" t="str">
            <v>(굴착깊이0-1M,보통토사)</v>
          </cell>
          <cell r="O2181" t="str">
            <v>M3</v>
          </cell>
          <cell r="P2181">
            <v>42</v>
          </cell>
        </row>
        <row r="2182">
          <cell r="L2182" t="str">
            <v>506JD1BGC10070</v>
          </cell>
          <cell r="M2182" t="str">
            <v>자재운반비</v>
          </cell>
          <cell r="N2182" t="str">
            <v>70KM까지</v>
          </cell>
          <cell r="O2182" t="str">
            <v>TON</v>
          </cell>
          <cell r="P2182">
            <v>107.94</v>
          </cell>
        </row>
        <row r="2183">
          <cell r="L2183" t="str">
            <v>506JD1BGZ02011</v>
          </cell>
          <cell r="M2183" t="str">
            <v>임시전력비(전력량요금)</v>
          </cell>
          <cell r="N2183" t="str">
            <v>1년이하</v>
          </cell>
          <cell r="O2183" t="str">
            <v>KWH</v>
          </cell>
          <cell r="P2183">
            <v>9</v>
          </cell>
        </row>
        <row r="2184">
          <cell r="L2184" t="str">
            <v>506JD1HKN01000</v>
          </cell>
          <cell r="M2184" t="str">
            <v>모 터</v>
          </cell>
          <cell r="N2184" t="str">
            <v>1 HP</v>
          </cell>
          <cell r="O2184" t="str">
            <v>시간</v>
          </cell>
          <cell r="P2184">
            <v>13</v>
          </cell>
        </row>
        <row r="2185">
          <cell r="L2185" t="str">
            <v>506JD1MGA21110</v>
          </cell>
          <cell r="M2185" t="str">
            <v>고강도철근 (공장도)</v>
          </cell>
          <cell r="N2185" t="str">
            <v>H-10</v>
          </cell>
          <cell r="O2185" t="str">
            <v>TON</v>
          </cell>
          <cell r="P2185">
            <v>4.62</v>
          </cell>
        </row>
        <row r="2186">
          <cell r="L2186" t="str">
            <v>506JD1MGA21113</v>
          </cell>
          <cell r="M2186" t="str">
            <v>고강도철근 (공장도)</v>
          </cell>
          <cell r="N2186" t="str">
            <v>H-13</v>
          </cell>
          <cell r="O2186" t="str">
            <v>TON</v>
          </cell>
          <cell r="P2186">
            <v>17.46</v>
          </cell>
        </row>
        <row r="2187">
          <cell r="L2187" t="str">
            <v>506JD1MGA21116</v>
          </cell>
          <cell r="M2187" t="str">
            <v>고강도철근 (공장도)</v>
          </cell>
          <cell r="N2187" t="str">
            <v>H-16</v>
          </cell>
          <cell r="O2187" t="str">
            <v>TON</v>
          </cell>
          <cell r="P2187">
            <v>6.66</v>
          </cell>
        </row>
        <row r="2188">
          <cell r="L2188" t="str">
            <v>506JD1MGA21119</v>
          </cell>
          <cell r="M2188" t="str">
            <v>고강도철근 (공장도)</v>
          </cell>
          <cell r="N2188" t="str">
            <v>H-19</v>
          </cell>
          <cell r="O2188" t="str">
            <v>TON</v>
          </cell>
          <cell r="P2188">
            <v>0.82</v>
          </cell>
        </row>
        <row r="2189">
          <cell r="L2189" t="str">
            <v>506JD1MGA21122</v>
          </cell>
          <cell r="M2189" t="str">
            <v>고강도철근 (공장도)</v>
          </cell>
          <cell r="N2189" t="str">
            <v>H-22</v>
          </cell>
          <cell r="O2189" t="str">
            <v>TON</v>
          </cell>
          <cell r="P2189">
            <v>5.58</v>
          </cell>
        </row>
        <row r="2190">
          <cell r="L2190" t="str">
            <v>506JD1MGA21125</v>
          </cell>
          <cell r="M2190" t="str">
            <v>고강도철근 (공장도)</v>
          </cell>
          <cell r="N2190" t="str">
            <v>H-25</v>
          </cell>
          <cell r="O2190" t="str">
            <v>TON</v>
          </cell>
          <cell r="P2190">
            <v>72.8</v>
          </cell>
        </row>
        <row r="2191">
          <cell r="L2191" t="str">
            <v>506JD1MGG40301</v>
          </cell>
          <cell r="M2191" t="str">
            <v>레미콘</v>
          </cell>
          <cell r="N2191" t="str">
            <v>25-160-8</v>
          </cell>
          <cell r="O2191" t="str">
            <v>M3</v>
          </cell>
          <cell r="P2191">
            <v>46</v>
          </cell>
        </row>
        <row r="2192">
          <cell r="L2192" t="str">
            <v>506JD1MGG40601</v>
          </cell>
          <cell r="M2192" t="str">
            <v>레미콘</v>
          </cell>
          <cell r="N2192" t="str">
            <v>25-240-8</v>
          </cell>
          <cell r="O2192" t="str">
            <v>M3</v>
          </cell>
          <cell r="P2192">
            <v>450</v>
          </cell>
        </row>
        <row r="2193">
          <cell r="L2193" t="str">
            <v>506JD1MGG42701</v>
          </cell>
          <cell r="M2193" t="str">
            <v>레미콘</v>
          </cell>
          <cell r="N2193" t="str">
            <v>25-270-15</v>
          </cell>
          <cell r="O2193" t="str">
            <v>M3</v>
          </cell>
          <cell r="P2193">
            <v>201</v>
          </cell>
        </row>
        <row r="2194">
          <cell r="L2194" t="str">
            <v>506JD1QEA32013</v>
          </cell>
          <cell r="M2194" t="str">
            <v>펌프카 CONC 타설</v>
          </cell>
          <cell r="N2194" t="str">
            <v>100 M3이상 철근구조물,S=15</v>
          </cell>
          <cell r="O2194" t="str">
            <v>M3</v>
          </cell>
          <cell r="P2194">
            <v>198</v>
          </cell>
        </row>
        <row r="2195">
          <cell r="L2195" t="str">
            <v>506JD1QEA32014</v>
          </cell>
          <cell r="M2195" t="str">
            <v>펌프카 CONC 타설</v>
          </cell>
          <cell r="N2195" t="str">
            <v>100 M3이상 철근구조물,S=8~12</v>
          </cell>
          <cell r="O2195" t="str">
            <v>M3</v>
          </cell>
          <cell r="P2195">
            <v>491</v>
          </cell>
        </row>
        <row r="2196">
          <cell r="L2196" t="str">
            <v>506JD1QEF82001</v>
          </cell>
          <cell r="M2196" t="str">
            <v>CON'C 다지기 (VIBRATOR)</v>
          </cell>
          <cell r="O2196" t="str">
            <v>M3</v>
          </cell>
          <cell r="P2196">
            <v>644</v>
          </cell>
        </row>
        <row r="2197">
          <cell r="L2197" t="str">
            <v>506JD1SACCTTT1</v>
          </cell>
          <cell r="M2197" t="str">
            <v>철근하차비</v>
          </cell>
          <cell r="O2197" t="str">
            <v>톤</v>
          </cell>
          <cell r="P2197">
            <v>107.94</v>
          </cell>
        </row>
        <row r="2198">
          <cell r="L2198" t="str">
            <v>506JD1UAC10001</v>
          </cell>
          <cell r="M2198" t="str">
            <v>합판거푸집</v>
          </cell>
          <cell r="N2198" t="str">
            <v>(3회,일반면)</v>
          </cell>
          <cell r="O2198" t="str">
            <v>M2</v>
          </cell>
          <cell r="P2198">
            <v>19</v>
          </cell>
        </row>
        <row r="2199">
          <cell r="L2199" t="str">
            <v>506JD1UAC10005</v>
          </cell>
          <cell r="M2199" t="str">
            <v>합판거푸집</v>
          </cell>
          <cell r="N2199" t="str">
            <v>(3회, 경사지붕면)</v>
          </cell>
          <cell r="O2199" t="str">
            <v>M2</v>
          </cell>
          <cell r="P2199">
            <v>10</v>
          </cell>
        </row>
        <row r="2200">
          <cell r="L2200" t="str">
            <v>506JD1UAC10152</v>
          </cell>
          <cell r="M2200" t="str">
            <v>매립형철망거푸집</v>
          </cell>
          <cell r="N2200" t="str">
            <v>(MAT기초,지중보,옹벽,이어치기등)</v>
          </cell>
          <cell r="O2200" t="str">
            <v>M2</v>
          </cell>
          <cell r="P2200">
            <v>83</v>
          </cell>
        </row>
        <row r="2201">
          <cell r="L2201" t="str">
            <v>506JD1UAC10270</v>
          </cell>
          <cell r="M2201" t="str">
            <v>제치장코팅합판 거푸집</v>
          </cell>
          <cell r="N2201" t="str">
            <v>(6회)</v>
          </cell>
          <cell r="O2201" t="str">
            <v>M2</v>
          </cell>
          <cell r="P2201">
            <v>8</v>
          </cell>
        </row>
        <row r="2202">
          <cell r="L2202" t="str">
            <v>506JD1UAC10281</v>
          </cell>
          <cell r="M2202" t="str">
            <v>제치장코팅합판 거푸집</v>
          </cell>
          <cell r="N2202" t="str">
            <v>(6회,반자무)</v>
          </cell>
          <cell r="O2202" t="str">
            <v>M2</v>
          </cell>
          <cell r="P2202">
            <v>148</v>
          </cell>
        </row>
        <row r="2203">
          <cell r="L2203" t="str">
            <v>506JD1UAC10310</v>
          </cell>
          <cell r="M2203" t="str">
            <v>유로폼</v>
          </cell>
          <cell r="N2203" t="str">
            <v>(벽)</v>
          </cell>
          <cell r="O2203" t="str">
            <v>M2</v>
          </cell>
          <cell r="P2203">
            <v>1361</v>
          </cell>
        </row>
        <row r="2204">
          <cell r="L2204" t="str">
            <v>506JD1UAC20100</v>
          </cell>
          <cell r="M2204" t="str">
            <v>철근가공 및 조립</v>
          </cell>
          <cell r="N2204" t="str">
            <v>(건축공사)</v>
          </cell>
          <cell r="O2204" t="str">
            <v>TON</v>
          </cell>
          <cell r="P2204">
            <v>104.8</v>
          </cell>
        </row>
        <row r="2205">
          <cell r="L2205" t="str">
            <v>506JD1UAC30060</v>
          </cell>
          <cell r="M2205" t="str">
            <v>레미콘치기</v>
          </cell>
          <cell r="N2205" t="str">
            <v>(철근구조,펌프차붐)</v>
          </cell>
          <cell r="O2205" t="str">
            <v>M3</v>
          </cell>
          <cell r="P2205">
            <v>644</v>
          </cell>
        </row>
        <row r="2206">
          <cell r="L2206" t="str">
            <v>506JD1UAC30080</v>
          </cell>
          <cell r="M2206" t="str">
            <v>레미콘치기</v>
          </cell>
          <cell r="N2206" t="str">
            <v>(무근구조,펌프차붐)</v>
          </cell>
          <cell r="O2206" t="str">
            <v>M3</v>
          </cell>
          <cell r="P2206">
            <v>45</v>
          </cell>
        </row>
        <row r="2207">
          <cell r="L2207" t="str">
            <v>507IA1BGZ02011</v>
          </cell>
          <cell r="M2207" t="str">
            <v>임시전력비(전력량요금)</v>
          </cell>
          <cell r="N2207" t="str">
            <v>1년이하</v>
          </cell>
          <cell r="O2207" t="str">
            <v>KWH</v>
          </cell>
          <cell r="P2207">
            <v>566</v>
          </cell>
        </row>
        <row r="2208">
          <cell r="L2208" t="str">
            <v>507IA1HCD01012</v>
          </cell>
          <cell r="M2208" t="str">
            <v>인화겸용리프트</v>
          </cell>
          <cell r="N2208" t="str">
            <v>12층용</v>
          </cell>
          <cell r="O2208" t="str">
            <v>시간</v>
          </cell>
          <cell r="P2208">
            <v>523</v>
          </cell>
        </row>
        <row r="2209">
          <cell r="L2209" t="str">
            <v>507IA1HKN01000</v>
          </cell>
          <cell r="M2209" t="str">
            <v>모 터</v>
          </cell>
          <cell r="N2209" t="str">
            <v>1 HP</v>
          </cell>
          <cell r="O2209" t="str">
            <v>시간</v>
          </cell>
          <cell r="P2209">
            <v>121</v>
          </cell>
        </row>
        <row r="2210">
          <cell r="L2210" t="str">
            <v>507IA1MGJ10504</v>
          </cell>
          <cell r="M2210" t="str">
            <v>벽용브라켓(외줄용)</v>
          </cell>
          <cell r="N2210" t="str">
            <v>12개월</v>
          </cell>
          <cell r="O2210" t="str">
            <v>개</v>
          </cell>
          <cell r="P2210">
            <v>16</v>
          </cell>
        </row>
        <row r="2211">
          <cell r="L2211" t="str">
            <v>507IA1MGJ10507</v>
          </cell>
          <cell r="M2211" t="str">
            <v>벽용브라켓(쌍줄용)</v>
          </cell>
          <cell r="N2211" t="str">
            <v>3개월  15.5KG</v>
          </cell>
          <cell r="O2211" t="str">
            <v>개</v>
          </cell>
          <cell r="P2211">
            <v>8</v>
          </cell>
        </row>
        <row r="2212">
          <cell r="L2212" t="str">
            <v>507IA1MGJ10510</v>
          </cell>
          <cell r="M2212" t="str">
            <v>벽용브라켓(쌍줄용)</v>
          </cell>
          <cell r="N2212" t="str">
            <v>12개월</v>
          </cell>
          <cell r="O2212" t="str">
            <v>개</v>
          </cell>
          <cell r="P2212">
            <v>21</v>
          </cell>
        </row>
        <row r="2213">
          <cell r="L2213" t="str">
            <v>507IA1MGJ10528</v>
          </cell>
          <cell r="M2213" t="str">
            <v>복도난간용브라켓(외줄용)</v>
          </cell>
          <cell r="N2213" t="str">
            <v>12개월</v>
          </cell>
          <cell r="O2213" t="str">
            <v>개</v>
          </cell>
          <cell r="P2213">
            <v>16</v>
          </cell>
        </row>
        <row r="2214">
          <cell r="L2214" t="str">
            <v>507IA1MGJ10536</v>
          </cell>
          <cell r="M2214" t="str">
            <v>발코니용브라켓(외줄용)</v>
          </cell>
          <cell r="N2214" t="str">
            <v>12개월</v>
          </cell>
          <cell r="O2214" t="str">
            <v>개</v>
          </cell>
          <cell r="P2214">
            <v>22</v>
          </cell>
        </row>
        <row r="2215">
          <cell r="L2215" t="str">
            <v>507IA1UAA10001</v>
          </cell>
          <cell r="M2215" t="str">
            <v>먹메김</v>
          </cell>
          <cell r="N2215" t="str">
            <v>(주택용)</v>
          </cell>
          <cell r="O2215" t="str">
            <v>M2</v>
          </cell>
          <cell r="P2215">
            <v>3790</v>
          </cell>
        </row>
        <row r="2216">
          <cell r="L2216" t="str">
            <v>507IA1UAA10201</v>
          </cell>
          <cell r="M2216" t="str">
            <v>수평규준틀</v>
          </cell>
          <cell r="O2216" t="str">
            <v>M</v>
          </cell>
          <cell r="P2216">
            <v>112</v>
          </cell>
        </row>
        <row r="2217">
          <cell r="L2217" t="str">
            <v>507IA1UAA20305</v>
          </cell>
          <cell r="M2217" t="str">
            <v>강관틀비계</v>
          </cell>
          <cell r="N2217" t="str">
            <v>(12층, 12개월)</v>
          </cell>
          <cell r="O2217" t="str">
            <v>M2</v>
          </cell>
          <cell r="P2217">
            <v>1081</v>
          </cell>
        </row>
        <row r="2218">
          <cell r="L2218" t="str">
            <v>507IA1UAA20531</v>
          </cell>
          <cell r="M2218" t="str">
            <v>단관외줄비계(브라켓)</v>
          </cell>
          <cell r="N2218" t="str">
            <v>(12층 12개월, H=33.5M)</v>
          </cell>
          <cell r="O2218" t="str">
            <v>M2</v>
          </cell>
          <cell r="P2218">
            <v>2006</v>
          </cell>
        </row>
        <row r="2219">
          <cell r="L2219" t="str">
            <v>507IA1UAA20631</v>
          </cell>
          <cell r="M2219" t="str">
            <v>강관비계매기(브라켓)</v>
          </cell>
          <cell r="N2219" t="str">
            <v>(3개월)</v>
          </cell>
          <cell r="O2219" t="str">
            <v>M2</v>
          </cell>
          <cell r="P2219">
            <v>159</v>
          </cell>
        </row>
        <row r="2220">
          <cell r="L2220" t="str">
            <v>507IA1UAA20640</v>
          </cell>
          <cell r="M2220" t="str">
            <v>강관비계매기(브라켓)</v>
          </cell>
          <cell r="N2220" t="str">
            <v>(12층 12개월, H=33.5M)</v>
          </cell>
          <cell r="O2220" t="str">
            <v>M2</v>
          </cell>
          <cell r="P2220">
            <v>965</v>
          </cell>
        </row>
        <row r="2221">
          <cell r="L2221" t="str">
            <v>507IA1UAA20701</v>
          </cell>
          <cell r="M2221" t="str">
            <v>이동식 강관조립 말비계</v>
          </cell>
          <cell r="N2221" t="str">
            <v>(3개월 H=2M 1단)</v>
          </cell>
          <cell r="O2221" t="str">
            <v>대</v>
          </cell>
          <cell r="P2221">
            <v>2</v>
          </cell>
        </row>
        <row r="2222">
          <cell r="L2222" t="str">
            <v>507IA1UAA21301</v>
          </cell>
          <cell r="M2222" t="str">
            <v>비계용 브라켓설치</v>
          </cell>
          <cell r="N2222" t="str">
            <v>(벽용, 브라켓별도)</v>
          </cell>
          <cell r="O2222" t="str">
            <v>개소</v>
          </cell>
          <cell r="P2222">
            <v>45</v>
          </cell>
        </row>
        <row r="2223">
          <cell r="L2223" t="str">
            <v>507IA1UAA21310</v>
          </cell>
          <cell r="M2223" t="str">
            <v>비계용 브라켓설치</v>
          </cell>
          <cell r="N2223" t="str">
            <v>(스라브.난간, 브라켓별도)</v>
          </cell>
          <cell r="O2223" t="str">
            <v>개소</v>
          </cell>
          <cell r="P2223">
            <v>48</v>
          </cell>
        </row>
        <row r="2224">
          <cell r="L2224" t="str">
            <v>507IA1UAA25001</v>
          </cell>
          <cell r="M2224" t="str">
            <v>강관동바리 손료</v>
          </cell>
          <cell r="N2224" t="str">
            <v>(층고3.5M이하, 벽식 1개월)</v>
          </cell>
          <cell r="O2224" t="str">
            <v>M2</v>
          </cell>
          <cell r="P2224">
            <v>5080</v>
          </cell>
        </row>
        <row r="2225">
          <cell r="L2225" t="str">
            <v>507IA1UAA25070</v>
          </cell>
          <cell r="M2225" t="str">
            <v>강관동바리 손료</v>
          </cell>
          <cell r="N2225" t="str">
            <v>(5.5-6.5M, 1개월)</v>
          </cell>
          <cell r="O2225" t="str">
            <v>M2</v>
          </cell>
          <cell r="P2225">
            <v>211</v>
          </cell>
        </row>
        <row r="2226">
          <cell r="L2226" t="str">
            <v>507IA1UAA35301</v>
          </cell>
          <cell r="M2226" t="str">
            <v>가설 DUST CHUTE</v>
          </cell>
          <cell r="N2226" t="str">
            <v>(PE관, 고층)</v>
          </cell>
          <cell r="O2226" t="str">
            <v>M</v>
          </cell>
          <cell r="P2226">
            <v>32</v>
          </cell>
        </row>
        <row r="2227">
          <cell r="L2227" t="str">
            <v>507IA1UAA40001</v>
          </cell>
          <cell r="M2227" t="str">
            <v>인화겸용리프트설치,해체</v>
          </cell>
          <cell r="N2227" t="str">
            <v>(기초포함)</v>
          </cell>
          <cell r="O2227" t="str">
            <v>M</v>
          </cell>
          <cell r="P2227">
            <v>38</v>
          </cell>
        </row>
        <row r="2228">
          <cell r="L2228" t="str">
            <v>507IA1UAA50010</v>
          </cell>
          <cell r="M2228" t="str">
            <v>용수비</v>
          </cell>
          <cell r="N2228" t="str">
            <v>(레미콘지구)</v>
          </cell>
          <cell r="O2228" t="str">
            <v>M3</v>
          </cell>
          <cell r="P2228">
            <v>1104</v>
          </cell>
        </row>
        <row r="2229">
          <cell r="L2229" t="str">
            <v>507IA1UAA50112</v>
          </cell>
          <cell r="M2229" t="str">
            <v>동별공사용수설치비</v>
          </cell>
          <cell r="N2229" t="str">
            <v>(12층)</v>
          </cell>
          <cell r="O2229" t="str">
            <v>개소</v>
          </cell>
          <cell r="P2229">
            <v>1</v>
          </cell>
        </row>
        <row r="2230">
          <cell r="L2230" t="str">
            <v>507IA1UAA55001</v>
          </cell>
          <cell r="M2230" t="str">
            <v>건축물 현장정리</v>
          </cell>
          <cell r="O2230" t="str">
            <v>M2</v>
          </cell>
          <cell r="P2230">
            <v>3790</v>
          </cell>
        </row>
        <row r="2231">
          <cell r="L2231" t="str">
            <v>507IA1UAV30112</v>
          </cell>
          <cell r="M2231" t="str">
            <v>옥내가설전등 및 옥외보완</v>
          </cell>
          <cell r="N2231" t="str">
            <v>(12층)</v>
          </cell>
          <cell r="O2231" t="str">
            <v>동</v>
          </cell>
          <cell r="P2231">
            <v>1</v>
          </cell>
        </row>
        <row r="2232">
          <cell r="L2232" t="str">
            <v>507ID1BGC10070</v>
          </cell>
          <cell r="M2232" t="str">
            <v>자재운반비</v>
          </cell>
          <cell r="N2232" t="str">
            <v>70KM까지</v>
          </cell>
          <cell r="O2232" t="str">
            <v>TON</v>
          </cell>
          <cell r="P2232">
            <v>206.41</v>
          </cell>
        </row>
        <row r="2233">
          <cell r="L2233" t="str">
            <v>507ID1MGA21110</v>
          </cell>
          <cell r="M2233" t="str">
            <v>고강도철근 (공장도)</v>
          </cell>
          <cell r="N2233" t="str">
            <v>H-10</v>
          </cell>
          <cell r="O2233" t="str">
            <v>TON</v>
          </cell>
          <cell r="P2233">
            <v>112.87</v>
          </cell>
        </row>
        <row r="2234">
          <cell r="L2234" t="str">
            <v>507ID1MGA21113</v>
          </cell>
          <cell r="M2234" t="str">
            <v>고강도철근 (공장도)</v>
          </cell>
          <cell r="N2234" t="str">
            <v>H-13</v>
          </cell>
          <cell r="O2234" t="str">
            <v>TON</v>
          </cell>
          <cell r="P2234">
            <v>59.26</v>
          </cell>
        </row>
        <row r="2235">
          <cell r="L2235" t="str">
            <v>507ID1MGA21116</v>
          </cell>
          <cell r="M2235" t="str">
            <v>고강도철근 (공장도)</v>
          </cell>
          <cell r="N2235" t="str">
            <v>H-16</v>
          </cell>
          <cell r="O2235" t="str">
            <v>TON</v>
          </cell>
          <cell r="P2235">
            <v>21.64</v>
          </cell>
        </row>
        <row r="2236">
          <cell r="L2236" t="str">
            <v>507ID1MGA21119</v>
          </cell>
          <cell r="M2236" t="str">
            <v>고강도철근 (공장도)</v>
          </cell>
          <cell r="N2236" t="str">
            <v>H-19</v>
          </cell>
          <cell r="O2236" t="str">
            <v>TON</v>
          </cell>
          <cell r="P2236">
            <v>0.06</v>
          </cell>
        </row>
        <row r="2237">
          <cell r="L2237" t="str">
            <v>507ID1MGA21125</v>
          </cell>
          <cell r="M2237" t="str">
            <v>고강도철근 (공장도)</v>
          </cell>
          <cell r="N2237" t="str">
            <v>H-25</v>
          </cell>
          <cell r="O2237" t="str">
            <v>TON</v>
          </cell>
          <cell r="P2237">
            <v>12.58</v>
          </cell>
        </row>
        <row r="2238">
          <cell r="L2238" t="str">
            <v>507ID1MGG41601</v>
          </cell>
          <cell r="M2238" t="str">
            <v>레미콘</v>
          </cell>
          <cell r="N2238" t="str">
            <v>25-240-12</v>
          </cell>
          <cell r="O2238" t="str">
            <v>M3</v>
          </cell>
          <cell r="P2238">
            <v>2</v>
          </cell>
        </row>
        <row r="2239">
          <cell r="L2239" t="str">
            <v>507ID1MGG42601</v>
          </cell>
          <cell r="M2239" t="str">
            <v>레미콘</v>
          </cell>
          <cell r="N2239" t="str">
            <v>25-240-15</v>
          </cell>
          <cell r="O2239" t="str">
            <v>M3</v>
          </cell>
          <cell r="P2239">
            <v>1904</v>
          </cell>
        </row>
        <row r="2240">
          <cell r="L2240" t="str">
            <v>507ID1MGI20301</v>
          </cell>
          <cell r="M2240" t="str">
            <v>PS합성목재</v>
          </cell>
          <cell r="N2240" t="str">
            <v>면접기및물끊기</v>
          </cell>
          <cell r="O2240" t="str">
            <v>M</v>
          </cell>
          <cell r="P2240">
            <v>78</v>
          </cell>
        </row>
        <row r="2241">
          <cell r="L2241" t="str">
            <v>507ID1QEA32013</v>
          </cell>
          <cell r="M2241" t="str">
            <v>펌프카 CONC 타설</v>
          </cell>
          <cell r="N2241" t="str">
            <v>100 M3이상 철근구조물,S=15</v>
          </cell>
          <cell r="O2241" t="str">
            <v>M3</v>
          </cell>
          <cell r="P2241">
            <v>823</v>
          </cell>
        </row>
        <row r="2242">
          <cell r="L2242" t="str">
            <v>507ID1QEB22010</v>
          </cell>
          <cell r="M2242" t="str">
            <v>콘크리트 펌프 타설</v>
          </cell>
          <cell r="N2242" t="str">
            <v>(20-26M3/HR)</v>
          </cell>
          <cell r="O2242" t="str">
            <v>M3</v>
          </cell>
          <cell r="P2242">
            <v>1094</v>
          </cell>
        </row>
        <row r="2243">
          <cell r="L2243" t="str">
            <v>507ID1QEF82001</v>
          </cell>
          <cell r="M2243" t="str">
            <v>CON'C 다지기 (VIBRATOR)</v>
          </cell>
          <cell r="O2243" t="str">
            <v>M3</v>
          </cell>
          <cell r="P2243">
            <v>1886</v>
          </cell>
        </row>
        <row r="2244">
          <cell r="L2244" t="str">
            <v>507ID1SACCTTT1</v>
          </cell>
          <cell r="M2244" t="str">
            <v>철근하차비</v>
          </cell>
          <cell r="O2244" t="str">
            <v>톤</v>
          </cell>
          <cell r="P2244">
            <v>206.41</v>
          </cell>
        </row>
        <row r="2245">
          <cell r="L2245" t="str">
            <v>507ID1UAC10001</v>
          </cell>
          <cell r="M2245" t="str">
            <v>합판거푸집</v>
          </cell>
          <cell r="N2245" t="str">
            <v>(3회,일반면)</v>
          </cell>
          <cell r="O2245" t="str">
            <v>M2</v>
          </cell>
          <cell r="P2245">
            <v>205</v>
          </cell>
        </row>
        <row r="2246">
          <cell r="L2246" t="str">
            <v>507ID1UAC10002</v>
          </cell>
          <cell r="M2246" t="str">
            <v>합판거푸집</v>
          </cell>
          <cell r="N2246" t="str">
            <v>(3회,슬라브)</v>
          </cell>
          <cell r="O2246" t="str">
            <v>M2</v>
          </cell>
          <cell r="P2246">
            <v>56</v>
          </cell>
        </row>
        <row r="2247">
          <cell r="L2247" t="str">
            <v>507ID1UAC10005</v>
          </cell>
          <cell r="M2247" t="str">
            <v>합판거푸집</v>
          </cell>
          <cell r="N2247" t="str">
            <v>(3회, 경사지붕면)</v>
          </cell>
          <cell r="O2247" t="str">
            <v>M2</v>
          </cell>
          <cell r="P2247">
            <v>11</v>
          </cell>
        </row>
        <row r="2248">
          <cell r="L2248" t="str">
            <v>507ID1UAC10215</v>
          </cell>
          <cell r="M2248" t="str">
            <v>제치장요철거푸집</v>
          </cell>
          <cell r="N2248" t="str">
            <v>(15회 폼타이사용, 고층)</v>
          </cell>
          <cell r="O2248" t="str">
            <v>M2</v>
          </cell>
          <cell r="P2248">
            <v>1027</v>
          </cell>
        </row>
        <row r="2249">
          <cell r="L2249" t="str">
            <v>507ID1UAC10270</v>
          </cell>
          <cell r="M2249" t="str">
            <v>제치장코팅합판 거푸집</v>
          </cell>
          <cell r="N2249" t="str">
            <v>(6회)</v>
          </cell>
          <cell r="O2249" t="str">
            <v>M2</v>
          </cell>
          <cell r="P2249">
            <v>886</v>
          </cell>
        </row>
        <row r="2250">
          <cell r="L2250" t="str">
            <v>507ID1UAC10280</v>
          </cell>
          <cell r="M2250" t="str">
            <v>제치장코팅합판 거푸집</v>
          </cell>
          <cell r="N2250" t="str">
            <v>(10회)</v>
          </cell>
          <cell r="O2250" t="str">
            <v>M2</v>
          </cell>
          <cell r="P2250">
            <v>3681</v>
          </cell>
        </row>
        <row r="2251">
          <cell r="L2251" t="str">
            <v>507ID1UAC10281</v>
          </cell>
          <cell r="M2251" t="str">
            <v>제치장코팅합판 거푸집</v>
          </cell>
          <cell r="N2251" t="str">
            <v>(6회,반자무)</v>
          </cell>
          <cell r="O2251" t="str">
            <v>M2</v>
          </cell>
          <cell r="P2251">
            <v>1844</v>
          </cell>
        </row>
        <row r="2252">
          <cell r="L2252" t="str">
            <v>507ID1UAC10310</v>
          </cell>
          <cell r="M2252" t="str">
            <v>유로폼</v>
          </cell>
          <cell r="N2252" t="str">
            <v>(벽)</v>
          </cell>
          <cell r="O2252" t="str">
            <v>M2</v>
          </cell>
          <cell r="P2252">
            <v>9850</v>
          </cell>
        </row>
        <row r="2253">
          <cell r="L2253" t="str">
            <v>507ID1UAC10515</v>
          </cell>
          <cell r="M2253" t="str">
            <v>철제곡면거푸집</v>
          </cell>
          <cell r="N2253" t="str">
            <v>(15회)</v>
          </cell>
          <cell r="O2253" t="str">
            <v>M2</v>
          </cell>
          <cell r="P2253">
            <v>23</v>
          </cell>
        </row>
        <row r="2254">
          <cell r="L2254" t="str">
            <v>507ID1UAC11001</v>
          </cell>
          <cell r="M2254" t="str">
            <v>기둥 면접기</v>
          </cell>
          <cell r="N2254" t="str">
            <v>(15X15)</v>
          </cell>
          <cell r="O2254" t="str">
            <v>M</v>
          </cell>
          <cell r="P2254">
            <v>2277</v>
          </cell>
        </row>
        <row r="2255">
          <cell r="L2255" t="str">
            <v>507ID1UAC11101</v>
          </cell>
          <cell r="M2255" t="str">
            <v>물 끊기</v>
          </cell>
          <cell r="N2255" t="str">
            <v>(18X12X15)</v>
          </cell>
          <cell r="O2255" t="str">
            <v>M</v>
          </cell>
          <cell r="P2255">
            <v>137</v>
          </cell>
        </row>
        <row r="2256">
          <cell r="L2256" t="str">
            <v>507ID1UAC11501</v>
          </cell>
          <cell r="M2256" t="str">
            <v>콘크리트양생비</v>
          </cell>
          <cell r="O2256" t="str">
            <v>M2</v>
          </cell>
          <cell r="P2256">
            <v>5285</v>
          </cell>
        </row>
        <row r="2257">
          <cell r="L2257" t="str">
            <v>507ID1UAC20100</v>
          </cell>
          <cell r="M2257" t="str">
            <v>철근가공 및 조립</v>
          </cell>
          <cell r="N2257" t="str">
            <v>(건축공사)</v>
          </cell>
          <cell r="O2257" t="str">
            <v>TON</v>
          </cell>
          <cell r="P2257">
            <v>200.4</v>
          </cell>
        </row>
        <row r="2258">
          <cell r="L2258" t="str">
            <v>507ID1UAC30060</v>
          </cell>
          <cell r="M2258" t="str">
            <v>레미콘치기</v>
          </cell>
          <cell r="N2258" t="str">
            <v>(철근구조,펌프차붐)</v>
          </cell>
          <cell r="O2258" t="str">
            <v>M3</v>
          </cell>
          <cell r="P2258">
            <v>822</v>
          </cell>
        </row>
        <row r="2259">
          <cell r="L2259" t="str">
            <v>507ID1UAC30070</v>
          </cell>
          <cell r="M2259" t="str">
            <v>레미콘치기</v>
          </cell>
          <cell r="N2259" t="str">
            <v>(철근구조,배관펌프)</v>
          </cell>
          <cell r="O2259" t="str">
            <v>M3</v>
          </cell>
          <cell r="P2259">
            <v>1064</v>
          </cell>
        </row>
        <row r="2260">
          <cell r="L2260" t="str">
            <v>507ID1UAC30080</v>
          </cell>
          <cell r="M2260" t="str">
            <v>레미콘치기</v>
          </cell>
          <cell r="N2260" t="str">
            <v>(무근구조,펌프차붐)</v>
          </cell>
          <cell r="O2260" t="str">
            <v>M3</v>
          </cell>
          <cell r="P2260">
            <v>1</v>
          </cell>
        </row>
        <row r="2261">
          <cell r="L2261" t="str">
            <v>507ID1UAJ12080</v>
          </cell>
          <cell r="M2261" t="str">
            <v>시멘트몰탈</v>
          </cell>
          <cell r="N2261" t="str">
            <v>(1:3)</v>
          </cell>
          <cell r="O2261" t="str">
            <v>M3</v>
          </cell>
          <cell r="P2261">
            <v>5</v>
          </cell>
        </row>
        <row r="2262">
          <cell r="L2262" t="str">
            <v>507ID1UAS80030</v>
          </cell>
          <cell r="M2262" t="str">
            <v>구조용용접철망깔기</v>
          </cell>
          <cell r="N2262" t="str">
            <v>(D8X150X150)</v>
          </cell>
          <cell r="O2262" t="str">
            <v>M2</v>
          </cell>
          <cell r="P2262">
            <v>109</v>
          </cell>
        </row>
        <row r="2263">
          <cell r="L2263" t="str">
            <v>507IF1MAA10080</v>
          </cell>
          <cell r="M2263" t="str">
            <v>콘크리트벽돌</v>
          </cell>
          <cell r="N2263" t="str">
            <v>KS 82KG/CM2, 190X90X57</v>
          </cell>
          <cell r="O2263" t="str">
            <v>매</v>
          </cell>
          <cell r="P2263">
            <v>133921</v>
          </cell>
        </row>
        <row r="2264">
          <cell r="L2264" t="str">
            <v>507IF1MAA20101</v>
          </cell>
          <cell r="M2264" t="str">
            <v>홈 벽돌</v>
          </cell>
          <cell r="N2264" t="str">
            <v>A 형</v>
          </cell>
          <cell r="O2264" t="str">
            <v>매</v>
          </cell>
          <cell r="P2264">
            <v>805</v>
          </cell>
        </row>
        <row r="2265">
          <cell r="L2265" t="str">
            <v>507IF1MAA20201</v>
          </cell>
          <cell r="M2265" t="str">
            <v>홈 벽돌</v>
          </cell>
          <cell r="N2265" t="str">
            <v>B 형</v>
          </cell>
          <cell r="O2265" t="str">
            <v>매</v>
          </cell>
          <cell r="P2265">
            <v>1713</v>
          </cell>
        </row>
        <row r="2266">
          <cell r="L2266" t="str">
            <v>507IF1MAA20301</v>
          </cell>
          <cell r="M2266" t="str">
            <v>홈 벽돌</v>
          </cell>
          <cell r="N2266" t="str">
            <v>C 형</v>
          </cell>
          <cell r="O2266" t="str">
            <v>매</v>
          </cell>
          <cell r="P2266">
            <v>3427</v>
          </cell>
        </row>
        <row r="2267">
          <cell r="L2267" t="str">
            <v>507IF1SAE10001</v>
          </cell>
          <cell r="M2267" t="str">
            <v>콘크리트벽돌쌓기</v>
          </cell>
          <cell r="N2267" t="str">
            <v>표준형 0.5B, 리프트운반</v>
          </cell>
          <cell r="O2267" t="str">
            <v>매</v>
          </cell>
          <cell r="P2267">
            <v>109385</v>
          </cell>
        </row>
        <row r="2268">
          <cell r="L2268" t="str">
            <v>507IF1SAE10101</v>
          </cell>
          <cell r="M2268" t="str">
            <v>콘크리트벽돌쌓기</v>
          </cell>
          <cell r="N2268" t="str">
            <v>표준형 1.0B, 리프트 운반</v>
          </cell>
          <cell r="O2268" t="str">
            <v>매</v>
          </cell>
          <cell r="P2268">
            <v>20635</v>
          </cell>
        </row>
        <row r="2269">
          <cell r="L2269" t="str">
            <v>507IF1SAE15020</v>
          </cell>
          <cell r="M2269" t="str">
            <v>홈벽돌쌓기</v>
          </cell>
          <cell r="N2269" t="str">
            <v>(0.5B 리프트운반)</v>
          </cell>
          <cell r="O2269" t="str">
            <v>매</v>
          </cell>
          <cell r="P2269">
            <v>5662</v>
          </cell>
        </row>
        <row r="2270">
          <cell r="L2270" t="str">
            <v>507IF1SAYISGD7</v>
          </cell>
          <cell r="M2270" t="str">
            <v>점토벽돌치장쌓기(자재비 포함)</v>
          </cell>
          <cell r="N2270" t="str">
            <v>DHB클립타이,방수몰탈채움,발코니</v>
          </cell>
          <cell r="O2270" t="str">
            <v>매</v>
          </cell>
          <cell r="P2270">
            <v>16215</v>
          </cell>
        </row>
        <row r="2271">
          <cell r="L2271" t="str">
            <v>507IF1SAYISGD8</v>
          </cell>
          <cell r="M2271" t="str">
            <v>점토벽돌치장쌓기(자재비 포함)</v>
          </cell>
          <cell r="N2271" t="str">
            <v>옹벽부위,DHB클립타이,방수몰탈채움</v>
          </cell>
          <cell r="O2271" t="str">
            <v>매</v>
          </cell>
          <cell r="P2271">
            <v>55102</v>
          </cell>
        </row>
        <row r="2272">
          <cell r="L2272" t="str">
            <v>507IF1UAD50190</v>
          </cell>
          <cell r="M2272" t="str">
            <v>인방설치</v>
          </cell>
          <cell r="N2272" t="str">
            <v>(240X124)</v>
          </cell>
          <cell r="O2272" t="str">
            <v>M</v>
          </cell>
          <cell r="P2272">
            <v>4</v>
          </cell>
        </row>
        <row r="2273">
          <cell r="L2273" t="str">
            <v>507IF1UAG22030</v>
          </cell>
          <cell r="M2273" t="str">
            <v>압출스치로폴붙이기</v>
          </cell>
          <cell r="N2273" t="str">
            <v>(9MM)</v>
          </cell>
          <cell r="O2273" t="str">
            <v>M2</v>
          </cell>
          <cell r="P2273">
            <v>8</v>
          </cell>
        </row>
        <row r="2274">
          <cell r="L2274" t="str">
            <v>507IF1UAJ20030</v>
          </cell>
          <cell r="M2274" t="str">
            <v>배관주위몰탈충진</v>
          </cell>
          <cell r="N2274" t="str">
            <v>(1:3)</v>
          </cell>
          <cell r="O2274" t="str">
            <v>M</v>
          </cell>
          <cell r="P2274">
            <v>371</v>
          </cell>
        </row>
        <row r="2275">
          <cell r="L2275" t="str">
            <v>507IG1BGC01020</v>
          </cell>
          <cell r="M2275" t="str">
            <v>시멘트 수송비</v>
          </cell>
          <cell r="N2275" t="str">
            <v>20KM까지</v>
          </cell>
          <cell r="O2275" t="str">
            <v>포</v>
          </cell>
          <cell r="P2275">
            <v>3856</v>
          </cell>
        </row>
        <row r="2276">
          <cell r="L2276" t="str">
            <v>507IG1BGZ01003</v>
          </cell>
          <cell r="M2276" t="str">
            <v>시멘트 하차 입고비</v>
          </cell>
          <cell r="N2276" t="str">
            <v>(보통인부/250포)</v>
          </cell>
          <cell r="O2276" t="str">
            <v>포</v>
          </cell>
          <cell r="P2276">
            <v>3856</v>
          </cell>
        </row>
        <row r="2277">
          <cell r="L2277" t="str">
            <v>507IG1MAF10001</v>
          </cell>
          <cell r="M2277" t="str">
            <v>종석</v>
          </cell>
          <cell r="N2277" t="str">
            <v>백색</v>
          </cell>
          <cell r="O2277" t="str">
            <v>KG</v>
          </cell>
          <cell r="P2277">
            <v>333</v>
          </cell>
        </row>
        <row r="2278">
          <cell r="L2278" t="str">
            <v>507IG1MGG30001</v>
          </cell>
          <cell r="M2278" t="str">
            <v>시멘트(운반구상차도)</v>
          </cell>
          <cell r="N2278" t="str">
            <v>40KG</v>
          </cell>
          <cell r="O2278" t="str">
            <v>포</v>
          </cell>
          <cell r="P2278">
            <v>3856</v>
          </cell>
        </row>
        <row r="2279">
          <cell r="L2279" t="str">
            <v>507IG1MGG50005</v>
          </cell>
          <cell r="M2279" t="str">
            <v>경량기포콘크리트공사(시공도,시멘트포함)</v>
          </cell>
          <cell r="N2279" t="str">
            <v>15KG/CM2이상</v>
          </cell>
          <cell r="O2279" t="str">
            <v>M3</v>
          </cell>
          <cell r="P2279">
            <v>52</v>
          </cell>
        </row>
        <row r="2280">
          <cell r="L2280" t="str">
            <v>507IG1QAJ42670</v>
          </cell>
          <cell r="M2280" t="str">
            <v>모래운반(지구외)</v>
          </cell>
          <cell r="N2280" t="str">
            <v>타이어 로우더 상차, 양호  L = 55.9 KM</v>
          </cell>
          <cell r="O2280" t="str">
            <v>M3</v>
          </cell>
          <cell r="P2280">
            <v>300</v>
          </cell>
        </row>
        <row r="2281">
          <cell r="L2281" t="str">
            <v>507IG1QAJ45670</v>
          </cell>
          <cell r="M2281" t="str">
            <v>#357자갈운반(지구외)</v>
          </cell>
          <cell r="N2281" t="str">
            <v>타이어 로우더 상차, 양호  L = 8.8 KM</v>
          </cell>
          <cell r="O2281" t="str">
            <v>M3</v>
          </cell>
          <cell r="P2281">
            <v>2</v>
          </cell>
        </row>
        <row r="2282">
          <cell r="L2282" t="str">
            <v>507IG1QEC33000</v>
          </cell>
          <cell r="M2282" t="str">
            <v>몰탈펌프타설</v>
          </cell>
          <cell r="O2282" t="str">
            <v>M3</v>
          </cell>
          <cell r="P2282">
            <v>102</v>
          </cell>
        </row>
        <row r="2283">
          <cell r="L2283" t="str">
            <v>507IG1QHB10001</v>
          </cell>
          <cell r="M2283" t="str">
            <v>압송관</v>
          </cell>
          <cell r="N2283" t="str">
            <v>D50*2.6M</v>
          </cell>
          <cell r="O2283" t="str">
            <v>M3</v>
          </cell>
          <cell r="P2283">
            <v>102</v>
          </cell>
        </row>
        <row r="2284">
          <cell r="L2284" t="str">
            <v>507IG1QIC10001</v>
          </cell>
          <cell r="M2284" t="str">
            <v>POWER TROWEL</v>
          </cell>
          <cell r="O2284" t="str">
            <v>M2</v>
          </cell>
          <cell r="P2284">
            <v>2898</v>
          </cell>
        </row>
        <row r="2285">
          <cell r="L2285" t="str">
            <v>507IG1SASCJK40</v>
          </cell>
          <cell r="M2285" t="str">
            <v>창대석</v>
          </cell>
          <cell r="N2285" t="str">
            <v>인조대리석</v>
          </cell>
          <cell r="O2285" t="str">
            <v>M</v>
          </cell>
          <cell r="P2285">
            <v>13</v>
          </cell>
        </row>
        <row r="2286">
          <cell r="L2286" t="str">
            <v>507IG1SAVCK053</v>
          </cell>
          <cell r="M2286" t="str">
            <v>BMC 발코니턱</v>
          </cell>
          <cell r="N2286" t="str">
            <v>40X80X5.5T</v>
          </cell>
          <cell r="O2286" t="str">
            <v>M</v>
          </cell>
          <cell r="P2286">
            <v>91</v>
          </cell>
        </row>
        <row r="2287">
          <cell r="L2287" t="str">
            <v>507IG1SAVJJ001</v>
          </cell>
          <cell r="M2287" t="str">
            <v>인조대리석마루귀틀</v>
          </cell>
          <cell r="N2287" t="str">
            <v>일반층, W=250</v>
          </cell>
          <cell r="O2287" t="str">
            <v>M</v>
          </cell>
          <cell r="P2287">
            <v>54</v>
          </cell>
        </row>
        <row r="2288">
          <cell r="L2288" t="str">
            <v>507IG1SAVJJ002</v>
          </cell>
          <cell r="M2288" t="str">
            <v>인조대리석마루귀틀</v>
          </cell>
          <cell r="N2288" t="str">
            <v>1층, W=250</v>
          </cell>
          <cell r="O2288" t="str">
            <v>M</v>
          </cell>
          <cell r="P2288">
            <v>5</v>
          </cell>
        </row>
        <row r="2289">
          <cell r="L2289" t="str">
            <v>507IG1SAX00038</v>
          </cell>
          <cell r="M2289" t="str">
            <v>석재타일붙이기</v>
          </cell>
          <cell r="N2289" t="str">
            <v>(20+20), 300*300</v>
          </cell>
          <cell r="O2289" t="str">
            <v>M2</v>
          </cell>
          <cell r="P2289">
            <v>120</v>
          </cell>
        </row>
        <row r="2290">
          <cell r="L2290" t="str">
            <v>507IG1SAYISG01</v>
          </cell>
          <cell r="M2290" t="str">
            <v>실리카인조대리석붙이기</v>
          </cell>
          <cell r="N2290" t="str">
            <v>현관,바탕18+실리카대리석12</v>
          </cell>
          <cell r="O2290" t="str">
            <v>M2</v>
          </cell>
          <cell r="P2290">
            <v>91</v>
          </cell>
        </row>
        <row r="2291">
          <cell r="L2291" t="str">
            <v>507IG1UAC30440</v>
          </cell>
          <cell r="M2291" t="str">
            <v>콘크리트C종치기</v>
          </cell>
          <cell r="N2291" t="str">
            <v>(손비빔, 시멘트,모래별산)</v>
          </cell>
          <cell r="O2291" t="str">
            <v>M3</v>
          </cell>
          <cell r="P2291">
            <v>2</v>
          </cell>
        </row>
        <row r="2292">
          <cell r="L2292" t="str">
            <v>507IG1UAF10115</v>
          </cell>
          <cell r="M2292" t="str">
            <v>도기질타일붙이기(유색)</v>
          </cell>
          <cell r="N2292" t="str">
            <v>(주방벽200X200, 접착)</v>
          </cell>
          <cell r="O2292" t="str">
            <v>M2</v>
          </cell>
          <cell r="P2292">
            <v>146</v>
          </cell>
        </row>
        <row r="2293">
          <cell r="L2293" t="str">
            <v>507IG1UAF10211</v>
          </cell>
          <cell r="M2293" t="str">
            <v>도기질타일붙이기(유색)</v>
          </cell>
          <cell r="N2293" t="str">
            <v>(욕실벽250X400, 떠붙임12MM)</v>
          </cell>
          <cell r="O2293" t="str">
            <v>)M2</v>
          </cell>
          <cell r="P2293">
            <v>490</v>
          </cell>
        </row>
        <row r="2294">
          <cell r="L2294" t="str">
            <v>507IG1UAF10231</v>
          </cell>
          <cell r="M2294" t="str">
            <v>도기질타일붙이기(유색)</v>
          </cell>
          <cell r="N2294" t="str">
            <v>(욕실벽250X400, 떠붙임18MM)</v>
          </cell>
          <cell r="O2294" t="str">
            <v>)M2</v>
          </cell>
          <cell r="P2294">
            <v>406</v>
          </cell>
        </row>
        <row r="2295">
          <cell r="L2295" t="str">
            <v>507IG1UAF20021</v>
          </cell>
          <cell r="M2295" t="str">
            <v>욕실 및 샤워실 바닥타일붙이기</v>
          </cell>
          <cell r="N2295" t="str">
            <v>(200X200, 바탕10+압착5)</v>
          </cell>
          <cell r="O2295" t="str">
            <v>M2</v>
          </cell>
          <cell r="P2295">
            <v>167</v>
          </cell>
        </row>
        <row r="2296">
          <cell r="L2296" t="str">
            <v>507IG1UAF20022</v>
          </cell>
          <cell r="M2296" t="str">
            <v>요철형바닥타일붙이기</v>
          </cell>
          <cell r="N2296" t="str">
            <v>(200X200, 바탕10+압착5)</v>
          </cell>
          <cell r="O2296" t="str">
            <v>M2</v>
          </cell>
          <cell r="P2296">
            <v>17</v>
          </cell>
        </row>
        <row r="2297">
          <cell r="L2297" t="str">
            <v>507IG1UAF20031</v>
          </cell>
          <cell r="M2297" t="str">
            <v>욕실 바닥타일붙이기</v>
          </cell>
          <cell r="N2297" t="str">
            <v>(200X200, 판넬히팅60+압착5)</v>
          </cell>
          <cell r="O2297" t="str">
            <v>M2</v>
          </cell>
          <cell r="P2297">
            <v>6</v>
          </cell>
        </row>
        <row r="2298">
          <cell r="L2298" t="str">
            <v>507IG1UAF20032</v>
          </cell>
          <cell r="M2298" t="str">
            <v>요철형바닥타일붙이기</v>
          </cell>
          <cell r="N2298" t="str">
            <v>(200X200, 판넬히팅60+압착5)</v>
          </cell>
          <cell r="O2298" t="str">
            <v>M2</v>
          </cell>
          <cell r="P2298">
            <v>1</v>
          </cell>
        </row>
        <row r="2299">
          <cell r="L2299" t="str">
            <v>507IG1UAF20110</v>
          </cell>
          <cell r="M2299" t="str">
            <v>바닥자기질타일붙이기</v>
          </cell>
          <cell r="N2299" t="str">
            <v>(발코니200X200, 바탕15+압착5)</v>
          </cell>
          <cell r="O2299" t="str">
            <v>M2</v>
          </cell>
          <cell r="P2299">
            <v>69</v>
          </cell>
        </row>
        <row r="2300">
          <cell r="L2300" t="str">
            <v>507IG1UAF20130</v>
          </cell>
          <cell r="M2300" t="str">
            <v>바닥자기질타일붙이기</v>
          </cell>
          <cell r="N2300" t="str">
            <v>(발코니200X200, 바탕20+압착5)</v>
          </cell>
          <cell r="O2300" t="str">
            <v>M2</v>
          </cell>
          <cell r="P2300">
            <v>189</v>
          </cell>
        </row>
        <row r="2301">
          <cell r="L2301" t="str">
            <v>507IG1UAF55020</v>
          </cell>
          <cell r="M2301" t="str">
            <v>테라죠타일붙이기</v>
          </cell>
          <cell r="N2301" t="str">
            <v>(바탕20MM+25MM)</v>
          </cell>
          <cell r="O2301" t="str">
            <v>M2</v>
          </cell>
          <cell r="P2301">
            <v>402</v>
          </cell>
        </row>
        <row r="2302">
          <cell r="L2302" t="str">
            <v>507IG1UAF55060</v>
          </cell>
          <cell r="M2302" t="str">
            <v>테라죠계단타일붙이기</v>
          </cell>
          <cell r="N2302" t="str">
            <v>(바탕20MM+300X600)</v>
          </cell>
          <cell r="O2302" t="str">
            <v>M2</v>
          </cell>
          <cell r="P2302">
            <v>140</v>
          </cell>
        </row>
        <row r="2303">
          <cell r="L2303" t="str">
            <v>507IG1UAF70110</v>
          </cell>
          <cell r="M2303" t="str">
            <v>점형블럭설치</v>
          </cell>
          <cell r="N2303" t="str">
            <v>(접착형)</v>
          </cell>
          <cell r="O2303" t="str">
            <v>M2</v>
          </cell>
          <cell r="P2303">
            <v>3</v>
          </cell>
        </row>
        <row r="2304">
          <cell r="L2304" t="str">
            <v>507IG1UAJ12060</v>
          </cell>
          <cell r="M2304" t="str">
            <v>쇠흙손마감</v>
          </cell>
          <cell r="O2304" t="str">
            <v>M2</v>
          </cell>
          <cell r="P2304">
            <v>476</v>
          </cell>
        </row>
        <row r="2305">
          <cell r="L2305" t="str">
            <v>507IG1UAJ12100</v>
          </cell>
          <cell r="M2305" t="str">
            <v>시멘트 몰탈</v>
          </cell>
          <cell r="N2305" t="str">
            <v>(1:7)</v>
          </cell>
          <cell r="O2305" t="str">
            <v>M3</v>
          </cell>
          <cell r="P2305">
            <v>1</v>
          </cell>
        </row>
        <row r="2306">
          <cell r="L2306" t="str">
            <v>507IG1UAJ13020</v>
          </cell>
          <cell r="M2306" t="str">
            <v>온돌바닥몰탈(40MM 1:3)</v>
          </cell>
          <cell r="N2306" t="str">
            <v>(몰탈펌프및POWER TROWEL)</v>
          </cell>
          <cell r="O2306" t="str">
            <v>M2</v>
          </cell>
          <cell r="P2306">
            <v>600</v>
          </cell>
        </row>
        <row r="2307">
          <cell r="L2307" t="str">
            <v>507IG1UAJ14005</v>
          </cell>
          <cell r="M2307" t="str">
            <v>시멘트몰탈바닥바르기</v>
          </cell>
          <cell r="N2307" t="str">
            <v>(24MM 1회 정벌1:3)</v>
          </cell>
          <cell r="O2307" t="str">
            <v>M2</v>
          </cell>
          <cell r="P2307">
            <v>77</v>
          </cell>
        </row>
        <row r="2308">
          <cell r="L2308" t="str">
            <v>507IG1UAJ14155</v>
          </cell>
          <cell r="M2308" t="str">
            <v>시멘트몰탈외벽바르기</v>
          </cell>
          <cell r="N2308" t="str">
            <v>(18(12+6)MM,초벌1:2 정벌1:3)</v>
          </cell>
          <cell r="O2308" t="str">
            <v>M2</v>
          </cell>
          <cell r="P2308">
            <v>444</v>
          </cell>
        </row>
        <row r="2309">
          <cell r="L2309" t="str">
            <v>507IG1UAJ14210</v>
          </cell>
          <cell r="M2309" t="str">
            <v>시멘트몰탈내벽바르기</v>
          </cell>
          <cell r="N2309" t="str">
            <v>(11MM 2회 정벌1:3)</v>
          </cell>
          <cell r="O2309" t="str">
            <v>M2</v>
          </cell>
          <cell r="P2309">
            <v>127</v>
          </cell>
        </row>
        <row r="2310">
          <cell r="L2310" t="str">
            <v>507IG1UAJ14217</v>
          </cell>
          <cell r="M2310" t="str">
            <v>시멘트몰탈내벽바르기</v>
          </cell>
          <cell r="N2310" t="str">
            <v>(15(9+6)MM,초벌1:2,정벌1:3)</v>
          </cell>
          <cell r="O2310" t="str">
            <v>M2</v>
          </cell>
          <cell r="P2310">
            <v>705</v>
          </cell>
        </row>
        <row r="2311">
          <cell r="L2311" t="str">
            <v>507IG1UAJ15010</v>
          </cell>
          <cell r="M2311" t="str">
            <v>타일바탕모르터바르기</v>
          </cell>
          <cell r="N2311" t="str">
            <v>(벽 6MM 1회, 1:3)</v>
          </cell>
          <cell r="O2311" t="str">
            <v>M2</v>
          </cell>
          <cell r="P2311">
            <v>415</v>
          </cell>
        </row>
        <row r="2312">
          <cell r="L2312" t="str">
            <v>507IG1UAJ15012</v>
          </cell>
          <cell r="M2312" t="str">
            <v>타일바탕모르터바르기</v>
          </cell>
          <cell r="N2312" t="str">
            <v>(벽 12MM 1회, 1:3)</v>
          </cell>
          <cell r="O2312" t="str">
            <v>M2</v>
          </cell>
          <cell r="P2312">
            <v>64</v>
          </cell>
        </row>
        <row r="2313">
          <cell r="L2313" t="str">
            <v>507IG1UAJ16030</v>
          </cell>
          <cell r="M2313" t="str">
            <v>방수몰탈바닥바르기</v>
          </cell>
          <cell r="N2313" t="str">
            <v>(10MM, 1:2)</v>
          </cell>
          <cell r="O2313" t="str">
            <v>M2</v>
          </cell>
          <cell r="P2313">
            <v>802</v>
          </cell>
        </row>
        <row r="2314">
          <cell r="L2314" t="str">
            <v>507IG1UAJ16110</v>
          </cell>
          <cell r="M2314" t="str">
            <v>방수몰탈위 내벽몰탈</v>
          </cell>
          <cell r="N2314" t="str">
            <v>(방수6MM(1:2)+미장12MM(1:3,2회))</v>
          </cell>
          <cell r="O2314" t="str">
            <v>M2</v>
          </cell>
          <cell r="P2314">
            <v>76</v>
          </cell>
        </row>
        <row r="2315">
          <cell r="L2315" t="str">
            <v>507IG1UAJ20010</v>
          </cell>
          <cell r="M2315" t="str">
            <v>창문틀주위 모르터충진</v>
          </cell>
          <cell r="O2315" t="str">
            <v>M</v>
          </cell>
          <cell r="P2315">
            <v>2641</v>
          </cell>
        </row>
        <row r="2316">
          <cell r="L2316" t="str">
            <v>507IG1UAJ30230</v>
          </cell>
          <cell r="M2316" t="str">
            <v>지붕콘크리트마감</v>
          </cell>
          <cell r="N2316" t="str">
            <v>(POWER TROWEL 사용)</v>
          </cell>
          <cell r="O2316" t="str">
            <v>M2</v>
          </cell>
          <cell r="P2316">
            <v>370</v>
          </cell>
        </row>
        <row r="2317">
          <cell r="L2317" t="str">
            <v>507IG1UAJ60010</v>
          </cell>
          <cell r="M2317" t="str">
            <v>콘크리트 면처리</v>
          </cell>
          <cell r="N2317" t="str">
            <v>(폭 10CM)</v>
          </cell>
          <cell r="O2317" t="str">
            <v>M</v>
          </cell>
          <cell r="P2317">
            <v>11160</v>
          </cell>
        </row>
        <row r="2318">
          <cell r="L2318" t="str">
            <v>507IG1UAJ60020</v>
          </cell>
          <cell r="M2318" t="str">
            <v>콘크리트 면처리(천정)</v>
          </cell>
          <cell r="N2318" t="str">
            <v>(폭 10CM)</v>
          </cell>
          <cell r="O2318" t="str">
            <v>M</v>
          </cell>
          <cell r="P2318">
            <v>2892</v>
          </cell>
        </row>
        <row r="2319">
          <cell r="L2319" t="str">
            <v>507IG1UAJ60660</v>
          </cell>
          <cell r="M2319" t="str">
            <v>시멘트계 콘크리트면조정재</v>
          </cell>
          <cell r="O2319" t="str">
            <v>M2</v>
          </cell>
          <cell r="P2319">
            <v>2016</v>
          </cell>
        </row>
        <row r="2320">
          <cell r="L2320" t="str">
            <v>507IG1UAK20010</v>
          </cell>
          <cell r="M2320" t="str">
            <v>액체방수</v>
          </cell>
          <cell r="N2320" t="str">
            <v>(2종)</v>
          </cell>
          <cell r="O2320" t="str">
            <v>M2</v>
          </cell>
          <cell r="P2320">
            <v>302</v>
          </cell>
        </row>
        <row r="2321">
          <cell r="L2321" t="str">
            <v>507IG1UAK20020</v>
          </cell>
          <cell r="M2321" t="str">
            <v>액체방수</v>
          </cell>
          <cell r="N2321" t="str">
            <v>(1종)</v>
          </cell>
          <cell r="O2321" t="str">
            <v>M2</v>
          </cell>
          <cell r="P2321">
            <v>417</v>
          </cell>
        </row>
        <row r="2322">
          <cell r="L2322" t="str">
            <v>507IG1UAK30201</v>
          </cell>
          <cell r="M2322" t="str">
            <v>방수몰탈위 액체방수</v>
          </cell>
          <cell r="N2322" t="str">
            <v>(방수모르터(6mm 1회, 1:2)+액방2종)</v>
          </cell>
          <cell r="O2322" t="str">
            <v>M2</v>
          </cell>
          <cell r="P2322">
            <v>322</v>
          </cell>
        </row>
        <row r="2323">
          <cell r="L2323" t="str">
            <v>507IG1UAK60030</v>
          </cell>
          <cell r="M2323" t="str">
            <v>고무아스팔트 에멀죤방수</v>
          </cell>
          <cell r="N2323" t="str">
            <v>(2.5KG/M2 바름)</v>
          </cell>
          <cell r="O2323" t="str">
            <v>M2</v>
          </cell>
          <cell r="P2323">
            <v>8</v>
          </cell>
        </row>
        <row r="2324">
          <cell r="L2324" t="str">
            <v>507IG1UAK70070</v>
          </cell>
          <cell r="M2324" t="str">
            <v>포리에칠렌필림 깔기</v>
          </cell>
          <cell r="N2324" t="str">
            <v>(0.1MM, 1겹)</v>
          </cell>
          <cell r="O2324" t="str">
            <v>M2</v>
          </cell>
          <cell r="P2324">
            <v>5</v>
          </cell>
        </row>
        <row r="2325">
          <cell r="L2325" t="str">
            <v>507IG1UAM65090</v>
          </cell>
          <cell r="M2325" t="str">
            <v>믈흘림방지턱설치</v>
          </cell>
          <cell r="N2325" t="str">
            <v>(계단, 2회 1:3)</v>
          </cell>
          <cell r="O2325" t="str">
            <v>M</v>
          </cell>
          <cell r="P2325">
            <v>78</v>
          </cell>
        </row>
        <row r="2326">
          <cell r="L2326" t="str">
            <v>507IG1UAQ11160</v>
          </cell>
          <cell r="M2326" t="str">
            <v>판넬히팅, 일반층, T110, 14.28KGF/CM2</v>
          </cell>
          <cell r="N2326" t="str">
            <v>(20스치로폴+50경량기포+40몰탈)</v>
          </cell>
          <cell r="O2326" t="str">
            <v>M2</v>
          </cell>
          <cell r="P2326">
            <v>2295</v>
          </cell>
        </row>
        <row r="2327">
          <cell r="L2327" t="str">
            <v>507IG1UAQ11170</v>
          </cell>
          <cell r="M2327" t="str">
            <v>판넬히팅, 1층, T140, 14.28KGF/CM2</v>
          </cell>
          <cell r="N2327" t="str">
            <v>(50스치로폴+50경량기포+40몰탈)</v>
          </cell>
          <cell r="O2327" t="str">
            <v>M2</v>
          </cell>
          <cell r="P2327">
            <v>209</v>
          </cell>
        </row>
        <row r="2328">
          <cell r="L2328" t="str">
            <v>507IG1UAQ32110</v>
          </cell>
          <cell r="M2328" t="str">
            <v>창고바닥마감</v>
          </cell>
          <cell r="N2328" t="str">
            <v>경량기포, T110(80+30)MM</v>
          </cell>
          <cell r="O2328" t="str">
            <v>M2</v>
          </cell>
          <cell r="P2328">
            <v>46</v>
          </cell>
        </row>
        <row r="2329">
          <cell r="L2329" t="str">
            <v>507IG1UAQ32140</v>
          </cell>
          <cell r="M2329" t="str">
            <v>창고바닥마감</v>
          </cell>
          <cell r="N2329" t="str">
            <v>경량기포, T140(110+30)MM</v>
          </cell>
          <cell r="O2329" t="str">
            <v>M2</v>
          </cell>
          <cell r="P2329">
            <v>4</v>
          </cell>
        </row>
        <row r="2330">
          <cell r="L2330" t="str">
            <v>507IG1UAR10120</v>
          </cell>
          <cell r="M2330" t="str">
            <v>화강석 바닥판깔기</v>
          </cell>
          <cell r="N2330" t="str">
            <v>(바탕20MM+물갈기25MM)</v>
          </cell>
          <cell r="O2330" t="str">
            <v>M2</v>
          </cell>
          <cell r="P2330">
            <v>51</v>
          </cell>
        </row>
        <row r="2331">
          <cell r="L2331" t="str">
            <v>507IG1UAS80050</v>
          </cell>
          <cell r="M2331" t="str">
            <v>와이어메쉬 깔기</v>
          </cell>
          <cell r="O2331" t="str">
            <v>M2</v>
          </cell>
          <cell r="P2331">
            <v>13</v>
          </cell>
        </row>
        <row r="2332">
          <cell r="L2332" t="str">
            <v>507IG2UAG60020</v>
          </cell>
          <cell r="M2332" t="str">
            <v>판상단열재설치</v>
          </cell>
          <cell r="N2332" t="str">
            <v>(벽15MM)</v>
          </cell>
          <cell r="O2332" t="str">
            <v>M2</v>
          </cell>
          <cell r="P2332">
            <v>12</v>
          </cell>
        </row>
        <row r="2333">
          <cell r="L2333" t="str">
            <v>507IG2UAG60030</v>
          </cell>
          <cell r="M2333" t="str">
            <v>판상단열재설치</v>
          </cell>
          <cell r="N2333" t="str">
            <v>(벽15MM, 철판부위)</v>
          </cell>
          <cell r="O2333" t="str">
            <v>M2</v>
          </cell>
          <cell r="P2333">
            <v>24</v>
          </cell>
        </row>
        <row r="2334">
          <cell r="L2334" t="str">
            <v>507II1MAG50705</v>
          </cell>
          <cell r="M2334" t="str">
            <v>칼라알미늄스팬드럴</v>
          </cell>
          <cell r="N2334" t="str">
            <v>T0.5</v>
          </cell>
          <cell r="O2334" t="str">
            <v>M2</v>
          </cell>
          <cell r="P2334">
            <v>127</v>
          </cell>
        </row>
        <row r="2335">
          <cell r="L2335" t="str">
            <v>507II1MAH80710</v>
          </cell>
          <cell r="M2335" t="str">
            <v>석고보드보강철물</v>
          </cell>
          <cell r="N2335" t="str">
            <v>13X10X25X0.45</v>
          </cell>
          <cell r="O2335" t="str">
            <v>M</v>
          </cell>
          <cell r="P2335">
            <v>278</v>
          </cell>
        </row>
        <row r="2336">
          <cell r="L2336" t="str">
            <v>507II1MAI40101</v>
          </cell>
          <cell r="M2336" t="str">
            <v>점검구(설치비포함)</v>
          </cell>
          <cell r="N2336" t="str">
            <v>300X350</v>
          </cell>
          <cell r="O2336" t="str">
            <v>조</v>
          </cell>
          <cell r="P2336">
            <v>72</v>
          </cell>
        </row>
        <row r="2337">
          <cell r="L2337" t="str">
            <v>507II1MAN25101</v>
          </cell>
          <cell r="M2337" t="str">
            <v>욕실장 (97형)</v>
          </cell>
          <cell r="N2337" t="str">
            <v>거울부착형, 시공도</v>
          </cell>
          <cell r="O2337" t="str">
            <v>개소</v>
          </cell>
          <cell r="P2337">
            <v>72</v>
          </cell>
        </row>
        <row r="2338">
          <cell r="L2338" t="str">
            <v>507II1MAN25261</v>
          </cell>
          <cell r="M2338" t="str">
            <v>창고선반, T15 시공도, 3단</v>
          </cell>
          <cell r="N2338" t="str">
            <v>선반포함 수평투영면적</v>
          </cell>
          <cell r="O2338" t="str">
            <v>M2</v>
          </cell>
          <cell r="P2338">
            <v>30</v>
          </cell>
        </row>
        <row r="2339">
          <cell r="L2339" t="str">
            <v>507II1MAN70110</v>
          </cell>
          <cell r="M2339" t="str">
            <v>알미늄몰딩(백색)</v>
          </cell>
          <cell r="N2339" t="str">
            <v>15X25X30X1.2</v>
          </cell>
          <cell r="O2339" t="str">
            <v>M</v>
          </cell>
          <cell r="P2339">
            <v>135</v>
          </cell>
        </row>
        <row r="2340">
          <cell r="L2340" t="str">
            <v>507II1SAHUSH01</v>
          </cell>
          <cell r="M2340" t="str">
            <v>가변형벽체</v>
          </cell>
          <cell r="N2340" t="str">
            <v>9.5석고보드2겹+50+9.5석고보드2겹</v>
          </cell>
          <cell r="O2340" t="str">
            <v>M2</v>
          </cell>
          <cell r="P2340">
            <v>169</v>
          </cell>
        </row>
        <row r="2341">
          <cell r="L2341" t="str">
            <v>507II1SAHUSH03</v>
          </cell>
          <cell r="M2341" t="str">
            <v>아트월장식판설치</v>
          </cell>
          <cell r="N2341" t="str">
            <v>T9,H220 MDF위비닐쉬트,각재유</v>
          </cell>
          <cell r="O2341" t="str">
            <v>M</v>
          </cell>
          <cell r="P2341">
            <v>187</v>
          </cell>
        </row>
        <row r="2342">
          <cell r="L2342" t="str">
            <v>507II1SAHUSH04</v>
          </cell>
          <cell r="M2342" t="str">
            <v>아트월장식판설치</v>
          </cell>
          <cell r="N2342" t="str">
            <v>T50,H350 MDF위비닐쉬트,각재유(옹벽)</v>
          </cell>
          <cell r="O2342" t="str">
            <v>M</v>
          </cell>
          <cell r="P2342">
            <v>105</v>
          </cell>
        </row>
        <row r="2343">
          <cell r="L2343" t="str">
            <v>507II1SAHUSH05</v>
          </cell>
          <cell r="M2343" t="str">
            <v>아트월장식판설치</v>
          </cell>
          <cell r="N2343" t="str">
            <v>T12,H200 MDF위비닐쉬트,각재유(옹벽)</v>
          </cell>
          <cell r="O2343" t="str">
            <v>M</v>
          </cell>
          <cell r="P2343">
            <v>157</v>
          </cell>
        </row>
        <row r="2344">
          <cell r="L2344" t="str">
            <v>507II1SAHUSH08</v>
          </cell>
          <cell r="M2344" t="str">
            <v>반자돌림(50*15,거실)</v>
          </cell>
          <cell r="N2344" t="str">
            <v>MDF위 비닐시트</v>
          </cell>
          <cell r="O2344" t="str">
            <v>M</v>
          </cell>
          <cell r="P2344">
            <v>860</v>
          </cell>
        </row>
        <row r="2345">
          <cell r="L2345" t="str">
            <v>507II1SAHUSH09</v>
          </cell>
          <cell r="M2345" t="str">
            <v>반자돌림(40*15,침실)</v>
          </cell>
          <cell r="N2345" t="str">
            <v>MDF위 비닐시트</v>
          </cell>
          <cell r="O2345" t="str">
            <v>M</v>
          </cell>
          <cell r="P2345">
            <v>1134</v>
          </cell>
        </row>
        <row r="2346">
          <cell r="L2346" t="str">
            <v>507II1SAHUSH10</v>
          </cell>
          <cell r="M2346" t="str">
            <v>목재몰딩40*15:최상층발코니</v>
          </cell>
          <cell r="O2346" t="str">
            <v>M</v>
          </cell>
          <cell r="P2346">
            <v>154</v>
          </cell>
        </row>
        <row r="2347">
          <cell r="L2347" t="str">
            <v>507II1SAM30501</v>
          </cell>
          <cell r="M2347" t="str">
            <v>치장석고시멘트판</v>
          </cell>
          <cell r="N2347" t="str">
            <v>6MMX303X606</v>
          </cell>
          <cell r="O2347" t="str">
            <v>M2</v>
          </cell>
          <cell r="P2347">
            <v>26</v>
          </cell>
        </row>
        <row r="2348">
          <cell r="L2348" t="str">
            <v>507II1SAX00034</v>
          </cell>
          <cell r="M2348" t="str">
            <v>침실1 화장대</v>
          </cell>
          <cell r="N2348" t="str">
            <v>75B</v>
          </cell>
          <cell r="O2348" t="str">
            <v>개소</v>
          </cell>
          <cell r="P2348">
            <v>12</v>
          </cell>
        </row>
        <row r="2349">
          <cell r="L2349" t="str">
            <v>507II1SAYISG14</v>
          </cell>
          <cell r="M2349" t="str">
            <v>화장대(설치비 포함)</v>
          </cell>
          <cell r="N2349" t="str">
            <v>1200X400X2300, 파우더룸</v>
          </cell>
          <cell r="O2349" t="str">
            <v>개소</v>
          </cell>
          <cell r="P2349">
            <v>24</v>
          </cell>
        </row>
        <row r="2350">
          <cell r="L2350" t="str">
            <v>507II1SAYISG94</v>
          </cell>
          <cell r="M2350" t="str">
            <v>거실등박스몰딩 설치</v>
          </cell>
          <cell r="N2350" t="str">
            <v>2200X1300</v>
          </cell>
          <cell r="O2350" t="str">
            <v>개소</v>
          </cell>
          <cell r="P2350">
            <v>36</v>
          </cell>
        </row>
        <row r="2351">
          <cell r="L2351" t="str">
            <v>507II1UAG50010</v>
          </cell>
          <cell r="M2351" t="str">
            <v>압출스치로폴 위 석고보드</v>
          </cell>
          <cell r="N2351" t="str">
            <v>(9+12.5MM)</v>
          </cell>
          <cell r="O2351" t="str">
            <v>M2</v>
          </cell>
          <cell r="P2351">
            <v>33</v>
          </cell>
        </row>
        <row r="2352">
          <cell r="L2352" t="str">
            <v>507II1UAG80582</v>
          </cell>
          <cell r="M2352" t="str">
            <v>주방 상부장 보강목심 설치</v>
          </cell>
          <cell r="N2352" t="str">
            <v>(하부용,보온재두께 : 50MM)</v>
          </cell>
          <cell r="O2352" t="str">
            <v>M</v>
          </cell>
          <cell r="P2352">
            <v>103</v>
          </cell>
        </row>
        <row r="2353">
          <cell r="L2353" t="str">
            <v>507II1UAM20020</v>
          </cell>
          <cell r="M2353" t="str">
            <v>석고보드 붙이기</v>
          </cell>
          <cell r="N2353" t="str">
            <v>(벽 12.5MM)</v>
          </cell>
          <cell r="O2353" t="str">
            <v>M2</v>
          </cell>
          <cell r="P2353">
            <v>795</v>
          </cell>
        </row>
        <row r="2354">
          <cell r="L2354" t="str">
            <v>507II1UAS11037</v>
          </cell>
          <cell r="M2354" t="str">
            <v>커텐박스(DA-36-004)</v>
          </cell>
          <cell r="N2354" t="str">
            <v>(합성수지위 비닐쉬트60X15)</v>
          </cell>
          <cell r="O2354" t="str">
            <v>M</v>
          </cell>
          <cell r="P2354">
            <v>204</v>
          </cell>
        </row>
        <row r="2355">
          <cell r="L2355" t="str">
            <v>507II1UAS11038</v>
          </cell>
          <cell r="M2355" t="str">
            <v>커텐박스(DA-36-004)</v>
          </cell>
          <cell r="N2355" t="str">
            <v>(합성수지위 비닐쉬트40X12)</v>
          </cell>
          <cell r="O2355" t="str">
            <v>M</v>
          </cell>
          <cell r="P2355">
            <v>320</v>
          </cell>
        </row>
        <row r="2356">
          <cell r="L2356" t="str">
            <v>507II1UAS11045</v>
          </cell>
          <cell r="M2356" t="str">
            <v>커텐박스(DA-36-007)</v>
          </cell>
          <cell r="N2356" t="str">
            <v>(합성수지위 비닐쉬트72X65)</v>
          </cell>
          <cell r="O2356" t="str">
            <v>M</v>
          </cell>
          <cell r="P2356">
            <v>15</v>
          </cell>
        </row>
        <row r="2357">
          <cell r="L2357" t="str">
            <v>507II1UAS11046</v>
          </cell>
          <cell r="M2357" t="str">
            <v>커텐박스(DA-36-007)</v>
          </cell>
          <cell r="N2357" t="str">
            <v>(합성수지위 비닐쉬트52X65)</v>
          </cell>
          <cell r="O2357" t="str">
            <v>M</v>
          </cell>
          <cell r="P2357">
            <v>32</v>
          </cell>
        </row>
        <row r="2358">
          <cell r="L2358" t="str">
            <v>507II1UAS14120</v>
          </cell>
          <cell r="M2358" t="str">
            <v>재료분리대설치</v>
          </cell>
          <cell r="N2358" t="str">
            <v>(26X24.강화PVC수지)</v>
          </cell>
          <cell r="O2358" t="str">
            <v>M</v>
          </cell>
          <cell r="P2358">
            <v>55</v>
          </cell>
        </row>
        <row r="2359">
          <cell r="L2359" t="str">
            <v>507II1UAS14130</v>
          </cell>
          <cell r="M2359" t="str">
            <v>재료분리대설치</v>
          </cell>
          <cell r="N2359" t="str">
            <v>(25X9.강화PVC수지)</v>
          </cell>
          <cell r="O2359" t="str">
            <v>M</v>
          </cell>
          <cell r="P2359">
            <v>50</v>
          </cell>
        </row>
        <row r="2360">
          <cell r="L2360" t="str">
            <v>507II1UAS50250</v>
          </cell>
          <cell r="M2360" t="str">
            <v>씰링재충진</v>
          </cell>
          <cell r="N2360" t="str">
            <v>(실리콘계,삼각 5X5)</v>
          </cell>
          <cell r="O2360" t="str">
            <v>M</v>
          </cell>
          <cell r="P2360">
            <v>59</v>
          </cell>
        </row>
        <row r="2361">
          <cell r="L2361" t="str">
            <v>507II1UAS50280</v>
          </cell>
          <cell r="M2361" t="str">
            <v>씰링재충진</v>
          </cell>
          <cell r="N2361" t="str">
            <v>(실리콘계,삼각 10X10)</v>
          </cell>
          <cell r="O2361" t="str">
            <v>M</v>
          </cell>
          <cell r="P2361">
            <v>207</v>
          </cell>
        </row>
        <row r="2362">
          <cell r="L2362" t="str">
            <v>507II1UAS50370</v>
          </cell>
          <cell r="M2362" t="str">
            <v>옥상파라펫신출줄눈설치</v>
          </cell>
          <cell r="N2362" t="str">
            <v>(합판압출스치로폴)</v>
          </cell>
          <cell r="O2362" t="str">
            <v>개소</v>
          </cell>
          <cell r="P2362">
            <v>21</v>
          </cell>
        </row>
        <row r="2363">
          <cell r="L2363" t="str">
            <v>507II1UAS60010</v>
          </cell>
          <cell r="M2363" t="str">
            <v>경량철골천정틀설치</v>
          </cell>
          <cell r="N2363" t="str">
            <v>(DM-BAR)</v>
          </cell>
          <cell r="O2363" t="str">
            <v>M2</v>
          </cell>
          <cell r="P2363">
            <v>146</v>
          </cell>
        </row>
        <row r="2364">
          <cell r="L2364" t="str">
            <v>507II1UAS60040</v>
          </cell>
          <cell r="M2364" t="str">
            <v>욕실천정틀설치</v>
          </cell>
          <cell r="N2364" t="str">
            <v>(경량철골+PVC판넬)</v>
          </cell>
          <cell r="O2364" t="str">
            <v>M2</v>
          </cell>
          <cell r="P2364">
            <v>229</v>
          </cell>
        </row>
        <row r="2365">
          <cell r="L2365" t="str">
            <v>507II1UAS62060</v>
          </cell>
          <cell r="M2365" t="str">
            <v>천정틀설치</v>
          </cell>
          <cell r="N2365" t="str">
            <v>(84M2,15F이하, 달대무,석고보드)</v>
          </cell>
          <cell r="O2365" t="str">
            <v>M2</v>
          </cell>
          <cell r="P2365">
            <v>2193</v>
          </cell>
        </row>
        <row r="2366">
          <cell r="L2366" t="str">
            <v>507II1UAS62080</v>
          </cell>
          <cell r="M2366" t="str">
            <v>천정틀설치</v>
          </cell>
          <cell r="N2366" t="str">
            <v>(달대무,석면판)</v>
          </cell>
          <cell r="O2366" t="str">
            <v>M2</v>
          </cell>
          <cell r="P2366">
            <v>38</v>
          </cell>
        </row>
        <row r="2367">
          <cell r="L2367" t="str">
            <v>507II1UAS62090</v>
          </cell>
          <cell r="M2367" t="str">
            <v>최상층 천정틀설치</v>
          </cell>
          <cell r="N2367" t="str">
            <v>(평지붕,석고보드)</v>
          </cell>
          <cell r="O2367" t="str">
            <v>M2</v>
          </cell>
          <cell r="P2367">
            <v>208</v>
          </cell>
        </row>
        <row r="2368">
          <cell r="L2368" t="str">
            <v>507II1UAS62100</v>
          </cell>
          <cell r="M2368" t="str">
            <v>최상층 천정틀설치</v>
          </cell>
          <cell r="N2368" t="str">
            <v>(평지붕.석면판)</v>
          </cell>
          <cell r="O2368" t="str">
            <v>M2</v>
          </cell>
          <cell r="P2368">
            <v>70</v>
          </cell>
        </row>
        <row r="2369">
          <cell r="L2369" t="str">
            <v>507IJ1MAH70755</v>
          </cell>
          <cell r="M2369" t="str">
            <v>도아스톱</v>
          </cell>
          <cell r="N2369" t="str">
            <v>황동 일자형</v>
          </cell>
          <cell r="O2369" t="str">
            <v>개</v>
          </cell>
          <cell r="P2369">
            <v>72</v>
          </cell>
        </row>
        <row r="2370">
          <cell r="L2370" t="str">
            <v>507IJ1MAH80355</v>
          </cell>
          <cell r="M2370" t="str">
            <v>홈통걸이쇠(스텐)</v>
          </cell>
          <cell r="N2370" t="str">
            <v>D 100</v>
          </cell>
          <cell r="O2370" t="str">
            <v>개</v>
          </cell>
          <cell r="P2370">
            <v>62</v>
          </cell>
        </row>
        <row r="2371">
          <cell r="L2371" t="str">
            <v>507IJ1MAH80822</v>
          </cell>
          <cell r="M2371" t="str">
            <v>로스톨</v>
          </cell>
          <cell r="N2371" t="str">
            <v>D100</v>
          </cell>
          <cell r="O2371" t="str">
            <v>개</v>
          </cell>
          <cell r="P2371">
            <v>1</v>
          </cell>
        </row>
        <row r="2372">
          <cell r="L2372" t="str">
            <v>507IJ1MAN50001</v>
          </cell>
          <cell r="M2372" t="str">
            <v>샤워커튼설치</v>
          </cell>
          <cell r="N2372" t="str">
            <v>(폭1500-1600,비닐) 시공도</v>
          </cell>
          <cell r="O2372" t="str">
            <v>개소</v>
          </cell>
          <cell r="P2372">
            <v>1</v>
          </cell>
        </row>
        <row r="2373">
          <cell r="L2373" t="str">
            <v>507IJ1MAZ20005</v>
          </cell>
          <cell r="M2373" t="str">
            <v>동별표시판(시공비포함)</v>
          </cell>
          <cell r="N2373" t="str">
            <v>고층용 마크</v>
          </cell>
          <cell r="O2373" t="str">
            <v>개소</v>
          </cell>
          <cell r="P2373">
            <v>2</v>
          </cell>
        </row>
        <row r="2374">
          <cell r="L2374" t="str">
            <v>507IJ1MAZ20007</v>
          </cell>
          <cell r="M2374" t="str">
            <v>동별표시판(시공비포함)</v>
          </cell>
          <cell r="N2374" t="str">
            <v>고층용 동호수</v>
          </cell>
          <cell r="O2374" t="str">
            <v>개소</v>
          </cell>
          <cell r="P2374">
            <v>4</v>
          </cell>
        </row>
        <row r="2375">
          <cell r="L2375" t="str">
            <v>507IJ1MAZ20023</v>
          </cell>
          <cell r="M2375" t="str">
            <v>층별표시판(고층, 시공비포함)</v>
          </cell>
          <cell r="N2375" t="str">
            <v>아크릴 3X155X170</v>
          </cell>
          <cell r="O2375" t="str">
            <v>개</v>
          </cell>
          <cell r="P2375">
            <v>12</v>
          </cell>
        </row>
        <row r="2376">
          <cell r="L2376" t="str">
            <v>507IJ1MAZ20061</v>
          </cell>
          <cell r="M2376" t="str">
            <v>계단실표시판(시공비포함)</v>
          </cell>
          <cell r="N2376" t="str">
            <v>주현관입구</v>
          </cell>
          <cell r="O2376" t="str">
            <v>개소</v>
          </cell>
          <cell r="P2376">
            <v>1</v>
          </cell>
        </row>
        <row r="2377">
          <cell r="L2377" t="str">
            <v>507IJ1MAZ60500</v>
          </cell>
          <cell r="M2377" t="str">
            <v>점자스티커</v>
          </cell>
          <cell r="N2377" t="str">
            <v>(시각장애자용,150X변화치수,시공도)</v>
          </cell>
          <cell r="O2377" t="str">
            <v>개소</v>
          </cell>
          <cell r="P2377">
            <v>6</v>
          </cell>
        </row>
        <row r="2378">
          <cell r="L2378" t="str">
            <v>507IJ1MCA50422</v>
          </cell>
          <cell r="M2378" t="str">
            <v>수팽창 고무지수판(구조물용)</v>
          </cell>
          <cell r="N2378" t="str">
            <v>20X10MM</v>
          </cell>
          <cell r="O2378" t="str">
            <v>M</v>
          </cell>
          <cell r="P2378">
            <v>90</v>
          </cell>
        </row>
        <row r="2379">
          <cell r="L2379" t="str">
            <v>507IJ1MMA60208</v>
          </cell>
          <cell r="M2379" t="str">
            <v>오.배수용 PVC 파이프(VG2) (KSM3404)</v>
          </cell>
          <cell r="N2379" t="str">
            <v>D25 MM</v>
          </cell>
          <cell r="O2379" t="str">
            <v>M</v>
          </cell>
          <cell r="P2379">
            <v>19</v>
          </cell>
        </row>
        <row r="2380">
          <cell r="L2380" t="str">
            <v>507IJ1MMA60213</v>
          </cell>
          <cell r="M2380" t="str">
            <v>오.배수용 PVC 파이프(VG2) (KSM3404)</v>
          </cell>
          <cell r="N2380" t="str">
            <v>D50 MM</v>
          </cell>
          <cell r="O2380" t="str">
            <v>M</v>
          </cell>
          <cell r="P2380">
            <v>1</v>
          </cell>
        </row>
        <row r="2381">
          <cell r="L2381" t="str">
            <v>507IJ1MMA60219</v>
          </cell>
          <cell r="M2381" t="str">
            <v>오.배수용 PVC 파이프(VG2) (KSM3404)</v>
          </cell>
          <cell r="N2381" t="str">
            <v>D100 MM</v>
          </cell>
          <cell r="O2381" t="str">
            <v>M</v>
          </cell>
          <cell r="P2381">
            <v>9</v>
          </cell>
        </row>
        <row r="2382">
          <cell r="L2382" t="str">
            <v>507IJ1MMJ32627</v>
          </cell>
          <cell r="M2382" t="str">
            <v>회전식흡출기</v>
          </cell>
          <cell r="N2382" t="str">
            <v>D450</v>
          </cell>
          <cell r="O2382" t="str">
            <v>개</v>
          </cell>
          <cell r="P2382">
            <v>5</v>
          </cell>
        </row>
        <row r="2383">
          <cell r="L2383" t="str">
            <v>507IJ1MMJ32630</v>
          </cell>
          <cell r="M2383" t="str">
            <v>회전식흡출기</v>
          </cell>
          <cell r="N2383" t="str">
            <v>D600</v>
          </cell>
          <cell r="O2383" t="str">
            <v>개</v>
          </cell>
          <cell r="P2383">
            <v>3</v>
          </cell>
        </row>
        <row r="2384">
          <cell r="L2384" t="str">
            <v>507IJ1MMO25981</v>
          </cell>
          <cell r="M2384" t="str">
            <v>SMC흡출기좌대(조립식기성재)</v>
          </cell>
          <cell r="N2384" t="str">
            <v>660X660X1300(시공포함)</v>
          </cell>
          <cell r="O2384" t="str">
            <v>개소</v>
          </cell>
          <cell r="P2384">
            <v>5</v>
          </cell>
        </row>
        <row r="2385">
          <cell r="L2385" t="str">
            <v>507IJ1MMO25982</v>
          </cell>
          <cell r="M2385" t="str">
            <v>SMC흡출기좌대(조립식기성재)</v>
          </cell>
          <cell r="N2385" t="str">
            <v>660X660X2600(시공포함)</v>
          </cell>
          <cell r="O2385" t="str">
            <v>개소</v>
          </cell>
          <cell r="P2385">
            <v>3</v>
          </cell>
        </row>
        <row r="2386">
          <cell r="L2386" t="str">
            <v>507IJ1MMO31919</v>
          </cell>
          <cell r="M2386" t="str">
            <v>발코니드레인(PVC제)(받침대포함)</v>
          </cell>
          <cell r="N2386" t="str">
            <v>D100 MM</v>
          </cell>
          <cell r="O2386" t="str">
            <v>개</v>
          </cell>
          <cell r="P2386">
            <v>109</v>
          </cell>
        </row>
        <row r="2387">
          <cell r="L2387" t="str">
            <v>507IJ1SASCAE07</v>
          </cell>
          <cell r="M2387" t="str">
            <v>ELEV HOOK 보강</v>
          </cell>
          <cell r="N2387" t="str">
            <v>(D22, 기성제품)</v>
          </cell>
          <cell r="O2387" t="str">
            <v>개소</v>
          </cell>
          <cell r="P2387">
            <v>1</v>
          </cell>
        </row>
        <row r="2388">
          <cell r="L2388" t="str">
            <v>507IJ1SASKH010</v>
          </cell>
          <cell r="M2388" t="str">
            <v>9X18/SD-1</v>
          </cell>
          <cell r="N2388" t="str">
            <v>전기판넬실출입문</v>
          </cell>
          <cell r="O2388" t="str">
            <v>개소</v>
          </cell>
          <cell r="P2388">
            <v>2</v>
          </cell>
        </row>
        <row r="2389">
          <cell r="L2389" t="str">
            <v>507IJ1SAVCK022</v>
          </cell>
          <cell r="M2389" t="str">
            <v>발코니선반, 철제매쉬2단</v>
          </cell>
          <cell r="N2389" t="str">
            <v>(수평투영)</v>
          </cell>
          <cell r="O2389" t="str">
            <v>M2</v>
          </cell>
          <cell r="P2389">
            <v>36</v>
          </cell>
        </row>
        <row r="2390">
          <cell r="L2390" t="str">
            <v>507IJ1SAX00006</v>
          </cell>
          <cell r="M2390" t="str">
            <v>옥상안전난간</v>
          </cell>
          <cell r="O2390" t="str">
            <v>M</v>
          </cell>
          <cell r="P2390">
            <v>74</v>
          </cell>
        </row>
        <row r="2391">
          <cell r="L2391" t="str">
            <v>507IJ1SAX00007</v>
          </cell>
          <cell r="M2391" t="str">
            <v>옥상철골구조물</v>
          </cell>
          <cell r="O2391" t="str">
            <v>식</v>
          </cell>
          <cell r="P2391">
            <v>1</v>
          </cell>
        </row>
        <row r="2392">
          <cell r="L2392" t="str">
            <v>507IJ1SAX00011</v>
          </cell>
          <cell r="M2392" t="str">
            <v>측벽화단곡면난간</v>
          </cell>
          <cell r="N2392" t="str">
            <v>H=300, 스텐</v>
          </cell>
          <cell r="O2392" t="str">
            <v>M</v>
          </cell>
          <cell r="P2392">
            <v>34</v>
          </cell>
        </row>
        <row r="2393">
          <cell r="L2393" t="str">
            <v>507IJ1SAX00012</v>
          </cell>
          <cell r="M2393" t="str">
            <v>공동구점검사다리</v>
          </cell>
          <cell r="N2393" t="str">
            <v>W=360 H=2720</v>
          </cell>
          <cell r="O2393" t="str">
            <v>개소</v>
          </cell>
          <cell r="P2393">
            <v>1</v>
          </cell>
        </row>
        <row r="2394">
          <cell r="L2394" t="str">
            <v>507IJ1SAX00018</v>
          </cell>
          <cell r="M2394" t="str">
            <v>스텐PD점검구</v>
          </cell>
          <cell r="N2394" t="str">
            <v>400*200,피스고정식</v>
          </cell>
          <cell r="O2394" t="str">
            <v>개소</v>
          </cell>
          <cell r="P2394">
            <v>12</v>
          </cell>
        </row>
        <row r="2395">
          <cell r="L2395" t="str">
            <v>507IJ1SAX00021</v>
          </cell>
          <cell r="M2395" t="str">
            <v>샤워부스 75B</v>
          </cell>
          <cell r="N2395" t="str">
            <v>도어형,시공도</v>
          </cell>
          <cell r="O2395" t="str">
            <v>개소</v>
          </cell>
          <cell r="P2395">
            <v>12</v>
          </cell>
        </row>
        <row r="2396">
          <cell r="L2396" t="str">
            <v>507IJ1SAX00022</v>
          </cell>
          <cell r="M2396" t="str">
            <v>샤워부스 84B</v>
          </cell>
          <cell r="N2396" t="str">
            <v>도어형,시공도</v>
          </cell>
          <cell r="O2396" t="str">
            <v>개소</v>
          </cell>
          <cell r="P2396">
            <v>24</v>
          </cell>
        </row>
        <row r="2397">
          <cell r="L2397" t="str">
            <v>507IJ1SAX00026</v>
          </cell>
          <cell r="M2397" t="str">
            <v>25*23/SSD,자동문</v>
          </cell>
          <cell r="N2397" t="str">
            <v>무인경비시스템,fix6mm강화유리제외</v>
          </cell>
          <cell r="O2397" t="str">
            <v>개소</v>
          </cell>
          <cell r="P2397">
            <v>1</v>
          </cell>
        </row>
        <row r="2398">
          <cell r="L2398" t="str">
            <v>507IJ1SAX00037</v>
          </cell>
          <cell r="M2398" t="str">
            <v>계단실연창상부설치</v>
          </cell>
          <cell r="N2398" t="str">
            <v>폴리카보네이트</v>
          </cell>
          <cell r="O2398" t="str">
            <v>개소</v>
          </cell>
          <cell r="P2398">
            <v>1</v>
          </cell>
        </row>
        <row r="2399">
          <cell r="L2399" t="str">
            <v>507IJ1UAC11520</v>
          </cell>
          <cell r="M2399" t="str">
            <v>콘크리트난간보양</v>
          </cell>
          <cell r="O2399" t="str">
            <v>M</v>
          </cell>
          <cell r="P2399">
            <v>652</v>
          </cell>
        </row>
        <row r="2400">
          <cell r="L2400" t="str">
            <v>507IJ1UAD31010</v>
          </cell>
          <cell r="M2400" t="str">
            <v>물탱크실사다리</v>
          </cell>
          <cell r="N2400" t="str">
            <v>(H=2.36M)</v>
          </cell>
          <cell r="O2400" t="str">
            <v>개소</v>
          </cell>
          <cell r="P2400">
            <v>1</v>
          </cell>
        </row>
        <row r="2401">
          <cell r="L2401" t="str">
            <v>507IJ1UAD40150</v>
          </cell>
          <cell r="M2401" t="str">
            <v>옥탑지붕층출입구(중부지방)</v>
          </cell>
          <cell r="N2401" t="str">
            <v>(1000X1000)</v>
          </cell>
          <cell r="O2401" t="str">
            <v>개소</v>
          </cell>
          <cell r="P2401">
            <v>1</v>
          </cell>
        </row>
        <row r="2402">
          <cell r="L2402" t="str">
            <v>507IJ1UAD49035</v>
          </cell>
          <cell r="M2402" t="str">
            <v>철재PD점검구</v>
          </cell>
          <cell r="N2402" t="str">
            <v>(300X400)</v>
          </cell>
          <cell r="O2402" t="str">
            <v>개소</v>
          </cell>
          <cell r="P2402">
            <v>36</v>
          </cell>
        </row>
        <row r="2403">
          <cell r="L2403" t="str">
            <v>507IJ1UAD50140</v>
          </cell>
          <cell r="M2403" t="str">
            <v>에어콘배관구설치</v>
          </cell>
          <cell r="O2403" t="str">
            <v>개소</v>
          </cell>
          <cell r="P2403">
            <v>72</v>
          </cell>
        </row>
        <row r="2404">
          <cell r="L2404" t="str">
            <v>507IJ1UAD50185</v>
          </cell>
          <cell r="M2404" t="str">
            <v>ELEV 하부사다리</v>
          </cell>
          <cell r="O2404" t="str">
            <v>개소</v>
          </cell>
          <cell r="P2404">
            <v>1</v>
          </cell>
        </row>
        <row r="2405">
          <cell r="L2405" t="str">
            <v>507IJ1UAD50280</v>
          </cell>
          <cell r="M2405" t="str">
            <v>작업용 지지대</v>
          </cell>
          <cell r="N2405" t="str">
            <v>(DA-77-023, 250X500)</v>
          </cell>
          <cell r="O2405" t="str">
            <v>개소</v>
          </cell>
          <cell r="P2405">
            <v>2</v>
          </cell>
        </row>
        <row r="2406">
          <cell r="L2406" t="str">
            <v>507IJ1UAI50009</v>
          </cell>
          <cell r="M2406" t="str">
            <v>세대현관문설치비</v>
          </cell>
          <cell r="N2406" t="str">
            <v>(부속철물포함)</v>
          </cell>
          <cell r="O2406" t="str">
            <v>개소</v>
          </cell>
          <cell r="P2406">
            <v>36</v>
          </cell>
        </row>
        <row r="2407">
          <cell r="L2407" t="str">
            <v>507IJ1UAI51037</v>
          </cell>
          <cell r="M2407" t="str">
            <v>10X18/SD</v>
          </cell>
          <cell r="N2407" t="str">
            <v>(계단실홀,밑틀없음,착색아연도)</v>
          </cell>
          <cell r="O2407" t="str">
            <v>개소</v>
          </cell>
          <cell r="P2407">
            <v>2</v>
          </cell>
        </row>
        <row r="2408">
          <cell r="L2408" t="str">
            <v>507IJ1UAI51216</v>
          </cell>
          <cell r="M2408" t="str">
            <v>18X21/SD(방화용도어클로우저)</v>
          </cell>
          <cell r="N2408" t="str">
            <v>(계단실,밑틀없음,착색아연도)</v>
          </cell>
          <cell r="O2408" t="str">
            <v>개소</v>
          </cell>
          <cell r="P2408">
            <v>12</v>
          </cell>
        </row>
        <row r="2409">
          <cell r="L2409" t="str">
            <v>507IJ1UAI51239</v>
          </cell>
          <cell r="M2409" t="str">
            <v>7X17/SD(방화용도아클로저)</v>
          </cell>
          <cell r="N2409" t="str">
            <v>(공동구,밑틀없음,착색아연도)</v>
          </cell>
          <cell r="O2409" t="str">
            <v>개소</v>
          </cell>
          <cell r="P2409">
            <v>1</v>
          </cell>
        </row>
        <row r="2410">
          <cell r="L2410" t="str">
            <v>507IJ1UAI53021</v>
          </cell>
          <cell r="M2410" t="str">
            <v>9X18/SD</v>
          </cell>
          <cell r="N2410" t="str">
            <v>(기계실,밑틀없음,철제그릴)</v>
          </cell>
          <cell r="O2410" t="str">
            <v>개소</v>
          </cell>
          <cell r="P2410">
            <v>3</v>
          </cell>
        </row>
        <row r="2411">
          <cell r="L2411" t="str">
            <v>507IJ1UAK80090</v>
          </cell>
          <cell r="M2411" t="str">
            <v>E.J(스치로폴20MM)</v>
          </cell>
          <cell r="N2411" t="str">
            <v>(본드붙이기,씰링:ㅁ-20X20)</v>
          </cell>
          <cell r="O2411" t="str">
            <v>M</v>
          </cell>
          <cell r="P2411">
            <v>3</v>
          </cell>
        </row>
        <row r="2412">
          <cell r="L2412" t="str">
            <v>507IJ1UAL50130</v>
          </cell>
          <cell r="M2412" t="str">
            <v>칼라선홈통설치</v>
          </cell>
          <cell r="N2412" t="str">
            <v>D-100</v>
          </cell>
          <cell r="O2412" t="str">
            <v>M</v>
          </cell>
          <cell r="P2412">
            <v>376</v>
          </cell>
        </row>
        <row r="2413">
          <cell r="L2413" t="str">
            <v>507IJ1UAL51130</v>
          </cell>
          <cell r="M2413" t="str">
            <v>루프드레인설치</v>
          </cell>
          <cell r="N2413" t="str">
            <v>(D100)</v>
          </cell>
          <cell r="O2413" t="str">
            <v>개소</v>
          </cell>
          <cell r="P2413">
            <v>9</v>
          </cell>
        </row>
        <row r="2414">
          <cell r="L2414" t="str">
            <v>507IJ1UAS14030</v>
          </cell>
          <cell r="M2414" t="str">
            <v>스텐레스재료분리대</v>
          </cell>
          <cell r="N2414" t="str">
            <v>(20X30X1.5)</v>
          </cell>
          <cell r="O2414" t="str">
            <v>M</v>
          </cell>
          <cell r="P2414">
            <v>8</v>
          </cell>
        </row>
        <row r="2415">
          <cell r="L2415" t="str">
            <v>507IJ1UAS41390</v>
          </cell>
          <cell r="M2415" t="str">
            <v>실외기난간설치</v>
          </cell>
          <cell r="O2415" t="str">
            <v>개소</v>
          </cell>
          <cell r="P2415">
            <v>36</v>
          </cell>
        </row>
        <row r="2416">
          <cell r="L2416" t="str">
            <v>507IJ1UAS42105</v>
          </cell>
          <cell r="M2416" t="str">
            <v>계단실창문난간설치</v>
          </cell>
          <cell r="N2416" t="str">
            <v>H1100, STS파이프</v>
          </cell>
          <cell r="O2416" t="str">
            <v>M</v>
          </cell>
          <cell r="P2416">
            <v>33</v>
          </cell>
        </row>
        <row r="2417">
          <cell r="L2417" t="str">
            <v>507IJ1UAS42610</v>
          </cell>
          <cell r="M2417" t="str">
            <v>중앙홈지주형계단난간</v>
          </cell>
          <cell r="N2417" t="str">
            <v>(분체도장)</v>
          </cell>
          <cell r="O2417" t="str">
            <v>M</v>
          </cell>
          <cell r="P2417">
            <v>85</v>
          </cell>
        </row>
        <row r="2418">
          <cell r="L2418" t="str">
            <v>507IJ1UAS50110</v>
          </cell>
          <cell r="M2418" t="str">
            <v>씰링재충진</v>
          </cell>
          <cell r="N2418" t="str">
            <v>(폴리우레탄계,ㅁ-10X10)</v>
          </cell>
          <cell r="O2418" t="str">
            <v>M</v>
          </cell>
          <cell r="P2418">
            <v>213</v>
          </cell>
        </row>
        <row r="2419">
          <cell r="L2419" t="str">
            <v>507IJ1UAS50120</v>
          </cell>
          <cell r="M2419" t="str">
            <v>씰링재충진</v>
          </cell>
          <cell r="N2419" t="str">
            <v>(폴리우레탄계,삼각10X10)</v>
          </cell>
          <cell r="O2419" t="str">
            <v>M</v>
          </cell>
          <cell r="P2419">
            <v>667</v>
          </cell>
        </row>
        <row r="2420">
          <cell r="L2420" t="str">
            <v>507IJ1UAS50290</v>
          </cell>
          <cell r="M2420" t="str">
            <v>씰링재충진</v>
          </cell>
          <cell r="N2420" t="str">
            <v>(폴리우레탄계, 삼각5X5)</v>
          </cell>
          <cell r="O2420" t="str">
            <v>M</v>
          </cell>
          <cell r="P2420">
            <v>467</v>
          </cell>
        </row>
        <row r="2421">
          <cell r="L2421" t="str">
            <v>507IJ1UAS50310</v>
          </cell>
          <cell r="M2421" t="str">
            <v>씰링재충진</v>
          </cell>
          <cell r="N2421" t="str">
            <v>(폴리우레탄계,ㅁ-5X5)</v>
          </cell>
          <cell r="O2421" t="str">
            <v>M</v>
          </cell>
          <cell r="P2421">
            <v>1</v>
          </cell>
        </row>
        <row r="2422">
          <cell r="L2422" t="str">
            <v>507IJ1UAS50330</v>
          </cell>
          <cell r="M2422" t="str">
            <v>씰링재충진</v>
          </cell>
          <cell r="N2422" t="str">
            <v>(폴리우레탄계,ㅁ-25X25)</v>
          </cell>
          <cell r="O2422" t="str">
            <v>M</v>
          </cell>
          <cell r="P2422">
            <v>127</v>
          </cell>
        </row>
        <row r="2423">
          <cell r="L2423" t="str">
            <v>507IJ1UAS70030</v>
          </cell>
          <cell r="M2423" t="str">
            <v>우편함설치</v>
          </cell>
          <cell r="N2423" t="str">
            <v>(36세대용 고층)</v>
          </cell>
          <cell r="O2423" t="str">
            <v>개소</v>
          </cell>
          <cell r="P2423">
            <v>1</v>
          </cell>
        </row>
        <row r="2424">
          <cell r="L2424" t="str">
            <v>507IJ1UAS70040</v>
          </cell>
          <cell r="M2424" t="str">
            <v>반송우편함설치</v>
          </cell>
          <cell r="N2424" t="str">
            <v>(고층)</v>
          </cell>
          <cell r="O2424" t="str">
            <v>개소</v>
          </cell>
          <cell r="P2424">
            <v>1</v>
          </cell>
        </row>
        <row r="2425">
          <cell r="L2425" t="str">
            <v>507IJ1UAS71020</v>
          </cell>
          <cell r="M2425" t="str">
            <v>폐건전지수거함 설치</v>
          </cell>
          <cell r="N2425" t="str">
            <v>(고  층)</v>
          </cell>
          <cell r="O2425" t="str">
            <v>개소</v>
          </cell>
          <cell r="P2425">
            <v>1</v>
          </cell>
        </row>
        <row r="2426">
          <cell r="L2426" t="str">
            <v>507IK1MGG42401</v>
          </cell>
          <cell r="M2426" t="str">
            <v>레미콘</v>
          </cell>
          <cell r="N2426" t="str">
            <v>25-180-15</v>
          </cell>
          <cell r="O2426" t="str">
            <v>M3</v>
          </cell>
          <cell r="P2426">
            <v>31</v>
          </cell>
        </row>
        <row r="2427">
          <cell r="L2427" t="str">
            <v>507IK1UAC30090</v>
          </cell>
          <cell r="M2427" t="str">
            <v>레미콘치기</v>
          </cell>
          <cell r="N2427" t="str">
            <v>(무근구조,펌프배관)</v>
          </cell>
          <cell r="O2427" t="str">
            <v>M3</v>
          </cell>
          <cell r="P2427">
            <v>30</v>
          </cell>
        </row>
        <row r="2428">
          <cell r="L2428" t="str">
            <v>507IK1UAJ11040</v>
          </cell>
          <cell r="M2428" t="str">
            <v>옥상 보호몰탈</v>
          </cell>
          <cell r="N2428" t="str">
            <v>(24MM 1:3, 줄눈유)</v>
          </cell>
          <cell r="O2428" t="str">
            <v>M2</v>
          </cell>
          <cell r="P2428">
            <v>38</v>
          </cell>
        </row>
        <row r="2429">
          <cell r="L2429" t="str">
            <v>507IK1UAK10010</v>
          </cell>
          <cell r="M2429" t="str">
            <v>아스팔트8층방수</v>
          </cell>
          <cell r="N2429" t="str">
            <v>(지붕층)</v>
          </cell>
          <cell r="O2429" t="str">
            <v>M2</v>
          </cell>
          <cell r="P2429">
            <v>421</v>
          </cell>
        </row>
        <row r="2430">
          <cell r="L2430" t="str">
            <v>507IK1UAK40300</v>
          </cell>
          <cell r="M2430" t="str">
            <v>고무아스팔트이중방수</v>
          </cell>
          <cell r="N2430" t="str">
            <v>(주차장상부, T4.5, 쇠흙손마감 포함)</v>
          </cell>
          <cell r="O2430" t="str">
            <v>M2</v>
          </cell>
          <cell r="P2430">
            <v>5</v>
          </cell>
        </row>
        <row r="2431">
          <cell r="L2431" t="str">
            <v>507IK1UAK40310</v>
          </cell>
          <cell r="M2431" t="str">
            <v>고무아스팔트이중방수</v>
          </cell>
          <cell r="N2431" t="str">
            <v>(주차장수직부위)</v>
          </cell>
          <cell r="O2431" t="str">
            <v>M2</v>
          </cell>
          <cell r="P2431">
            <v>3</v>
          </cell>
        </row>
        <row r="2432">
          <cell r="L2432" t="str">
            <v>507IK1UAK70040</v>
          </cell>
          <cell r="M2432" t="str">
            <v>포리에칠렌필림 깔기</v>
          </cell>
          <cell r="N2432" t="str">
            <v>(0.03MM, 2겹)</v>
          </cell>
          <cell r="O2432" t="str">
            <v>M2</v>
          </cell>
          <cell r="P2432">
            <v>370</v>
          </cell>
        </row>
        <row r="2433">
          <cell r="L2433" t="str">
            <v>507IK1UAK80060</v>
          </cell>
          <cell r="M2433" t="str">
            <v>E.J</v>
          </cell>
          <cell r="N2433" t="str">
            <v>(지하주차장 경사로)</v>
          </cell>
          <cell r="O2433" t="str">
            <v>M</v>
          </cell>
          <cell r="P2433">
            <v>127</v>
          </cell>
        </row>
        <row r="2434">
          <cell r="L2434" t="str">
            <v>507IK1UAS50350</v>
          </cell>
          <cell r="M2434" t="str">
            <v>기성조립식 줄눈재설치</v>
          </cell>
          <cell r="O2434" t="str">
            <v>M</v>
          </cell>
          <cell r="P2434">
            <v>290</v>
          </cell>
        </row>
        <row r="2435">
          <cell r="L2435" t="str">
            <v>507IK1UAS80050</v>
          </cell>
          <cell r="M2435" t="str">
            <v>와이어메쉬 깔기</v>
          </cell>
          <cell r="O2435" t="str">
            <v>M2</v>
          </cell>
          <cell r="P2435">
            <v>382</v>
          </cell>
        </row>
        <row r="2436">
          <cell r="L2436" t="str">
            <v>507IL1MAE50321</v>
          </cell>
          <cell r="M2436" t="str">
            <v>씰링재</v>
          </cell>
          <cell r="N2436" t="str">
            <v>실리콘계비초산형(삼각5㎜X5㎜)</v>
          </cell>
          <cell r="O2436" t="str">
            <v>M</v>
          </cell>
          <cell r="P2436">
            <v>11233</v>
          </cell>
        </row>
        <row r="2437">
          <cell r="L2437" t="str">
            <v>507IL1MAH70861</v>
          </cell>
          <cell r="M2437" t="str">
            <v>가스켓(ㄷ형)</v>
          </cell>
          <cell r="N2437" t="str">
            <v>AL, 3~5MM</v>
          </cell>
          <cell r="O2437" t="str">
            <v>M</v>
          </cell>
          <cell r="P2437">
            <v>458</v>
          </cell>
        </row>
        <row r="2438">
          <cell r="L2438" t="str">
            <v>507IL1MAH70862</v>
          </cell>
          <cell r="M2438" t="str">
            <v>가스켓(양면)</v>
          </cell>
          <cell r="N2438" t="str">
            <v>PL, 3~5MM</v>
          </cell>
          <cell r="O2438" t="str">
            <v>M</v>
          </cell>
          <cell r="P2438">
            <v>53</v>
          </cell>
        </row>
        <row r="2439">
          <cell r="L2439" t="str">
            <v>507IL1MAH80716</v>
          </cell>
          <cell r="M2439" t="str">
            <v>문틀고정철물</v>
          </cell>
          <cell r="N2439" t="str">
            <v>1.6*40*190</v>
          </cell>
          <cell r="O2439" t="str">
            <v>개</v>
          </cell>
          <cell r="P2439">
            <v>360</v>
          </cell>
        </row>
        <row r="2440">
          <cell r="L2440" t="str">
            <v>507IL1MAH80830</v>
          </cell>
          <cell r="M2440" t="str">
            <v>문틀고임대</v>
          </cell>
          <cell r="N2440" t="str">
            <v>(설치비포함)</v>
          </cell>
          <cell r="O2440" t="str">
            <v>개</v>
          </cell>
          <cell r="P2440">
            <v>216</v>
          </cell>
        </row>
        <row r="2441">
          <cell r="L2441" t="str">
            <v>507IL1MGF10180</v>
          </cell>
          <cell r="M2441" t="str">
            <v>볼트(매립형)</v>
          </cell>
          <cell r="N2441" t="str">
            <v>6X80(PVC앵카포함), 문틀고정용</v>
          </cell>
          <cell r="O2441" t="str">
            <v>개</v>
          </cell>
          <cell r="P2441">
            <v>660</v>
          </cell>
        </row>
        <row r="2442">
          <cell r="L2442" t="str">
            <v>507IL1SAICAH20</v>
          </cell>
          <cell r="M2442" t="str">
            <v>6X12/AW</v>
          </cell>
          <cell r="N2442" t="str">
            <v>(욕실)</v>
          </cell>
          <cell r="O2442" t="str">
            <v>개소</v>
          </cell>
          <cell r="P2442">
            <v>20</v>
          </cell>
        </row>
        <row r="2443">
          <cell r="L2443" t="str">
            <v>507IL1SAIZ0022</v>
          </cell>
          <cell r="M2443" t="str">
            <v>23X354/AW</v>
          </cell>
          <cell r="N2443" t="str">
            <v>FIX+SL</v>
          </cell>
          <cell r="O2443" t="str">
            <v>개소</v>
          </cell>
          <cell r="P2443">
            <v>1</v>
          </cell>
        </row>
        <row r="2444">
          <cell r="L2444" t="str">
            <v>507IL1SAIZ0024</v>
          </cell>
          <cell r="M2444" t="str">
            <v>77.6X117/AW</v>
          </cell>
          <cell r="N2444" t="str">
            <v>FIX+PJ</v>
          </cell>
          <cell r="O2444" t="str">
            <v>개소</v>
          </cell>
          <cell r="P2444">
            <v>1</v>
          </cell>
        </row>
        <row r="2445">
          <cell r="L2445" t="str">
            <v>507IL1SAIZ0037</v>
          </cell>
          <cell r="M2445" t="str">
            <v>22X18/AW</v>
          </cell>
          <cell r="N2445" t="str">
            <v>SL+FIX발코니창,84M2 B형</v>
          </cell>
          <cell r="O2445" t="str">
            <v>개소</v>
          </cell>
          <cell r="P2445">
            <v>24</v>
          </cell>
        </row>
        <row r="2446">
          <cell r="L2446" t="str">
            <v>507IL1SAIZ0039</v>
          </cell>
          <cell r="M2446" t="str">
            <v>21X18/AW</v>
          </cell>
          <cell r="N2446" t="str">
            <v>SL+FIX발코니창,84M2 B형</v>
          </cell>
          <cell r="O2446" t="str">
            <v>개소</v>
          </cell>
          <cell r="P2446">
            <v>24</v>
          </cell>
        </row>
        <row r="2447">
          <cell r="L2447" t="str">
            <v>507IL1SAIZ0048</v>
          </cell>
          <cell r="M2447" t="str">
            <v>19X18/AW</v>
          </cell>
          <cell r="N2447" t="str">
            <v>SL,발코니창,75M2 B형</v>
          </cell>
          <cell r="O2447" t="str">
            <v>개소</v>
          </cell>
          <cell r="P2447">
            <v>2</v>
          </cell>
        </row>
        <row r="2448">
          <cell r="L2448" t="str">
            <v>507IL1SAIZ0051</v>
          </cell>
          <cell r="M2448" t="str">
            <v>21X12/AW</v>
          </cell>
          <cell r="N2448" t="str">
            <v>SL,75M2 B형,발코니1</v>
          </cell>
          <cell r="O2448" t="str">
            <v>개소</v>
          </cell>
          <cell r="P2448">
            <v>10</v>
          </cell>
        </row>
        <row r="2449">
          <cell r="L2449" t="str">
            <v>507IL1SAIZ0066</v>
          </cell>
          <cell r="M2449" t="str">
            <v>26X18/AW</v>
          </cell>
          <cell r="N2449" t="str">
            <v>SL,75M2 A형,84M2 B형 발코니1</v>
          </cell>
          <cell r="O2449" t="str">
            <v>개소</v>
          </cell>
          <cell r="P2449">
            <v>4</v>
          </cell>
        </row>
        <row r="2450">
          <cell r="L2450" t="str">
            <v>507IL1SAIZ0067</v>
          </cell>
          <cell r="M2450" t="str">
            <v>25X18/AW</v>
          </cell>
          <cell r="N2450" t="str">
            <v>SL+FIX,75M2 B형 발코니2</v>
          </cell>
          <cell r="O2450" t="str">
            <v>개소</v>
          </cell>
          <cell r="P2450">
            <v>2</v>
          </cell>
        </row>
        <row r="2451">
          <cell r="L2451" t="str">
            <v>507IL1SAIZ0068</v>
          </cell>
          <cell r="M2451" t="str">
            <v>27X18/AW</v>
          </cell>
          <cell r="N2451" t="str">
            <v>SL+FIX,75M2 B형 발코니2</v>
          </cell>
          <cell r="O2451" t="str">
            <v>개소</v>
          </cell>
          <cell r="P2451">
            <v>10</v>
          </cell>
        </row>
        <row r="2452">
          <cell r="L2452" t="str">
            <v>507IL1SAIZ0072</v>
          </cell>
          <cell r="M2452" t="str">
            <v>39X18/AW</v>
          </cell>
          <cell r="N2452" t="str">
            <v>SL+FIX,75M2 B형 발코니1</v>
          </cell>
          <cell r="O2452" t="str">
            <v>개소</v>
          </cell>
          <cell r="P2452">
            <v>12</v>
          </cell>
        </row>
        <row r="2453">
          <cell r="L2453" t="str">
            <v>507IL1SAIZ0076</v>
          </cell>
          <cell r="M2453" t="str">
            <v>44X18/AW</v>
          </cell>
          <cell r="N2453" t="str">
            <v>SL+FIX,84M2 B형 발코니1</v>
          </cell>
          <cell r="O2453" t="str">
            <v>개소</v>
          </cell>
          <cell r="P2453">
            <v>24</v>
          </cell>
        </row>
        <row r="2454">
          <cell r="L2454" t="str">
            <v>507IL1SAIZ0079</v>
          </cell>
          <cell r="M2454" t="str">
            <v>28X12/AW</v>
          </cell>
          <cell r="N2454" t="str">
            <v>SL,84M2 B형 발코니3</v>
          </cell>
          <cell r="O2454" t="str">
            <v>개소</v>
          </cell>
          <cell r="P2454">
            <v>44</v>
          </cell>
        </row>
        <row r="2455">
          <cell r="L2455" t="str">
            <v>507IL1SAIZ0081</v>
          </cell>
          <cell r="M2455" t="str">
            <v>37X12/AW</v>
          </cell>
          <cell r="N2455" t="str">
            <v>SL3짝,75M2 B형 발코니3</v>
          </cell>
          <cell r="O2455" t="str">
            <v>개소</v>
          </cell>
          <cell r="P2455">
            <v>12</v>
          </cell>
        </row>
        <row r="2456">
          <cell r="L2456" t="str">
            <v>507IL1SAIZ0083</v>
          </cell>
          <cell r="M2456" t="str">
            <v>22X18/AW</v>
          </cell>
          <cell r="N2456" t="str">
            <v>SL+FIX,75M2 B형 발코니4</v>
          </cell>
          <cell r="O2456" t="str">
            <v>개소</v>
          </cell>
          <cell r="P2456">
            <v>2</v>
          </cell>
        </row>
        <row r="2457">
          <cell r="L2457" t="str">
            <v>507IL1SAIZ0084</v>
          </cell>
          <cell r="M2457" t="str">
            <v>24X18/AW</v>
          </cell>
          <cell r="N2457" t="str">
            <v>SL+FIX,75M2 B형 발코니4</v>
          </cell>
          <cell r="O2457" t="str">
            <v>개소</v>
          </cell>
          <cell r="P2457">
            <v>10</v>
          </cell>
        </row>
        <row r="2458">
          <cell r="L2458" t="str">
            <v>507IL1SAIZ0092</v>
          </cell>
          <cell r="M2458" t="str">
            <v>6X9/AG</v>
          </cell>
          <cell r="N2458" t="str">
            <v>갤러리살(FIX)</v>
          </cell>
          <cell r="O2458" t="str">
            <v>개소</v>
          </cell>
          <cell r="P2458">
            <v>1</v>
          </cell>
        </row>
        <row r="2459">
          <cell r="L2459" t="str">
            <v>507IL1SAIZ0109</v>
          </cell>
          <cell r="M2459" t="str">
            <v>3X12/AW</v>
          </cell>
          <cell r="O2459" t="str">
            <v>개소</v>
          </cell>
          <cell r="P2459">
            <v>4</v>
          </cell>
        </row>
        <row r="2460">
          <cell r="L2460" t="str">
            <v>507IL1SAX00005</v>
          </cell>
          <cell r="M2460" t="str">
            <v>강화유리끼우기 및 닦기</v>
          </cell>
          <cell r="N2460" t="str">
            <v>6MM, 강재</v>
          </cell>
          <cell r="O2460" t="str">
            <v>M2</v>
          </cell>
          <cell r="P2460">
            <v>1</v>
          </cell>
        </row>
        <row r="2461">
          <cell r="L2461" t="str">
            <v>507IL1SAYISG21</v>
          </cell>
          <cell r="M2461" t="str">
            <v>간살삽입복층유리끼우기</v>
          </cell>
          <cell r="N2461" t="str">
            <v>12MM</v>
          </cell>
          <cell r="O2461" t="str">
            <v>M2</v>
          </cell>
          <cell r="P2461">
            <v>100</v>
          </cell>
        </row>
        <row r="2462">
          <cell r="L2462" t="str">
            <v>507IL1SAYISG22</v>
          </cell>
          <cell r="M2462" t="str">
            <v>복층유리끼우기 및 닦기</v>
          </cell>
          <cell r="N2462" t="str">
            <v>12MM, 일면완자, 유리끼움재료 별도</v>
          </cell>
          <cell r="O2462" t="str">
            <v>M2</v>
          </cell>
          <cell r="P2462">
            <v>82</v>
          </cell>
        </row>
        <row r="2463">
          <cell r="L2463" t="str">
            <v>507IL1SAYISG23</v>
          </cell>
          <cell r="M2463" t="str">
            <v>복층유리끼우기 및 닦기</v>
          </cell>
          <cell r="N2463" t="str">
            <v>12MM, 일면무늬, 유리끼움재료 별도</v>
          </cell>
          <cell r="O2463" t="str">
            <v>M2</v>
          </cell>
          <cell r="P2463">
            <v>37</v>
          </cell>
        </row>
        <row r="2464">
          <cell r="L2464" t="str">
            <v>507IL1SAYISG42</v>
          </cell>
          <cell r="M2464" t="str">
            <v>4X9/AW</v>
          </cell>
          <cell r="N2464" t="str">
            <v>옥탑층, 회전창</v>
          </cell>
          <cell r="O2464" t="str">
            <v>개소</v>
          </cell>
          <cell r="P2464">
            <v>18</v>
          </cell>
        </row>
        <row r="2465">
          <cell r="L2465" t="str">
            <v>507IL1UAI12102</v>
          </cell>
          <cell r="M2465" t="str">
            <v>침실1(안방)여닫이문설치(10X21/WD-B)</v>
          </cell>
          <cell r="N2465" t="str">
            <v>(후설치,틀짝지급,문선및레버식도아록포함)</v>
          </cell>
          <cell r="O2465" t="str">
            <v>개소</v>
          </cell>
          <cell r="P2465">
            <v>12</v>
          </cell>
        </row>
        <row r="2466">
          <cell r="L2466" t="str">
            <v>507IL1UAI12103</v>
          </cell>
          <cell r="M2466" t="str">
            <v>침실1(안방)여닫이문설치(10X21/WD-1)</v>
          </cell>
          <cell r="N2466" t="str">
            <v>(후설치,틀짝지급,문선및레버식도아록포함)</v>
          </cell>
          <cell r="O2466" t="str">
            <v>개소</v>
          </cell>
          <cell r="P2466">
            <v>24</v>
          </cell>
        </row>
        <row r="2467">
          <cell r="L2467" t="str">
            <v>507IL1UAI12112</v>
          </cell>
          <cell r="M2467" t="str">
            <v>일반침실여닫이문설치(9X21/WD-B)</v>
          </cell>
          <cell r="N2467" t="str">
            <v>(후설치,틀짝지급,문선및레버식도아록포함)</v>
          </cell>
          <cell r="O2467" t="str">
            <v>개소</v>
          </cell>
          <cell r="P2467">
            <v>36</v>
          </cell>
        </row>
        <row r="2468">
          <cell r="L2468" t="str">
            <v>507IL1UAI12114</v>
          </cell>
          <cell r="M2468" t="str">
            <v>일반침실여닫이문설치(9X21/WD-2)</v>
          </cell>
          <cell r="N2468" t="str">
            <v>(후설치,틀짝지급,문선및레버식도아록포함)</v>
          </cell>
          <cell r="O2468" t="str">
            <v>개소</v>
          </cell>
          <cell r="P2468">
            <v>36</v>
          </cell>
        </row>
        <row r="2469">
          <cell r="L2469" t="str">
            <v>507IL1UAI12165</v>
          </cell>
          <cell r="M2469" t="str">
            <v>욕실여닫이문설치(8X21/D)</v>
          </cell>
          <cell r="N2469" t="str">
            <v>(후설치,틀짝지급,문선및레버식도아록포함)</v>
          </cell>
          <cell r="O2469" t="str">
            <v>개소</v>
          </cell>
          <cell r="P2469">
            <v>35</v>
          </cell>
        </row>
        <row r="2470">
          <cell r="L2470" t="str">
            <v>507IL1UAI12175</v>
          </cell>
          <cell r="M2470" t="str">
            <v>욕실여닫이문설치(7X21/D)</v>
          </cell>
          <cell r="N2470" t="str">
            <v>(후설치,틀짝지급,문선및레버식도아록포함)</v>
          </cell>
          <cell r="O2470" t="str">
            <v>개소</v>
          </cell>
          <cell r="P2470">
            <v>36</v>
          </cell>
        </row>
        <row r="2471">
          <cell r="L2471" t="str">
            <v>507IL1UAI20450</v>
          </cell>
          <cell r="M2471" t="str">
            <v>12X12/AW</v>
          </cell>
          <cell r="N2471" t="str">
            <v>(SL2짝)</v>
          </cell>
          <cell r="O2471" t="str">
            <v>개소</v>
          </cell>
          <cell r="P2471">
            <v>1</v>
          </cell>
        </row>
        <row r="2472">
          <cell r="L2472" t="str">
            <v>507IL1UAI20573</v>
          </cell>
          <cell r="M2472" t="str">
            <v>4X12/AG</v>
          </cell>
          <cell r="N2472" t="str">
            <v>여닫이+갤러리(FIX)</v>
          </cell>
          <cell r="O2472" t="str">
            <v>개소</v>
          </cell>
          <cell r="P2472">
            <v>2</v>
          </cell>
        </row>
        <row r="2473">
          <cell r="L2473" t="str">
            <v>507IL1UAJ20065</v>
          </cell>
          <cell r="M2473" t="str">
            <v>PVC BACK-UP재 설치</v>
          </cell>
          <cell r="N2473" t="str">
            <v>(D25)</v>
          </cell>
          <cell r="O2473" t="str">
            <v>M</v>
          </cell>
          <cell r="P2473">
            <v>744</v>
          </cell>
        </row>
        <row r="2474">
          <cell r="L2474" t="str">
            <v>507IL1UAN10032</v>
          </cell>
          <cell r="M2474" t="str">
            <v>유리끼우기 및 닦기</v>
          </cell>
          <cell r="N2474" t="str">
            <v>(3MM맑은유리, AL.PL, 유리끼움재료 별도)</v>
          </cell>
          <cell r="O2474" t="str">
            <v>M2</v>
          </cell>
          <cell r="P2474">
            <v>1</v>
          </cell>
        </row>
        <row r="2475">
          <cell r="L2475" t="str">
            <v>507IL1UAN10052</v>
          </cell>
          <cell r="M2475" t="str">
            <v>유리끼우기 및 닦기</v>
          </cell>
          <cell r="N2475" t="str">
            <v>(5MM맑은유리,  AL.PL, 유리끼움재료 별도)</v>
          </cell>
          <cell r="O2475" t="str">
            <v>M2</v>
          </cell>
          <cell r="P2475">
            <v>73</v>
          </cell>
        </row>
        <row r="2476">
          <cell r="L2476" t="str">
            <v>507IL1UAN40012</v>
          </cell>
          <cell r="M2476" t="str">
            <v>복층유리끼우기 및 닦기</v>
          </cell>
          <cell r="N2476" t="str">
            <v>(12MM, 유리끼움재료 별도)</v>
          </cell>
          <cell r="O2476" t="str">
            <v>M2</v>
          </cell>
          <cell r="P2476">
            <v>565</v>
          </cell>
        </row>
        <row r="2477">
          <cell r="L2477" t="str">
            <v>507IL1UAN40016</v>
          </cell>
          <cell r="M2477" t="str">
            <v>복층유리끼우기 및 닦기</v>
          </cell>
          <cell r="N2477" t="str">
            <v>(16MM, 유리끼움재료 별도)</v>
          </cell>
          <cell r="O2477" t="str">
            <v>M2</v>
          </cell>
          <cell r="P2477">
            <v>682</v>
          </cell>
        </row>
        <row r="2478">
          <cell r="L2478" t="str">
            <v>507IL1UAN44001</v>
          </cell>
          <cell r="M2478" t="str">
            <v>강화복층유리끼우기 및 닦기</v>
          </cell>
          <cell r="N2478" t="str">
            <v>(16MM일면강화,유리끼움재료 별도)</v>
          </cell>
          <cell r="O2478" t="str">
            <v>M2</v>
          </cell>
          <cell r="P2478">
            <v>163</v>
          </cell>
        </row>
        <row r="2479">
          <cell r="L2479" t="str">
            <v>507IL1UAS50110</v>
          </cell>
          <cell r="M2479" t="str">
            <v>씰링재충진</v>
          </cell>
          <cell r="N2479" t="str">
            <v>(폴리우레탄계,ㅁ-10X10)</v>
          </cell>
          <cell r="O2479" t="str">
            <v>M</v>
          </cell>
          <cell r="P2479">
            <v>4880</v>
          </cell>
        </row>
        <row r="2480">
          <cell r="L2480" t="str">
            <v>507IL1UAS50250</v>
          </cell>
          <cell r="M2480" t="str">
            <v>씰링재충진</v>
          </cell>
          <cell r="N2480" t="str">
            <v>(실리콘계,삼각 5X5)</v>
          </cell>
          <cell r="O2480" t="str">
            <v>M</v>
          </cell>
          <cell r="P2480">
            <v>412</v>
          </cell>
        </row>
        <row r="2481">
          <cell r="L2481" t="str">
            <v>507IL1UAS50290</v>
          </cell>
          <cell r="M2481" t="str">
            <v>씰링재충진</v>
          </cell>
          <cell r="N2481" t="str">
            <v>(폴리우레탄계, 삼각5X5)</v>
          </cell>
          <cell r="O2481" t="str">
            <v>M</v>
          </cell>
          <cell r="P2481">
            <v>354</v>
          </cell>
        </row>
        <row r="2482">
          <cell r="L2482" t="str">
            <v>507IL1UAS50340</v>
          </cell>
          <cell r="M2482" t="str">
            <v>발포우레탄충진</v>
          </cell>
          <cell r="N2482" t="str">
            <v>(10MM, 1액형)</v>
          </cell>
          <cell r="O2482" t="str">
            <v>M</v>
          </cell>
          <cell r="P2482">
            <v>2584</v>
          </cell>
        </row>
        <row r="2483">
          <cell r="L2483" t="str">
            <v>507IN1SAYISG46</v>
          </cell>
          <cell r="M2483" t="str">
            <v>항균페인트(수성)</v>
          </cell>
          <cell r="N2483" t="str">
            <v>샷시설치 발코니부위, 천정용</v>
          </cell>
          <cell r="O2483" t="str">
            <v>M2</v>
          </cell>
          <cell r="P2483">
            <v>877</v>
          </cell>
        </row>
        <row r="2484">
          <cell r="L2484" t="str">
            <v>507IN1SAYISG47</v>
          </cell>
          <cell r="M2484" t="str">
            <v>항균페인트(수성)</v>
          </cell>
          <cell r="N2484" t="str">
            <v>샷시설치 발코니부위, 벽용</v>
          </cell>
          <cell r="O2484" t="str">
            <v>M2</v>
          </cell>
          <cell r="P2484">
            <v>2264</v>
          </cell>
        </row>
        <row r="2485">
          <cell r="L2485" t="str">
            <v>507IN1UAO10010</v>
          </cell>
          <cell r="M2485" t="str">
            <v>방진에폭시바닥재</v>
          </cell>
          <cell r="N2485" t="str">
            <v>(콘크리트면 3회)</v>
          </cell>
          <cell r="O2485" t="str">
            <v>M2</v>
          </cell>
          <cell r="P2485">
            <v>13</v>
          </cell>
        </row>
        <row r="2486">
          <cell r="L2486" t="str">
            <v>507IN1UAO10020</v>
          </cell>
          <cell r="M2486" t="str">
            <v>철재면에폭시에스텔</v>
          </cell>
          <cell r="N2486" t="str">
            <v>(상도1회)</v>
          </cell>
          <cell r="O2486" t="str">
            <v>M2</v>
          </cell>
          <cell r="P2486">
            <v>34</v>
          </cell>
        </row>
        <row r="2487">
          <cell r="L2487" t="str">
            <v>507IN1UAO20010</v>
          </cell>
          <cell r="M2487" t="str">
            <v>콘크리트면 페인트</v>
          </cell>
          <cell r="N2487" t="str">
            <v>(낙서방지용 2회)</v>
          </cell>
          <cell r="O2487" t="str">
            <v>M2</v>
          </cell>
          <cell r="P2487">
            <v>340</v>
          </cell>
        </row>
        <row r="2488">
          <cell r="L2488" t="str">
            <v>507IN1UAO20020</v>
          </cell>
          <cell r="M2488" t="str">
            <v>콘크리트면 페인트</v>
          </cell>
          <cell r="N2488" t="str">
            <v>(걸레받이용 2회)</v>
          </cell>
          <cell r="O2488" t="str">
            <v>M2</v>
          </cell>
          <cell r="P2488">
            <v>132</v>
          </cell>
        </row>
        <row r="2489">
          <cell r="L2489" t="str">
            <v>507IN1UAO30020</v>
          </cell>
          <cell r="M2489" t="str">
            <v>외부수성페인트</v>
          </cell>
          <cell r="N2489" t="str">
            <v>(2회 벽   로울러칠)</v>
          </cell>
          <cell r="O2489" t="str">
            <v>M2</v>
          </cell>
          <cell r="P2489">
            <v>1873</v>
          </cell>
        </row>
        <row r="2490">
          <cell r="L2490" t="str">
            <v>507IN1UAO30030</v>
          </cell>
          <cell r="M2490" t="str">
            <v>외부수성페인트</v>
          </cell>
          <cell r="N2490" t="str">
            <v>(2회 천정 로울러칠)</v>
          </cell>
          <cell r="O2490" t="str">
            <v>M2</v>
          </cell>
          <cell r="P2490">
            <v>320</v>
          </cell>
        </row>
        <row r="2491">
          <cell r="L2491" t="str">
            <v>507IN1UAO30040</v>
          </cell>
          <cell r="M2491" t="str">
            <v>외부수성페인트</v>
          </cell>
          <cell r="N2491" t="str">
            <v>(2회 벽 뿜칠)</v>
          </cell>
          <cell r="O2491" t="str">
            <v>M2</v>
          </cell>
          <cell r="P2491">
            <v>974</v>
          </cell>
        </row>
        <row r="2492">
          <cell r="L2492" t="str">
            <v>507IN1UAO35020</v>
          </cell>
          <cell r="M2492" t="str">
            <v>내부수성페인트</v>
          </cell>
          <cell r="N2492" t="str">
            <v>(2회 벽   로울러칠)</v>
          </cell>
          <cell r="O2492" t="str">
            <v>M2</v>
          </cell>
          <cell r="P2492">
            <v>319</v>
          </cell>
        </row>
        <row r="2493">
          <cell r="L2493" t="str">
            <v>507IN1UAO35030</v>
          </cell>
          <cell r="M2493" t="str">
            <v>내부수성페인트</v>
          </cell>
          <cell r="N2493" t="str">
            <v>(2회 천정 로울러칠)</v>
          </cell>
          <cell r="O2493" t="str">
            <v>M2</v>
          </cell>
          <cell r="P2493">
            <v>199</v>
          </cell>
        </row>
        <row r="2494">
          <cell r="L2494" t="str">
            <v>507IN1UAO61010</v>
          </cell>
          <cell r="M2494" t="str">
            <v>무늬코트</v>
          </cell>
          <cell r="N2494" t="str">
            <v>(고층)</v>
          </cell>
          <cell r="O2494" t="str">
            <v>M2</v>
          </cell>
          <cell r="P2494">
            <v>388</v>
          </cell>
        </row>
        <row r="2495">
          <cell r="L2495" t="str">
            <v>507IN1UAO70010</v>
          </cell>
          <cell r="M2495" t="str">
            <v>목부 조합페인트</v>
          </cell>
          <cell r="N2495" t="str">
            <v>(외부3회)</v>
          </cell>
          <cell r="O2495" t="str">
            <v>M2</v>
          </cell>
          <cell r="P2495">
            <v>8</v>
          </cell>
        </row>
        <row r="2496">
          <cell r="L2496" t="str">
            <v>507IN1UAO70110</v>
          </cell>
          <cell r="M2496" t="str">
            <v>철부조합페인트</v>
          </cell>
          <cell r="N2496" t="str">
            <v>(광명단유)</v>
          </cell>
          <cell r="O2496" t="str">
            <v>M2</v>
          </cell>
          <cell r="P2496">
            <v>11</v>
          </cell>
        </row>
        <row r="2497">
          <cell r="L2497" t="str">
            <v>507IN1UAO70120</v>
          </cell>
          <cell r="M2497" t="str">
            <v>철부조합페인트</v>
          </cell>
          <cell r="N2497" t="str">
            <v>(광명단무)</v>
          </cell>
          <cell r="O2497" t="str">
            <v>M2</v>
          </cell>
          <cell r="P2497">
            <v>23</v>
          </cell>
        </row>
        <row r="2498">
          <cell r="L2498" t="str">
            <v>507IN1UAO85110</v>
          </cell>
          <cell r="M2498" t="str">
            <v>폴리우레탄락카칠</v>
          </cell>
          <cell r="O2498" t="str">
            <v>M2</v>
          </cell>
          <cell r="P2498">
            <v>8</v>
          </cell>
        </row>
        <row r="2499">
          <cell r="L2499" t="str">
            <v>507IO1SAM10001</v>
          </cell>
          <cell r="M2499" t="str">
            <v>온돌마루판</v>
          </cell>
          <cell r="N2499" t="str">
            <v>합판+천연무늬목접착(시공도)</v>
          </cell>
          <cell r="O2499" t="str">
            <v>M2</v>
          </cell>
          <cell r="P2499">
            <v>1663</v>
          </cell>
        </row>
        <row r="2500">
          <cell r="L2500" t="str">
            <v>507IO1SAX00001</v>
          </cell>
          <cell r="M2500" t="str">
            <v>걸레받이T=12 MDF</v>
          </cell>
          <cell r="N2500" t="str">
            <v>H=80 거실,주방</v>
          </cell>
          <cell r="O2500" t="str">
            <v>M</v>
          </cell>
          <cell r="P2500">
            <v>1140</v>
          </cell>
        </row>
        <row r="2501">
          <cell r="L2501" t="str">
            <v>507IO1SAX00002</v>
          </cell>
          <cell r="M2501" t="str">
            <v>걸레받이T=9  MDF</v>
          </cell>
          <cell r="N2501" t="str">
            <v>H=70 침실1</v>
          </cell>
          <cell r="O2501" t="str">
            <v>M</v>
          </cell>
          <cell r="P2501">
            <v>423</v>
          </cell>
        </row>
        <row r="2502">
          <cell r="L2502" t="str">
            <v>507IO1UAK70060</v>
          </cell>
          <cell r="M2502" t="str">
            <v>포리에칠렌필림 보양</v>
          </cell>
          <cell r="O2502" t="str">
            <v>M2</v>
          </cell>
          <cell r="P2502">
            <v>3890</v>
          </cell>
        </row>
        <row r="2503">
          <cell r="L2503" t="str">
            <v>507IO1UAM10150</v>
          </cell>
          <cell r="M2503" t="str">
            <v>륨카펫트붙이기</v>
          </cell>
          <cell r="N2503" t="str">
            <v>(고기능륨카펫, T2.0)</v>
          </cell>
          <cell r="O2503" t="str">
            <v>M2</v>
          </cell>
          <cell r="P2503">
            <v>1481</v>
          </cell>
        </row>
        <row r="2504">
          <cell r="L2504" t="str">
            <v>507IO1UAP10120</v>
          </cell>
          <cell r="M2504" t="str">
            <v>물초배지 보양</v>
          </cell>
          <cell r="N2504" t="str">
            <v>(벽)</v>
          </cell>
          <cell r="O2504" t="str">
            <v>M2</v>
          </cell>
          <cell r="P2504">
            <v>152</v>
          </cell>
        </row>
        <row r="2505">
          <cell r="L2505" t="str">
            <v>507IO1UAP10210</v>
          </cell>
          <cell r="M2505" t="str">
            <v>비닐실크벽지바르기</v>
          </cell>
          <cell r="N2505" t="str">
            <v>(초배유)</v>
          </cell>
          <cell r="O2505" t="str">
            <v>M2</v>
          </cell>
          <cell r="P2505">
            <v>166</v>
          </cell>
        </row>
        <row r="2506">
          <cell r="L2506" t="str">
            <v>507IO1UAP10220</v>
          </cell>
          <cell r="M2506" t="str">
            <v>비닐실크벽지바르기</v>
          </cell>
          <cell r="N2506" t="str">
            <v>(초배무)</v>
          </cell>
          <cell r="O2506" t="str">
            <v>M2</v>
          </cell>
          <cell r="P2506">
            <v>2124</v>
          </cell>
        </row>
        <row r="2507">
          <cell r="L2507" t="str">
            <v>507IO1UAP10230</v>
          </cell>
          <cell r="M2507" t="str">
            <v>비닐실크천정지바르기</v>
          </cell>
          <cell r="N2507" t="str">
            <v>(초배유)</v>
          </cell>
          <cell r="O2507" t="str">
            <v>M2</v>
          </cell>
          <cell r="P2507">
            <v>94</v>
          </cell>
        </row>
        <row r="2508">
          <cell r="L2508" t="str">
            <v>507IO1UAP10240</v>
          </cell>
          <cell r="M2508" t="str">
            <v>비닐실크천정지바르기</v>
          </cell>
          <cell r="N2508" t="str">
            <v>(초배무)</v>
          </cell>
          <cell r="O2508" t="str">
            <v>M2</v>
          </cell>
          <cell r="P2508">
            <v>2471</v>
          </cell>
        </row>
        <row r="2509">
          <cell r="L2509" t="str">
            <v>507IO1UAP11030</v>
          </cell>
          <cell r="M2509" t="str">
            <v>비닐실크벽지바르기</v>
          </cell>
          <cell r="N2509" t="str">
            <v>(면조정재바름위, 초배유)</v>
          </cell>
          <cell r="O2509" t="str">
            <v>M2</v>
          </cell>
          <cell r="P2509">
            <v>2016</v>
          </cell>
        </row>
        <row r="2510">
          <cell r="L2510" t="str">
            <v>507IO2MAK12050</v>
          </cell>
          <cell r="M2510" t="str">
            <v>스치로폴</v>
          </cell>
          <cell r="N2510" t="str">
            <v>50MMX900X1800 0.015(4호)</v>
          </cell>
          <cell r="O2510" t="str">
            <v>M2</v>
          </cell>
          <cell r="P2510">
            <v>42</v>
          </cell>
        </row>
        <row r="2511">
          <cell r="L2511" t="str">
            <v>507IO2UAG10030</v>
          </cell>
          <cell r="M2511" t="str">
            <v>스치로폴깔기</v>
          </cell>
          <cell r="N2511" t="str">
            <v>(옥상바닥 2호 60MM)</v>
          </cell>
          <cell r="O2511" t="str">
            <v>M2</v>
          </cell>
          <cell r="P2511">
            <v>370</v>
          </cell>
        </row>
        <row r="2512">
          <cell r="L2512" t="str">
            <v>507IO2UAG10380</v>
          </cell>
          <cell r="M2512" t="str">
            <v>스치로폴깔기</v>
          </cell>
          <cell r="N2512" t="str">
            <v>(콘크리트타설부착 4호 50MM)</v>
          </cell>
          <cell r="O2512" t="str">
            <v>M2</v>
          </cell>
          <cell r="P2512">
            <v>246</v>
          </cell>
        </row>
        <row r="2513">
          <cell r="L2513" t="str">
            <v>507IO2UAG11080</v>
          </cell>
          <cell r="M2513" t="str">
            <v>벽체스치로폴넣기</v>
          </cell>
          <cell r="N2513" t="str">
            <v>(4호 35MM 테이핑, 2겹)</v>
          </cell>
          <cell r="O2513" t="str">
            <v>M2</v>
          </cell>
          <cell r="P2513">
            <v>137</v>
          </cell>
        </row>
        <row r="2514">
          <cell r="L2514" t="str">
            <v>507IO2UAG12060</v>
          </cell>
          <cell r="M2514" t="str">
            <v>벽체스치로폴붙이기</v>
          </cell>
          <cell r="N2514" t="str">
            <v>(4호 50MM)</v>
          </cell>
          <cell r="O2514" t="str">
            <v>M2</v>
          </cell>
          <cell r="P2514">
            <v>147</v>
          </cell>
        </row>
        <row r="2515">
          <cell r="L2515" t="str">
            <v>507IO2UAG80070</v>
          </cell>
          <cell r="M2515" t="str">
            <v>측벽보온틀설치(중부)</v>
          </cell>
          <cell r="N2515" t="str">
            <v>(석고보드12.5MM, 지지핀공법)</v>
          </cell>
          <cell r="O2515" t="str">
            <v>M2</v>
          </cell>
          <cell r="P2515">
            <v>478</v>
          </cell>
        </row>
        <row r="2516">
          <cell r="L2516" t="str">
            <v>507IO2UAG80130</v>
          </cell>
          <cell r="M2516" t="str">
            <v>외벽보온틀설치(중부)</v>
          </cell>
          <cell r="N2516" t="str">
            <v>(석고보드12.5MM, 지지핀공법)</v>
          </cell>
          <cell r="O2516" t="str">
            <v>M2</v>
          </cell>
          <cell r="P2516">
            <v>505</v>
          </cell>
        </row>
        <row r="2517">
          <cell r="L2517" t="str">
            <v>507IO2UAG80520</v>
          </cell>
          <cell r="M2517" t="str">
            <v>보온틀설치(주방 상부장)</v>
          </cell>
          <cell r="N2517" t="str">
            <v>(유리면50+방수석고12.5MM, 지지핀공법)</v>
          </cell>
          <cell r="O2517" t="str">
            <v>M2</v>
          </cell>
          <cell r="P2517">
            <v>257</v>
          </cell>
        </row>
        <row r="2518">
          <cell r="L2518" t="str">
            <v>507IO2UAM40010</v>
          </cell>
          <cell r="M2518" t="str">
            <v>옥상기계실마감</v>
          </cell>
          <cell r="N2518" t="str">
            <v>(천정, 스치로폴20+흡음판15)</v>
          </cell>
          <cell r="O2518" t="str">
            <v>M2</v>
          </cell>
          <cell r="P2518">
            <v>12</v>
          </cell>
        </row>
        <row r="2519">
          <cell r="L2519" t="str">
            <v>507IO2UAM40020</v>
          </cell>
          <cell r="M2519" t="str">
            <v>옥상기계실마감</v>
          </cell>
          <cell r="N2519" t="str">
            <v>(벽, 스치로폴20+흡음판15)</v>
          </cell>
          <cell r="O2519" t="str">
            <v>M2</v>
          </cell>
          <cell r="P2519">
            <v>39</v>
          </cell>
        </row>
        <row r="2520">
          <cell r="L2520" t="str">
            <v>507IS1JAG18100</v>
          </cell>
          <cell r="M2520" t="str">
            <v>목제공틀</v>
          </cell>
          <cell r="N2520" t="str">
            <v>8X21/WF</v>
          </cell>
          <cell r="O2520" t="str">
            <v>개소</v>
          </cell>
          <cell r="P2520">
            <v>24</v>
          </cell>
        </row>
        <row r="2521">
          <cell r="L2521" t="str">
            <v>507IS1JAG23201</v>
          </cell>
          <cell r="M2521" t="str">
            <v>WD+WD(페이퍼,후설치문)침실</v>
          </cell>
          <cell r="N2521" t="str">
            <v>10X21/WD-1</v>
          </cell>
          <cell r="O2521" t="str">
            <v>개소</v>
          </cell>
          <cell r="P2521">
            <v>24</v>
          </cell>
        </row>
        <row r="2522">
          <cell r="L2522" t="str">
            <v>507IS1JAG23209</v>
          </cell>
          <cell r="M2522" t="str">
            <v>WD+WD(페이퍼,후설치문)침실</v>
          </cell>
          <cell r="N2522" t="str">
            <v>10X21/WD-B</v>
          </cell>
          <cell r="O2522" t="str">
            <v>개소</v>
          </cell>
          <cell r="P2522">
            <v>12</v>
          </cell>
        </row>
        <row r="2523">
          <cell r="L2523" t="str">
            <v>507IS1JAG23212</v>
          </cell>
          <cell r="M2523" t="str">
            <v>WD+WD(페이퍼,후설치문)침실</v>
          </cell>
          <cell r="N2523" t="str">
            <v>9X21/WD-2</v>
          </cell>
          <cell r="O2523" t="str">
            <v>개소</v>
          </cell>
          <cell r="P2523">
            <v>36</v>
          </cell>
        </row>
        <row r="2524">
          <cell r="L2524" t="str">
            <v>507IS1JAG23219</v>
          </cell>
          <cell r="M2524" t="str">
            <v>WD+WD(페이퍼,후설치문)침실</v>
          </cell>
          <cell r="N2524" t="str">
            <v>9X21/WD-B</v>
          </cell>
          <cell r="O2524" t="str">
            <v>개소</v>
          </cell>
          <cell r="P2524">
            <v>36</v>
          </cell>
        </row>
        <row r="2525">
          <cell r="L2525" t="str">
            <v>507IS1JAG23353</v>
          </cell>
          <cell r="M2525" t="str">
            <v>WD+WD(페이퍼,후설치문)욕실</v>
          </cell>
          <cell r="N2525" t="str">
            <v>8X21/D</v>
          </cell>
          <cell r="O2525" t="str">
            <v>개소</v>
          </cell>
          <cell r="P2525">
            <v>35</v>
          </cell>
        </row>
        <row r="2526">
          <cell r="L2526" t="str">
            <v>507IS1JAG23354</v>
          </cell>
          <cell r="M2526" t="str">
            <v>WD+WD(페이퍼,후설치문)욕실</v>
          </cell>
          <cell r="N2526" t="str">
            <v>7X21/D</v>
          </cell>
          <cell r="O2526" t="str">
            <v>개소</v>
          </cell>
          <cell r="P2526">
            <v>36</v>
          </cell>
        </row>
        <row r="2527">
          <cell r="L2527" t="str">
            <v>507IS1JAG23361</v>
          </cell>
          <cell r="M2527" t="str">
            <v>WD+WD(페이퍼,후설치문)욕실</v>
          </cell>
          <cell r="N2527" t="str">
            <v>9X21/D</v>
          </cell>
          <cell r="O2527" t="str">
            <v>개소</v>
          </cell>
          <cell r="P2527">
            <v>1</v>
          </cell>
        </row>
        <row r="2528">
          <cell r="L2528" t="str">
            <v>507IS1JAG31504</v>
          </cell>
          <cell r="M2528" t="str">
            <v>PP복층유리문(목-3)</v>
          </cell>
          <cell r="N2528" t="str">
            <v>39X24/DP</v>
          </cell>
          <cell r="O2528" t="str">
            <v>개소</v>
          </cell>
          <cell r="P2528">
            <v>24</v>
          </cell>
        </row>
        <row r="2529">
          <cell r="L2529" t="str">
            <v>507IS1JAG31506</v>
          </cell>
          <cell r="M2529" t="str">
            <v>PP복층유리문(목-3)</v>
          </cell>
          <cell r="N2529" t="str">
            <v>33X24/DP</v>
          </cell>
          <cell r="O2529" t="str">
            <v>개소</v>
          </cell>
          <cell r="P2529">
            <v>12</v>
          </cell>
        </row>
        <row r="2530">
          <cell r="L2530" t="str">
            <v>507IS1JAG31604</v>
          </cell>
          <cell r="M2530" t="str">
            <v>PP복층유리문(목-2)</v>
          </cell>
          <cell r="N2530" t="str">
            <v>18X24/DP</v>
          </cell>
          <cell r="O2530" t="str">
            <v>개소</v>
          </cell>
          <cell r="P2530">
            <v>24</v>
          </cell>
        </row>
        <row r="2531">
          <cell r="L2531" t="str">
            <v>507IS1JAG31605</v>
          </cell>
          <cell r="M2531" t="str">
            <v>PP복층유리문(목-2)</v>
          </cell>
          <cell r="N2531" t="str">
            <v>16X24/DP</v>
          </cell>
          <cell r="O2531" t="str">
            <v>개소</v>
          </cell>
          <cell r="P2531">
            <v>36</v>
          </cell>
        </row>
        <row r="2532">
          <cell r="L2532" t="str">
            <v>507IS1JAG31761</v>
          </cell>
          <cell r="M2532" t="str">
            <v>PP복층유리문(목-2)</v>
          </cell>
          <cell r="N2532" t="str">
            <v>27X24/DP</v>
          </cell>
          <cell r="O2532" t="str">
            <v>개소</v>
          </cell>
          <cell r="P2532">
            <v>24</v>
          </cell>
        </row>
        <row r="2533">
          <cell r="L2533" t="str">
            <v>507IS1JAG31762</v>
          </cell>
          <cell r="M2533" t="str">
            <v>PP복층유리문(목-2)</v>
          </cell>
          <cell r="N2533" t="str">
            <v>24X24/DP</v>
          </cell>
          <cell r="O2533" t="str">
            <v>개소</v>
          </cell>
          <cell r="P2533">
            <v>12</v>
          </cell>
        </row>
        <row r="2534">
          <cell r="L2534" t="str">
            <v>507IS1JAG31763</v>
          </cell>
          <cell r="M2534" t="str">
            <v>PP복층유리문(목-2)</v>
          </cell>
          <cell r="N2534" t="str">
            <v>21X24/DP</v>
          </cell>
          <cell r="O2534" t="str">
            <v>개소</v>
          </cell>
          <cell r="P2534">
            <v>12</v>
          </cell>
        </row>
        <row r="2535">
          <cell r="L2535" t="str">
            <v>507IS1JAG31903</v>
          </cell>
          <cell r="M2535" t="str">
            <v>P 복층단창(목-2)</v>
          </cell>
          <cell r="N2535" t="str">
            <v>24X18/W</v>
          </cell>
          <cell r="O2535" t="str">
            <v>개소</v>
          </cell>
          <cell r="P2535">
            <v>24</v>
          </cell>
        </row>
        <row r="2536">
          <cell r="L2536" t="str">
            <v>507IS1JAG31905</v>
          </cell>
          <cell r="M2536" t="str">
            <v>P 복층단창(목-2)</v>
          </cell>
          <cell r="N2536" t="str">
            <v>21X18/W</v>
          </cell>
          <cell r="O2536" t="str">
            <v>개소</v>
          </cell>
          <cell r="P2536">
            <v>12</v>
          </cell>
        </row>
        <row r="2537">
          <cell r="L2537" t="str">
            <v>507IS1JAG40101</v>
          </cell>
          <cell r="M2537" t="str">
            <v>세대현관문(계단형,플래그힌지)</v>
          </cell>
          <cell r="N2537" t="str">
            <v>10X22/D-2</v>
          </cell>
          <cell r="O2537" t="str">
            <v>개소</v>
          </cell>
          <cell r="P2537">
            <v>36</v>
          </cell>
        </row>
        <row r="2538">
          <cell r="L2538" t="str">
            <v>507IS1JAH20117</v>
          </cell>
          <cell r="M2538" t="str">
            <v>분체난간</v>
          </cell>
          <cell r="N2538" t="str">
            <v>U형 (H:1100)</v>
          </cell>
          <cell r="O2538" t="str">
            <v>M</v>
          </cell>
          <cell r="P2538">
            <v>25</v>
          </cell>
        </row>
        <row r="2539">
          <cell r="L2539" t="str">
            <v>507IS1JAH45000</v>
          </cell>
          <cell r="M2539" t="str">
            <v>실외기난간</v>
          </cell>
          <cell r="N2539" t="str">
            <v>ㄴ형</v>
          </cell>
          <cell r="O2539" t="str">
            <v>개소</v>
          </cell>
          <cell r="P2539">
            <v>36</v>
          </cell>
        </row>
        <row r="2540">
          <cell r="L2540" t="str">
            <v>507IS1JAN40051</v>
          </cell>
          <cell r="M2540" t="str">
            <v>75B (무늬목) (무장애공간)</v>
          </cell>
          <cell r="N2540" t="str">
            <v>5300</v>
          </cell>
          <cell r="O2540" t="str">
            <v>조</v>
          </cell>
          <cell r="P2540">
            <v>1</v>
          </cell>
        </row>
        <row r="2541">
          <cell r="L2541" t="str">
            <v>507IS1JAN40064</v>
          </cell>
          <cell r="M2541" t="str">
            <v>75B (무늬목)</v>
          </cell>
          <cell r="N2541" t="str">
            <v>5300</v>
          </cell>
          <cell r="O2541" t="str">
            <v>조</v>
          </cell>
          <cell r="P2541">
            <v>11</v>
          </cell>
        </row>
        <row r="2542">
          <cell r="L2542" t="str">
            <v>507IS1JAN40066</v>
          </cell>
          <cell r="M2542" t="str">
            <v>84B (무늬목)</v>
          </cell>
          <cell r="N2542" t="str">
            <v>1650X3100X1990, 보조주방포함</v>
          </cell>
          <cell r="O2542" t="str">
            <v>조</v>
          </cell>
          <cell r="P2542">
            <v>24</v>
          </cell>
        </row>
        <row r="2543">
          <cell r="L2543" t="str">
            <v>507IS1JAN50607</v>
          </cell>
          <cell r="M2543" t="str">
            <v>00신발장 75A,B 벽부(무늬목)(거울판)</v>
          </cell>
          <cell r="N2543" t="str">
            <v>1850X348X2200</v>
          </cell>
          <cell r="O2543" t="str">
            <v>개</v>
          </cell>
          <cell r="P2543">
            <v>12</v>
          </cell>
        </row>
        <row r="2544">
          <cell r="L2544" t="str">
            <v>507IS1JAN50608</v>
          </cell>
          <cell r="M2544" t="str">
            <v>00신발장 84A,B,T 벽부(무늬목)(거울판)</v>
          </cell>
          <cell r="N2544" t="str">
            <v>1750X348X2200</v>
          </cell>
          <cell r="O2544" t="str">
            <v>개</v>
          </cell>
          <cell r="P2544">
            <v>24</v>
          </cell>
        </row>
        <row r="2545">
          <cell r="L2545" t="str">
            <v>507IS1JAN60177</v>
          </cell>
          <cell r="M2545" t="str">
            <v>반침 84B(LPM)</v>
          </cell>
          <cell r="N2545" t="str">
            <v>1500X2330</v>
          </cell>
          <cell r="O2545" t="str">
            <v>SET</v>
          </cell>
          <cell r="P2545">
            <v>24</v>
          </cell>
        </row>
        <row r="2546">
          <cell r="L2546" t="str">
            <v>507IS1JAN60178</v>
          </cell>
          <cell r="M2546" t="str">
            <v>드레스장 84B(LPM)</v>
          </cell>
          <cell r="N2546" t="str">
            <v>1240X2330</v>
          </cell>
          <cell r="O2546" t="str">
            <v>SET</v>
          </cell>
          <cell r="P2546">
            <v>24</v>
          </cell>
        </row>
        <row r="2547">
          <cell r="L2547" t="str">
            <v>507IS1JAN80010</v>
          </cell>
          <cell r="M2547" t="str">
            <v>거실장(용인신갈)</v>
          </cell>
          <cell r="N2547" t="str">
            <v>2300 (무늬목)</v>
          </cell>
          <cell r="O2547" t="str">
            <v>SET</v>
          </cell>
          <cell r="P2547">
            <v>36</v>
          </cell>
        </row>
        <row r="2548">
          <cell r="L2548" t="str">
            <v>507JB1QBG15035</v>
          </cell>
          <cell r="M2548" t="str">
            <v>콤팩터 다짐 (보통)</v>
          </cell>
          <cell r="O2548" t="str">
            <v>M2</v>
          </cell>
          <cell r="P2548">
            <v>476</v>
          </cell>
        </row>
        <row r="2549">
          <cell r="L2549" t="str">
            <v>507JB1UAA50010</v>
          </cell>
          <cell r="M2549" t="str">
            <v>용수비</v>
          </cell>
          <cell r="N2549" t="str">
            <v>(레미콘지구)</v>
          </cell>
          <cell r="O2549" t="str">
            <v>M3</v>
          </cell>
          <cell r="P2549">
            <v>198</v>
          </cell>
        </row>
        <row r="2550">
          <cell r="L2550" t="str">
            <v>507JB1UCA20010</v>
          </cell>
          <cell r="M2550" t="str">
            <v>인력 터파기</v>
          </cell>
          <cell r="N2550" t="str">
            <v>(굴착깊이0-1M,보통토사)</v>
          </cell>
          <cell r="O2550" t="str">
            <v>M3</v>
          </cell>
          <cell r="P2550">
            <v>35</v>
          </cell>
        </row>
        <row r="2551">
          <cell r="L2551" t="str">
            <v>507JC1SABCTS80</v>
          </cell>
          <cell r="M2551" t="str">
            <v>잡석콘크리트치환</v>
          </cell>
          <cell r="N2551" t="str">
            <v>표준형1(일반지구)</v>
          </cell>
          <cell r="O2551" t="str">
            <v>M3</v>
          </cell>
          <cell r="P2551">
            <v>105</v>
          </cell>
        </row>
        <row r="2552">
          <cell r="L2552" t="str">
            <v>507JD1BGC10070</v>
          </cell>
          <cell r="M2552" t="str">
            <v>자재운반비</v>
          </cell>
          <cell r="N2552" t="str">
            <v>70KM까지</v>
          </cell>
          <cell r="O2552" t="str">
            <v>TON</v>
          </cell>
          <cell r="P2552">
            <v>129.68</v>
          </cell>
        </row>
        <row r="2553">
          <cell r="L2553" t="str">
            <v>507JD1BGZ02011</v>
          </cell>
          <cell r="M2553" t="str">
            <v>임시전력비(전력량요금)</v>
          </cell>
          <cell r="N2553" t="str">
            <v>1년이하</v>
          </cell>
          <cell r="O2553" t="str">
            <v>KWH</v>
          </cell>
          <cell r="P2553">
            <v>16</v>
          </cell>
        </row>
        <row r="2554">
          <cell r="L2554" t="str">
            <v>507JD1HKN01000</v>
          </cell>
          <cell r="M2554" t="str">
            <v>모 터</v>
          </cell>
          <cell r="N2554" t="str">
            <v>1 HP</v>
          </cell>
          <cell r="O2554" t="str">
            <v>시간</v>
          </cell>
          <cell r="P2554">
            <v>22</v>
          </cell>
        </row>
        <row r="2555">
          <cell r="L2555" t="str">
            <v>507JD1MGA21110</v>
          </cell>
          <cell r="M2555" t="str">
            <v>고강도철근 (공장도)</v>
          </cell>
          <cell r="N2555" t="str">
            <v>H-10</v>
          </cell>
          <cell r="O2555" t="str">
            <v>TON</v>
          </cell>
          <cell r="P2555">
            <v>8.4700000000000006</v>
          </cell>
        </row>
        <row r="2556">
          <cell r="L2556" t="str">
            <v>507JD1MGA21113</v>
          </cell>
          <cell r="M2556" t="str">
            <v>고강도철근 (공장도)</v>
          </cell>
          <cell r="N2556" t="str">
            <v>H-13</v>
          </cell>
          <cell r="O2556" t="str">
            <v>TON</v>
          </cell>
          <cell r="P2556">
            <v>20.57</v>
          </cell>
        </row>
        <row r="2557">
          <cell r="L2557" t="str">
            <v>507JD1MGA21116</v>
          </cell>
          <cell r="M2557" t="str">
            <v>고강도철근 (공장도)</v>
          </cell>
          <cell r="N2557" t="str">
            <v>H-16</v>
          </cell>
          <cell r="O2557" t="str">
            <v>TON</v>
          </cell>
          <cell r="P2557">
            <v>20.52</v>
          </cell>
        </row>
        <row r="2558">
          <cell r="L2558" t="str">
            <v>507JD1MGA21122</v>
          </cell>
          <cell r="M2558" t="str">
            <v>고강도철근 (공장도)</v>
          </cell>
          <cell r="N2558" t="str">
            <v>H-22</v>
          </cell>
          <cell r="O2558" t="str">
            <v>TON</v>
          </cell>
          <cell r="P2558">
            <v>63.38</v>
          </cell>
        </row>
        <row r="2559">
          <cell r="L2559" t="str">
            <v>507JD1MGA21125</v>
          </cell>
          <cell r="M2559" t="str">
            <v>고강도철근 (공장도)</v>
          </cell>
          <cell r="N2559" t="str">
            <v>H-25</v>
          </cell>
          <cell r="O2559" t="str">
            <v>TON</v>
          </cell>
          <cell r="P2559">
            <v>16.739999999999998</v>
          </cell>
        </row>
        <row r="2560">
          <cell r="L2560" t="str">
            <v>507JD1MGG40301</v>
          </cell>
          <cell r="M2560" t="str">
            <v>레미콘</v>
          </cell>
          <cell r="N2560" t="str">
            <v>25-160-8</v>
          </cell>
          <cell r="O2560" t="str">
            <v>M3</v>
          </cell>
          <cell r="P2560">
            <v>69</v>
          </cell>
        </row>
        <row r="2561">
          <cell r="L2561" t="str">
            <v>507JD1MGG40601</v>
          </cell>
          <cell r="M2561" t="str">
            <v>레미콘</v>
          </cell>
          <cell r="N2561" t="str">
            <v>25-240-8</v>
          </cell>
          <cell r="O2561" t="str">
            <v>M3</v>
          </cell>
          <cell r="P2561">
            <v>415</v>
          </cell>
        </row>
        <row r="2562">
          <cell r="L2562" t="str">
            <v>507JD1MGG42401</v>
          </cell>
          <cell r="M2562" t="str">
            <v>레미콘</v>
          </cell>
          <cell r="N2562" t="str">
            <v>25-180-15</v>
          </cell>
          <cell r="O2562" t="str">
            <v>M3</v>
          </cell>
          <cell r="P2562">
            <v>1</v>
          </cell>
        </row>
        <row r="2563">
          <cell r="L2563" t="str">
            <v>507JD1MGG42601</v>
          </cell>
          <cell r="M2563" t="str">
            <v>레미콘</v>
          </cell>
          <cell r="N2563" t="str">
            <v>25-240-15</v>
          </cell>
          <cell r="O2563" t="str">
            <v>M3</v>
          </cell>
          <cell r="P2563">
            <v>509</v>
          </cell>
        </row>
        <row r="2564">
          <cell r="L2564" t="str">
            <v>507JD1QEA32013</v>
          </cell>
          <cell r="M2564" t="str">
            <v>펌프카 CONC 타설</v>
          </cell>
          <cell r="N2564" t="str">
            <v>100 M3이상 철근구조물,S=15</v>
          </cell>
          <cell r="O2564" t="str">
            <v>M3</v>
          </cell>
          <cell r="P2564">
            <v>505</v>
          </cell>
        </row>
        <row r="2565">
          <cell r="L2565" t="str">
            <v>507JD1QEA32014</v>
          </cell>
          <cell r="M2565" t="str">
            <v>펌프카 CONC 타설</v>
          </cell>
          <cell r="N2565" t="str">
            <v>100 M3이상 철근구조물,S=8~12</v>
          </cell>
          <cell r="O2565" t="str">
            <v>M3</v>
          </cell>
          <cell r="P2565">
            <v>477</v>
          </cell>
        </row>
        <row r="2566">
          <cell r="L2566" t="str">
            <v>507JD1QEF82001</v>
          </cell>
          <cell r="M2566" t="str">
            <v>CON'C 다지기 (VIBRATOR)</v>
          </cell>
          <cell r="O2566" t="str">
            <v>M3</v>
          </cell>
          <cell r="P2566">
            <v>915</v>
          </cell>
        </row>
        <row r="2567">
          <cell r="L2567" t="str">
            <v>507JD1SACCTTT1</v>
          </cell>
          <cell r="M2567" t="str">
            <v>철근하차비</v>
          </cell>
          <cell r="O2567" t="str">
            <v>톤</v>
          </cell>
          <cell r="P2567">
            <v>129.68</v>
          </cell>
        </row>
        <row r="2568">
          <cell r="L2568" t="str">
            <v>507JD1UAC10001</v>
          </cell>
          <cell r="M2568" t="str">
            <v>합판거푸집</v>
          </cell>
          <cell r="N2568" t="str">
            <v>(3회,일반면)</v>
          </cell>
          <cell r="O2568" t="str">
            <v>M2</v>
          </cell>
          <cell r="P2568">
            <v>38</v>
          </cell>
        </row>
        <row r="2569">
          <cell r="L2569" t="str">
            <v>507JD1UAC10005</v>
          </cell>
          <cell r="M2569" t="str">
            <v>합판거푸집</v>
          </cell>
          <cell r="N2569" t="str">
            <v>(3회, 경사지붕면)</v>
          </cell>
          <cell r="O2569" t="str">
            <v>M2</v>
          </cell>
          <cell r="P2569">
            <v>13</v>
          </cell>
        </row>
        <row r="2570">
          <cell r="L2570" t="str">
            <v>507JD1UAC10152</v>
          </cell>
          <cell r="M2570" t="str">
            <v>매립형철망거푸집</v>
          </cell>
          <cell r="N2570" t="str">
            <v>(MAT기초,지중보,옹벽,이어치기등)</v>
          </cell>
          <cell r="O2570" t="str">
            <v>M2</v>
          </cell>
          <cell r="P2570">
            <v>115</v>
          </cell>
        </row>
        <row r="2571">
          <cell r="L2571" t="str">
            <v>507JD1UAC10281</v>
          </cell>
          <cell r="M2571" t="str">
            <v>제치장코팅합판 거푸집</v>
          </cell>
          <cell r="N2571" t="str">
            <v>(6회,반자무)</v>
          </cell>
          <cell r="O2571" t="str">
            <v>M2</v>
          </cell>
          <cell r="P2571">
            <v>35</v>
          </cell>
        </row>
        <row r="2572">
          <cell r="L2572" t="str">
            <v>507JD1UAC10310</v>
          </cell>
          <cell r="M2572" t="str">
            <v>유로폼</v>
          </cell>
          <cell r="N2572" t="str">
            <v>(벽)</v>
          </cell>
          <cell r="O2572" t="str">
            <v>M2</v>
          </cell>
          <cell r="P2572">
            <v>2683</v>
          </cell>
        </row>
        <row r="2573">
          <cell r="L2573" t="str">
            <v>507JD1UAC10515</v>
          </cell>
          <cell r="M2573" t="str">
            <v>철제곡면거푸집</v>
          </cell>
          <cell r="N2573" t="str">
            <v>(15회)</v>
          </cell>
          <cell r="O2573" t="str">
            <v>M2</v>
          </cell>
          <cell r="P2573">
            <v>149</v>
          </cell>
        </row>
        <row r="2574">
          <cell r="L2574" t="str">
            <v>507JD1UAC20100</v>
          </cell>
          <cell r="M2574" t="str">
            <v>철근가공 및 조립</v>
          </cell>
          <cell r="N2574" t="str">
            <v>(건축공사)</v>
          </cell>
          <cell r="O2574" t="str">
            <v>TON</v>
          </cell>
          <cell r="P2574">
            <v>125.9</v>
          </cell>
        </row>
        <row r="2575">
          <cell r="L2575" t="str">
            <v>507JD1UAC30060</v>
          </cell>
          <cell r="M2575" t="str">
            <v>레미콘치기</v>
          </cell>
          <cell r="N2575" t="str">
            <v>(철근구조,펌프차붐)</v>
          </cell>
          <cell r="O2575" t="str">
            <v>M3</v>
          </cell>
          <cell r="P2575">
            <v>915</v>
          </cell>
        </row>
        <row r="2576">
          <cell r="L2576" t="str">
            <v>507JD1UAC30080</v>
          </cell>
          <cell r="M2576" t="str">
            <v>레미콘치기</v>
          </cell>
          <cell r="N2576" t="str">
            <v>(무근구조,펌프차붐)</v>
          </cell>
          <cell r="O2576" t="str">
            <v>M3</v>
          </cell>
          <cell r="P2576">
            <v>67</v>
          </cell>
        </row>
        <row r="2577">
          <cell r="L2577" t="str">
            <v>508IA1BGZ02011</v>
          </cell>
          <cell r="M2577" t="str">
            <v>임시전력비(전력량요금)</v>
          </cell>
          <cell r="N2577" t="str">
            <v>1년이하</v>
          </cell>
          <cell r="O2577" t="str">
            <v>KWH</v>
          </cell>
          <cell r="P2577">
            <v>1149</v>
          </cell>
        </row>
        <row r="2578">
          <cell r="L2578" t="str">
            <v>508IA1HCD01025</v>
          </cell>
          <cell r="M2578" t="str">
            <v>인화겸용리프트</v>
          </cell>
          <cell r="N2578" t="str">
            <v>25층용</v>
          </cell>
          <cell r="O2578" t="str">
            <v>시간</v>
          </cell>
          <cell r="P2578">
            <v>1084</v>
          </cell>
        </row>
        <row r="2579">
          <cell r="L2579" t="str">
            <v>508IA1HKN01000</v>
          </cell>
          <cell r="M2579" t="str">
            <v>모 터</v>
          </cell>
          <cell r="N2579" t="str">
            <v>1 HP</v>
          </cell>
          <cell r="O2579" t="str">
            <v>시간</v>
          </cell>
          <cell r="P2579">
            <v>216</v>
          </cell>
        </row>
        <row r="2580">
          <cell r="L2580" t="str">
            <v>508IA1MGJ10507</v>
          </cell>
          <cell r="M2580" t="str">
            <v>벽용브라켓(쌍줄용)</v>
          </cell>
          <cell r="N2580" t="str">
            <v>3개월  15.5KG</v>
          </cell>
          <cell r="O2580" t="str">
            <v>개</v>
          </cell>
          <cell r="P2580">
            <v>8</v>
          </cell>
        </row>
        <row r="2581">
          <cell r="L2581" t="str">
            <v>508IA1UAA10001</v>
          </cell>
          <cell r="M2581" t="str">
            <v>먹메김</v>
          </cell>
          <cell r="N2581" t="str">
            <v>(주택용)</v>
          </cell>
          <cell r="O2581" t="str">
            <v>M2</v>
          </cell>
          <cell r="P2581">
            <v>7855</v>
          </cell>
        </row>
        <row r="2582">
          <cell r="L2582" t="str">
            <v>508IA1UAA10201</v>
          </cell>
          <cell r="M2582" t="str">
            <v>수평규준틀</v>
          </cell>
          <cell r="O2582" t="str">
            <v>M</v>
          </cell>
          <cell r="P2582">
            <v>112</v>
          </cell>
        </row>
        <row r="2583">
          <cell r="L2583" t="str">
            <v>508IA1UAA20310</v>
          </cell>
          <cell r="M2583" t="str">
            <v>강관틀 비계</v>
          </cell>
          <cell r="N2583" t="str">
            <v>(3개월)</v>
          </cell>
          <cell r="O2583" t="str">
            <v>M2</v>
          </cell>
          <cell r="P2583">
            <v>1036</v>
          </cell>
        </row>
        <row r="2584">
          <cell r="L2584" t="str">
            <v>508IA1UAA20631</v>
          </cell>
          <cell r="M2584" t="str">
            <v>강관비계매기(브라켓)</v>
          </cell>
          <cell r="N2584" t="str">
            <v>(3개월)</v>
          </cell>
          <cell r="O2584" t="str">
            <v>M2</v>
          </cell>
          <cell r="P2584">
            <v>159</v>
          </cell>
        </row>
        <row r="2585">
          <cell r="L2585" t="str">
            <v>508IA1UAA20701</v>
          </cell>
          <cell r="M2585" t="str">
            <v>이동식 강관조립 말비계</v>
          </cell>
          <cell r="N2585" t="str">
            <v>(3개월 H=2M 1단)</v>
          </cell>
          <cell r="O2585" t="str">
            <v>대</v>
          </cell>
          <cell r="P2585">
            <v>2</v>
          </cell>
        </row>
        <row r="2586">
          <cell r="L2586" t="str">
            <v>508IA1UAA21301</v>
          </cell>
          <cell r="M2586" t="str">
            <v>비계용 브라켓설치</v>
          </cell>
          <cell r="N2586" t="str">
            <v>(벽용, 브라켓별도)</v>
          </cell>
          <cell r="O2586" t="str">
            <v>개소</v>
          </cell>
          <cell r="P2586">
            <v>8</v>
          </cell>
        </row>
        <row r="2587">
          <cell r="L2587" t="str">
            <v>508IA1UAA25001</v>
          </cell>
          <cell r="M2587" t="str">
            <v>강관동바리 손료</v>
          </cell>
          <cell r="N2587" t="str">
            <v>(층고3.5M이하, 벽식 1개월)</v>
          </cell>
          <cell r="O2587" t="str">
            <v>M2</v>
          </cell>
          <cell r="P2587">
            <v>10235</v>
          </cell>
        </row>
        <row r="2588">
          <cell r="L2588" t="str">
            <v>508IA1UAA25040</v>
          </cell>
          <cell r="M2588" t="str">
            <v>강관동바리 손료</v>
          </cell>
          <cell r="N2588" t="str">
            <v>(층고3.8-4.2M이하,수평1단,벽식1개월)</v>
          </cell>
          <cell r="O2588" t="str">
            <v>M2</v>
          </cell>
          <cell r="P2588">
            <v>245</v>
          </cell>
        </row>
        <row r="2589">
          <cell r="L2589" t="str">
            <v>508IA1UAA25070</v>
          </cell>
          <cell r="M2589" t="str">
            <v>강관동바리 손료</v>
          </cell>
          <cell r="N2589" t="str">
            <v>(5.5-6.5M, 1개월)</v>
          </cell>
          <cell r="O2589" t="str">
            <v>M2</v>
          </cell>
          <cell r="P2589">
            <v>298</v>
          </cell>
        </row>
        <row r="2590">
          <cell r="L2590" t="str">
            <v>508IA1UAA35310</v>
          </cell>
          <cell r="M2590" t="str">
            <v>가설 DUST CHUTE</v>
          </cell>
          <cell r="N2590" t="str">
            <v>(PE관, 초고층)</v>
          </cell>
          <cell r="O2590" t="str">
            <v>M</v>
          </cell>
          <cell r="P2590">
            <v>67</v>
          </cell>
        </row>
        <row r="2591">
          <cell r="L2591" t="str">
            <v>508IA1UAA40001</v>
          </cell>
          <cell r="M2591" t="str">
            <v>인화겸용리프트설치,해체</v>
          </cell>
          <cell r="N2591" t="str">
            <v>(기초포함)</v>
          </cell>
          <cell r="O2591" t="str">
            <v>M</v>
          </cell>
          <cell r="P2591">
            <v>73</v>
          </cell>
        </row>
        <row r="2592">
          <cell r="L2592" t="str">
            <v>508IA1UAA50010</v>
          </cell>
          <cell r="M2592" t="str">
            <v>용수비</v>
          </cell>
          <cell r="N2592" t="str">
            <v>(레미콘지구)</v>
          </cell>
          <cell r="O2592" t="str">
            <v>M3</v>
          </cell>
          <cell r="P2592">
            <v>1963</v>
          </cell>
        </row>
        <row r="2593">
          <cell r="L2593" t="str">
            <v>508IA1UAA50125</v>
          </cell>
          <cell r="M2593" t="str">
            <v>동별공사용수설치</v>
          </cell>
          <cell r="N2593" t="str">
            <v>(25층)</v>
          </cell>
          <cell r="O2593" t="str">
            <v>개소</v>
          </cell>
          <cell r="P2593">
            <v>1</v>
          </cell>
        </row>
        <row r="2594">
          <cell r="L2594" t="str">
            <v>508IA1UAA55001</v>
          </cell>
          <cell r="M2594" t="str">
            <v>건축물 현장정리</v>
          </cell>
          <cell r="O2594" t="str">
            <v>M2</v>
          </cell>
          <cell r="P2594">
            <v>7855</v>
          </cell>
        </row>
        <row r="2595">
          <cell r="L2595" t="str">
            <v>508IA1UAV30125</v>
          </cell>
          <cell r="M2595" t="str">
            <v>옥내가설전등 및 옥외보완</v>
          </cell>
          <cell r="N2595" t="str">
            <v>(25층)</v>
          </cell>
          <cell r="O2595" t="str">
            <v>동</v>
          </cell>
          <cell r="P2595">
            <v>1</v>
          </cell>
        </row>
        <row r="2596">
          <cell r="L2596" t="str">
            <v>508ID1BGC10070</v>
          </cell>
          <cell r="M2596" t="str">
            <v>자재운반비</v>
          </cell>
          <cell r="N2596" t="str">
            <v>70KM까지</v>
          </cell>
          <cell r="O2596" t="str">
            <v>TON</v>
          </cell>
          <cell r="P2596">
            <v>512.15</v>
          </cell>
        </row>
        <row r="2597">
          <cell r="L2597" t="str">
            <v>508ID1MGA21110</v>
          </cell>
          <cell r="M2597" t="str">
            <v>고강도철근 (공장도)</v>
          </cell>
          <cell r="N2597" t="str">
            <v>H-10</v>
          </cell>
          <cell r="O2597" t="str">
            <v>TON</v>
          </cell>
          <cell r="P2597">
            <v>229.16</v>
          </cell>
        </row>
        <row r="2598">
          <cell r="L2598" t="str">
            <v>508ID1MGA21113</v>
          </cell>
          <cell r="M2598" t="str">
            <v>고강도철근 (공장도)</v>
          </cell>
          <cell r="N2598" t="str">
            <v>H-13</v>
          </cell>
          <cell r="O2598" t="str">
            <v>TON</v>
          </cell>
          <cell r="P2598">
            <v>114.98</v>
          </cell>
        </row>
        <row r="2599">
          <cell r="L2599" t="str">
            <v>508ID1MGA21116</v>
          </cell>
          <cell r="M2599" t="str">
            <v>고강도철근 (공장도)</v>
          </cell>
          <cell r="N2599" t="str">
            <v>H-16</v>
          </cell>
          <cell r="O2599" t="str">
            <v>TON</v>
          </cell>
          <cell r="P2599">
            <v>123</v>
          </cell>
        </row>
        <row r="2600">
          <cell r="L2600" t="str">
            <v>508ID1MGA21119</v>
          </cell>
          <cell r="M2600" t="str">
            <v>고강도철근 (공장도)</v>
          </cell>
          <cell r="N2600" t="str">
            <v>H-19</v>
          </cell>
          <cell r="O2600" t="str">
            <v>TON</v>
          </cell>
          <cell r="P2600">
            <v>28.63</v>
          </cell>
        </row>
        <row r="2601">
          <cell r="L2601" t="str">
            <v>508ID1MGA21122</v>
          </cell>
          <cell r="M2601" t="str">
            <v>고강도철근 (공장도)</v>
          </cell>
          <cell r="N2601" t="str">
            <v>H-22</v>
          </cell>
          <cell r="O2601" t="str">
            <v>TON</v>
          </cell>
          <cell r="P2601">
            <v>3.78</v>
          </cell>
        </row>
        <row r="2602">
          <cell r="L2602" t="str">
            <v>508ID1MGA21125</v>
          </cell>
          <cell r="M2602" t="str">
            <v>고강도철근 (공장도)</v>
          </cell>
          <cell r="N2602" t="str">
            <v>H-25</v>
          </cell>
          <cell r="O2602" t="str">
            <v>TON</v>
          </cell>
          <cell r="P2602">
            <v>12.6</v>
          </cell>
        </row>
        <row r="2603">
          <cell r="L2603" t="str">
            <v>508ID1MGG41601</v>
          </cell>
          <cell r="M2603" t="str">
            <v>레미콘</v>
          </cell>
          <cell r="N2603" t="str">
            <v>25-240-12</v>
          </cell>
          <cell r="O2603" t="str">
            <v>M3</v>
          </cell>
          <cell r="P2603">
            <v>2</v>
          </cell>
        </row>
        <row r="2604">
          <cell r="L2604" t="str">
            <v>508ID1MGG42601</v>
          </cell>
          <cell r="M2604" t="str">
            <v>레미콘</v>
          </cell>
          <cell r="N2604" t="str">
            <v>25-240-15</v>
          </cell>
          <cell r="O2604" t="str">
            <v>M3</v>
          </cell>
          <cell r="P2604">
            <v>2993</v>
          </cell>
        </row>
        <row r="2605">
          <cell r="L2605" t="str">
            <v>508ID1MGG42701</v>
          </cell>
          <cell r="M2605" t="str">
            <v>레미콘</v>
          </cell>
          <cell r="N2605" t="str">
            <v>25-270-15</v>
          </cell>
          <cell r="O2605" t="str">
            <v>M3</v>
          </cell>
          <cell r="P2605">
            <v>815</v>
          </cell>
        </row>
        <row r="2606">
          <cell r="L2606" t="str">
            <v>508ID1MGI20301</v>
          </cell>
          <cell r="M2606" t="str">
            <v>PS합성목재</v>
          </cell>
          <cell r="N2606" t="str">
            <v>면접기및물끊기</v>
          </cell>
          <cell r="O2606" t="str">
            <v>M</v>
          </cell>
          <cell r="P2606">
            <v>164</v>
          </cell>
        </row>
        <row r="2607">
          <cell r="L2607" t="str">
            <v>508ID1MGJ20501</v>
          </cell>
          <cell r="M2607" t="str">
            <v>GANG FORM</v>
          </cell>
          <cell r="N2607" t="str">
            <v>H=3</v>
          </cell>
          <cell r="O2607" t="str">
            <v>M2</v>
          </cell>
          <cell r="P2607">
            <v>334</v>
          </cell>
        </row>
        <row r="2608">
          <cell r="L2608" t="str">
            <v>508ID1MGJ20502</v>
          </cell>
          <cell r="M2608" t="str">
            <v>ELEV FORM</v>
          </cell>
          <cell r="O2608" t="str">
            <v>M2</v>
          </cell>
          <cell r="P2608">
            <v>23</v>
          </cell>
        </row>
        <row r="2609">
          <cell r="L2609" t="str">
            <v>508ID1MGJ20503</v>
          </cell>
          <cell r="M2609" t="str">
            <v>BALCONY CAGE</v>
          </cell>
          <cell r="N2609" t="str">
            <v>H=8.8</v>
          </cell>
          <cell r="O2609" t="str">
            <v>M2</v>
          </cell>
          <cell r="P2609">
            <v>21</v>
          </cell>
        </row>
        <row r="2610">
          <cell r="L2610" t="str">
            <v>508ID1MGJ20504</v>
          </cell>
          <cell r="M2610" t="str">
            <v>CORNER BRAKET</v>
          </cell>
          <cell r="N2610" t="str">
            <v>H=7.6</v>
          </cell>
          <cell r="O2610" t="str">
            <v>개소</v>
          </cell>
          <cell r="P2610">
            <v>4</v>
          </cell>
        </row>
        <row r="2611">
          <cell r="L2611" t="str">
            <v>508ID1MGJ20505</v>
          </cell>
          <cell r="M2611" t="str">
            <v>작업발판(4단)</v>
          </cell>
          <cell r="N2611" t="str">
            <v>500XL</v>
          </cell>
          <cell r="O2611" t="str">
            <v>M</v>
          </cell>
          <cell r="P2611">
            <v>455</v>
          </cell>
        </row>
        <row r="2612">
          <cell r="L2612" t="str">
            <v>508ID1MGJ20506</v>
          </cell>
          <cell r="M2612" t="str">
            <v>창호 BOX FRAME</v>
          </cell>
          <cell r="N2612" t="str">
            <v>1.8X0.9</v>
          </cell>
          <cell r="O2612" t="str">
            <v>개</v>
          </cell>
          <cell r="P2612">
            <v>2</v>
          </cell>
        </row>
        <row r="2613">
          <cell r="L2613" t="str">
            <v>508ID1MGJ20507</v>
          </cell>
          <cell r="M2613" t="str">
            <v>사다리</v>
          </cell>
          <cell r="N2613" t="str">
            <v>H=1.8, 3개</v>
          </cell>
          <cell r="O2613" t="str">
            <v>개소</v>
          </cell>
          <cell r="P2613">
            <v>2</v>
          </cell>
        </row>
        <row r="2614">
          <cell r="L2614" t="str">
            <v>508ID1QEA32013</v>
          </cell>
          <cell r="M2614" t="str">
            <v>펌프카 CONC 타설</v>
          </cell>
          <cell r="N2614" t="str">
            <v>100 M3이상 철근구조물,S=15</v>
          </cell>
          <cell r="O2614" t="str">
            <v>M3</v>
          </cell>
          <cell r="P2614">
            <v>819</v>
          </cell>
        </row>
        <row r="2615">
          <cell r="L2615" t="str">
            <v>508ID1QEB22010</v>
          </cell>
          <cell r="M2615" t="str">
            <v>콘크리트 펌프 타설</v>
          </cell>
          <cell r="N2615" t="str">
            <v>(20-26M3/HR)</v>
          </cell>
          <cell r="O2615" t="str">
            <v>M3</v>
          </cell>
          <cell r="P2615">
            <v>2984</v>
          </cell>
        </row>
        <row r="2616">
          <cell r="L2616" t="str">
            <v>508ID1QEF82001</v>
          </cell>
          <cell r="M2616" t="str">
            <v>CON'C 다지기 (VIBRATOR)</v>
          </cell>
          <cell r="O2616" t="str">
            <v>M3</v>
          </cell>
          <cell r="P2616">
            <v>3763</v>
          </cell>
        </row>
        <row r="2617">
          <cell r="L2617" t="str">
            <v>508ID1SACCMK09</v>
          </cell>
          <cell r="M2617" t="str">
            <v>갱폼설치해체비</v>
          </cell>
          <cell r="O2617" t="str">
            <v>M2</v>
          </cell>
          <cell r="P2617">
            <v>5866</v>
          </cell>
        </row>
        <row r="2618">
          <cell r="L2618" t="str">
            <v>508ID1SACCTTT1</v>
          </cell>
          <cell r="M2618" t="str">
            <v>철근하차비</v>
          </cell>
          <cell r="O2618" t="str">
            <v>톤</v>
          </cell>
          <cell r="P2618">
            <v>512.15</v>
          </cell>
        </row>
        <row r="2619">
          <cell r="L2619" t="str">
            <v>508ID1UAC10001</v>
          </cell>
          <cell r="M2619" t="str">
            <v>합판거푸집</v>
          </cell>
          <cell r="N2619" t="str">
            <v>(3회,일반면)</v>
          </cell>
          <cell r="O2619" t="str">
            <v>M2</v>
          </cell>
          <cell r="P2619">
            <v>420</v>
          </cell>
        </row>
        <row r="2620">
          <cell r="L2620" t="str">
            <v>508ID1UAC10002</v>
          </cell>
          <cell r="M2620" t="str">
            <v>합판거푸집</v>
          </cell>
          <cell r="N2620" t="str">
            <v>(3회,슬라브)</v>
          </cell>
          <cell r="O2620" t="str">
            <v>M2</v>
          </cell>
          <cell r="P2620">
            <v>114</v>
          </cell>
        </row>
        <row r="2621">
          <cell r="L2621" t="str">
            <v>508ID1UAC10005</v>
          </cell>
          <cell r="M2621" t="str">
            <v>합판거푸집</v>
          </cell>
          <cell r="N2621" t="str">
            <v>(3회, 경사지붕면)</v>
          </cell>
          <cell r="O2621" t="str">
            <v>M2</v>
          </cell>
          <cell r="P2621">
            <v>11</v>
          </cell>
        </row>
        <row r="2622">
          <cell r="L2622" t="str">
            <v>508ID1UAC10270</v>
          </cell>
          <cell r="M2622" t="str">
            <v>제치장코팅합판 거푸집</v>
          </cell>
          <cell r="N2622" t="str">
            <v>(6회)</v>
          </cell>
          <cell r="O2622" t="str">
            <v>M2</v>
          </cell>
          <cell r="P2622">
            <v>762</v>
          </cell>
        </row>
        <row r="2623">
          <cell r="L2623" t="str">
            <v>508ID1UAC10280</v>
          </cell>
          <cell r="M2623" t="str">
            <v>제치장코팅합판 거푸집</v>
          </cell>
          <cell r="N2623" t="str">
            <v>(10회)</v>
          </cell>
          <cell r="O2623" t="str">
            <v>M2</v>
          </cell>
          <cell r="P2623">
            <v>7086</v>
          </cell>
        </row>
        <row r="2624">
          <cell r="L2624" t="str">
            <v>508ID1UAC10281</v>
          </cell>
          <cell r="M2624" t="str">
            <v>제치장코팅합판 거푸집</v>
          </cell>
          <cell r="N2624" t="str">
            <v>(6회,반자무)</v>
          </cell>
          <cell r="O2624" t="str">
            <v>M2</v>
          </cell>
          <cell r="P2624">
            <v>2952</v>
          </cell>
        </row>
        <row r="2625">
          <cell r="L2625" t="str">
            <v>508ID1UAC10310</v>
          </cell>
          <cell r="M2625" t="str">
            <v>유로폼</v>
          </cell>
          <cell r="N2625" t="str">
            <v>(벽)</v>
          </cell>
          <cell r="O2625" t="str">
            <v>M2</v>
          </cell>
          <cell r="P2625">
            <v>18290</v>
          </cell>
        </row>
        <row r="2626">
          <cell r="L2626" t="str">
            <v>508ID1UAC10525</v>
          </cell>
          <cell r="M2626" t="str">
            <v>철제곡면거푸집</v>
          </cell>
          <cell r="N2626" t="str">
            <v>(25회)</v>
          </cell>
          <cell r="O2626" t="str">
            <v>M2</v>
          </cell>
          <cell r="P2626">
            <v>56</v>
          </cell>
        </row>
        <row r="2627">
          <cell r="L2627" t="str">
            <v>508ID1UAC11001</v>
          </cell>
          <cell r="M2627" t="str">
            <v>기둥 면접기</v>
          </cell>
          <cell r="N2627" t="str">
            <v>(15X15)</v>
          </cell>
          <cell r="O2627" t="str">
            <v>M</v>
          </cell>
          <cell r="P2627">
            <v>4699</v>
          </cell>
        </row>
        <row r="2628">
          <cell r="L2628" t="str">
            <v>508ID1UAC11101</v>
          </cell>
          <cell r="M2628" t="str">
            <v>물 끊기</v>
          </cell>
          <cell r="N2628" t="str">
            <v>(18X12X15)</v>
          </cell>
          <cell r="O2628" t="str">
            <v>M</v>
          </cell>
          <cell r="P2628">
            <v>151</v>
          </cell>
        </row>
        <row r="2629">
          <cell r="L2629" t="str">
            <v>508ID1UAC11501</v>
          </cell>
          <cell r="M2629" t="str">
            <v>콘크리트양생비</v>
          </cell>
          <cell r="O2629" t="str">
            <v>M2</v>
          </cell>
          <cell r="P2629">
            <v>10487</v>
          </cell>
        </row>
        <row r="2630">
          <cell r="L2630" t="str">
            <v>508ID1UAC20100</v>
          </cell>
          <cell r="M2630" t="str">
            <v>철근가공 및 조립</v>
          </cell>
          <cell r="N2630" t="str">
            <v>(건축공사)</v>
          </cell>
          <cell r="O2630" t="str">
            <v>TON</v>
          </cell>
          <cell r="P2630">
            <v>497.23</v>
          </cell>
        </row>
        <row r="2631">
          <cell r="L2631" t="str">
            <v>508ID1UAC30060</v>
          </cell>
          <cell r="M2631" t="str">
            <v>레미콘치기</v>
          </cell>
          <cell r="N2631" t="str">
            <v>(철근구조,펌프차붐)</v>
          </cell>
          <cell r="O2631" t="str">
            <v>M3</v>
          </cell>
          <cell r="P2631">
            <v>809</v>
          </cell>
        </row>
        <row r="2632">
          <cell r="L2632" t="str">
            <v>508ID1UAC30070</v>
          </cell>
          <cell r="M2632" t="str">
            <v>레미콘치기</v>
          </cell>
          <cell r="N2632" t="str">
            <v>(철근구조,배관펌프)</v>
          </cell>
          <cell r="O2632" t="str">
            <v>M3</v>
          </cell>
          <cell r="P2632">
            <v>2954</v>
          </cell>
        </row>
        <row r="2633">
          <cell r="L2633" t="str">
            <v>508ID1UAC30080</v>
          </cell>
          <cell r="M2633" t="str">
            <v>레미콘치기</v>
          </cell>
          <cell r="N2633" t="str">
            <v>(무근구조,펌프차붐)</v>
          </cell>
          <cell r="O2633" t="str">
            <v>M3</v>
          </cell>
          <cell r="P2633">
            <v>10</v>
          </cell>
        </row>
        <row r="2634">
          <cell r="L2634" t="str">
            <v>508ID1UAJ12080</v>
          </cell>
          <cell r="M2634" t="str">
            <v>시멘트몰탈</v>
          </cell>
          <cell r="N2634" t="str">
            <v>(1:3)</v>
          </cell>
          <cell r="O2634" t="str">
            <v>M3</v>
          </cell>
          <cell r="P2634">
            <v>10</v>
          </cell>
        </row>
        <row r="2635">
          <cell r="L2635" t="str">
            <v>508ID1UAS80030</v>
          </cell>
          <cell r="M2635" t="str">
            <v>구조용용접철망깔기</v>
          </cell>
          <cell r="N2635" t="str">
            <v>(D8X150X150)</v>
          </cell>
          <cell r="O2635" t="str">
            <v>M2</v>
          </cell>
          <cell r="P2635">
            <v>228</v>
          </cell>
        </row>
        <row r="2636">
          <cell r="L2636" t="str">
            <v>508IF1MAA10080</v>
          </cell>
          <cell r="M2636" t="str">
            <v>콘크리트벽돌</v>
          </cell>
          <cell r="N2636" t="str">
            <v>KS 82KG/CM2, 190X90X57</v>
          </cell>
          <cell r="O2636" t="str">
            <v>매</v>
          </cell>
          <cell r="P2636">
            <v>279344</v>
          </cell>
        </row>
        <row r="2637">
          <cell r="L2637" t="str">
            <v>508IF1MAA20101</v>
          </cell>
          <cell r="M2637" t="str">
            <v>홈 벽돌</v>
          </cell>
          <cell r="N2637" t="str">
            <v>A 형</v>
          </cell>
          <cell r="O2637" t="str">
            <v>매</v>
          </cell>
          <cell r="P2637">
            <v>1677</v>
          </cell>
        </row>
        <row r="2638">
          <cell r="L2638" t="str">
            <v>508IF1MAA20201</v>
          </cell>
          <cell r="M2638" t="str">
            <v>홈 벽돌</v>
          </cell>
          <cell r="N2638" t="str">
            <v>B 형</v>
          </cell>
          <cell r="O2638" t="str">
            <v>매</v>
          </cell>
          <cell r="P2638">
            <v>3569</v>
          </cell>
        </row>
        <row r="2639">
          <cell r="L2639" t="str">
            <v>508IF1MAA20301</v>
          </cell>
          <cell r="M2639" t="str">
            <v>홈 벽돌</v>
          </cell>
          <cell r="N2639" t="str">
            <v>C 형</v>
          </cell>
          <cell r="O2639" t="str">
            <v>매</v>
          </cell>
          <cell r="P2639">
            <v>7139</v>
          </cell>
        </row>
        <row r="2640">
          <cell r="L2640" t="str">
            <v>508IF1SAE10001</v>
          </cell>
          <cell r="M2640" t="str">
            <v>콘크리트벽돌쌓기</v>
          </cell>
          <cell r="N2640" t="str">
            <v>표준형 0.5B, 리프트운반</v>
          </cell>
          <cell r="O2640" t="str">
            <v>매</v>
          </cell>
          <cell r="P2640">
            <v>227866</v>
          </cell>
        </row>
        <row r="2641">
          <cell r="L2641" t="str">
            <v>508IF1SAE10101</v>
          </cell>
          <cell r="M2641" t="str">
            <v>콘크리트벽돌쌓기</v>
          </cell>
          <cell r="N2641" t="str">
            <v>표준형 1.0B, 리프트 운반</v>
          </cell>
          <cell r="O2641" t="str">
            <v>매</v>
          </cell>
          <cell r="P2641">
            <v>43342</v>
          </cell>
        </row>
        <row r="2642">
          <cell r="L2642" t="str">
            <v>508IF1SAE15020</v>
          </cell>
          <cell r="M2642" t="str">
            <v>홈벽돌쌓기</v>
          </cell>
          <cell r="N2642" t="str">
            <v>(0.5B 리프트운반)</v>
          </cell>
          <cell r="O2642" t="str">
            <v>매</v>
          </cell>
          <cell r="P2642">
            <v>11796</v>
          </cell>
        </row>
        <row r="2643">
          <cell r="L2643" t="str">
            <v>508IF1SAYISGD7</v>
          </cell>
          <cell r="M2643" t="str">
            <v>점토벽돌치장쌓기(자재비 포함)</v>
          </cell>
          <cell r="N2643" t="str">
            <v>DHB클립타이,방수몰탈채움,발코니</v>
          </cell>
          <cell r="O2643" t="str">
            <v>매</v>
          </cell>
          <cell r="P2643">
            <v>13854</v>
          </cell>
        </row>
        <row r="2644">
          <cell r="L2644" t="str">
            <v>508IF1SAYISGD8</v>
          </cell>
          <cell r="M2644" t="str">
            <v>점토벽돌치장쌓기(자재비 포함)</v>
          </cell>
          <cell r="N2644" t="str">
            <v>옹벽부위,DHB클립타이,방수몰탈채움</v>
          </cell>
          <cell r="O2644" t="str">
            <v>매</v>
          </cell>
          <cell r="P2644">
            <v>69087</v>
          </cell>
        </row>
        <row r="2645">
          <cell r="L2645" t="str">
            <v>508IF1UAD50190</v>
          </cell>
          <cell r="M2645" t="str">
            <v>인방설치</v>
          </cell>
          <cell r="N2645" t="str">
            <v>(240X124)</v>
          </cell>
          <cell r="O2645" t="str">
            <v>M</v>
          </cell>
          <cell r="P2645">
            <v>3</v>
          </cell>
        </row>
        <row r="2646">
          <cell r="L2646" t="str">
            <v>508IF1UAG22030</v>
          </cell>
          <cell r="M2646" t="str">
            <v>압출스치로폴붙이기</v>
          </cell>
          <cell r="N2646" t="str">
            <v>(9MM)</v>
          </cell>
          <cell r="O2646" t="str">
            <v>M2</v>
          </cell>
          <cell r="P2646">
            <v>17</v>
          </cell>
        </row>
        <row r="2647">
          <cell r="L2647" t="str">
            <v>508IF1UAJ20030</v>
          </cell>
          <cell r="M2647" t="str">
            <v>배관주위몰탈충진</v>
          </cell>
          <cell r="N2647" t="str">
            <v>(1:3)</v>
          </cell>
          <cell r="O2647" t="str">
            <v>M</v>
          </cell>
          <cell r="P2647">
            <v>773</v>
          </cell>
        </row>
        <row r="2648">
          <cell r="L2648" t="str">
            <v>508IG1BGC01020</v>
          </cell>
          <cell r="M2648" t="str">
            <v>시멘트 수송비</v>
          </cell>
          <cell r="N2648" t="str">
            <v>20KM까지</v>
          </cell>
          <cell r="O2648" t="str">
            <v>포</v>
          </cell>
          <cell r="P2648">
            <v>7479</v>
          </cell>
        </row>
        <row r="2649">
          <cell r="L2649" t="str">
            <v>508IG1BGZ01003</v>
          </cell>
          <cell r="M2649" t="str">
            <v>시멘트 하차 입고비</v>
          </cell>
          <cell r="N2649" t="str">
            <v>(보통인부/250포)</v>
          </cell>
          <cell r="O2649" t="str">
            <v>포</v>
          </cell>
          <cell r="P2649">
            <v>7479</v>
          </cell>
        </row>
        <row r="2650">
          <cell r="L2650" t="str">
            <v>508IG1MAF10001</v>
          </cell>
          <cell r="M2650" t="str">
            <v>종석</v>
          </cell>
          <cell r="N2650" t="str">
            <v>백색</v>
          </cell>
          <cell r="O2650" t="str">
            <v>KG</v>
          </cell>
          <cell r="P2650">
            <v>693</v>
          </cell>
        </row>
        <row r="2651">
          <cell r="L2651" t="str">
            <v>508IG1MGG30001</v>
          </cell>
          <cell r="M2651" t="str">
            <v>시멘트(운반구상차도)</v>
          </cell>
          <cell r="N2651" t="str">
            <v>40KG</v>
          </cell>
          <cell r="O2651" t="str">
            <v>포</v>
          </cell>
          <cell r="P2651">
            <v>7479</v>
          </cell>
        </row>
        <row r="2652">
          <cell r="L2652" t="str">
            <v>508IG1MGG50005</v>
          </cell>
          <cell r="M2652" t="str">
            <v>경량기포콘크리트공사(시공도,시멘트포함)</v>
          </cell>
          <cell r="N2652" t="str">
            <v>15KG/CM2이상</v>
          </cell>
          <cell r="O2652" t="str">
            <v>M3</v>
          </cell>
          <cell r="P2652">
            <v>105</v>
          </cell>
        </row>
        <row r="2653">
          <cell r="L2653" t="str">
            <v>508IG1QAJ42670</v>
          </cell>
          <cell r="M2653" t="str">
            <v>모래운반(지구외)</v>
          </cell>
          <cell r="N2653" t="str">
            <v>타이어 로우더 상차, 양호  L = 55.9 KM</v>
          </cell>
          <cell r="O2653" t="str">
            <v>M3</v>
          </cell>
          <cell r="P2653">
            <v>589</v>
          </cell>
        </row>
        <row r="2654">
          <cell r="L2654" t="str">
            <v>508IG1QAJ45670</v>
          </cell>
          <cell r="M2654" t="str">
            <v>#357자갈운반(지구외)</v>
          </cell>
          <cell r="N2654" t="str">
            <v>타이어 로우더 상차, 양호  L = 8.8 KM</v>
          </cell>
          <cell r="O2654" t="str">
            <v>M3</v>
          </cell>
          <cell r="P2654">
            <v>4</v>
          </cell>
        </row>
        <row r="2655">
          <cell r="L2655" t="str">
            <v>508IG1QEC33000</v>
          </cell>
          <cell r="M2655" t="str">
            <v>몰탈펌프타설</v>
          </cell>
          <cell r="O2655" t="str">
            <v>M3</v>
          </cell>
          <cell r="P2655">
            <v>211</v>
          </cell>
        </row>
        <row r="2656">
          <cell r="L2656" t="str">
            <v>508IG1QHB10001</v>
          </cell>
          <cell r="M2656" t="str">
            <v>압송관</v>
          </cell>
          <cell r="N2656" t="str">
            <v>D50*2.6M</v>
          </cell>
          <cell r="O2656" t="str">
            <v>M3</v>
          </cell>
          <cell r="P2656">
            <v>211</v>
          </cell>
        </row>
        <row r="2657">
          <cell r="L2657" t="str">
            <v>508IG1QIC10001</v>
          </cell>
          <cell r="M2657" t="str">
            <v>POWER TROWEL</v>
          </cell>
          <cell r="O2657" t="str">
            <v>M2</v>
          </cell>
          <cell r="P2657">
            <v>5636</v>
          </cell>
        </row>
        <row r="2658">
          <cell r="L2658" t="str">
            <v>508IG1SASCJK40</v>
          </cell>
          <cell r="M2658" t="str">
            <v>창대석</v>
          </cell>
          <cell r="N2658" t="str">
            <v>인조대리석</v>
          </cell>
          <cell r="O2658" t="str">
            <v>M</v>
          </cell>
          <cell r="P2658">
            <v>29</v>
          </cell>
        </row>
        <row r="2659">
          <cell r="L2659" t="str">
            <v>508IG1SAVCK053</v>
          </cell>
          <cell r="M2659" t="str">
            <v>BMC 발코니턱</v>
          </cell>
          <cell r="N2659" t="str">
            <v>40X80X5.5T</v>
          </cell>
          <cell r="O2659" t="str">
            <v>M</v>
          </cell>
          <cell r="P2659">
            <v>190</v>
          </cell>
        </row>
        <row r="2660">
          <cell r="L2660" t="str">
            <v>508IG1SAVJJ001</v>
          </cell>
          <cell r="M2660" t="str">
            <v>인조대리석마루귀틀</v>
          </cell>
          <cell r="N2660" t="str">
            <v>일반층, W=250</v>
          </cell>
          <cell r="O2660" t="str">
            <v>M</v>
          </cell>
          <cell r="P2660">
            <v>119</v>
          </cell>
        </row>
        <row r="2661">
          <cell r="L2661" t="str">
            <v>508IG1SAVJJ002</v>
          </cell>
          <cell r="M2661" t="str">
            <v>인조대리석마루귀틀</v>
          </cell>
          <cell r="N2661" t="str">
            <v>1층, W=250</v>
          </cell>
          <cell r="O2661" t="str">
            <v>M</v>
          </cell>
          <cell r="P2661">
            <v>5</v>
          </cell>
        </row>
        <row r="2662">
          <cell r="L2662" t="str">
            <v>508IG1SAX00038</v>
          </cell>
          <cell r="M2662" t="str">
            <v>석재타일붙이기</v>
          </cell>
          <cell r="N2662" t="str">
            <v>(20+20), 300*300</v>
          </cell>
          <cell r="O2662" t="str">
            <v>M2</v>
          </cell>
          <cell r="P2662">
            <v>174</v>
          </cell>
        </row>
        <row r="2663">
          <cell r="L2663" t="str">
            <v>508IG1SAYISG01</v>
          </cell>
          <cell r="M2663" t="str">
            <v>실리카인조대리석붙이기</v>
          </cell>
          <cell r="N2663" t="str">
            <v>현관,바탕18+실리카대리석12</v>
          </cell>
          <cell r="O2663" t="str">
            <v>M2</v>
          </cell>
          <cell r="P2663">
            <v>190</v>
          </cell>
        </row>
        <row r="2664">
          <cell r="L2664" t="str">
            <v>508IG1UAC30440</v>
          </cell>
          <cell r="M2664" t="str">
            <v>콘크리트C종치기</v>
          </cell>
          <cell r="N2664" t="str">
            <v>(손비빔, 시멘트,모래별산)</v>
          </cell>
          <cell r="O2664" t="str">
            <v>M3</v>
          </cell>
          <cell r="P2664">
            <v>4</v>
          </cell>
        </row>
        <row r="2665">
          <cell r="L2665" t="str">
            <v>508IG1UAF10115</v>
          </cell>
          <cell r="M2665" t="str">
            <v>도기질타일붙이기(유색)</v>
          </cell>
          <cell r="N2665" t="str">
            <v>(주방벽200X200, 접착)</v>
          </cell>
          <cell r="O2665" t="str">
            <v>M2</v>
          </cell>
          <cell r="P2665">
            <v>304</v>
          </cell>
        </row>
        <row r="2666">
          <cell r="L2666" t="str">
            <v>508IG1UAF10211</v>
          </cell>
          <cell r="M2666" t="str">
            <v>도기질타일붙이기(유색)</v>
          </cell>
          <cell r="N2666" t="str">
            <v>(욕실벽250X400, 떠붙임12MM)</v>
          </cell>
          <cell r="O2666" t="str">
            <v>)M2</v>
          </cell>
          <cell r="P2666">
            <v>1021</v>
          </cell>
        </row>
        <row r="2667">
          <cell r="L2667" t="str">
            <v>508IG1UAF10231</v>
          </cell>
          <cell r="M2667" t="str">
            <v>도기질타일붙이기(유색)</v>
          </cell>
          <cell r="N2667" t="str">
            <v>(욕실벽250X400, 떠붙임18MM)</v>
          </cell>
          <cell r="O2667" t="str">
            <v>)M2</v>
          </cell>
          <cell r="P2667">
            <v>845</v>
          </cell>
        </row>
        <row r="2668">
          <cell r="L2668" t="str">
            <v>508IG1UAF20021</v>
          </cell>
          <cell r="M2668" t="str">
            <v>욕실 및 샤워실 바닥타일붙이기</v>
          </cell>
          <cell r="N2668" t="str">
            <v>(200X200, 바탕10+압착5)</v>
          </cell>
          <cell r="O2668" t="str">
            <v>M2</v>
          </cell>
          <cell r="P2668">
            <v>359</v>
          </cell>
        </row>
        <row r="2669">
          <cell r="L2669" t="str">
            <v>508IG1UAF20022</v>
          </cell>
          <cell r="M2669" t="str">
            <v>요철형바닥타일붙이기</v>
          </cell>
          <cell r="N2669" t="str">
            <v>(200X200, 바탕10+압착5)</v>
          </cell>
          <cell r="O2669" t="str">
            <v>M2</v>
          </cell>
          <cell r="P2669">
            <v>30</v>
          </cell>
        </row>
        <row r="2670">
          <cell r="L2670" t="str">
            <v>508IG1UAF20031</v>
          </cell>
          <cell r="M2670" t="str">
            <v>욕실 바닥타일붙이기</v>
          </cell>
          <cell r="N2670" t="str">
            <v>(200X200, 판넬히팅60+압착5)</v>
          </cell>
          <cell r="O2670" t="str">
            <v>M2</v>
          </cell>
          <cell r="P2670">
            <v>6</v>
          </cell>
        </row>
        <row r="2671">
          <cell r="L2671" t="str">
            <v>508IG1UAF20032</v>
          </cell>
          <cell r="M2671" t="str">
            <v>요철형바닥타일붙이기</v>
          </cell>
          <cell r="N2671" t="str">
            <v>(200X200, 판넬히팅60+압착5)</v>
          </cell>
          <cell r="O2671" t="str">
            <v>M2</v>
          </cell>
          <cell r="P2671">
            <v>1</v>
          </cell>
        </row>
        <row r="2672">
          <cell r="L2672" t="str">
            <v>508IG1UAF20110</v>
          </cell>
          <cell r="M2672" t="str">
            <v>바닥자기질타일붙이기</v>
          </cell>
          <cell r="N2672" t="str">
            <v>(발코니200X200, 바탕15+압착5)</v>
          </cell>
          <cell r="O2672" t="str">
            <v>M2</v>
          </cell>
          <cell r="P2672">
            <v>143</v>
          </cell>
        </row>
        <row r="2673">
          <cell r="L2673" t="str">
            <v>508IG1UAF20130</v>
          </cell>
          <cell r="M2673" t="str">
            <v>바닥자기질타일붙이기</v>
          </cell>
          <cell r="N2673" t="str">
            <v>(발코니200X200, 바탕20+압착5)</v>
          </cell>
          <cell r="O2673" t="str">
            <v>M2</v>
          </cell>
          <cell r="P2673">
            <v>395</v>
          </cell>
        </row>
        <row r="2674">
          <cell r="L2674" t="str">
            <v>508IG1UAF55020</v>
          </cell>
          <cell r="M2674" t="str">
            <v>테라죠타일붙이기</v>
          </cell>
          <cell r="N2674" t="str">
            <v>(바탕20MM+25MM)</v>
          </cell>
          <cell r="O2674" t="str">
            <v>M2</v>
          </cell>
          <cell r="P2674">
            <v>808</v>
          </cell>
        </row>
        <row r="2675">
          <cell r="L2675" t="str">
            <v>508IG1UAF55060</v>
          </cell>
          <cell r="M2675" t="str">
            <v>테라죠계단타일붙이기</v>
          </cell>
          <cell r="N2675" t="str">
            <v>(바탕20MM+300X600)</v>
          </cell>
          <cell r="O2675" t="str">
            <v>M2</v>
          </cell>
          <cell r="P2675">
            <v>261</v>
          </cell>
        </row>
        <row r="2676">
          <cell r="L2676" t="str">
            <v>508IG1UAF70110</v>
          </cell>
          <cell r="M2676" t="str">
            <v>점형블럭설치</v>
          </cell>
          <cell r="N2676" t="str">
            <v>(접착형)</v>
          </cell>
          <cell r="O2676" t="str">
            <v>M2</v>
          </cell>
          <cell r="P2676">
            <v>4</v>
          </cell>
        </row>
        <row r="2677">
          <cell r="L2677" t="str">
            <v>508IG1UAJ12060</v>
          </cell>
          <cell r="M2677" t="str">
            <v>쇠흙손마감</v>
          </cell>
          <cell r="O2677" t="str">
            <v>M2</v>
          </cell>
          <cell r="P2677">
            <v>634</v>
          </cell>
        </row>
        <row r="2678">
          <cell r="L2678" t="str">
            <v>508IG1UAJ12100</v>
          </cell>
          <cell r="M2678" t="str">
            <v>시멘트 몰탈</v>
          </cell>
          <cell r="N2678" t="str">
            <v>(1:7)</v>
          </cell>
          <cell r="O2678" t="str">
            <v>M3</v>
          </cell>
          <cell r="P2678">
            <v>2</v>
          </cell>
        </row>
        <row r="2679">
          <cell r="L2679" t="str">
            <v>508IG1UAJ13020</v>
          </cell>
          <cell r="M2679" t="str">
            <v>온돌바닥몰탈(40MM 1:3)</v>
          </cell>
          <cell r="N2679" t="str">
            <v>(몰탈펌프및POWER TROWEL)</v>
          </cell>
          <cell r="O2679" t="str">
            <v>M2</v>
          </cell>
          <cell r="P2679">
            <v>1250</v>
          </cell>
        </row>
        <row r="2680">
          <cell r="L2680" t="str">
            <v>508IG1UAJ14005</v>
          </cell>
          <cell r="M2680" t="str">
            <v>시멘트몰탈바닥바르기</v>
          </cell>
          <cell r="N2680" t="str">
            <v>(24MM 1회 정벌1:3)</v>
          </cell>
          <cell r="O2680" t="str">
            <v>M2</v>
          </cell>
          <cell r="P2680">
            <v>122</v>
          </cell>
        </row>
        <row r="2681">
          <cell r="L2681" t="str">
            <v>508IG1UAJ14155</v>
          </cell>
          <cell r="M2681" t="str">
            <v>시멘트몰탈외벽바르기</v>
          </cell>
          <cell r="N2681" t="str">
            <v>(18(12+6)MM,초벌1:2 정벌1:3)</v>
          </cell>
          <cell r="O2681" t="str">
            <v>M2</v>
          </cell>
          <cell r="P2681">
            <v>760</v>
          </cell>
        </row>
        <row r="2682">
          <cell r="L2682" t="str">
            <v>508IG1UAJ14210</v>
          </cell>
          <cell r="M2682" t="str">
            <v>시멘트몰탈내벽바르기</v>
          </cell>
          <cell r="N2682" t="str">
            <v>(11MM 2회 정벌1:3)</v>
          </cell>
          <cell r="O2682" t="str">
            <v>M2</v>
          </cell>
          <cell r="P2682">
            <v>61</v>
          </cell>
        </row>
        <row r="2683">
          <cell r="L2683" t="str">
            <v>508IG1UAJ14217</v>
          </cell>
          <cell r="M2683" t="str">
            <v>시멘트몰탈내벽바르기</v>
          </cell>
          <cell r="N2683" t="str">
            <v>(15(9+6)MM,초벌1:2,정벌1:3)</v>
          </cell>
          <cell r="O2683" t="str">
            <v>M2</v>
          </cell>
          <cell r="P2683">
            <v>1354</v>
          </cell>
        </row>
        <row r="2684">
          <cell r="L2684" t="str">
            <v>508IG1UAJ15010</v>
          </cell>
          <cell r="M2684" t="str">
            <v>타일바탕모르터바르기</v>
          </cell>
          <cell r="N2684" t="str">
            <v>(벽 6MM 1회, 1:3)</v>
          </cell>
          <cell r="O2684" t="str">
            <v>M2</v>
          </cell>
          <cell r="P2684">
            <v>895</v>
          </cell>
        </row>
        <row r="2685">
          <cell r="L2685" t="str">
            <v>508IG1UAJ15012</v>
          </cell>
          <cell r="M2685" t="str">
            <v>타일바탕모르터바르기</v>
          </cell>
          <cell r="N2685" t="str">
            <v>(벽 12MM 1회, 1:3)</v>
          </cell>
          <cell r="O2685" t="str">
            <v>M2</v>
          </cell>
          <cell r="P2685">
            <v>134</v>
          </cell>
        </row>
        <row r="2686">
          <cell r="L2686" t="str">
            <v>508IG1UAJ16030</v>
          </cell>
          <cell r="M2686" t="str">
            <v>방수몰탈바닥바르기</v>
          </cell>
          <cell r="N2686" t="str">
            <v>(10MM, 1:2)</v>
          </cell>
          <cell r="O2686" t="str">
            <v>M2</v>
          </cell>
          <cell r="P2686">
            <v>1561</v>
          </cell>
        </row>
        <row r="2687">
          <cell r="L2687" t="str">
            <v>508IG1UAJ16110</v>
          </cell>
          <cell r="M2687" t="str">
            <v>방수몰탈위 내벽몰탈</v>
          </cell>
          <cell r="N2687" t="str">
            <v>(방수6MM(1:2)+미장12MM(1:3,2회))</v>
          </cell>
          <cell r="O2687" t="str">
            <v>M2</v>
          </cell>
          <cell r="P2687">
            <v>155</v>
          </cell>
        </row>
        <row r="2688">
          <cell r="L2688" t="str">
            <v>508IG1UAJ20010</v>
          </cell>
          <cell r="M2688" t="str">
            <v>창문틀주위 모르터충진</v>
          </cell>
          <cell r="O2688" t="str">
            <v>M</v>
          </cell>
          <cell r="P2688">
            <v>5460</v>
          </cell>
        </row>
        <row r="2689">
          <cell r="L2689" t="str">
            <v>508IG1UAJ30230</v>
          </cell>
          <cell r="M2689" t="str">
            <v>지붕콘크리트마감</v>
          </cell>
          <cell r="N2689" t="str">
            <v>(POWER TROWEL 사용)</v>
          </cell>
          <cell r="O2689" t="str">
            <v>M2</v>
          </cell>
          <cell r="P2689">
            <v>370</v>
          </cell>
        </row>
        <row r="2690">
          <cell r="L2690" t="str">
            <v>508IG1UAJ60010</v>
          </cell>
          <cell r="M2690" t="str">
            <v>콘크리트 면처리</v>
          </cell>
          <cell r="N2690" t="str">
            <v>(폭 10CM)</v>
          </cell>
          <cell r="O2690" t="str">
            <v>M</v>
          </cell>
          <cell r="P2690">
            <v>14930</v>
          </cell>
        </row>
        <row r="2691">
          <cell r="L2691" t="str">
            <v>508IG1UAJ60020</v>
          </cell>
          <cell r="M2691" t="str">
            <v>콘크리트 면처리(천정)</v>
          </cell>
          <cell r="N2691" t="str">
            <v>(폭 10CM)</v>
          </cell>
          <cell r="O2691" t="str">
            <v>M</v>
          </cell>
          <cell r="P2691">
            <v>5927</v>
          </cell>
        </row>
        <row r="2692">
          <cell r="L2692" t="str">
            <v>508IG1UAJ60660</v>
          </cell>
          <cell r="M2692" t="str">
            <v>시멘트계 콘크리트면조정재</v>
          </cell>
          <cell r="O2692" t="str">
            <v>M2</v>
          </cell>
          <cell r="P2692">
            <v>4200</v>
          </cell>
        </row>
        <row r="2693">
          <cell r="L2693" t="str">
            <v>508IG1UAK20010</v>
          </cell>
          <cell r="M2693" t="str">
            <v>액체방수</v>
          </cell>
          <cell r="N2693" t="str">
            <v>(2종)</v>
          </cell>
          <cell r="O2693" t="str">
            <v>M2</v>
          </cell>
          <cell r="P2693">
            <v>401</v>
          </cell>
        </row>
        <row r="2694">
          <cell r="L2694" t="str">
            <v>508IG1UAK20020</v>
          </cell>
          <cell r="M2694" t="str">
            <v>액체방수</v>
          </cell>
          <cell r="N2694" t="str">
            <v>(1종)</v>
          </cell>
          <cell r="O2694" t="str">
            <v>M2</v>
          </cell>
          <cell r="P2694">
            <v>727</v>
          </cell>
        </row>
        <row r="2695">
          <cell r="L2695" t="str">
            <v>508IG1UAK30201</v>
          </cell>
          <cell r="M2695" t="str">
            <v>방수몰탈위 액체방수</v>
          </cell>
          <cell r="N2695" t="str">
            <v>(방수모르터(6mm 1회, 1:2)+액방2종)</v>
          </cell>
          <cell r="O2695" t="str">
            <v>M2</v>
          </cell>
          <cell r="P2695">
            <v>671</v>
          </cell>
        </row>
        <row r="2696">
          <cell r="L2696" t="str">
            <v>508IG1UAK60030</v>
          </cell>
          <cell r="M2696" t="str">
            <v>고무아스팔트 에멀죤방수</v>
          </cell>
          <cell r="N2696" t="str">
            <v>(2.5KG/M2 바름)</v>
          </cell>
          <cell r="O2696" t="str">
            <v>M2</v>
          </cell>
          <cell r="P2696">
            <v>18</v>
          </cell>
        </row>
        <row r="2697">
          <cell r="L2697" t="str">
            <v>508IG1UAK70070</v>
          </cell>
          <cell r="M2697" t="str">
            <v>포리에칠렌필림 깔기</v>
          </cell>
          <cell r="N2697" t="str">
            <v>(0.1MM, 1겹)</v>
          </cell>
          <cell r="O2697" t="str">
            <v>M2</v>
          </cell>
          <cell r="P2697">
            <v>7</v>
          </cell>
        </row>
        <row r="2698">
          <cell r="L2698" t="str">
            <v>508IG1UAM65090</v>
          </cell>
          <cell r="M2698" t="str">
            <v>믈흘림방지턱설치</v>
          </cell>
          <cell r="N2698" t="str">
            <v>(계단, 2회 1:3)</v>
          </cell>
          <cell r="O2698" t="str">
            <v>M</v>
          </cell>
          <cell r="P2698">
            <v>145</v>
          </cell>
        </row>
        <row r="2699">
          <cell r="L2699" t="str">
            <v>508IG1UAQ11160</v>
          </cell>
          <cell r="M2699" t="str">
            <v>판넬히팅, 일반층, T110, 14.28KGF/CM2</v>
          </cell>
          <cell r="N2699" t="str">
            <v>(20스치로폴+50경량기포+40몰탈)</v>
          </cell>
          <cell r="O2699" t="str">
            <v>M2</v>
          </cell>
          <cell r="P2699">
            <v>5007</v>
          </cell>
        </row>
        <row r="2700">
          <cell r="L2700" t="str">
            <v>508IG1UAQ11170</v>
          </cell>
          <cell r="M2700" t="str">
            <v>판넬히팅, 1층, T140, 14.28KGF/CM2</v>
          </cell>
          <cell r="N2700" t="str">
            <v>(50스치로폴+50경량기포+40몰탈)</v>
          </cell>
          <cell r="O2700" t="str">
            <v>M2</v>
          </cell>
          <cell r="P2700">
            <v>209</v>
          </cell>
        </row>
        <row r="2701">
          <cell r="L2701" t="str">
            <v>508IG1UAQ32110</v>
          </cell>
          <cell r="M2701" t="str">
            <v>창고바닥마감</v>
          </cell>
          <cell r="N2701" t="str">
            <v>경량기포, T110(80+30)MM</v>
          </cell>
          <cell r="O2701" t="str">
            <v>M2</v>
          </cell>
          <cell r="P2701">
            <v>101</v>
          </cell>
        </row>
        <row r="2702">
          <cell r="L2702" t="str">
            <v>508IG1UAQ32140</v>
          </cell>
          <cell r="M2702" t="str">
            <v>창고바닥마감</v>
          </cell>
          <cell r="N2702" t="str">
            <v>경량기포, T140(110+30)MM</v>
          </cell>
          <cell r="O2702" t="str">
            <v>M2</v>
          </cell>
          <cell r="P2702">
            <v>4</v>
          </cell>
        </row>
        <row r="2703">
          <cell r="L2703" t="str">
            <v>508IG1UAR10120</v>
          </cell>
          <cell r="M2703" t="str">
            <v>화강석 바닥판깔기</v>
          </cell>
          <cell r="N2703" t="str">
            <v>(바탕20MM+물갈기25MM)</v>
          </cell>
          <cell r="O2703" t="str">
            <v>M2</v>
          </cell>
          <cell r="P2703">
            <v>52</v>
          </cell>
        </row>
        <row r="2704">
          <cell r="L2704" t="str">
            <v>508IG1UAS80050</v>
          </cell>
          <cell r="M2704" t="str">
            <v>와이어메쉬 깔기</v>
          </cell>
          <cell r="O2704" t="str">
            <v>M2</v>
          </cell>
          <cell r="P2704">
            <v>13</v>
          </cell>
        </row>
        <row r="2705">
          <cell r="L2705" t="str">
            <v>508IG2UAG60020</v>
          </cell>
          <cell r="M2705" t="str">
            <v>판상단열재설치</v>
          </cell>
          <cell r="N2705" t="str">
            <v>(벽15MM)</v>
          </cell>
          <cell r="O2705" t="str">
            <v>M2</v>
          </cell>
          <cell r="P2705">
            <v>25</v>
          </cell>
        </row>
        <row r="2706">
          <cell r="L2706" t="str">
            <v>508IG2UAG60030</v>
          </cell>
          <cell r="M2706" t="str">
            <v>판상단열재설치</v>
          </cell>
          <cell r="N2706" t="str">
            <v>(벽15MM, 철판부위)</v>
          </cell>
          <cell r="O2706" t="str">
            <v>M2</v>
          </cell>
          <cell r="P2706">
            <v>50</v>
          </cell>
        </row>
        <row r="2707">
          <cell r="L2707" t="str">
            <v>508II1MAG50705</v>
          </cell>
          <cell r="M2707" t="str">
            <v>칼라알미늄스팬드럴</v>
          </cell>
          <cell r="N2707" t="str">
            <v>T0.5</v>
          </cell>
          <cell r="O2707" t="str">
            <v>M2</v>
          </cell>
          <cell r="P2707">
            <v>154</v>
          </cell>
        </row>
        <row r="2708">
          <cell r="L2708" t="str">
            <v>508II1MAH80710</v>
          </cell>
          <cell r="M2708" t="str">
            <v>석고보드보강철물</v>
          </cell>
          <cell r="N2708" t="str">
            <v>13X10X25X0.45</v>
          </cell>
          <cell r="O2708" t="str">
            <v>M</v>
          </cell>
          <cell r="P2708">
            <v>580</v>
          </cell>
        </row>
        <row r="2709">
          <cell r="L2709" t="str">
            <v>508II1MAI40101</v>
          </cell>
          <cell r="M2709" t="str">
            <v>점검구(설치비포함)</v>
          </cell>
          <cell r="N2709" t="str">
            <v>300X350</v>
          </cell>
          <cell r="O2709" t="str">
            <v>조</v>
          </cell>
          <cell r="P2709">
            <v>150</v>
          </cell>
        </row>
        <row r="2710">
          <cell r="L2710" t="str">
            <v>508II1MAN25101</v>
          </cell>
          <cell r="M2710" t="str">
            <v>욕실장 (97형)</v>
          </cell>
          <cell r="N2710" t="str">
            <v>거울부착형, 시공도</v>
          </cell>
          <cell r="O2710" t="str">
            <v>개소</v>
          </cell>
          <cell r="P2710">
            <v>150</v>
          </cell>
        </row>
        <row r="2711">
          <cell r="L2711" t="str">
            <v>508II1MAN25261</v>
          </cell>
          <cell r="M2711" t="str">
            <v>창고선반, T15 시공도, 3단</v>
          </cell>
          <cell r="N2711" t="str">
            <v>선반포함 수평투영면적</v>
          </cell>
          <cell r="O2711" t="str">
            <v>M2</v>
          </cell>
          <cell r="P2711">
            <v>63</v>
          </cell>
        </row>
        <row r="2712">
          <cell r="L2712" t="str">
            <v>508II1MAN70110</v>
          </cell>
          <cell r="M2712" t="str">
            <v>알미늄몰딩(백색)</v>
          </cell>
          <cell r="N2712" t="str">
            <v>15X25X30X1.2</v>
          </cell>
          <cell r="O2712" t="str">
            <v>M</v>
          </cell>
          <cell r="P2712">
            <v>163</v>
          </cell>
        </row>
        <row r="2713">
          <cell r="L2713" t="str">
            <v>508II1SAHUSH01</v>
          </cell>
          <cell r="M2713" t="str">
            <v>가변형벽체</v>
          </cell>
          <cell r="N2713" t="str">
            <v>9.5석고보드2겹+50+9.5석고보드2겹</v>
          </cell>
          <cell r="O2713" t="str">
            <v>M2</v>
          </cell>
          <cell r="P2713">
            <v>358</v>
          </cell>
        </row>
        <row r="2714">
          <cell r="L2714" t="str">
            <v>508II1SAHUSH03</v>
          </cell>
          <cell r="M2714" t="str">
            <v>아트월장식판설치</v>
          </cell>
          <cell r="N2714" t="str">
            <v>T9,H220 MDF위비닐쉬트,각재유</v>
          </cell>
          <cell r="O2714" t="str">
            <v>M</v>
          </cell>
          <cell r="P2714">
            <v>390</v>
          </cell>
        </row>
        <row r="2715">
          <cell r="L2715" t="str">
            <v>508II1SAHUSH04</v>
          </cell>
          <cell r="M2715" t="str">
            <v>아트월장식판설치</v>
          </cell>
          <cell r="N2715" t="str">
            <v>T50,H350 MDF위비닐쉬트,각재유(옹벽)</v>
          </cell>
          <cell r="O2715" t="str">
            <v>M</v>
          </cell>
          <cell r="P2715">
            <v>220</v>
          </cell>
        </row>
        <row r="2716">
          <cell r="L2716" t="str">
            <v>508II1SAHUSH05</v>
          </cell>
          <cell r="M2716" t="str">
            <v>아트월장식판설치</v>
          </cell>
          <cell r="N2716" t="str">
            <v>T12,H200 MDF위비닐쉬트,각재유(옹벽)</v>
          </cell>
          <cell r="O2716" t="str">
            <v>M</v>
          </cell>
          <cell r="P2716">
            <v>326</v>
          </cell>
        </row>
        <row r="2717">
          <cell r="L2717" t="str">
            <v>508II1SAHUSH08</v>
          </cell>
          <cell r="M2717" t="str">
            <v>반자돌림(50*15,거실)</v>
          </cell>
          <cell r="N2717" t="str">
            <v>MDF위 비닐시트</v>
          </cell>
          <cell r="O2717" t="str">
            <v>M</v>
          </cell>
          <cell r="P2717">
            <v>1792</v>
          </cell>
        </row>
        <row r="2718">
          <cell r="L2718" t="str">
            <v>508II1SAHUSH09</v>
          </cell>
          <cell r="M2718" t="str">
            <v>반자돌림(40*15,침실)</v>
          </cell>
          <cell r="N2718" t="str">
            <v>MDF위 비닐시트</v>
          </cell>
          <cell r="O2718" t="str">
            <v>M</v>
          </cell>
          <cell r="P2718">
            <v>2362</v>
          </cell>
        </row>
        <row r="2719">
          <cell r="L2719" t="str">
            <v>508II1SAHUSH10</v>
          </cell>
          <cell r="M2719" t="str">
            <v>목재몰딩40*15:최상층발코니</v>
          </cell>
          <cell r="O2719" t="str">
            <v>M</v>
          </cell>
          <cell r="P2719">
            <v>154</v>
          </cell>
        </row>
        <row r="2720">
          <cell r="L2720" t="str">
            <v>508II1SAM30501</v>
          </cell>
          <cell r="M2720" t="str">
            <v>치장석고시멘트판</v>
          </cell>
          <cell r="N2720" t="str">
            <v>6MMX303X606</v>
          </cell>
          <cell r="O2720" t="str">
            <v>M2</v>
          </cell>
          <cell r="P2720">
            <v>22</v>
          </cell>
        </row>
        <row r="2721">
          <cell r="L2721" t="str">
            <v>508II1SAX00034</v>
          </cell>
          <cell r="M2721" t="str">
            <v>침실1 화장대</v>
          </cell>
          <cell r="N2721" t="str">
            <v>75B</v>
          </cell>
          <cell r="O2721" t="str">
            <v>개소</v>
          </cell>
          <cell r="P2721">
            <v>25</v>
          </cell>
        </row>
        <row r="2722">
          <cell r="L2722" t="str">
            <v>508II1SAYISG14</v>
          </cell>
          <cell r="M2722" t="str">
            <v>화장대(설치비 포함)</v>
          </cell>
          <cell r="N2722" t="str">
            <v>1200X400X2300, 파우더룸</v>
          </cell>
          <cell r="O2722" t="str">
            <v>개소</v>
          </cell>
          <cell r="P2722">
            <v>50</v>
          </cell>
        </row>
        <row r="2723">
          <cell r="L2723" t="str">
            <v>508II1SAYISG94</v>
          </cell>
          <cell r="M2723" t="str">
            <v>거실등박스몰딩 설치</v>
          </cell>
          <cell r="N2723" t="str">
            <v>2200X1300</v>
          </cell>
          <cell r="O2723" t="str">
            <v>개소</v>
          </cell>
          <cell r="P2723">
            <v>75</v>
          </cell>
        </row>
        <row r="2724">
          <cell r="L2724" t="str">
            <v>508II1UAG50010</v>
          </cell>
          <cell r="M2724" t="str">
            <v>압출스치로폴 위 석고보드</v>
          </cell>
          <cell r="N2724" t="str">
            <v>(9+12.5MM)</v>
          </cell>
          <cell r="O2724" t="str">
            <v>M2</v>
          </cell>
          <cell r="P2724">
            <v>69</v>
          </cell>
        </row>
        <row r="2725">
          <cell r="L2725" t="str">
            <v>508II1UAG80582</v>
          </cell>
          <cell r="M2725" t="str">
            <v>주방 상부장 보강목심 설치</v>
          </cell>
          <cell r="N2725" t="str">
            <v>(하부용,보온재두께 : 50MM)</v>
          </cell>
          <cell r="O2725" t="str">
            <v>M</v>
          </cell>
          <cell r="P2725">
            <v>214</v>
          </cell>
        </row>
        <row r="2726">
          <cell r="L2726" t="str">
            <v>508II1UAM20020</v>
          </cell>
          <cell r="M2726" t="str">
            <v>석고보드 붙이기</v>
          </cell>
          <cell r="N2726" t="str">
            <v>(벽 12.5MM)</v>
          </cell>
          <cell r="O2726" t="str">
            <v>M2</v>
          </cell>
          <cell r="P2726">
            <v>1656</v>
          </cell>
        </row>
        <row r="2727">
          <cell r="L2727" t="str">
            <v>508II1UAS11037</v>
          </cell>
          <cell r="M2727" t="str">
            <v>커텐박스(DA-36-004)</v>
          </cell>
          <cell r="N2727" t="str">
            <v>(합성수지위 비닐쉬트60X15)</v>
          </cell>
          <cell r="O2727" t="str">
            <v>M</v>
          </cell>
          <cell r="P2727">
            <v>278</v>
          </cell>
        </row>
        <row r="2728">
          <cell r="L2728" t="str">
            <v>508II1UAS11038</v>
          </cell>
          <cell r="M2728" t="str">
            <v>커텐박스(DA-36-004)</v>
          </cell>
          <cell r="N2728" t="str">
            <v>(합성수지위 비닐쉬트40X12)</v>
          </cell>
          <cell r="O2728" t="str">
            <v>M</v>
          </cell>
          <cell r="P2728">
            <v>436</v>
          </cell>
        </row>
        <row r="2729">
          <cell r="L2729" t="str">
            <v>508II1UAS11043</v>
          </cell>
          <cell r="M2729" t="str">
            <v>커텐박스(DA-36-006)</v>
          </cell>
          <cell r="N2729" t="str">
            <v>(합성수지위 비닐쉬트60X15)</v>
          </cell>
          <cell r="O2729" t="str">
            <v>M</v>
          </cell>
          <cell r="P2729">
            <v>171</v>
          </cell>
        </row>
        <row r="2730">
          <cell r="L2730" t="str">
            <v>508II1UAS11044</v>
          </cell>
          <cell r="M2730" t="str">
            <v>커텐박스(DA-36-006)</v>
          </cell>
          <cell r="N2730" t="str">
            <v>(합성수지위 비닐쉬트40X12)</v>
          </cell>
          <cell r="O2730" t="str">
            <v>M</v>
          </cell>
          <cell r="P2730">
            <v>261</v>
          </cell>
        </row>
        <row r="2731">
          <cell r="L2731" t="str">
            <v>508II1UAS11047</v>
          </cell>
          <cell r="M2731" t="str">
            <v>커텐박스(DA-36-008)</v>
          </cell>
          <cell r="N2731" t="str">
            <v>(합성수지위 비닐쉬트60X15)</v>
          </cell>
          <cell r="O2731" t="str">
            <v>M</v>
          </cell>
          <cell r="P2731">
            <v>15</v>
          </cell>
        </row>
        <row r="2732">
          <cell r="L2732" t="str">
            <v>508II1UAS11048</v>
          </cell>
          <cell r="M2732" t="str">
            <v>커텐박스(DA-36-008)</v>
          </cell>
          <cell r="N2732" t="str">
            <v>(합성수지위 비닐쉬트40X12)</v>
          </cell>
          <cell r="O2732" t="str">
            <v>M</v>
          </cell>
          <cell r="P2732">
            <v>29</v>
          </cell>
        </row>
        <row r="2733">
          <cell r="L2733" t="str">
            <v>508II1UAS14120</v>
          </cell>
          <cell r="M2733" t="str">
            <v>재료분리대설치</v>
          </cell>
          <cell r="N2733" t="str">
            <v>(26X24.강화PVC수지)</v>
          </cell>
          <cell r="O2733" t="str">
            <v>M</v>
          </cell>
          <cell r="P2733">
            <v>115</v>
          </cell>
        </row>
        <row r="2734">
          <cell r="L2734" t="str">
            <v>508II1UAS14130</v>
          </cell>
          <cell r="M2734" t="str">
            <v>재료분리대설치</v>
          </cell>
          <cell r="N2734" t="str">
            <v>(25X9.강화PVC수지)</v>
          </cell>
          <cell r="O2734" t="str">
            <v>M</v>
          </cell>
          <cell r="P2734">
            <v>105</v>
          </cell>
        </row>
        <row r="2735">
          <cell r="L2735" t="str">
            <v>508II1UAS50250</v>
          </cell>
          <cell r="M2735" t="str">
            <v>씰링재충진</v>
          </cell>
          <cell r="N2735" t="str">
            <v>(실리콘계,삼각 5X5)</v>
          </cell>
          <cell r="O2735" t="str">
            <v>M</v>
          </cell>
          <cell r="P2735">
            <v>124</v>
          </cell>
        </row>
        <row r="2736">
          <cell r="L2736" t="str">
            <v>508II1UAS50280</v>
          </cell>
          <cell r="M2736" t="str">
            <v>씰링재충진</v>
          </cell>
          <cell r="N2736" t="str">
            <v>(실리콘계,삼각 10X10)</v>
          </cell>
          <cell r="O2736" t="str">
            <v>M</v>
          </cell>
          <cell r="P2736">
            <v>431</v>
          </cell>
        </row>
        <row r="2737">
          <cell r="L2737" t="str">
            <v>508II1UAS50370</v>
          </cell>
          <cell r="M2737" t="str">
            <v>옥상파라펫신출줄눈설치</v>
          </cell>
          <cell r="N2737" t="str">
            <v>(합판압출스치로폴)</v>
          </cell>
          <cell r="O2737" t="str">
            <v>개소</v>
          </cell>
          <cell r="P2737">
            <v>21</v>
          </cell>
        </row>
        <row r="2738">
          <cell r="L2738" t="str">
            <v>508II1UAS60010</v>
          </cell>
          <cell r="M2738" t="str">
            <v>경량철골천정틀설치</v>
          </cell>
          <cell r="N2738" t="str">
            <v>(DM-BAR)</v>
          </cell>
          <cell r="O2738" t="str">
            <v>M2</v>
          </cell>
          <cell r="P2738">
            <v>168</v>
          </cell>
        </row>
        <row r="2739">
          <cell r="L2739" t="str">
            <v>508II1UAS60040</v>
          </cell>
          <cell r="M2739" t="str">
            <v>욕실천정틀설치</v>
          </cell>
          <cell r="N2739" t="str">
            <v>(경량철골+PVC판넬)</v>
          </cell>
          <cell r="O2739" t="str">
            <v>M2</v>
          </cell>
          <cell r="P2739">
            <v>477</v>
          </cell>
        </row>
        <row r="2740">
          <cell r="L2740" t="str">
            <v>508II1UAS62030</v>
          </cell>
          <cell r="M2740" t="str">
            <v>천정틀설치</v>
          </cell>
          <cell r="N2740" t="str">
            <v>(달대유,석고보드9.5MM)</v>
          </cell>
          <cell r="O2740" t="str">
            <v>M2</v>
          </cell>
          <cell r="P2740">
            <v>1794</v>
          </cell>
        </row>
        <row r="2741">
          <cell r="L2741" t="str">
            <v>508II1UAS62060</v>
          </cell>
          <cell r="M2741" t="str">
            <v>천정틀설치</v>
          </cell>
          <cell r="N2741" t="str">
            <v>(84M2,15F이하, 달대무,석고보드)</v>
          </cell>
          <cell r="O2741" t="str">
            <v>M2</v>
          </cell>
          <cell r="P2741">
            <v>3068</v>
          </cell>
        </row>
        <row r="2742">
          <cell r="L2742" t="str">
            <v>508II1UAS62080</v>
          </cell>
          <cell r="M2742" t="str">
            <v>천정틀설치</v>
          </cell>
          <cell r="N2742" t="str">
            <v>(달대무,석면판)</v>
          </cell>
          <cell r="O2742" t="str">
            <v>M2</v>
          </cell>
          <cell r="P2742">
            <v>25</v>
          </cell>
        </row>
        <row r="2743">
          <cell r="L2743" t="str">
            <v>508II1UAS62100</v>
          </cell>
          <cell r="M2743" t="str">
            <v>최상층 천정틀설치</v>
          </cell>
          <cell r="N2743" t="str">
            <v>(평지붕.석면판)</v>
          </cell>
          <cell r="O2743" t="str">
            <v>M2</v>
          </cell>
          <cell r="P2743">
            <v>70</v>
          </cell>
        </row>
        <row r="2744">
          <cell r="L2744" t="str">
            <v>508II1UAS62150</v>
          </cell>
          <cell r="M2744" t="str">
            <v>최상천정틀설치</v>
          </cell>
          <cell r="N2744" t="str">
            <v>(달유20스치로플 9석고판)</v>
          </cell>
          <cell r="O2744" t="str">
            <v>M2</v>
          </cell>
          <cell r="P2744">
            <v>208</v>
          </cell>
        </row>
        <row r="2745">
          <cell r="L2745" t="str">
            <v>508IJ1MAH70755</v>
          </cell>
          <cell r="M2745" t="str">
            <v>도아스톱</v>
          </cell>
          <cell r="N2745" t="str">
            <v>황동 일자형</v>
          </cell>
          <cell r="O2745" t="str">
            <v>개</v>
          </cell>
          <cell r="P2745">
            <v>150</v>
          </cell>
        </row>
        <row r="2746">
          <cell r="L2746" t="str">
            <v>508IJ1MAH80355</v>
          </cell>
          <cell r="M2746" t="str">
            <v>홈통걸이쇠(스텐)</v>
          </cell>
          <cell r="N2746" t="str">
            <v>D 100</v>
          </cell>
          <cell r="O2746" t="str">
            <v>개</v>
          </cell>
          <cell r="P2746">
            <v>32</v>
          </cell>
        </row>
        <row r="2747">
          <cell r="L2747" t="str">
            <v>508IJ1MAH80822</v>
          </cell>
          <cell r="M2747" t="str">
            <v>로스톨</v>
          </cell>
          <cell r="N2747" t="str">
            <v>D100</v>
          </cell>
          <cell r="O2747" t="str">
            <v>개</v>
          </cell>
          <cell r="P2747">
            <v>1</v>
          </cell>
        </row>
        <row r="2748">
          <cell r="L2748" t="str">
            <v>508IJ1MAZ20005</v>
          </cell>
          <cell r="M2748" t="str">
            <v>동별표시판(시공비포함)</v>
          </cell>
          <cell r="N2748" t="str">
            <v>고층용 마크</v>
          </cell>
          <cell r="O2748" t="str">
            <v>개소</v>
          </cell>
          <cell r="P2748">
            <v>2</v>
          </cell>
        </row>
        <row r="2749">
          <cell r="L2749" t="str">
            <v>508IJ1MAZ20007</v>
          </cell>
          <cell r="M2749" t="str">
            <v>동별표시판(시공비포함)</v>
          </cell>
          <cell r="N2749" t="str">
            <v>고층용 동호수</v>
          </cell>
          <cell r="O2749" t="str">
            <v>개소</v>
          </cell>
          <cell r="P2749">
            <v>4</v>
          </cell>
        </row>
        <row r="2750">
          <cell r="L2750" t="str">
            <v>508IJ1MAZ20023</v>
          </cell>
          <cell r="M2750" t="str">
            <v>층별표시판(고층, 시공비포함)</v>
          </cell>
          <cell r="N2750" t="str">
            <v>아크릴 3X155X170</v>
          </cell>
          <cell r="O2750" t="str">
            <v>개</v>
          </cell>
          <cell r="P2750">
            <v>25</v>
          </cell>
        </row>
        <row r="2751">
          <cell r="L2751" t="str">
            <v>508IJ1MAZ20061</v>
          </cell>
          <cell r="M2751" t="str">
            <v>계단실표시판(시공비포함)</v>
          </cell>
          <cell r="N2751" t="str">
            <v>주현관입구</v>
          </cell>
          <cell r="O2751" t="str">
            <v>개소</v>
          </cell>
          <cell r="P2751">
            <v>1</v>
          </cell>
        </row>
        <row r="2752">
          <cell r="L2752" t="str">
            <v>508IJ1MCA50422</v>
          </cell>
          <cell r="M2752" t="str">
            <v>수팽창 고무지수판(구조물용)</v>
          </cell>
          <cell r="N2752" t="str">
            <v>20X10MM</v>
          </cell>
          <cell r="O2752" t="str">
            <v>M</v>
          </cell>
          <cell r="P2752">
            <v>65</v>
          </cell>
        </row>
        <row r="2753">
          <cell r="L2753" t="str">
            <v>508IJ1MMA60208</v>
          </cell>
          <cell r="M2753" t="str">
            <v>오.배수용 PVC 파이프(VG2) (KSM3404)</v>
          </cell>
          <cell r="N2753" t="str">
            <v>D25 MM</v>
          </cell>
          <cell r="O2753" t="str">
            <v>M</v>
          </cell>
          <cell r="P2753">
            <v>40</v>
          </cell>
        </row>
        <row r="2754">
          <cell r="L2754" t="str">
            <v>508IJ1MMA60213</v>
          </cell>
          <cell r="M2754" t="str">
            <v>오.배수용 PVC 파이프(VG2) (KSM3404)</v>
          </cell>
          <cell r="N2754" t="str">
            <v>D50 MM</v>
          </cell>
          <cell r="O2754" t="str">
            <v>M</v>
          </cell>
          <cell r="P2754">
            <v>1</v>
          </cell>
        </row>
        <row r="2755">
          <cell r="L2755" t="str">
            <v>508IJ1MMA60219</v>
          </cell>
          <cell r="M2755" t="str">
            <v>오.배수용 PVC 파이프(VG2) (KSM3404)</v>
          </cell>
          <cell r="N2755" t="str">
            <v>D100 MM</v>
          </cell>
          <cell r="O2755" t="str">
            <v>M</v>
          </cell>
          <cell r="P2755">
            <v>19</v>
          </cell>
        </row>
        <row r="2756">
          <cell r="L2756" t="str">
            <v>508IJ1MMJ32627</v>
          </cell>
          <cell r="M2756" t="str">
            <v>회전식흡출기</v>
          </cell>
          <cell r="N2756" t="str">
            <v>D450</v>
          </cell>
          <cell r="O2756" t="str">
            <v>개</v>
          </cell>
          <cell r="P2756">
            <v>5</v>
          </cell>
        </row>
        <row r="2757">
          <cell r="L2757" t="str">
            <v>508IJ1MMJ32630</v>
          </cell>
          <cell r="M2757" t="str">
            <v>회전식흡출기</v>
          </cell>
          <cell r="N2757" t="str">
            <v>D600</v>
          </cell>
          <cell r="O2757" t="str">
            <v>개</v>
          </cell>
          <cell r="P2757">
            <v>3</v>
          </cell>
        </row>
        <row r="2758">
          <cell r="L2758" t="str">
            <v>508IJ1MMO25981</v>
          </cell>
          <cell r="M2758" t="str">
            <v>SMC흡출기좌대(조립식기성재)</v>
          </cell>
          <cell r="N2758" t="str">
            <v>660X660X1300(시공포함)</v>
          </cell>
          <cell r="O2758" t="str">
            <v>개소</v>
          </cell>
          <cell r="P2758">
            <v>5</v>
          </cell>
        </row>
        <row r="2759">
          <cell r="L2759" t="str">
            <v>508IJ1MMO25982</v>
          </cell>
          <cell r="M2759" t="str">
            <v>SMC흡출기좌대(조립식기성재)</v>
          </cell>
          <cell r="N2759" t="str">
            <v>660X660X2600(시공포함)</v>
          </cell>
          <cell r="O2759" t="str">
            <v>개소</v>
          </cell>
          <cell r="P2759">
            <v>3</v>
          </cell>
        </row>
        <row r="2760">
          <cell r="L2760" t="str">
            <v>508IJ1MMO31919</v>
          </cell>
          <cell r="M2760" t="str">
            <v>발코니드레인(PVC제)(받침대포함)</v>
          </cell>
          <cell r="N2760" t="str">
            <v>D100 MM</v>
          </cell>
          <cell r="O2760" t="str">
            <v>개</v>
          </cell>
          <cell r="P2760">
            <v>227</v>
          </cell>
        </row>
        <row r="2761">
          <cell r="L2761" t="str">
            <v>508IJ1SASCAE07</v>
          </cell>
          <cell r="M2761" t="str">
            <v>ELEV HOOK 보강</v>
          </cell>
          <cell r="N2761" t="str">
            <v>(D22, 기성제품)</v>
          </cell>
          <cell r="O2761" t="str">
            <v>개소</v>
          </cell>
          <cell r="P2761">
            <v>1</v>
          </cell>
        </row>
        <row r="2762">
          <cell r="L2762" t="str">
            <v>508IJ1SASKH010</v>
          </cell>
          <cell r="M2762" t="str">
            <v>9X18/SD-1</v>
          </cell>
          <cell r="N2762" t="str">
            <v>전기판넬실출입문</v>
          </cell>
          <cell r="O2762" t="str">
            <v>개소</v>
          </cell>
          <cell r="P2762">
            <v>2</v>
          </cell>
        </row>
        <row r="2763">
          <cell r="L2763" t="str">
            <v>508IJ1SAVCK022</v>
          </cell>
          <cell r="M2763" t="str">
            <v>발코니선반, 철제매쉬2단</v>
          </cell>
          <cell r="N2763" t="str">
            <v>(수평투영)</v>
          </cell>
          <cell r="O2763" t="str">
            <v>M2</v>
          </cell>
          <cell r="P2763">
            <v>75</v>
          </cell>
        </row>
        <row r="2764">
          <cell r="L2764" t="str">
            <v>508IJ1SAX00006</v>
          </cell>
          <cell r="M2764" t="str">
            <v>옥상안전난간</v>
          </cell>
          <cell r="O2764" t="str">
            <v>M</v>
          </cell>
          <cell r="P2764">
            <v>74</v>
          </cell>
        </row>
        <row r="2765">
          <cell r="L2765" t="str">
            <v>508IJ1SAX00007</v>
          </cell>
          <cell r="M2765" t="str">
            <v>옥상철골구조물</v>
          </cell>
          <cell r="O2765" t="str">
            <v>식</v>
          </cell>
          <cell r="P2765">
            <v>1</v>
          </cell>
        </row>
        <row r="2766">
          <cell r="L2766" t="str">
            <v>508IJ1SAX00010</v>
          </cell>
          <cell r="M2766" t="str">
            <v>테라스난간</v>
          </cell>
          <cell r="N2766" t="str">
            <v>H=900</v>
          </cell>
          <cell r="O2766" t="str">
            <v>M</v>
          </cell>
          <cell r="P2766">
            <v>2</v>
          </cell>
        </row>
        <row r="2767">
          <cell r="L2767" t="str">
            <v>508IJ1SAX00011</v>
          </cell>
          <cell r="M2767" t="str">
            <v>측벽화단곡면난간</v>
          </cell>
          <cell r="N2767" t="str">
            <v>H=300, 스텐</v>
          </cell>
          <cell r="O2767" t="str">
            <v>M</v>
          </cell>
          <cell r="P2767">
            <v>83</v>
          </cell>
        </row>
        <row r="2768">
          <cell r="L2768" t="str">
            <v>508IJ1SAX00012</v>
          </cell>
          <cell r="M2768" t="str">
            <v>공동구점검사다리</v>
          </cell>
          <cell r="N2768" t="str">
            <v>W=360 H=2720</v>
          </cell>
          <cell r="O2768" t="str">
            <v>개소</v>
          </cell>
          <cell r="P2768">
            <v>1</v>
          </cell>
        </row>
        <row r="2769">
          <cell r="L2769" t="str">
            <v>508IJ1SAX00018</v>
          </cell>
          <cell r="M2769" t="str">
            <v>스텐PD점검구</v>
          </cell>
          <cell r="N2769" t="str">
            <v>400*200,피스고정식</v>
          </cell>
          <cell r="O2769" t="str">
            <v>개소</v>
          </cell>
          <cell r="P2769">
            <v>15</v>
          </cell>
        </row>
        <row r="2770">
          <cell r="L2770" t="str">
            <v>508IJ1SAX00019</v>
          </cell>
          <cell r="M2770" t="str">
            <v>스텐PD점검구</v>
          </cell>
          <cell r="N2770" t="str">
            <v>400*150,피스고정식</v>
          </cell>
          <cell r="O2770" t="str">
            <v>개소</v>
          </cell>
          <cell r="P2770">
            <v>9</v>
          </cell>
        </row>
        <row r="2771">
          <cell r="L2771" t="str">
            <v>508IJ1SAX00021</v>
          </cell>
          <cell r="M2771" t="str">
            <v>샤워부스 75B</v>
          </cell>
          <cell r="N2771" t="str">
            <v>도어형,시공도</v>
          </cell>
          <cell r="O2771" t="str">
            <v>개소</v>
          </cell>
          <cell r="P2771">
            <v>25</v>
          </cell>
        </row>
        <row r="2772">
          <cell r="L2772" t="str">
            <v>508IJ1SAX00022</v>
          </cell>
          <cell r="M2772" t="str">
            <v>샤워부스 84B</v>
          </cell>
          <cell r="N2772" t="str">
            <v>도어형,시공도</v>
          </cell>
          <cell r="O2772" t="str">
            <v>개소</v>
          </cell>
          <cell r="P2772">
            <v>50</v>
          </cell>
        </row>
        <row r="2773">
          <cell r="L2773" t="str">
            <v>508IJ1SAX00026</v>
          </cell>
          <cell r="M2773" t="str">
            <v>25*23/SSD,자동문</v>
          </cell>
          <cell r="N2773" t="str">
            <v>무인경비시스템,fix6mm강화유리제외</v>
          </cell>
          <cell r="O2773" t="str">
            <v>개소</v>
          </cell>
          <cell r="P2773">
            <v>3</v>
          </cell>
        </row>
        <row r="2774">
          <cell r="L2774" t="str">
            <v>508IJ1SAX00037</v>
          </cell>
          <cell r="M2774" t="str">
            <v>계단실연창상부설치</v>
          </cell>
          <cell r="N2774" t="str">
            <v>폴리카보네이트</v>
          </cell>
          <cell r="O2774" t="str">
            <v>개소</v>
          </cell>
          <cell r="P2774">
            <v>1</v>
          </cell>
        </row>
        <row r="2775">
          <cell r="L2775" t="str">
            <v>508IJ1UAC11520</v>
          </cell>
          <cell r="M2775" t="str">
            <v>콘크리트난간보양</v>
          </cell>
          <cell r="O2775" t="str">
            <v>M</v>
          </cell>
          <cell r="P2775">
            <v>1223</v>
          </cell>
        </row>
        <row r="2776">
          <cell r="L2776" t="str">
            <v>508IJ1UAD31010</v>
          </cell>
          <cell r="M2776" t="str">
            <v>물탱크실사다리</v>
          </cell>
          <cell r="N2776" t="str">
            <v>(H=2.36M)</v>
          </cell>
          <cell r="O2776" t="str">
            <v>개소</v>
          </cell>
          <cell r="P2776">
            <v>1</v>
          </cell>
        </row>
        <row r="2777">
          <cell r="L2777" t="str">
            <v>508IJ1UAD40150</v>
          </cell>
          <cell r="M2777" t="str">
            <v>옥탑지붕층출입구(중부지방)</v>
          </cell>
          <cell r="N2777" t="str">
            <v>(1000X1000)</v>
          </cell>
          <cell r="O2777" t="str">
            <v>개소</v>
          </cell>
          <cell r="P2777">
            <v>1</v>
          </cell>
        </row>
        <row r="2778">
          <cell r="L2778" t="str">
            <v>508IJ1UAD49035</v>
          </cell>
          <cell r="M2778" t="str">
            <v>철재PD점검구</v>
          </cell>
          <cell r="N2778" t="str">
            <v>(300X400)</v>
          </cell>
          <cell r="O2778" t="str">
            <v>개소</v>
          </cell>
          <cell r="P2778">
            <v>75</v>
          </cell>
        </row>
        <row r="2779">
          <cell r="L2779" t="str">
            <v>508IJ1UAD50140</v>
          </cell>
          <cell r="M2779" t="str">
            <v>에어콘배관구설치</v>
          </cell>
          <cell r="O2779" t="str">
            <v>개소</v>
          </cell>
          <cell r="P2779">
            <v>150</v>
          </cell>
        </row>
        <row r="2780">
          <cell r="L2780" t="str">
            <v>508IJ1UAD50185</v>
          </cell>
          <cell r="M2780" t="str">
            <v>ELEV 하부사다리</v>
          </cell>
          <cell r="O2780" t="str">
            <v>개소</v>
          </cell>
          <cell r="P2780">
            <v>1</v>
          </cell>
        </row>
        <row r="2781">
          <cell r="L2781" t="str">
            <v>508IJ1UAD50280</v>
          </cell>
          <cell r="M2781" t="str">
            <v>작업용 지지대</v>
          </cell>
          <cell r="N2781" t="str">
            <v>(DA-77-023, 250X500)</v>
          </cell>
          <cell r="O2781" t="str">
            <v>개소</v>
          </cell>
          <cell r="P2781">
            <v>2</v>
          </cell>
        </row>
        <row r="2782">
          <cell r="L2782" t="str">
            <v>508IJ1UAI50009</v>
          </cell>
          <cell r="M2782" t="str">
            <v>세대현관문설치비</v>
          </cell>
          <cell r="N2782" t="str">
            <v>(부속철물포함)</v>
          </cell>
          <cell r="O2782" t="str">
            <v>개소</v>
          </cell>
          <cell r="P2782">
            <v>75</v>
          </cell>
        </row>
        <row r="2783">
          <cell r="L2783" t="str">
            <v>508IJ1UAI51037</v>
          </cell>
          <cell r="M2783" t="str">
            <v>10X18/SD</v>
          </cell>
          <cell r="N2783" t="str">
            <v>(계단실홀,밑틀없음,착색아연도)</v>
          </cell>
          <cell r="O2783" t="str">
            <v>개소</v>
          </cell>
          <cell r="P2783">
            <v>3</v>
          </cell>
        </row>
        <row r="2784">
          <cell r="L2784" t="str">
            <v>508IJ1UAI51216</v>
          </cell>
          <cell r="M2784" t="str">
            <v>18X21/SD(방화용도어클로우저)</v>
          </cell>
          <cell r="N2784" t="str">
            <v>(계단실,밑틀없음,착색아연도)</v>
          </cell>
          <cell r="O2784" t="str">
            <v>개소</v>
          </cell>
          <cell r="P2784">
            <v>25</v>
          </cell>
        </row>
        <row r="2785">
          <cell r="L2785" t="str">
            <v>508IJ1UAI51239</v>
          </cell>
          <cell r="M2785" t="str">
            <v>7X17/SD(방화용도아클로저)</v>
          </cell>
          <cell r="N2785" t="str">
            <v>(공동구,밑틀없음,착색아연도)</v>
          </cell>
          <cell r="O2785" t="str">
            <v>개소</v>
          </cell>
          <cell r="P2785">
            <v>1</v>
          </cell>
        </row>
        <row r="2786">
          <cell r="L2786" t="str">
            <v>508IJ1UAI53021</v>
          </cell>
          <cell r="M2786" t="str">
            <v>9X18/SD</v>
          </cell>
          <cell r="N2786" t="str">
            <v>(기계실,밑틀없음,철제그릴)</v>
          </cell>
          <cell r="O2786" t="str">
            <v>개소</v>
          </cell>
          <cell r="P2786">
            <v>4</v>
          </cell>
        </row>
        <row r="2787">
          <cell r="L2787" t="str">
            <v>508IJ1UAK80090</v>
          </cell>
          <cell r="M2787" t="str">
            <v>E.J(스치로폴20MM)</v>
          </cell>
          <cell r="N2787" t="str">
            <v>(본드붙이기,씰링:ㅁ-20X20)</v>
          </cell>
          <cell r="O2787" t="str">
            <v>M</v>
          </cell>
          <cell r="P2787">
            <v>3</v>
          </cell>
        </row>
        <row r="2788">
          <cell r="L2788" t="str">
            <v>508IJ1UAL50130</v>
          </cell>
          <cell r="M2788" t="str">
            <v>칼라선홈통설치</v>
          </cell>
          <cell r="N2788" t="str">
            <v>D-100</v>
          </cell>
          <cell r="O2788" t="str">
            <v>M</v>
          </cell>
          <cell r="P2788">
            <v>647</v>
          </cell>
        </row>
        <row r="2789">
          <cell r="L2789" t="str">
            <v>508IJ1UAL51130</v>
          </cell>
          <cell r="M2789" t="str">
            <v>루프드레인설치</v>
          </cell>
          <cell r="N2789" t="str">
            <v>(D100)</v>
          </cell>
          <cell r="O2789" t="str">
            <v>개소</v>
          </cell>
          <cell r="P2789">
            <v>9</v>
          </cell>
        </row>
        <row r="2790">
          <cell r="L2790" t="str">
            <v>508IJ1UAS14030</v>
          </cell>
          <cell r="M2790" t="str">
            <v>스텐레스재료분리대</v>
          </cell>
          <cell r="N2790" t="str">
            <v>(20X30X1.5)</v>
          </cell>
          <cell r="O2790" t="str">
            <v>M</v>
          </cell>
          <cell r="P2790">
            <v>16</v>
          </cell>
        </row>
        <row r="2791">
          <cell r="L2791" t="str">
            <v>508IJ1UAS41390</v>
          </cell>
          <cell r="M2791" t="str">
            <v>실외기난간설치</v>
          </cell>
          <cell r="O2791" t="str">
            <v>개소</v>
          </cell>
          <cell r="P2791">
            <v>75</v>
          </cell>
        </row>
        <row r="2792">
          <cell r="L2792" t="str">
            <v>508IJ1UAS42105</v>
          </cell>
          <cell r="M2792" t="str">
            <v>계단실창문난간설치</v>
          </cell>
          <cell r="N2792" t="str">
            <v>H1100, STS파이프</v>
          </cell>
          <cell r="O2792" t="str">
            <v>M</v>
          </cell>
          <cell r="P2792">
            <v>61</v>
          </cell>
        </row>
        <row r="2793">
          <cell r="L2793" t="str">
            <v>508IJ1UAS42610</v>
          </cell>
          <cell r="M2793" t="str">
            <v>중앙홈지주형계단난간</v>
          </cell>
          <cell r="N2793" t="str">
            <v>(분체도장)</v>
          </cell>
          <cell r="O2793" t="str">
            <v>M</v>
          </cell>
          <cell r="P2793">
            <v>158</v>
          </cell>
        </row>
        <row r="2794">
          <cell r="L2794" t="str">
            <v>508IJ1UAS50110</v>
          </cell>
          <cell r="M2794" t="str">
            <v>씰링재충진</v>
          </cell>
          <cell r="N2794" t="str">
            <v>(폴리우레탄계,ㅁ-10X10)</v>
          </cell>
          <cell r="O2794" t="str">
            <v>M</v>
          </cell>
          <cell r="P2794">
            <v>439</v>
          </cell>
        </row>
        <row r="2795">
          <cell r="L2795" t="str">
            <v>508IJ1UAS50120</v>
          </cell>
          <cell r="M2795" t="str">
            <v>씰링재충진</v>
          </cell>
          <cell r="N2795" t="str">
            <v>(폴리우레탄계,삼각10X10)</v>
          </cell>
          <cell r="O2795" t="str">
            <v>M</v>
          </cell>
          <cell r="P2795">
            <v>1447</v>
          </cell>
        </row>
        <row r="2796">
          <cell r="L2796" t="str">
            <v>508IJ1UAS50290</v>
          </cell>
          <cell r="M2796" t="str">
            <v>씰링재충진</v>
          </cell>
          <cell r="N2796" t="str">
            <v>(폴리우레탄계, 삼각5X5)</v>
          </cell>
          <cell r="O2796" t="str">
            <v>M</v>
          </cell>
          <cell r="P2796">
            <v>940</v>
          </cell>
        </row>
        <row r="2797">
          <cell r="L2797" t="str">
            <v>508IJ1UAS50310</v>
          </cell>
          <cell r="M2797" t="str">
            <v>씰링재충진</v>
          </cell>
          <cell r="N2797" t="str">
            <v>(폴리우레탄계,ㅁ-5X5)</v>
          </cell>
          <cell r="O2797" t="str">
            <v>M</v>
          </cell>
          <cell r="P2797">
            <v>1</v>
          </cell>
        </row>
        <row r="2798">
          <cell r="L2798" t="str">
            <v>508IJ1UAS50330</v>
          </cell>
          <cell r="M2798" t="str">
            <v>씰링재충진</v>
          </cell>
          <cell r="N2798" t="str">
            <v>(폴리우레탄계,ㅁ-25X25)</v>
          </cell>
          <cell r="O2798" t="str">
            <v>M</v>
          </cell>
          <cell r="P2798">
            <v>127</v>
          </cell>
        </row>
        <row r="2799">
          <cell r="L2799" t="str">
            <v>508IJ1UAS70040</v>
          </cell>
          <cell r="M2799" t="str">
            <v>반송우편함설치</v>
          </cell>
          <cell r="N2799" t="str">
            <v>(고층)</v>
          </cell>
          <cell r="O2799" t="str">
            <v>개소</v>
          </cell>
          <cell r="P2799">
            <v>1</v>
          </cell>
        </row>
        <row r="2800">
          <cell r="L2800" t="str">
            <v>508IJ1UAS70160</v>
          </cell>
          <cell r="M2800" t="str">
            <v>우편함설치</v>
          </cell>
          <cell r="N2800" t="str">
            <v>(30세대용 고층)</v>
          </cell>
          <cell r="O2800" t="str">
            <v>개소</v>
          </cell>
          <cell r="P2800">
            <v>1</v>
          </cell>
        </row>
        <row r="2801">
          <cell r="L2801" t="str">
            <v>508IJ1UAS70190</v>
          </cell>
          <cell r="M2801" t="str">
            <v>우편함설치</v>
          </cell>
          <cell r="N2801" t="str">
            <v>(45세대용 고층)</v>
          </cell>
          <cell r="O2801" t="str">
            <v>개소</v>
          </cell>
          <cell r="P2801">
            <v>1</v>
          </cell>
        </row>
        <row r="2802">
          <cell r="L2802" t="str">
            <v>508IJ1UAS71020</v>
          </cell>
          <cell r="M2802" t="str">
            <v>폐건전지수거함 설치</v>
          </cell>
          <cell r="N2802" t="str">
            <v>(고  층)</v>
          </cell>
          <cell r="O2802" t="str">
            <v>개소</v>
          </cell>
          <cell r="P2802">
            <v>1</v>
          </cell>
        </row>
        <row r="2803">
          <cell r="L2803" t="str">
            <v>508IK1MGG42401</v>
          </cell>
          <cell r="M2803" t="str">
            <v>레미콘</v>
          </cell>
          <cell r="N2803" t="str">
            <v>25-180-15</v>
          </cell>
          <cell r="O2803" t="str">
            <v>M3</v>
          </cell>
          <cell r="P2803">
            <v>31</v>
          </cell>
        </row>
        <row r="2804">
          <cell r="L2804" t="str">
            <v>508IK1UAC30090</v>
          </cell>
          <cell r="M2804" t="str">
            <v>레미콘치기</v>
          </cell>
          <cell r="N2804" t="str">
            <v>(무근구조,펌프배관)</v>
          </cell>
          <cell r="O2804" t="str">
            <v>M3</v>
          </cell>
          <cell r="P2804">
            <v>30</v>
          </cell>
        </row>
        <row r="2805">
          <cell r="L2805" t="str">
            <v>508IK1UAJ11040</v>
          </cell>
          <cell r="M2805" t="str">
            <v>옥상 보호몰탈</v>
          </cell>
          <cell r="N2805" t="str">
            <v>(24MM 1:3, 줄눈유)</v>
          </cell>
          <cell r="O2805" t="str">
            <v>M2</v>
          </cell>
          <cell r="P2805">
            <v>41</v>
          </cell>
        </row>
        <row r="2806">
          <cell r="L2806" t="str">
            <v>508IK1UAK10010</v>
          </cell>
          <cell r="M2806" t="str">
            <v>아스팔트8층방수</v>
          </cell>
          <cell r="N2806" t="str">
            <v>(지붕층)</v>
          </cell>
          <cell r="O2806" t="str">
            <v>M2</v>
          </cell>
          <cell r="P2806">
            <v>421</v>
          </cell>
        </row>
        <row r="2807">
          <cell r="L2807" t="str">
            <v>508IK1UAK40300</v>
          </cell>
          <cell r="M2807" t="str">
            <v>고무아스팔트이중방수</v>
          </cell>
          <cell r="N2807" t="str">
            <v>(주차장상부, T4.5, 쇠흙손마감 포함)</v>
          </cell>
          <cell r="O2807" t="str">
            <v>M2</v>
          </cell>
          <cell r="P2807">
            <v>7</v>
          </cell>
        </row>
        <row r="2808">
          <cell r="L2808" t="str">
            <v>508IK1UAK40310</v>
          </cell>
          <cell r="M2808" t="str">
            <v>고무아스팔트이중방수</v>
          </cell>
          <cell r="N2808" t="str">
            <v>(주차장수직부위)</v>
          </cell>
          <cell r="O2808" t="str">
            <v>M2</v>
          </cell>
          <cell r="P2808">
            <v>6</v>
          </cell>
        </row>
        <row r="2809">
          <cell r="L2809" t="str">
            <v>508IK1UAK70040</v>
          </cell>
          <cell r="M2809" t="str">
            <v>포리에칠렌필림 깔기</v>
          </cell>
          <cell r="N2809" t="str">
            <v>(0.03MM, 2겹)</v>
          </cell>
          <cell r="O2809" t="str">
            <v>M2</v>
          </cell>
          <cell r="P2809">
            <v>370</v>
          </cell>
        </row>
        <row r="2810">
          <cell r="L2810" t="str">
            <v>508IK1UAK80060</v>
          </cell>
          <cell r="M2810" t="str">
            <v>E.J</v>
          </cell>
          <cell r="N2810" t="str">
            <v>(지하주차장 경사로)</v>
          </cell>
          <cell r="O2810" t="str">
            <v>M</v>
          </cell>
          <cell r="P2810">
            <v>127</v>
          </cell>
        </row>
        <row r="2811">
          <cell r="L2811" t="str">
            <v>508IK1UAS50350</v>
          </cell>
          <cell r="M2811" t="str">
            <v>기성조립식 줄눈재설치</v>
          </cell>
          <cell r="O2811" t="str">
            <v>M</v>
          </cell>
          <cell r="P2811">
            <v>290</v>
          </cell>
        </row>
        <row r="2812">
          <cell r="L2812" t="str">
            <v>508IK1UAS80050</v>
          </cell>
          <cell r="M2812" t="str">
            <v>와이어메쉬 깔기</v>
          </cell>
          <cell r="O2812" t="str">
            <v>M2</v>
          </cell>
          <cell r="P2812">
            <v>404</v>
          </cell>
        </row>
        <row r="2813">
          <cell r="L2813" t="str">
            <v>508IL1MAE50321</v>
          </cell>
          <cell r="M2813" t="str">
            <v>씰링재</v>
          </cell>
          <cell r="N2813" t="str">
            <v>실리콘계비초산형(삼각5㎜X5㎜)</v>
          </cell>
          <cell r="O2813" t="str">
            <v>M</v>
          </cell>
          <cell r="P2813">
            <v>23074</v>
          </cell>
        </row>
        <row r="2814">
          <cell r="L2814" t="str">
            <v>508IL1MAH70861</v>
          </cell>
          <cell r="M2814" t="str">
            <v>가스켓(ㄷ형)</v>
          </cell>
          <cell r="N2814" t="str">
            <v>AL, 3~5MM</v>
          </cell>
          <cell r="O2814" t="str">
            <v>M</v>
          </cell>
          <cell r="P2814">
            <v>855</v>
          </cell>
        </row>
        <row r="2815">
          <cell r="L2815" t="str">
            <v>508IL1MAH70862</v>
          </cell>
          <cell r="M2815" t="str">
            <v>가스켓(양면)</v>
          </cell>
          <cell r="N2815" t="str">
            <v>PL, 3~5MM</v>
          </cell>
          <cell r="O2815" t="str">
            <v>M</v>
          </cell>
          <cell r="P2815">
            <v>129</v>
          </cell>
        </row>
        <row r="2816">
          <cell r="L2816" t="str">
            <v>508IL1MAH80716</v>
          </cell>
          <cell r="M2816" t="str">
            <v>문틀고정철물</v>
          </cell>
          <cell r="N2816" t="str">
            <v>1.6*40*190</v>
          </cell>
          <cell r="O2816" t="str">
            <v>개</v>
          </cell>
          <cell r="P2816">
            <v>750</v>
          </cell>
        </row>
        <row r="2817">
          <cell r="L2817" t="str">
            <v>508IL1MAH80830</v>
          </cell>
          <cell r="M2817" t="str">
            <v>문틀고임대</v>
          </cell>
          <cell r="N2817" t="str">
            <v>(설치비포함)</v>
          </cell>
          <cell r="O2817" t="str">
            <v>개</v>
          </cell>
          <cell r="P2817">
            <v>450</v>
          </cell>
        </row>
        <row r="2818">
          <cell r="L2818" t="str">
            <v>508IL1MGF10180</v>
          </cell>
          <cell r="M2818" t="str">
            <v>볼트(매립형)</v>
          </cell>
          <cell r="N2818" t="str">
            <v>6X80(PVC앵카포함), 문틀고정용</v>
          </cell>
          <cell r="O2818" t="str">
            <v>개</v>
          </cell>
          <cell r="P2818">
            <v>1375</v>
          </cell>
        </row>
        <row r="2819">
          <cell r="L2819" t="str">
            <v>508IL1SAICAH20</v>
          </cell>
          <cell r="M2819" t="str">
            <v>6X12/AW</v>
          </cell>
          <cell r="N2819" t="str">
            <v>(욕실)</v>
          </cell>
          <cell r="O2819" t="str">
            <v>개소</v>
          </cell>
          <cell r="P2819">
            <v>46</v>
          </cell>
        </row>
        <row r="2820">
          <cell r="L2820" t="str">
            <v>508IL1SAIZ0023</v>
          </cell>
          <cell r="M2820" t="str">
            <v>23X677/AW</v>
          </cell>
          <cell r="N2820" t="str">
            <v>FIX+SL</v>
          </cell>
          <cell r="O2820" t="str">
            <v>개소</v>
          </cell>
          <cell r="P2820">
            <v>1</v>
          </cell>
        </row>
        <row r="2821">
          <cell r="L2821" t="str">
            <v>508IL1SAIZ0025</v>
          </cell>
          <cell r="M2821" t="str">
            <v>77.6X156/AW</v>
          </cell>
          <cell r="N2821" t="str">
            <v>FIX+PJ</v>
          </cell>
          <cell r="O2821" t="str">
            <v>개소</v>
          </cell>
          <cell r="P2821">
            <v>1</v>
          </cell>
        </row>
        <row r="2822">
          <cell r="L2822" t="str">
            <v>508IL1SAIZ0037</v>
          </cell>
          <cell r="M2822" t="str">
            <v>22X18/AW</v>
          </cell>
          <cell r="N2822" t="str">
            <v>SL+FIX발코니창,84M2 B형</v>
          </cell>
          <cell r="O2822" t="str">
            <v>개소</v>
          </cell>
          <cell r="P2822">
            <v>30</v>
          </cell>
        </row>
        <row r="2823">
          <cell r="L2823" t="str">
            <v>508IL1SAIZ0038</v>
          </cell>
          <cell r="M2823" t="str">
            <v>22X19/AW</v>
          </cell>
          <cell r="N2823" t="str">
            <v>SL+FIX발코니창,84M2 B형</v>
          </cell>
          <cell r="O2823" t="str">
            <v>개소</v>
          </cell>
          <cell r="P2823">
            <v>20</v>
          </cell>
        </row>
        <row r="2824">
          <cell r="L2824" t="str">
            <v>508IL1SAIZ0039</v>
          </cell>
          <cell r="M2824" t="str">
            <v>21X18/AW</v>
          </cell>
          <cell r="N2824" t="str">
            <v>SL+FIX발코니창,84M2 B형</v>
          </cell>
          <cell r="O2824" t="str">
            <v>개소</v>
          </cell>
          <cell r="P2824">
            <v>30</v>
          </cell>
        </row>
        <row r="2825">
          <cell r="L2825" t="str">
            <v>508IL1SAIZ0040</v>
          </cell>
          <cell r="M2825" t="str">
            <v>21X19/AW</v>
          </cell>
          <cell r="N2825" t="str">
            <v>SL+FIX발코니창,84M2 B형</v>
          </cell>
          <cell r="O2825" t="str">
            <v>개소</v>
          </cell>
          <cell r="P2825">
            <v>20</v>
          </cell>
        </row>
        <row r="2826">
          <cell r="L2826" t="str">
            <v>508IL1SAIZ0048</v>
          </cell>
          <cell r="M2826" t="str">
            <v>19X18/AW</v>
          </cell>
          <cell r="N2826" t="str">
            <v>SL,발코니창,75M2 B형</v>
          </cell>
          <cell r="O2826" t="str">
            <v>개소</v>
          </cell>
          <cell r="P2826">
            <v>2</v>
          </cell>
        </row>
        <row r="2827">
          <cell r="L2827" t="str">
            <v>508IL1SAIZ0051</v>
          </cell>
          <cell r="M2827" t="str">
            <v>21X12/AW</v>
          </cell>
          <cell r="N2827" t="str">
            <v>SL,75M2 B형,발코니1</v>
          </cell>
          <cell r="O2827" t="str">
            <v>개소</v>
          </cell>
          <cell r="P2827">
            <v>13</v>
          </cell>
        </row>
        <row r="2828">
          <cell r="L2828" t="str">
            <v>508IL1SAIZ0052</v>
          </cell>
          <cell r="M2828" t="str">
            <v>21X13/AW</v>
          </cell>
          <cell r="N2828" t="str">
            <v>SL,75M2 B형,발코니1</v>
          </cell>
          <cell r="O2828" t="str">
            <v>개소</v>
          </cell>
          <cell r="P2828">
            <v>10</v>
          </cell>
        </row>
        <row r="2829">
          <cell r="L2829" t="str">
            <v>508IL1SAIZ0066</v>
          </cell>
          <cell r="M2829" t="str">
            <v>26X18/AW</v>
          </cell>
          <cell r="N2829" t="str">
            <v>SL,75M2 A형,84M2 B형 발코니1</v>
          </cell>
          <cell r="O2829" t="str">
            <v>개소</v>
          </cell>
          <cell r="P2829">
            <v>4</v>
          </cell>
        </row>
        <row r="2830">
          <cell r="L2830" t="str">
            <v>508IL1SAIZ0067</v>
          </cell>
          <cell r="M2830" t="str">
            <v>25X18/AW</v>
          </cell>
          <cell r="N2830" t="str">
            <v>SL+FIX,75M2 B형 발코니2</v>
          </cell>
          <cell r="O2830" t="str">
            <v>개소</v>
          </cell>
          <cell r="P2830">
            <v>2</v>
          </cell>
        </row>
        <row r="2831">
          <cell r="L2831" t="str">
            <v>508IL1SAIZ0068</v>
          </cell>
          <cell r="M2831" t="str">
            <v>27X18/AW</v>
          </cell>
          <cell r="N2831" t="str">
            <v>SL+FIX,75M2 B형 발코니2</v>
          </cell>
          <cell r="O2831" t="str">
            <v>개소</v>
          </cell>
          <cell r="P2831">
            <v>13</v>
          </cell>
        </row>
        <row r="2832">
          <cell r="L2832" t="str">
            <v>508IL1SAIZ0069</v>
          </cell>
          <cell r="M2832" t="str">
            <v>27X19/AW</v>
          </cell>
          <cell r="N2832" t="str">
            <v>SL+FIX,75M2 B형 발코니2</v>
          </cell>
          <cell r="O2832" t="str">
            <v>개소</v>
          </cell>
          <cell r="P2832">
            <v>10</v>
          </cell>
        </row>
        <row r="2833">
          <cell r="L2833" t="str">
            <v>508IL1SAIZ0072</v>
          </cell>
          <cell r="M2833" t="str">
            <v>39X18/AW</v>
          </cell>
          <cell r="N2833" t="str">
            <v>SL+FIX,75M2 B형 발코니1</v>
          </cell>
          <cell r="O2833" t="str">
            <v>개소</v>
          </cell>
          <cell r="P2833">
            <v>15</v>
          </cell>
        </row>
        <row r="2834">
          <cell r="L2834" t="str">
            <v>508IL1SAIZ0073</v>
          </cell>
          <cell r="M2834" t="str">
            <v>39X19/AW</v>
          </cell>
          <cell r="N2834" t="str">
            <v>SL+FIX,75M2 B형 발코니1</v>
          </cell>
          <cell r="O2834" t="str">
            <v>개소</v>
          </cell>
          <cell r="P2834">
            <v>10</v>
          </cell>
        </row>
        <row r="2835">
          <cell r="L2835" t="str">
            <v>508IL1SAIZ0076</v>
          </cell>
          <cell r="M2835" t="str">
            <v>44X18/AW</v>
          </cell>
          <cell r="N2835" t="str">
            <v>SL+FIX,84M2 B형 발코니1</v>
          </cell>
          <cell r="O2835" t="str">
            <v>개소</v>
          </cell>
          <cell r="P2835">
            <v>30</v>
          </cell>
        </row>
        <row r="2836">
          <cell r="L2836" t="str">
            <v>508IL1SAIZ0077</v>
          </cell>
          <cell r="M2836" t="str">
            <v>44X19/AW</v>
          </cell>
          <cell r="N2836" t="str">
            <v>SL+FIX,84M2 B형 발코니1</v>
          </cell>
          <cell r="O2836" t="str">
            <v>개소</v>
          </cell>
          <cell r="P2836">
            <v>20</v>
          </cell>
        </row>
        <row r="2837">
          <cell r="L2837" t="str">
            <v>508IL1SAIZ0079</v>
          </cell>
          <cell r="M2837" t="str">
            <v>28X12/AW</v>
          </cell>
          <cell r="N2837" t="str">
            <v>SL,84M2 B형 발코니3</v>
          </cell>
          <cell r="O2837" t="str">
            <v>개소</v>
          </cell>
          <cell r="P2837">
            <v>56</v>
          </cell>
        </row>
        <row r="2838">
          <cell r="L2838" t="str">
            <v>508IL1SAIZ0080</v>
          </cell>
          <cell r="M2838" t="str">
            <v>28X13/AW</v>
          </cell>
          <cell r="N2838" t="str">
            <v>SL,84M2 B형 발코니3</v>
          </cell>
          <cell r="O2838" t="str">
            <v>개소</v>
          </cell>
          <cell r="P2838">
            <v>40</v>
          </cell>
        </row>
        <row r="2839">
          <cell r="L2839" t="str">
            <v>508IL1SAIZ0081</v>
          </cell>
          <cell r="M2839" t="str">
            <v>37X12/AW</v>
          </cell>
          <cell r="N2839" t="str">
            <v>SL3짝,75M2 B형 발코니3</v>
          </cell>
          <cell r="O2839" t="str">
            <v>개소</v>
          </cell>
          <cell r="P2839">
            <v>15</v>
          </cell>
        </row>
        <row r="2840">
          <cell r="L2840" t="str">
            <v>508IL1SAIZ0082</v>
          </cell>
          <cell r="M2840" t="str">
            <v>37X13/AW</v>
          </cell>
          <cell r="N2840" t="str">
            <v>SL3짝,75M2 B형 발코니3</v>
          </cell>
          <cell r="O2840" t="str">
            <v>개소</v>
          </cell>
          <cell r="P2840">
            <v>10</v>
          </cell>
        </row>
        <row r="2841">
          <cell r="L2841" t="str">
            <v>508IL1SAIZ0083</v>
          </cell>
          <cell r="M2841" t="str">
            <v>22X18/AW</v>
          </cell>
          <cell r="N2841" t="str">
            <v>SL+FIX,75M2 B형 발코니4</v>
          </cell>
          <cell r="O2841" t="str">
            <v>개소</v>
          </cell>
          <cell r="P2841">
            <v>2</v>
          </cell>
        </row>
        <row r="2842">
          <cell r="L2842" t="str">
            <v>508IL1SAIZ0084</v>
          </cell>
          <cell r="M2842" t="str">
            <v>24X18/AW</v>
          </cell>
          <cell r="N2842" t="str">
            <v>SL+FIX,75M2 B형 발코니4</v>
          </cell>
          <cell r="O2842" t="str">
            <v>개소</v>
          </cell>
          <cell r="P2842">
            <v>13</v>
          </cell>
        </row>
        <row r="2843">
          <cell r="L2843" t="str">
            <v>508IL1SAIZ0085</v>
          </cell>
          <cell r="M2843" t="str">
            <v>24X19/AW</v>
          </cell>
          <cell r="N2843" t="str">
            <v>SL+FIX,75M2 B형 발코니4</v>
          </cell>
          <cell r="O2843" t="str">
            <v>개소</v>
          </cell>
          <cell r="P2843">
            <v>10</v>
          </cell>
        </row>
        <row r="2844">
          <cell r="L2844" t="str">
            <v>508IL1SAIZ0092</v>
          </cell>
          <cell r="M2844" t="str">
            <v>6X9/AG</v>
          </cell>
          <cell r="N2844" t="str">
            <v>갤러리살(FIX)</v>
          </cell>
          <cell r="O2844" t="str">
            <v>개소</v>
          </cell>
          <cell r="P2844">
            <v>1</v>
          </cell>
        </row>
        <row r="2845">
          <cell r="L2845" t="str">
            <v>508IL1SAIZ0109</v>
          </cell>
          <cell r="M2845" t="str">
            <v>3X12/AW</v>
          </cell>
          <cell r="O2845" t="str">
            <v>개소</v>
          </cell>
          <cell r="P2845">
            <v>4</v>
          </cell>
        </row>
        <row r="2846">
          <cell r="L2846" t="str">
            <v>508IL1SAX00005</v>
          </cell>
          <cell r="M2846" t="str">
            <v>강화유리끼우기 및 닦기</v>
          </cell>
          <cell r="N2846" t="str">
            <v>6MM, 강재</v>
          </cell>
          <cell r="O2846" t="str">
            <v>M2</v>
          </cell>
          <cell r="P2846">
            <v>3</v>
          </cell>
        </row>
        <row r="2847">
          <cell r="L2847" t="str">
            <v>508IL1SAYISG21</v>
          </cell>
          <cell r="M2847" t="str">
            <v>간살삽입복층유리끼우기</v>
          </cell>
          <cell r="N2847" t="str">
            <v>12MM</v>
          </cell>
          <cell r="O2847" t="str">
            <v>M2</v>
          </cell>
          <cell r="P2847">
            <v>209</v>
          </cell>
        </row>
        <row r="2848">
          <cell r="L2848" t="str">
            <v>508IL1SAYISG22</v>
          </cell>
          <cell r="M2848" t="str">
            <v>복층유리끼우기 및 닦기</v>
          </cell>
          <cell r="N2848" t="str">
            <v>12MM, 일면완자, 유리끼움재료 별도</v>
          </cell>
          <cell r="O2848" t="str">
            <v>M2</v>
          </cell>
          <cell r="P2848">
            <v>172</v>
          </cell>
        </row>
        <row r="2849">
          <cell r="L2849" t="str">
            <v>508IL1SAYISG23</v>
          </cell>
          <cell r="M2849" t="str">
            <v>복층유리끼우기 및 닦기</v>
          </cell>
          <cell r="N2849" t="str">
            <v>12MM, 일면무늬, 유리끼움재료 별도</v>
          </cell>
          <cell r="O2849" t="str">
            <v>M2</v>
          </cell>
          <cell r="P2849">
            <v>79</v>
          </cell>
        </row>
        <row r="2850">
          <cell r="L2850" t="str">
            <v>508IL1SAYISG42</v>
          </cell>
          <cell r="M2850" t="str">
            <v>4X9/AW</v>
          </cell>
          <cell r="N2850" t="str">
            <v>옥탑층, 회전창</v>
          </cell>
          <cell r="O2850" t="str">
            <v>개소</v>
          </cell>
          <cell r="P2850">
            <v>44</v>
          </cell>
        </row>
        <row r="2851">
          <cell r="L2851" t="str">
            <v>508IL1UAI12102</v>
          </cell>
          <cell r="M2851" t="str">
            <v>침실1(안방)여닫이문설치(10X21/WD-B)</v>
          </cell>
          <cell r="N2851" t="str">
            <v>(후설치,틀짝지급,문선및레버식도아록포함)</v>
          </cell>
          <cell r="O2851" t="str">
            <v>개소</v>
          </cell>
          <cell r="P2851">
            <v>25</v>
          </cell>
        </row>
        <row r="2852">
          <cell r="L2852" t="str">
            <v>508IL1UAI12103</v>
          </cell>
          <cell r="M2852" t="str">
            <v>침실1(안방)여닫이문설치(10X21/WD-1)</v>
          </cell>
          <cell r="N2852" t="str">
            <v>(후설치,틀짝지급,문선및레버식도아록포함)</v>
          </cell>
          <cell r="O2852" t="str">
            <v>개소</v>
          </cell>
          <cell r="P2852">
            <v>50</v>
          </cell>
        </row>
        <row r="2853">
          <cell r="L2853" t="str">
            <v>508IL1UAI12112</v>
          </cell>
          <cell r="M2853" t="str">
            <v>일반침실여닫이문설치(9X21/WD-B)</v>
          </cell>
          <cell r="N2853" t="str">
            <v>(후설치,틀짝지급,문선및레버식도아록포함)</v>
          </cell>
          <cell r="O2853" t="str">
            <v>개소</v>
          </cell>
          <cell r="P2853">
            <v>75</v>
          </cell>
        </row>
        <row r="2854">
          <cell r="L2854" t="str">
            <v>508IL1UAI12114</v>
          </cell>
          <cell r="M2854" t="str">
            <v>일반침실여닫이문설치(9X21/WD-2)</v>
          </cell>
          <cell r="N2854" t="str">
            <v>(후설치,틀짝지급,문선및레버식도아록포함)</v>
          </cell>
          <cell r="O2854" t="str">
            <v>개소</v>
          </cell>
          <cell r="P2854">
            <v>75</v>
          </cell>
        </row>
        <row r="2855">
          <cell r="L2855" t="str">
            <v>508IL1UAI12165</v>
          </cell>
          <cell r="M2855" t="str">
            <v>욕실여닫이문설치(8X21/D)</v>
          </cell>
          <cell r="N2855" t="str">
            <v>(후설치,틀짝지급,문선및레버식도아록포함)</v>
          </cell>
          <cell r="O2855" t="str">
            <v>개소</v>
          </cell>
          <cell r="P2855">
            <v>75</v>
          </cell>
        </row>
        <row r="2856">
          <cell r="L2856" t="str">
            <v>508IL1UAI12175</v>
          </cell>
          <cell r="M2856" t="str">
            <v>욕실여닫이문설치(7X21/D)</v>
          </cell>
          <cell r="N2856" t="str">
            <v>(후설치,틀짝지급,문선및레버식도아록포함)</v>
          </cell>
          <cell r="O2856" t="str">
            <v>개소</v>
          </cell>
          <cell r="P2856">
            <v>75</v>
          </cell>
        </row>
        <row r="2857">
          <cell r="L2857" t="str">
            <v>508IL1UAI20450</v>
          </cell>
          <cell r="M2857" t="str">
            <v>12X12/AW</v>
          </cell>
          <cell r="N2857" t="str">
            <v>(SL2짝)</v>
          </cell>
          <cell r="O2857" t="str">
            <v>개소</v>
          </cell>
          <cell r="P2857">
            <v>1</v>
          </cell>
        </row>
        <row r="2858">
          <cell r="L2858" t="str">
            <v>508IL1UAI20573</v>
          </cell>
          <cell r="M2858" t="str">
            <v>4X12/AG</v>
          </cell>
          <cell r="N2858" t="str">
            <v>여닫이+갤러리(FIX)</v>
          </cell>
          <cell r="O2858" t="str">
            <v>개소</v>
          </cell>
          <cell r="P2858">
            <v>2</v>
          </cell>
        </row>
        <row r="2859">
          <cell r="L2859" t="str">
            <v>508IL1UAJ20065</v>
          </cell>
          <cell r="M2859" t="str">
            <v>PVC BACK-UP재 설치</v>
          </cell>
          <cell r="N2859" t="str">
            <v>(D25)</v>
          </cell>
          <cell r="O2859" t="str">
            <v>M</v>
          </cell>
          <cell r="P2859">
            <v>1566</v>
          </cell>
        </row>
        <row r="2860">
          <cell r="L2860" t="str">
            <v>508IL1UAN10032</v>
          </cell>
          <cell r="M2860" t="str">
            <v>유리끼우기 및 닦기</v>
          </cell>
          <cell r="N2860" t="str">
            <v>(3MM맑은유리, AL.PL, 유리끼움재료 별도)</v>
          </cell>
          <cell r="O2860" t="str">
            <v>M2</v>
          </cell>
          <cell r="P2860">
            <v>1</v>
          </cell>
        </row>
        <row r="2861">
          <cell r="L2861" t="str">
            <v>508IL1UAN10052</v>
          </cell>
          <cell r="M2861" t="str">
            <v>유리끼우기 및 닦기</v>
          </cell>
          <cell r="N2861" t="str">
            <v>(5MM맑은유리,  AL.PL, 유리끼움재료 별도)</v>
          </cell>
          <cell r="O2861" t="str">
            <v>M2</v>
          </cell>
          <cell r="P2861">
            <v>139</v>
          </cell>
        </row>
        <row r="2862">
          <cell r="L2862" t="str">
            <v>508IL1UAN40012</v>
          </cell>
          <cell r="M2862" t="str">
            <v>복층유리끼우기 및 닦기</v>
          </cell>
          <cell r="N2862" t="str">
            <v>(12MM, 유리끼움재료 별도)</v>
          </cell>
          <cell r="O2862" t="str">
            <v>M2</v>
          </cell>
          <cell r="P2862">
            <v>1177</v>
          </cell>
        </row>
        <row r="2863">
          <cell r="L2863" t="str">
            <v>508IL1UAN40016</v>
          </cell>
          <cell r="M2863" t="str">
            <v>복층유리끼우기 및 닦기</v>
          </cell>
          <cell r="N2863" t="str">
            <v>(16MM, 유리끼움재료 별도)</v>
          </cell>
          <cell r="O2863" t="str">
            <v>M2</v>
          </cell>
          <cell r="P2863">
            <v>1392</v>
          </cell>
        </row>
        <row r="2864">
          <cell r="L2864" t="str">
            <v>508IL1UAN44001</v>
          </cell>
          <cell r="M2864" t="str">
            <v>강화복층유리끼우기 및 닦기</v>
          </cell>
          <cell r="N2864" t="str">
            <v>(16MM일면강화,유리끼움재료 별도)</v>
          </cell>
          <cell r="O2864" t="str">
            <v>M2</v>
          </cell>
          <cell r="P2864">
            <v>339</v>
          </cell>
        </row>
        <row r="2865">
          <cell r="L2865" t="str">
            <v>508IL1UAS50110</v>
          </cell>
          <cell r="M2865" t="str">
            <v>씰링재충진</v>
          </cell>
          <cell r="N2865" t="str">
            <v>(폴리우레탄계,ㅁ-10X10)</v>
          </cell>
          <cell r="O2865" t="str">
            <v>M</v>
          </cell>
          <cell r="P2865">
            <v>10176</v>
          </cell>
        </row>
        <row r="2866">
          <cell r="L2866" t="str">
            <v>508IL1UAS50250</v>
          </cell>
          <cell r="M2866" t="str">
            <v>씰링재충진</v>
          </cell>
          <cell r="N2866" t="str">
            <v>(실리콘계,삼각 5X5)</v>
          </cell>
          <cell r="O2866" t="str">
            <v>M</v>
          </cell>
          <cell r="P2866">
            <v>857</v>
          </cell>
        </row>
        <row r="2867">
          <cell r="L2867" t="str">
            <v>508IL1UAS50290</v>
          </cell>
          <cell r="M2867" t="str">
            <v>씰링재충진</v>
          </cell>
          <cell r="N2867" t="str">
            <v>(폴리우레탄계, 삼각5X5)</v>
          </cell>
          <cell r="O2867" t="str">
            <v>M</v>
          </cell>
          <cell r="P2867">
            <v>738</v>
          </cell>
        </row>
        <row r="2868">
          <cell r="L2868" t="str">
            <v>508IL1UAS50340</v>
          </cell>
          <cell r="M2868" t="str">
            <v>발포우레탄충진</v>
          </cell>
          <cell r="N2868" t="str">
            <v>(10MM, 1액형)</v>
          </cell>
          <cell r="O2868" t="str">
            <v>M</v>
          </cell>
          <cell r="P2868">
            <v>5371</v>
          </cell>
        </row>
        <row r="2869">
          <cell r="L2869" t="str">
            <v>508IN1SAYISG46</v>
          </cell>
          <cell r="M2869" t="str">
            <v>항균페인트(수성)</v>
          </cell>
          <cell r="N2869" t="str">
            <v>샷시설치 발코니부위, 천정용</v>
          </cell>
          <cell r="O2869" t="str">
            <v>M2</v>
          </cell>
          <cell r="P2869">
            <v>1827</v>
          </cell>
        </row>
        <row r="2870">
          <cell r="L2870" t="str">
            <v>508IN1SAYISG47</v>
          </cell>
          <cell r="M2870" t="str">
            <v>항균페인트(수성)</v>
          </cell>
          <cell r="N2870" t="str">
            <v>샷시설치 발코니부위, 벽용</v>
          </cell>
          <cell r="O2870" t="str">
            <v>M2</v>
          </cell>
          <cell r="P2870">
            <v>4837</v>
          </cell>
        </row>
        <row r="2871">
          <cell r="L2871" t="str">
            <v>508IN1UAO10010</v>
          </cell>
          <cell r="M2871" t="str">
            <v>방진에폭시바닥재</v>
          </cell>
          <cell r="N2871" t="str">
            <v>(콘크리트면 3회)</v>
          </cell>
          <cell r="O2871" t="str">
            <v>M2</v>
          </cell>
          <cell r="P2871">
            <v>13</v>
          </cell>
        </row>
        <row r="2872">
          <cell r="L2872" t="str">
            <v>508IN1UAO10020</v>
          </cell>
          <cell r="M2872" t="str">
            <v>철재면에폭시에스텔</v>
          </cell>
          <cell r="N2872" t="str">
            <v>(상도1회)</v>
          </cell>
          <cell r="O2872" t="str">
            <v>M2</v>
          </cell>
          <cell r="P2872">
            <v>71</v>
          </cell>
        </row>
        <row r="2873">
          <cell r="L2873" t="str">
            <v>508IN1UAO20010</v>
          </cell>
          <cell r="M2873" t="str">
            <v>콘크리트면 페인트</v>
          </cell>
          <cell r="N2873" t="str">
            <v>(낙서방지용 2회)</v>
          </cell>
          <cell r="O2873" t="str">
            <v>M2</v>
          </cell>
          <cell r="P2873">
            <v>688</v>
          </cell>
        </row>
        <row r="2874">
          <cell r="L2874" t="str">
            <v>508IN1UAO20020</v>
          </cell>
          <cell r="M2874" t="str">
            <v>콘크리트면 페인트</v>
          </cell>
          <cell r="N2874" t="str">
            <v>(걸레받이용 2회)</v>
          </cell>
          <cell r="O2874" t="str">
            <v>M2</v>
          </cell>
          <cell r="P2874">
            <v>259</v>
          </cell>
        </row>
        <row r="2875">
          <cell r="L2875" t="str">
            <v>508IN1UAO30020</v>
          </cell>
          <cell r="M2875" t="str">
            <v>외부수성페인트</v>
          </cell>
          <cell r="N2875" t="str">
            <v>(2회 벽   로울러칠)</v>
          </cell>
          <cell r="O2875" t="str">
            <v>M2</v>
          </cell>
          <cell r="P2875">
            <v>3954</v>
          </cell>
        </row>
        <row r="2876">
          <cell r="L2876" t="str">
            <v>508IN1UAO30030</v>
          </cell>
          <cell r="M2876" t="str">
            <v>외부수성페인트</v>
          </cell>
          <cell r="N2876" t="str">
            <v>(2회 천정 로울러칠)</v>
          </cell>
          <cell r="O2876" t="str">
            <v>M2</v>
          </cell>
          <cell r="P2876">
            <v>669</v>
          </cell>
        </row>
        <row r="2877">
          <cell r="L2877" t="str">
            <v>508IN1UAO30040</v>
          </cell>
          <cell r="M2877" t="str">
            <v>외부수성페인트</v>
          </cell>
          <cell r="N2877" t="str">
            <v>(2회 벽 뿜칠)</v>
          </cell>
          <cell r="O2877" t="str">
            <v>M2</v>
          </cell>
          <cell r="P2877">
            <v>2129</v>
          </cell>
        </row>
        <row r="2878">
          <cell r="L2878" t="str">
            <v>508IN1UAO35020</v>
          </cell>
          <cell r="M2878" t="str">
            <v>내부수성페인트</v>
          </cell>
          <cell r="N2878" t="str">
            <v>(2회 벽   로울러칠)</v>
          </cell>
          <cell r="O2878" t="str">
            <v>M2</v>
          </cell>
          <cell r="P2878">
            <v>648</v>
          </cell>
        </row>
        <row r="2879">
          <cell r="L2879" t="str">
            <v>508IN1UAO35030</v>
          </cell>
          <cell r="M2879" t="str">
            <v>내부수성페인트</v>
          </cell>
          <cell r="N2879" t="str">
            <v>(2회 천정 로울러칠)</v>
          </cell>
          <cell r="O2879" t="str">
            <v>M2</v>
          </cell>
          <cell r="P2879">
            <v>383</v>
          </cell>
        </row>
        <row r="2880">
          <cell r="L2880" t="str">
            <v>508IN1UAO61010</v>
          </cell>
          <cell r="M2880" t="str">
            <v>무늬코트</v>
          </cell>
          <cell r="N2880" t="str">
            <v>(고층)</v>
          </cell>
          <cell r="O2880" t="str">
            <v>M2</v>
          </cell>
          <cell r="P2880">
            <v>476</v>
          </cell>
        </row>
        <row r="2881">
          <cell r="L2881" t="str">
            <v>508IN1UAO70010</v>
          </cell>
          <cell r="M2881" t="str">
            <v>목부 조합페인트</v>
          </cell>
          <cell r="N2881" t="str">
            <v>(외부3회)</v>
          </cell>
          <cell r="O2881" t="str">
            <v>M2</v>
          </cell>
          <cell r="P2881">
            <v>8</v>
          </cell>
        </row>
        <row r="2882">
          <cell r="L2882" t="str">
            <v>508IN1UAO70110</v>
          </cell>
          <cell r="M2882" t="str">
            <v>철부조합페인트</v>
          </cell>
          <cell r="N2882" t="str">
            <v>(광명단유)</v>
          </cell>
          <cell r="O2882" t="str">
            <v>M2</v>
          </cell>
          <cell r="P2882">
            <v>23</v>
          </cell>
        </row>
        <row r="2883">
          <cell r="L2883" t="str">
            <v>508IN1UAO70120</v>
          </cell>
          <cell r="M2883" t="str">
            <v>철부조합페인트</v>
          </cell>
          <cell r="N2883" t="str">
            <v>(광명단무)</v>
          </cell>
          <cell r="O2883" t="str">
            <v>M2</v>
          </cell>
          <cell r="P2883">
            <v>39</v>
          </cell>
        </row>
        <row r="2884">
          <cell r="L2884" t="str">
            <v>508IN1UAO85110</v>
          </cell>
          <cell r="M2884" t="str">
            <v>폴리우레탄락카칠</v>
          </cell>
          <cell r="O2884" t="str">
            <v>M2</v>
          </cell>
          <cell r="P2884">
            <v>16</v>
          </cell>
        </row>
        <row r="2885">
          <cell r="L2885" t="str">
            <v>508IO1SAM10001</v>
          </cell>
          <cell r="M2885" t="str">
            <v>온돌마루판</v>
          </cell>
          <cell r="N2885" t="str">
            <v>합판+천연무늬목접착(시공도)</v>
          </cell>
          <cell r="O2885" t="str">
            <v>M2</v>
          </cell>
          <cell r="P2885">
            <v>3464</v>
          </cell>
        </row>
        <row r="2886">
          <cell r="L2886" t="str">
            <v>508IO1SAX00001</v>
          </cell>
          <cell r="M2886" t="str">
            <v>걸레받이T=12 MDF</v>
          </cell>
          <cell r="N2886" t="str">
            <v>H=80 거실,주방</v>
          </cell>
          <cell r="O2886" t="str">
            <v>M</v>
          </cell>
          <cell r="P2886">
            <v>2382</v>
          </cell>
        </row>
        <row r="2887">
          <cell r="L2887" t="str">
            <v>508IO1SAX00002</v>
          </cell>
          <cell r="M2887" t="str">
            <v>걸레받이T=9  MDF</v>
          </cell>
          <cell r="N2887" t="str">
            <v>H=70 침실1</v>
          </cell>
          <cell r="O2887" t="str">
            <v>M</v>
          </cell>
          <cell r="P2887">
            <v>881</v>
          </cell>
        </row>
        <row r="2888">
          <cell r="L2888" t="str">
            <v>508IO1UAK70060</v>
          </cell>
          <cell r="M2888" t="str">
            <v>포리에칠렌필림 보양</v>
          </cell>
          <cell r="O2888" t="str">
            <v>M2</v>
          </cell>
          <cell r="P2888">
            <v>7914</v>
          </cell>
        </row>
        <row r="2889">
          <cell r="L2889" t="str">
            <v>508IO1UAM10150</v>
          </cell>
          <cell r="M2889" t="str">
            <v>륨카펫트붙이기</v>
          </cell>
          <cell r="N2889" t="str">
            <v>(고기능륨카펫, T2.0)</v>
          </cell>
          <cell r="O2889" t="str">
            <v>M2</v>
          </cell>
          <cell r="P2889">
            <v>3085</v>
          </cell>
        </row>
        <row r="2890">
          <cell r="L2890" t="str">
            <v>508IO1UAP10120</v>
          </cell>
          <cell r="M2890" t="str">
            <v>물초배지 보양</v>
          </cell>
          <cell r="N2890" t="str">
            <v>(벽)</v>
          </cell>
          <cell r="O2890" t="str">
            <v>M2</v>
          </cell>
          <cell r="P2890">
            <v>317</v>
          </cell>
        </row>
        <row r="2891">
          <cell r="L2891" t="str">
            <v>508IO1UAP10210</v>
          </cell>
          <cell r="M2891" t="str">
            <v>비닐실크벽지바르기</v>
          </cell>
          <cell r="N2891" t="str">
            <v>(초배유)</v>
          </cell>
          <cell r="O2891" t="str">
            <v>M2</v>
          </cell>
          <cell r="P2891">
            <v>346</v>
          </cell>
        </row>
        <row r="2892">
          <cell r="L2892" t="str">
            <v>508IO1UAP10220</v>
          </cell>
          <cell r="M2892" t="str">
            <v>비닐실크벽지바르기</v>
          </cell>
          <cell r="N2892" t="str">
            <v>(초배무)</v>
          </cell>
          <cell r="O2892" t="str">
            <v>M2</v>
          </cell>
          <cell r="P2892">
            <v>4425</v>
          </cell>
        </row>
        <row r="2893">
          <cell r="L2893" t="str">
            <v>508IO1UAP10230</v>
          </cell>
          <cell r="M2893" t="str">
            <v>비닐실크천정지바르기</v>
          </cell>
          <cell r="N2893" t="str">
            <v>(초배유)</v>
          </cell>
          <cell r="O2893" t="str">
            <v>M2</v>
          </cell>
          <cell r="P2893">
            <v>129</v>
          </cell>
        </row>
        <row r="2894">
          <cell r="L2894" t="str">
            <v>508IO1UAP10240</v>
          </cell>
          <cell r="M2894" t="str">
            <v>비닐실크천정지바르기</v>
          </cell>
          <cell r="N2894" t="str">
            <v>(초배무)</v>
          </cell>
          <cell r="O2894" t="str">
            <v>M2</v>
          </cell>
          <cell r="P2894">
            <v>5214</v>
          </cell>
        </row>
        <row r="2895">
          <cell r="L2895" t="str">
            <v>508IO1UAP11030</v>
          </cell>
          <cell r="M2895" t="str">
            <v>비닐실크벽지바르기</v>
          </cell>
          <cell r="N2895" t="str">
            <v>(면조정재바름위, 초배유)</v>
          </cell>
          <cell r="O2895" t="str">
            <v>M2</v>
          </cell>
          <cell r="P2895">
            <v>4200</v>
          </cell>
        </row>
        <row r="2896">
          <cell r="L2896" t="str">
            <v>508IO2MAK12050</v>
          </cell>
          <cell r="M2896" t="str">
            <v>스치로폴</v>
          </cell>
          <cell r="N2896" t="str">
            <v>50MMX900X1800 0.015(4호)</v>
          </cell>
          <cell r="O2896" t="str">
            <v>M2</v>
          </cell>
          <cell r="P2896">
            <v>28</v>
          </cell>
        </row>
        <row r="2897">
          <cell r="L2897" t="str">
            <v>508IO2UAG10030</v>
          </cell>
          <cell r="M2897" t="str">
            <v>스치로폴깔기</v>
          </cell>
          <cell r="N2897" t="str">
            <v>(옥상바닥 2호 60MM)</v>
          </cell>
          <cell r="O2897" t="str">
            <v>M2</v>
          </cell>
          <cell r="P2897">
            <v>370</v>
          </cell>
        </row>
        <row r="2898">
          <cell r="L2898" t="str">
            <v>508IO2UAG10380</v>
          </cell>
          <cell r="M2898" t="str">
            <v>스치로폴깔기</v>
          </cell>
          <cell r="N2898" t="str">
            <v>(콘크리트타설부착 4호 50MM)</v>
          </cell>
          <cell r="O2898" t="str">
            <v>M2</v>
          </cell>
          <cell r="P2898">
            <v>175</v>
          </cell>
        </row>
        <row r="2899">
          <cell r="L2899" t="str">
            <v>508IO2UAG11080</v>
          </cell>
          <cell r="M2899" t="str">
            <v>벽체스치로폴넣기</v>
          </cell>
          <cell r="N2899" t="str">
            <v>(4호 35MM 테이핑, 2겹)</v>
          </cell>
          <cell r="O2899" t="str">
            <v>M2</v>
          </cell>
          <cell r="P2899">
            <v>290</v>
          </cell>
        </row>
        <row r="2900">
          <cell r="L2900" t="str">
            <v>508IO2UAG12060</v>
          </cell>
          <cell r="M2900" t="str">
            <v>벽체스치로폴붙이기</v>
          </cell>
          <cell r="N2900" t="str">
            <v>(4호 50MM)</v>
          </cell>
          <cell r="O2900" t="str">
            <v>M2</v>
          </cell>
          <cell r="P2900">
            <v>309</v>
          </cell>
        </row>
        <row r="2901">
          <cell r="L2901" t="str">
            <v>508IO2UAG80070</v>
          </cell>
          <cell r="M2901" t="str">
            <v>측벽보온틀설치(중부)</v>
          </cell>
          <cell r="N2901" t="str">
            <v>(석고보드12.5MM, 지지핀공법)</v>
          </cell>
          <cell r="O2901" t="str">
            <v>M2</v>
          </cell>
          <cell r="P2901">
            <v>1011</v>
          </cell>
        </row>
        <row r="2902">
          <cell r="L2902" t="str">
            <v>508IO2UAG80130</v>
          </cell>
          <cell r="M2902" t="str">
            <v>외벽보온틀설치(중부)</v>
          </cell>
          <cell r="N2902" t="str">
            <v>(석고보드12.5MM, 지지핀공법)</v>
          </cell>
          <cell r="O2902" t="str">
            <v>M2</v>
          </cell>
          <cell r="P2902">
            <v>1101</v>
          </cell>
        </row>
        <row r="2903">
          <cell r="L2903" t="str">
            <v>508IO2UAG80520</v>
          </cell>
          <cell r="M2903" t="str">
            <v>보온틀설치(주방 상부장)</v>
          </cell>
          <cell r="N2903" t="str">
            <v>(유리면50+방수석고12.5MM, 지지핀공법)</v>
          </cell>
          <cell r="O2903" t="str">
            <v>M2</v>
          </cell>
          <cell r="P2903">
            <v>545</v>
          </cell>
        </row>
        <row r="2904">
          <cell r="L2904" t="str">
            <v>508IO2UAM40010</v>
          </cell>
          <cell r="M2904" t="str">
            <v>옥상기계실마감</v>
          </cell>
          <cell r="N2904" t="str">
            <v>(천정, 스치로폴20+흡음판15)</v>
          </cell>
          <cell r="O2904" t="str">
            <v>M2</v>
          </cell>
          <cell r="P2904">
            <v>12</v>
          </cell>
        </row>
        <row r="2905">
          <cell r="L2905" t="str">
            <v>508IO2UAM40020</v>
          </cell>
          <cell r="M2905" t="str">
            <v>옥상기계실마감</v>
          </cell>
          <cell r="N2905" t="str">
            <v>(벽, 스치로폴20+흡음판15)</v>
          </cell>
          <cell r="O2905" t="str">
            <v>M2</v>
          </cell>
          <cell r="P2905">
            <v>39</v>
          </cell>
        </row>
        <row r="2906">
          <cell r="L2906" t="str">
            <v>508IS1JAG18100</v>
          </cell>
          <cell r="M2906" t="str">
            <v>목제공틀</v>
          </cell>
          <cell r="N2906" t="str">
            <v>8X21/WF</v>
          </cell>
          <cell r="O2906" t="str">
            <v>개소</v>
          </cell>
          <cell r="P2906">
            <v>50</v>
          </cell>
        </row>
        <row r="2907">
          <cell r="L2907" t="str">
            <v>508IS1JAG23201</v>
          </cell>
          <cell r="M2907" t="str">
            <v>WD+WD(페이퍼,후설치문)침실</v>
          </cell>
          <cell r="N2907" t="str">
            <v>10X21/WD-1</v>
          </cell>
          <cell r="O2907" t="str">
            <v>개소</v>
          </cell>
          <cell r="P2907">
            <v>50</v>
          </cell>
        </row>
        <row r="2908">
          <cell r="L2908" t="str">
            <v>508IS1JAG23209</v>
          </cell>
          <cell r="M2908" t="str">
            <v>WD+WD(페이퍼,후설치문)침실</v>
          </cell>
          <cell r="N2908" t="str">
            <v>10X21/WD-B</v>
          </cell>
          <cell r="O2908" t="str">
            <v>개소</v>
          </cell>
          <cell r="P2908">
            <v>25</v>
          </cell>
        </row>
        <row r="2909">
          <cell r="L2909" t="str">
            <v>508IS1JAG23212</v>
          </cell>
          <cell r="M2909" t="str">
            <v>WD+WD(페이퍼,후설치문)침실</v>
          </cell>
          <cell r="N2909" t="str">
            <v>9X21/WD-2</v>
          </cell>
          <cell r="O2909" t="str">
            <v>개소</v>
          </cell>
          <cell r="P2909">
            <v>75</v>
          </cell>
        </row>
        <row r="2910">
          <cell r="L2910" t="str">
            <v>508IS1JAG23219</v>
          </cell>
          <cell r="M2910" t="str">
            <v>WD+WD(페이퍼,후설치문)침실</v>
          </cell>
          <cell r="N2910" t="str">
            <v>9X21/WD-B</v>
          </cell>
          <cell r="O2910" t="str">
            <v>개소</v>
          </cell>
          <cell r="P2910">
            <v>75</v>
          </cell>
        </row>
        <row r="2911">
          <cell r="L2911" t="str">
            <v>508IS1JAG23353</v>
          </cell>
          <cell r="M2911" t="str">
            <v>WD+WD(페이퍼,후설치문)욕실</v>
          </cell>
          <cell r="N2911" t="str">
            <v>8X21/D</v>
          </cell>
          <cell r="O2911" t="str">
            <v>개소</v>
          </cell>
          <cell r="P2911">
            <v>75</v>
          </cell>
        </row>
        <row r="2912">
          <cell r="L2912" t="str">
            <v>508IS1JAG23354</v>
          </cell>
          <cell r="M2912" t="str">
            <v>WD+WD(페이퍼,후설치문)욕실</v>
          </cell>
          <cell r="N2912" t="str">
            <v>7X21/D</v>
          </cell>
          <cell r="O2912" t="str">
            <v>개소</v>
          </cell>
          <cell r="P2912">
            <v>75</v>
          </cell>
        </row>
        <row r="2913">
          <cell r="L2913" t="str">
            <v>508IS1JAG31504</v>
          </cell>
          <cell r="M2913" t="str">
            <v>PP복층유리문(목-3)</v>
          </cell>
          <cell r="N2913" t="str">
            <v>39X24/DP</v>
          </cell>
          <cell r="O2913" t="str">
            <v>개소</v>
          </cell>
          <cell r="P2913">
            <v>50</v>
          </cell>
        </row>
        <row r="2914">
          <cell r="L2914" t="str">
            <v>508IS1JAG31506</v>
          </cell>
          <cell r="M2914" t="str">
            <v>PP복층유리문(목-3)</v>
          </cell>
          <cell r="N2914" t="str">
            <v>33X24/DP</v>
          </cell>
          <cell r="O2914" t="str">
            <v>개소</v>
          </cell>
          <cell r="P2914">
            <v>25</v>
          </cell>
        </row>
        <row r="2915">
          <cell r="L2915" t="str">
            <v>508IS1JAG31604</v>
          </cell>
          <cell r="M2915" t="str">
            <v>PP복층유리문(목-2)</v>
          </cell>
          <cell r="N2915" t="str">
            <v>18X24/DP</v>
          </cell>
          <cell r="O2915" t="str">
            <v>개소</v>
          </cell>
          <cell r="P2915">
            <v>50</v>
          </cell>
        </row>
        <row r="2916">
          <cell r="L2916" t="str">
            <v>508IS1JAG31605</v>
          </cell>
          <cell r="M2916" t="str">
            <v>PP복층유리문(목-2)</v>
          </cell>
          <cell r="N2916" t="str">
            <v>16X24/DP</v>
          </cell>
          <cell r="O2916" t="str">
            <v>개소</v>
          </cell>
          <cell r="P2916">
            <v>75</v>
          </cell>
        </row>
        <row r="2917">
          <cell r="L2917" t="str">
            <v>508IS1JAG31761</v>
          </cell>
          <cell r="M2917" t="str">
            <v>PP복층유리문(목-2)</v>
          </cell>
          <cell r="N2917" t="str">
            <v>27X24/DP</v>
          </cell>
          <cell r="O2917" t="str">
            <v>개소</v>
          </cell>
          <cell r="P2917">
            <v>50</v>
          </cell>
        </row>
        <row r="2918">
          <cell r="L2918" t="str">
            <v>508IS1JAG31762</v>
          </cell>
          <cell r="M2918" t="str">
            <v>PP복층유리문(목-2)</v>
          </cell>
          <cell r="N2918" t="str">
            <v>24X24/DP</v>
          </cell>
          <cell r="O2918" t="str">
            <v>개소</v>
          </cell>
          <cell r="P2918">
            <v>25</v>
          </cell>
        </row>
        <row r="2919">
          <cell r="L2919" t="str">
            <v>508IS1JAG31763</v>
          </cell>
          <cell r="M2919" t="str">
            <v>PP복층유리문(목-2)</v>
          </cell>
          <cell r="N2919" t="str">
            <v>21X24/DP</v>
          </cell>
          <cell r="O2919" t="str">
            <v>개소</v>
          </cell>
          <cell r="P2919">
            <v>25</v>
          </cell>
        </row>
        <row r="2920">
          <cell r="L2920" t="str">
            <v>508IS1JAG31903</v>
          </cell>
          <cell r="M2920" t="str">
            <v>P 복층단창(목-2)</v>
          </cell>
          <cell r="N2920" t="str">
            <v>24X18/W</v>
          </cell>
          <cell r="O2920" t="str">
            <v>개소</v>
          </cell>
          <cell r="P2920">
            <v>50</v>
          </cell>
        </row>
        <row r="2921">
          <cell r="L2921" t="str">
            <v>508IS1JAG31905</v>
          </cell>
          <cell r="M2921" t="str">
            <v>P 복층단창(목-2)</v>
          </cell>
          <cell r="N2921" t="str">
            <v>21X18/W</v>
          </cell>
          <cell r="O2921" t="str">
            <v>개소</v>
          </cell>
          <cell r="P2921">
            <v>25</v>
          </cell>
        </row>
        <row r="2922">
          <cell r="L2922" t="str">
            <v>508IS1JAG40101</v>
          </cell>
          <cell r="M2922" t="str">
            <v>세대현관문(계단형,플래그힌지)</v>
          </cell>
          <cell r="N2922" t="str">
            <v>10X22/D-2</v>
          </cell>
          <cell r="O2922" t="str">
            <v>개소</v>
          </cell>
          <cell r="P2922">
            <v>75</v>
          </cell>
        </row>
        <row r="2923">
          <cell r="L2923" t="str">
            <v>508IS1JAH20117</v>
          </cell>
          <cell r="M2923" t="str">
            <v>분체난간</v>
          </cell>
          <cell r="N2923" t="str">
            <v>U형 (H:1100)</v>
          </cell>
          <cell r="O2923" t="str">
            <v>M</v>
          </cell>
          <cell r="P2923">
            <v>25</v>
          </cell>
        </row>
        <row r="2924">
          <cell r="L2924" t="str">
            <v>508IS1JAH45000</v>
          </cell>
          <cell r="M2924" t="str">
            <v>실외기난간</v>
          </cell>
          <cell r="N2924" t="str">
            <v>ㄴ형</v>
          </cell>
          <cell r="O2924" t="str">
            <v>개소</v>
          </cell>
          <cell r="P2924">
            <v>75</v>
          </cell>
        </row>
        <row r="2925">
          <cell r="L2925" t="str">
            <v>508IS1JAN40064</v>
          </cell>
          <cell r="M2925" t="str">
            <v>75B (무늬목)</v>
          </cell>
          <cell r="N2925" t="str">
            <v>5300</v>
          </cell>
          <cell r="O2925" t="str">
            <v>조</v>
          </cell>
          <cell r="P2925">
            <v>25</v>
          </cell>
        </row>
        <row r="2926">
          <cell r="L2926" t="str">
            <v>508IS1JAN40066</v>
          </cell>
          <cell r="M2926" t="str">
            <v>84B (무늬목)</v>
          </cell>
          <cell r="N2926" t="str">
            <v>1650X3100X1990, 보조주방포함</v>
          </cell>
          <cell r="O2926" t="str">
            <v>조</v>
          </cell>
          <cell r="P2926">
            <v>50</v>
          </cell>
        </row>
        <row r="2927">
          <cell r="L2927" t="str">
            <v>508IS1JAN50607</v>
          </cell>
          <cell r="M2927" t="str">
            <v>00신발장 75A,B 벽부(무늬목)(거울판)</v>
          </cell>
          <cell r="N2927" t="str">
            <v>1850X348X2200</v>
          </cell>
          <cell r="O2927" t="str">
            <v>개</v>
          </cell>
          <cell r="P2927">
            <v>25</v>
          </cell>
        </row>
        <row r="2928">
          <cell r="L2928" t="str">
            <v>508IS1JAN50608</v>
          </cell>
          <cell r="M2928" t="str">
            <v>00신발장 84A,B,T 벽부(무늬목)(거울판)</v>
          </cell>
          <cell r="N2928" t="str">
            <v>1750X348X2200</v>
          </cell>
          <cell r="O2928" t="str">
            <v>개</v>
          </cell>
          <cell r="P2928">
            <v>50</v>
          </cell>
        </row>
        <row r="2929">
          <cell r="L2929" t="str">
            <v>508IS1JAN60177</v>
          </cell>
          <cell r="M2929" t="str">
            <v>반침 84B(LPM)</v>
          </cell>
          <cell r="N2929" t="str">
            <v>1500X2330</v>
          </cell>
          <cell r="O2929" t="str">
            <v>SET</v>
          </cell>
          <cell r="P2929">
            <v>50</v>
          </cell>
        </row>
        <row r="2930">
          <cell r="L2930" t="str">
            <v>508IS1JAN60178</v>
          </cell>
          <cell r="M2930" t="str">
            <v>드레스장 84B(LPM)</v>
          </cell>
          <cell r="N2930" t="str">
            <v>1240X2330</v>
          </cell>
          <cell r="O2930" t="str">
            <v>SET</v>
          </cell>
          <cell r="P2930">
            <v>50</v>
          </cell>
        </row>
        <row r="2931">
          <cell r="L2931" t="str">
            <v>508IS1JAN80010</v>
          </cell>
          <cell r="M2931" t="str">
            <v>거실장(용인신갈)</v>
          </cell>
          <cell r="N2931" t="str">
            <v>2300 (무늬목)</v>
          </cell>
          <cell r="O2931" t="str">
            <v>SET</v>
          </cell>
          <cell r="P2931">
            <v>75</v>
          </cell>
        </row>
        <row r="2932">
          <cell r="L2932" t="str">
            <v>508JB1QBG15035</v>
          </cell>
          <cell r="M2932" t="str">
            <v>콤팩터 다짐 (보통)</v>
          </cell>
          <cell r="O2932" t="str">
            <v>M2</v>
          </cell>
          <cell r="P2932">
            <v>541</v>
          </cell>
        </row>
        <row r="2933">
          <cell r="L2933" t="str">
            <v>508JB1UAA50010</v>
          </cell>
          <cell r="M2933" t="str">
            <v>용수비</v>
          </cell>
          <cell r="N2933" t="str">
            <v>(레미콘지구)</v>
          </cell>
          <cell r="O2933" t="str">
            <v>M3</v>
          </cell>
          <cell r="P2933">
            <v>297</v>
          </cell>
        </row>
        <row r="2934">
          <cell r="L2934" t="str">
            <v>508JB1UCA20010</v>
          </cell>
          <cell r="M2934" t="str">
            <v>인력 터파기</v>
          </cell>
          <cell r="N2934" t="str">
            <v>(굴착깊이0-1M,보통토사)</v>
          </cell>
          <cell r="O2934" t="str">
            <v>M3</v>
          </cell>
          <cell r="P2934">
            <v>10</v>
          </cell>
        </row>
        <row r="2935">
          <cell r="L2935" t="str">
            <v>508JC1MCE24005</v>
          </cell>
          <cell r="M2935" t="str">
            <v>PHC파일</v>
          </cell>
          <cell r="N2935" t="str">
            <v>D400-5M</v>
          </cell>
          <cell r="O2935" t="str">
            <v>본</v>
          </cell>
          <cell r="P2935">
            <v>91</v>
          </cell>
        </row>
        <row r="2936">
          <cell r="L2936" t="str">
            <v>508JC1MCE24006</v>
          </cell>
          <cell r="M2936" t="str">
            <v>PHC파일</v>
          </cell>
          <cell r="N2936" t="str">
            <v>D400-6M</v>
          </cell>
          <cell r="O2936" t="str">
            <v>본</v>
          </cell>
          <cell r="P2936">
            <v>120</v>
          </cell>
        </row>
        <row r="2937">
          <cell r="L2937" t="str">
            <v>508JC1MCE24007</v>
          </cell>
          <cell r="M2937" t="str">
            <v>PHC파일</v>
          </cell>
          <cell r="N2937" t="str">
            <v>D400-7M</v>
          </cell>
          <cell r="O2937" t="str">
            <v>본</v>
          </cell>
          <cell r="P2937">
            <v>46</v>
          </cell>
        </row>
        <row r="2938">
          <cell r="L2938" t="str">
            <v>508JC1MCE24008</v>
          </cell>
          <cell r="M2938" t="str">
            <v>PHC파일</v>
          </cell>
          <cell r="N2938" t="str">
            <v>D400-8M</v>
          </cell>
          <cell r="O2938" t="str">
            <v>본</v>
          </cell>
          <cell r="P2938">
            <v>45</v>
          </cell>
        </row>
        <row r="2939">
          <cell r="L2939" t="str">
            <v>508JC1SABCHR05</v>
          </cell>
          <cell r="M2939" t="str">
            <v>유압식 고강도파일박기</v>
          </cell>
          <cell r="N2939" t="str">
            <v>PHC D-400-5M</v>
          </cell>
          <cell r="O2939" t="str">
            <v>M</v>
          </cell>
          <cell r="P2939">
            <v>410</v>
          </cell>
        </row>
        <row r="2940">
          <cell r="L2940" t="str">
            <v>508JC1SABCHR06</v>
          </cell>
          <cell r="M2940" t="str">
            <v>유압식 고강도파일박기</v>
          </cell>
          <cell r="N2940" t="str">
            <v>PHC D-400-6M</v>
          </cell>
          <cell r="O2940" t="str">
            <v>M</v>
          </cell>
          <cell r="P2940">
            <v>660</v>
          </cell>
        </row>
        <row r="2941">
          <cell r="L2941" t="str">
            <v>508JC1SABCHR07</v>
          </cell>
          <cell r="M2941" t="str">
            <v>유압식 고강도파일박기</v>
          </cell>
          <cell r="N2941" t="str">
            <v>PHC D-400-7M</v>
          </cell>
          <cell r="O2941" t="str">
            <v>M</v>
          </cell>
          <cell r="P2941">
            <v>299</v>
          </cell>
        </row>
        <row r="2942">
          <cell r="L2942" t="str">
            <v>508JC1SABCHR08</v>
          </cell>
          <cell r="M2942" t="str">
            <v>유압식 고강도파일박기</v>
          </cell>
          <cell r="N2942" t="str">
            <v>PHC D-400-8M</v>
          </cell>
          <cell r="O2942" t="str">
            <v>M</v>
          </cell>
          <cell r="P2942">
            <v>338</v>
          </cell>
        </row>
        <row r="2943">
          <cell r="L2943" t="str">
            <v>508JC1UAB70400</v>
          </cell>
          <cell r="M2943" t="str">
            <v>콘크리트파일 두부정리</v>
          </cell>
          <cell r="N2943" t="str">
            <v>(D400,PC.PHC)</v>
          </cell>
          <cell r="O2943" t="str">
            <v>본</v>
          </cell>
          <cell r="P2943">
            <v>302</v>
          </cell>
        </row>
        <row r="2944">
          <cell r="L2944" t="str">
            <v>508JD1BGC10070</v>
          </cell>
          <cell r="M2944" t="str">
            <v>자재운반비</v>
          </cell>
          <cell r="N2944" t="str">
            <v>70KM까지</v>
          </cell>
          <cell r="O2944" t="str">
            <v>TON</v>
          </cell>
          <cell r="P2944">
            <v>267.27999999999997</v>
          </cell>
        </row>
        <row r="2945">
          <cell r="L2945" t="str">
            <v>508JD1BGZ02011</v>
          </cell>
          <cell r="M2945" t="str">
            <v>임시전력비(전력량요금)</v>
          </cell>
          <cell r="N2945" t="str">
            <v>1년이하</v>
          </cell>
          <cell r="O2945" t="str">
            <v>KWH</v>
          </cell>
          <cell r="P2945">
            <v>24</v>
          </cell>
        </row>
        <row r="2946">
          <cell r="L2946" t="str">
            <v>508JD1HKN01000</v>
          </cell>
          <cell r="M2946" t="str">
            <v>모 터</v>
          </cell>
          <cell r="N2946" t="str">
            <v>1 HP</v>
          </cell>
          <cell r="O2946" t="str">
            <v>시간</v>
          </cell>
          <cell r="P2946">
            <v>33</v>
          </cell>
        </row>
        <row r="2947">
          <cell r="L2947" t="str">
            <v>508JD1MGA21110</v>
          </cell>
          <cell r="M2947" t="str">
            <v>고강도철근 (공장도)</v>
          </cell>
          <cell r="N2947" t="str">
            <v>H-10</v>
          </cell>
          <cell r="O2947" t="str">
            <v>TON</v>
          </cell>
          <cell r="P2947">
            <v>12.48</v>
          </cell>
        </row>
        <row r="2948">
          <cell r="L2948" t="str">
            <v>508JD1MGA21113</v>
          </cell>
          <cell r="M2948" t="str">
            <v>고강도철근 (공장도)</v>
          </cell>
          <cell r="N2948" t="str">
            <v>H-13</v>
          </cell>
          <cell r="O2948" t="str">
            <v>TON</v>
          </cell>
          <cell r="P2948">
            <v>35.68</v>
          </cell>
        </row>
        <row r="2949">
          <cell r="L2949" t="str">
            <v>508JD1MGA21116</v>
          </cell>
          <cell r="M2949" t="str">
            <v>고강도철근 (공장도)</v>
          </cell>
          <cell r="N2949" t="str">
            <v>H-16</v>
          </cell>
          <cell r="O2949" t="str">
            <v>TON</v>
          </cell>
          <cell r="P2949">
            <v>18.829999999999998</v>
          </cell>
        </row>
        <row r="2950">
          <cell r="L2950" t="str">
            <v>508JD1MGA21119</v>
          </cell>
          <cell r="M2950" t="str">
            <v>고강도철근 (공장도)</v>
          </cell>
          <cell r="N2950" t="str">
            <v>H-19</v>
          </cell>
          <cell r="O2950" t="str">
            <v>TON</v>
          </cell>
          <cell r="P2950">
            <v>41.64</v>
          </cell>
        </row>
        <row r="2951">
          <cell r="L2951" t="str">
            <v>508JD1MGA21122</v>
          </cell>
          <cell r="M2951" t="str">
            <v>고강도철근 (공장도)</v>
          </cell>
          <cell r="N2951" t="str">
            <v>H-22</v>
          </cell>
          <cell r="O2951" t="str">
            <v>TON</v>
          </cell>
          <cell r="P2951">
            <v>14.36</v>
          </cell>
        </row>
        <row r="2952">
          <cell r="L2952" t="str">
            <v>508JD1MGA21125</v>
          </cell>
          <cell r="M2952" t="str">
            <v>고강도철근 (공장도)</v>
          </cell>
          <cell r="N2952" t="str">
            <v>H-25</v>
          </cell>
          <cell r="O2952" t="str">
            <v>TON</v>
          </cell>
          <cell r="P2952">
            <v>144.29</v>
          </cell>
        </row>
        <row r="2953">
          <cell r="L2953" t="str">
            <v>508JD1MGG40301</v>
          </cell>
          <cell r="M2953" t="str">
            <v>레미콘</v>
          </cell>
          <cell r="N2953" t="str">
            <v>25-160-8</v>
          </cell>
          <cell r="O2953" t="str">
            <v>M3</v>
          </cell>
          <cell r="P2953">
            <v>106</v>
          </cell>
        </row>
        <row r="2954">
          <cell r="L2954" t="str">
            <v>508JD1MGG40601</v>
          </cell>
          <cell r="M2954" t="str">
            <v>레미콘</v>
          </cell>
          <cell r="N2954" t="str">
            <v>25-240-8</v>
          </cell>
          <cell r="O2954" t="str">
            <v>M3</v>
          </cell>
          <cell r="P2954">
            <v>1082</v>
          </cell>
        </row>
        <row r="2955">
          <cell r="L2955" t="str">
            <v>508JD1MGG42401</v>
          </cell>
          <cell r="M2955" t="str">
            <v>레미콘</v>
          </cell>
          <cell r="N2955" t="str">
            <v>25-180-15</v>
          </cell>
          <cell r="O2955" t="str">
            <v>M3</v>
          </cell>
          <cell r="P2955">
            <v>1</v>
          </cell>
        </row>
        <row r="2956">
          <cell r="L2956" t="str">
            <v>508JD1MGG42701</v>
          </cell>
          <cell r="M2956" t="str">
            <v>레미콘</v>
          </cell>
          <cell r="N2956" t="str">
            <v>25-270-15</v>
          </cell>
          <cell r="O2956" t="str">
            <v>M3</v>
          </cell>
          <cell r="P2956">
            <v>1175</v>
          </cell>
        </row>
        <row r="2957">
          <cell r="L2957" t="str">
            <v>508JD1QEA32013</v>
          </cell>
          <cell r="M2957" t="str">
            <v>펌프카 CONC 타설</v>
          </cell>
          <cell r="N2957" t="str">
            <v>100 M3이상 철근구조물,S=15</v>
          </cell>
          <cell r="O2957" t="str">
            <v>M3</v>
          </cell>
          <cell r="P2957">
            <v>630</v>
          </cell>
        </row>
        <row r="2958">
          <cell r="L2958" t="str">
            <v>508JD1QEA32014</v>
          </cell>
          <cell r="M2958" t="str">
            <v>펌프카 CONC 타설</v>
          </cell>
          <cell r="N2958" t="str">
            <v>100 M3이상 철근구조물,S=8~12</v>
          </cell>
          <cell r="O2958" t="str">
            <v>M3</v>
          </cell>
          <cell r="P2958">
            <v>1087</v>
          </cell>
        </row>
        <row r="2959">
          <cell r="L2959" t="str">
            <v>508JD1QEF82001</v>
          </cell>
          <cell r="M2959" t="str">
            <v>CON'C 다지기 (VIBRATOR)</v>
          </cell>
          <cell r="O2959" t="str">
            <v>M3</v>
          </cell>
          <cell r="P2959">
            <v>1701</v>
          </cell>
        </row>
        <row r="2960">
          <cell r="L2960" t="str">
            <v>508JD1SACCTTT1</v>
          </cell>
          <cell r="M2960" t="str">
            <v>철근하차비</v>
          </cell>
          <cell r="O2960" t="str">
            <v>톤</v>
          </cell>
          <cell r="P2960">
            <v>267.27999999999997</v>
          </cell>
        </row>
        <row r="2961">
          <cell r="L2961" t="str">
            <v>508JD1UAC10001</v>
          </cell>
          <cell r="M2961" t="str">
            <v>합판거푸집</v>
          </cell>
          <cell r="N2961" t="str">
            <v>(3회,일반면)</v>
          </cell>
          <cell r="O2961" t="str">
            <v>M2</v>
          </cell>
          <cell r="P2961">
            <v>40</v>
          </cell>
        </row>
        <row r="2962">
          <cell r="L2962" t="str">
            <v>508JD1UAC10005</v>
          </cell>
          <cell r="M2962" t="str">
            <v>합판거푸집</v>
          </cell>
          <cell r="N2962" t="str">
            <v>(3회, 경사지붕면)</v>
          </cell>
          <cell r="O2962" t="str">
            <v>M2</v>
          </cell>
          <cell r="P2962">
            <v>15</v>
          </cell>
        </row>
        <row r="2963">
          <cell r="L2963" t="str">
            <v>508JD1UAC10152</v>
          </cell>
          <cell r="M2963" t="str">
            <v>매립형철망거푸집</v>
          </cell>
          <cell r="N2963" t="str">
            <v>(MAT기초,지중보,옹벽,이어치기등)</v>
          </cell>
          <cell r="O2963" t="str">
            <v>M2</v>
          </cell>
          <cell r="P2963">
            <v>166</v>
          </cell>
        </row>
        <row r="2964">
          <cell r="L2964" t="str">
            <v>508JD1UAC10281</v>
          </cell>
          <cell r="M2964" t="str">
            <v>제치장코팅합판 거푸집</v>
          </cell>
          <cell r="N2964" t="str">
            <v>(6회,반자무)</v>
          </cell>
          <cell r="O2964" t="str">
            <v>M2</v>
          </cell>
          <cell r="P2964">
            <v>338</v>
          </cell>
        </row>
        <row r="2965">
          <cell r="L2965" t="str">
            <v>508JD1UAC10310</v>
          </cell>
          <cell r="M2965" t="str">
            <v>유로폼</v>
          </cell>
          <cell r="N2965" t="str">
            <v>(벽)</v>
          </cell>
          <cell r="O2965" t="str">
            <v>M2</v>
          </cell>
          <cell r="P2965">
            <v>3394</v>
          </cell>
        </row>
        <row r="2966">
          <cell r="L2966" t="str">
            <v>508JD1UAC10525</v>
          </cell>
          <cell r="M2966" t="str">
            <v>철제곡면거푸집</v>
          </cell>
          <cell r="N2966" t="str">
            <v>(25회)</v>
          </cell>
          <cell r="O2966" t="str">
            <v>M2</v>
          </cell>
          <cell r="P2966">
            <v>16</v>
          </cell>
        </row>
        <row r="2967">
          <cell r="L2967" t="str">
            <v>508JD1UAC20100</v>
          </cell>
          <cell r="M2967" t="str">
            <v>철근가공 및 조립</v>
          </cell>
          <cell r="N2967" t="str">
            <v>(건축공사)</v>
          </cell>
          <cell r="O2967" t="str">
            <v>TON</v>
          </cell>
          <cell r="P2967">
            <v>259.5</v>
          </cell>
        </row>
        <row r="2968">
          <cell r="L2968" t="str">
            <v>508JD1UAC30060</v>
          </cell>
          <cell r="M2968" t="str">
            <v>레미콘치기</v>
          </cell>
          <cell r="N2968" t="str">
            <v>(철근구조,펌프차붐)</v>
          </cell>
          <cell r="O2968" t="str">
            <v>M3</v>
          </cell>
          <cell r="P2968">
            <v>1701</v>
          </cell>
        </row>
        <row r="2969">
          <cell r="L2969" t="str">
            <v>508JD1UAC30080</v>
          </cell>
          <cell r="M2969" t="str">
            <v>레미콘치기</v>
          </cell>
          <cell r="N2969" t="str">
            <v>(무근구조,펌프차붐)</v>
          </cell>
          <cell r="O2969" t="str">
            <v>M3</v>
          </cell>
          <cell r="P2969">
            <v>104</v>
          </cell>
        </row>
        <row r="2970">
          <cell r="L2970" t="str">
            <v>509IA1BGZ02011</v>
          </cell>
          <cell r="M2970" t="str">
            <v>임시전력비(전력량요금)</v>
          </cell>
          <cell r="N2970" t="str">
            <v>1년이하</v>
          </cell>
          <cell r="O2970" t="str">
            <v>KWH</v>
          </cell>
          <cell r="P2970">
            <v>1086</v>
          </cell>
        </row>
        <row r="2971">
          <cell r="L2971" t="str">
            <v>509IA1HCD01025</v>
          </cell>
          <cell r="M2971" t="str">
            <v>인화겸용리프트</v>
          </cell>
          <cell r="N2971" t="str">
            <v>25층용</v>
          </cell>
          <cell r="O2971" t="str">
            <v>시간</v>
          </cell>
          <cell r="P2971">
            <v>1025</v>
          </cell>
        </row>
        <row r="2972">
          <cell r="L2972" t="str">
            <v>509IA1HKN01000</v>
          </cell>
          <cell r="M2972" t="str">
            <v>모 터</v>
          </cell>
          <cell r="N2972" t="str">
            <v>1 HP</v>
          </cell>
          <cell r="O2972" t="str">
            <v>시간</v>
          </cell>
          <cell r="P2972">
            <v>204</v>
          </cell>
        </row>
        <row r="2973">
          <cell r="L2973" t="str">
            <v>509IA1MGJ10507</v>
          </cell>
          <cell r="M2973" t="str">
            <v>벽용브라켓(쌍줄용)</v>
          </cell>
          <cell r="N2973" t="str">
            <v>3개월  15.5KG</v>
          </cell>
          <cell r="O2973" t="str">
            <v>개</v>
          </cell>
          <cell r="P2973">
            <v>8</v>
          </cell>
        </row>
        <row r="2974">
          <cell r="L2974" t="str">
            <v>509IA1UAA10001</v>
          </cell>
          <cell r="M2974" t="str">
            <v>먹메김</v>
          </cell>
          <cell r="N2974" t="str">
            <v>(주택용)</v>
          </cell>
          <cell r="O2974" t="str">
            <v>M2</v>
          </cell>
          <cell r="P2974">
            <v>7424</v>
          </cell>
        </row>
        <row r="2975">
          <cell r="L2975" t="str">
            <v>509IA1UAA10201</v>
          </cell>
          <cell r="M2975" t="str">
            <v>수평규준틀</v>
          </cell>
          <cell r="O2975" t="str">
            <v>M</v>
          </cell>
          <cell r="P2975">
            <v>112</v>
          </cell>
        </row>
        <row r="2976">
          <cell r="L2976" t="str">
            <v>509IA1UAA20310</v>
          </cell>
          <cell r="M2976" t="str">
            <v>강관틀 비계</v>
          </cell>
          <cell r="N2976" t="str">
            <v>(3개월)</v>
          </cell>
          <cell r="O2976" t="str">
            <v>M2</v>
          </cell>
          <cell r="P2976">
            <v>1006</v>
          </cell>
        </row>
        <row r="2977">
          <cell r="L2977" t="str">
            <v>509IA1UAA20631</v>
          </cell>
          <cell r="M2977" t="str">
            <v>강관비계매기(브라켓)</v>
          </cell>
          <cell r="N2977" t="str">
            <v>(3개월)</v>
          </cell>
          <cell r="O2977" t="str">
            <v>M2</v>
          </cell>
          <cell r="P2977">
            <v>159</v>
          </cell>
        </row>
        <row r="2978">
          <cell r="L2978" t="str">
            <v>509IA1UAA20701</v>
          </cell>
          <cell r="M2978" t="str">
            <v>이동식 강관조립 말비계</v>
          </cell>
          <cell r="N2978" t="str">
            <v>(3개월 H=2M 1단)</v>
          </cell>
          <cell r="O2978" t="str">
            <v>대</v>
          </cell>
          <cell r="P2978">
            <v>2</v>
          </cell>
        </row>
        <row r="2979">
          <cell r="L2979" t="str">
            <v>509IA1UAA21301</v>
          </cell>
          <cell r="M2979" t="str">
            <v>비계용 브라켓설치</v>
          </cell>
          <cell r="N2979" t="str">
            <v>(벽용, 브라켓별도)</v>
          </cell>
          <cell r="O2979" t="str">
            <v>개소</v>
          </cell>
          <cell r="P2979">
            <v>8</v>
          </cell>
        </row>
        <row r="2980">
          <cell r="L2980" t="str">
            <v>509IA1UAA25001</v>
          </cell>
          <cell r="M2980" t="str">
            <v>강관동바리 손료</v>
          </cell>
          <cell r="N2980" t="str">
            <v>(층고3.5M이하, 벽식 1개월)</v>
          </cell>
          <cell r="O2980" t="str">
            <v>M2</v>
          </cell>
          <cell r="P2980">
            <v>9737</v>
          </cell>
        </row>
        <row r="2981">
          <cell r="L2981" t="str">
            <v>509IA1UAA25070</v>
          </cell>
          <cell r="M2981" t="str">
            <v>강관동바리 손료</v>
          </cell>
          <cell r="N2981" t="str">
            <v>(5.5-6.5M, 1개월)</v>
          </cell>
          <cell r="O2981" t="str">
            <v>M2</v>
          </cell>
          <cell r="P2981">
            <v>336</v>
          </cell>
        </row>
        <row r="2982">
          <cell r="L2982" t="str">
            <v>509IA1UAA35310</v>
          </cell>
          <cell r="M2982" t="str">
            <v>가설 DUST CHUTE</v>
          </cell>
          <cell r="N2982" t="str">
            <v>(PE관, 초고층)</v>
          </cell>
          <cell r="O2982" t="str">
            <v>M</v>
          </cell>
          <cell r="P2982">
            <v>67</v>
          </cell>
        </row>
        <row r="2983">
          <cell r="L2983" t="str">
            <v>509IA1UAA40001</v>
          </cell>
          <cell r="M2983" t="str">
            <v>인화겸용리프트설치,해체</v>
          </cell>
          <cell r="N2983" t="str">
            <v>(기초포함)</v>
          </cell>
          <cell r="O2983" t="str">
            <v>M</v>
          </cell>
          <cell r="P2983">
            <v>73</v>
          </cell>
        </row>
        <row r="2984">
          <cell r="L2984" t="str">
            <v>509IA1UAA50010</v>
          </cell>
          <cell r="M2984" t="str">
            <v>용수비</v>
          </cell>
          <cell r="N2984" t="str">
            <v>(레미콘지구)</v>
          </cell>
          <cell r="O2984" t="str">
            <v>M3</v>
          </cell>
          <cell r="P2984">
            <v>1859</v>
          </cell>
        </row>
        <row r="2985">
          <cell r="L2985" t="str">
            <v>509IA1UAA50125</v>
          </cell>
          <cell r="M2985" t="str">
            <v>동별공사용수설치</v>
          </cell>
          <cell r="N2985" t="str">
            <v>(25층)</v>
          </cell>
          <cell r="O2985" t="str">
            <v>개소</v>
          </cell>
          <cell r="P2985">
            <v>1</v>
          </cell>
        </row>
        <row r="2986">
          <cell r="L2986" t="str">
            <v>509IA1UAA55001</v>
          </cell>
          <cell r="M2986" t="str">
            <v>건축물 현장정리</v>
          </cell>
          <cell r="O2986" t="str">
            <v>M2</v>
          </cell>
          <cell r="P2986">
            <v>7424</v>
          </cell>
        </row>
        <row r="2987">
          <cell r="L2987" t="str">
            <v>509IA1UAV30125</v>
          </cell>
          <cell r="M2987" t="str">
            <v>옥내가설전등 및 옥외보완</v>
          </cell>
          <cell r="N2987" t="str">
            <v>(25층)</v>
          </cell>
          <cell r="O2987" t="str">
            <v>동</v>
          </cell>
          <cell r="P2987">
            <v>1</v>
          </cell>
        </row>
        <row r="2988">
          <cell r="L2988" t="str">
            <v>509ID1BGC10070</v>
          </cell>
          <cell r="M2988" t="str">
            <v>자재운반비</v>
          </cell>
          <cell r="N2988" t="str">
            <v>70KM까지</v>
          </cell>
          <cell r="O2988" t="str">
            <v>TON</v>
          </cell>
          <cell r="P2988">
            <v>482.1</v>
          </cell>
        </row>
        <row r="2989">
          <cell r="L2989" t="str">
            <v>509ID1MGA21110</v>
          </cell>
          <cell r="M2989" t="str">
            <v>고강도철근 (공장도)</v>
          </cell>
          <cell r="N2989" t="str">
            <v>H-10</v>
          </cell>
          <cell r="O2989" t="str">
            <v>TON</v>
          </cell>
          <cell r="P2989">
            <v>224.46</v>
          </cell>
        </row>
        <row r="2990">
          <cell r="L2990" t="str">
            <v>509ID1MGA21113</v>
          </cell>
          <cell r="M2990" t="str">
            <v>고강도철근 (공장도)</v>
          </cell>
          <cell r="N2990" t="str">
            <v>H-13</v>
          </cell>
          <cell r="O2990" t="str">
            <v>TON</v>
          </cell>
          <cell r="P2990">
            <v>102.94</v>
          </cell>
        </row>
        <row r="2991">
          <cell r="L2991" t="str">
            <v>509ID1MGA21116</v>
          </cell>
          <cell r="M2991" t="str">
            <v>고강도철근 (공장도)</v>
          </cell>
          <cell r="N2991" t="str">
            <v>H-16</v>
          </cell>
          <cell r="O2991" t="str">
            <v>TON</v>
          </cell>
          <cell r="P2991">
            <v>145.44999999999999</v>
          </cell>
        </row>
        <row r="2992">
          <cell r="L2992" t="str">
            <v>509ID1MGA21119</v>
          </cell>
          <cell r="M2992" t="str">
            <v>고강도철근 (공장도)</v>
          </cell>
          <cell r="N2992" t="str">
            <v>H-19</v>
          </cell>
          <cell r="O2992" t="str">
            <v>TON</v>
          </cell>
          <cell r="P2992">
            <v>1.93</v>
          </cell>
        </row>
        <row r="2993">
          <cell r="L2993" t="str">
            <v>509ID1MGA21125</v>
          </cell>
          <cell r="M2993" t="str">
            <v>고강도철근 (공장도)</v>
          </cell>
          <cell r="N2993" t="str">
            <v>H-25</v>
          </cell>
          <cell r="O2993" t="str">
            <v>TON</v>
          </cell>
          <cell r="P2993">
            <v>7.32</v>
          </cell>
        </row>
        <row r="2994">
          <cell r="L2994" t="str">
            <v>509ID1MGG41601</v>
          </cell>
          <cell r="M2994" t="str">
            <v>레미콘</v>
          </cell>
          <cell r="N2994" t="str">
            <v>25-240-12</v>
          </cell>
          <cell r="O2994" t="str">
            <v>M3</v>
          </cell>
          <cell r="P2994">
            <v>2</v>
          </cell>
        </row>
        <row r="2995">
          <cell r="L2995" t="str">
            <v>509ID1MGG42601</v>
          </cell>
          <cell r="M2995" t="str">
            <v>레미콘</v>
          </cell>
          <cell r="N2995" t="str">
            <v>25-240-15</v>
          </cell>
          <cell r="O2995" t="str">
            <v>M3</v>
          </cell>
          <cell r="P2995">
            <v>2815</v>
          </cell>
        </row>
        <row r="2996">
          <cell r="L2996" t="str">
            <v>509ID1MGG42701</v>
          </cell>
          <cell r="M2996" t="str">
            <v>레미콘</v>
          </cell>
          <cell r="N2996" t="str">
            <v>25-270-15</v>
          </cell>
          <cell r="O2996" t="str">
            <v>M3</v>
          </cell>
          <cell r="P2996">
            <v>803</v>
          </cell>
        </row>
        <row r="2997">
          <cell r="L2997" t="str">
            <v>509ID1MGI20301</v>
          </cell>
          <cell r="M2997" t="str">
            <v>PS합성목재</v>
          </cell>
          <cell r="N2997" t="str">
            <v>면접기및물끊기</v>
          </cell>
          <cell r="O2997" t="str">
            <v>M</v>
          </cell>
          <cell r="P2997">
            <v>149</v>
          </cell>
        </row>
        <row r="2998">
          <cell r="L2998" t="str">
            <v>509ID1MGJ20501</v>
          </cell>
          <cell r="M2998" t="str">
            <v>GANG FORM</v>
          </cell>
          <cell r="N2998" t="str">
            <v>H=3</v>
          </cell>
          <cell r="O2998" t="str">
            <v>M2</v>
          </cell>
          <cell r="P2998">
            <v>334</v>
          </cell>
        </row>
        <row r="2999">
          <cell r="L2999" t="str">
            <v>509ID1MGJ20502</v>
          </cell>
          <cell r="M2999" t="str">
            <v>ELEV FORM</v>
          </cell>
          <cell r="O2999" t="str">
            <v>M2</v>
          </cell>
          <cell r="P2999">
            <v>23</v>
          </cell>
        </row>
        <row r="3000">
          <cell r="L3000" t="str">
            <v>509ID1MGJ20503</v>
          </cell>
          <cell r="M3000" t="str">
            <v>BALCONY CAGE</v>
          </cell>
          <cell r="N3000" t="str">
            <v>H=8.8</v>
          </cell>
          <cell r="O3000" t="str">
            <v>M2</v>
          </cell>
          <cell r="P3000">
            <v>21</v>
          </cell>
        </row>
        <row r="3001">
          <cell r="L3001" t="str">
            <v>509ID1MGJ20504</v>
          </cell>
          <cell r="M3001" t="str">
            <v>CORNER BRAKET</v>
          </cell>
          <cell r="N3001" t="str">
            <v>H=7.6</v>
          </cell>
          <cell r="O3001" t="str">
            <v>개소</v>
          </cell>
          <cell r="P3001">
            <v>4</v>
          </cell>
        </row>
        <row r="3002">
          <cell r="L3002" t="str">
            <v>509ID1MGJ20505</v>
          </cell>
          <cell r="M3002" t="str">
            <v>작업발판(4단)</v>
          </cell>
          <cell r="N3002" t="str">
            <v>500XL</v>
          </cell>
          <cell r="O3002" t="str">
            <v>M</v>
          </cell>
          <cell r="P3002">
            <v>455</v>
          </cell>
        </row>
        <row r="3003">
          <cell r="L3003" t="str">
            <v>509ID1MGJ20506</v>
          </cell>
          <cell r="M3003" t="str">
            <v>창호 BOX FRAME</v>
          </cell>
          <cell r="N3003" t="str">
            <v>1.8X0.9</v>
          </cell>
          <cell r="O3003" t="str">
            <v>개</v>
          </cell>
          <cell r="P3003">
            <v>2</v>
          </cell>
        </row>
        <row r="3004">
          <cell r="L3004" t="str">
            <v>509ID1MGJ20507</v>
          </cell>
          <cell r="M3004" t="str">
            <v>사다리</v>
          </cell>
          <cell r="N3004" t="str">
            <v>H=1.8, 3개</v>
          </cell>
          <cell r="O3004" t="str">
            <v>개소</v>
          </cell>
          <cell r="P3004">
            <v>2</v>
          </cell>
        </row>
        <row r="3005">
          <cell r="L3005" t="str">
            <v>509ID1QEA32013</v>
          </cell>
          <cell r="M3005" t="str">
            <v>펌프카 CONC 타설</v>
          </cell>
          <cell r="N3005" t="str">
            <v>100 M3이상 철근구조물,S=15</v>
          </cell>
          <cell r="O3005" t="str">
            <v>M3</v>
          </cell>
          <cell r="P3005">
            <v>797</v>
          </cell>
        </row>
        <row r="3006">
          <cell r="L3006" t="str">
            <v>509ID1QEB22010</v>
          </cell>
          <cell r="M3006" t="str">
            <v>콘크리트 펌프 타설</v>
          </cell>
          <cell r="N3006" t="str">
            <v>(20-26M3/HR)</v>
          </cell>
          <cell r="O3006" t="str">
            <v>M3</v>
          </cell>
          <cell r="P3006">
            <v>2816</v>
          </cell>
        </row>
        <row r="3007">
          <cell r="L3007" t="str">
            <v>509ID1QEF82001</v>
          </cell>
          <cell r="M3007" t="str">
            <v>CON'C 다지기 (VIBRATOR)</v>
          </cell>
          <cell r="O3007" t="str">
            <v>M3</v>
          </cell>
          <cell r="P3007">
            <v>3582</v>
          </cell>
        </row>
        <row r="3008">
          <cell r="L3008" t="str">
            <v>509ID1SACCMK09</v>
          </cell>
          <cell r="M3008" t="str">
            <v>갱폼설치해체비</v>
          </cell>
          <cell r="O3008" t="str">
            <v>M2</v>
          </cell>
          <cell r="P3008">
            <v>5675</v>
          </cell>
        </row>
        <row r="3009">
          <cell r="L3009" t="str">
            <v>509ID1SACCTTT1</v>
          </cell>
          <cell r="M3009" t="str">
            <v>철근하차비</v>
          </cell>
          <cell r="O3009" t="str">
            <v>톤</v>
          </cell>
          <cell r="P3009">
            <v>482.1</v>
          </cell>
        </row>
        <row r="3010">
          <cell r="L3010" t="str">
            <v>509ID1UAC10001</v>
          </cell>
          <cell r="M3010" t="str">
            <v>합판거푸집</v>
          </cell>
          <cell r="N3010" t="str">
            <v>(3회,일반면)</v>
          </cell>
          <cell r="O3010" t="str">
            <v>M2</v>
          </cell>
          <cell r="P3010">
            <v>412</v>
          </cell>
        </row>
        <row r="3011">
          <cell r="L3011" t="str">
            <v>509ID1UAC10002</v>
          </cell>
          <cell r="M3011" t="str">
            <v>합판거푸집</v>
          </cell>
          <cell r="N3011" t="str">
            <v>(3회,슬라브)</v>
          </cell>
          <cell r="O3011" t="str">
            <v>M2</v>
          </cell>
          <cell r="P3011">
            <v>114</v>
          </cell>
        </row>
        <row r="3012">
          <cell r="L3012" t="str">
            <v>509ID1UAC10005</v>
          </cell>
          <cell r="M3012" t="str">
            <v>합판거푸집</v>
          </cell>
          <cell r="N3012" t="str">
            <v>(3회, 경사지붕면)</v>
          </cell>
          <cell r="O3012" t="str">
            <v>M2</v>
          </cell>
          <cell r="P3012">
            <v>11</v>
          </cell>
        </row>
        <row r="3013">
          <cell r="L3013" t="str">
            <v>509ID1UAC10270</v>
          </cell>
          <cell r="M3013" t="str">
            <v>제치장코팅합판 거푸집</v>
          </cell>
          <cell r="N3013" t="str">
            <v>(6회)</v>
          </cell>
          <cell r="O3013" t="str">
            <v>M2</v>
          </cell>
          <cell r="P3013">
            <v>446</v>
          </cell>
        </row>
        <row r="3014">
          <cell r="L3014" t="str">
            <v>509ID1UAC10280</v>
          </cell>
          <cell r="M3014" t="str">
            <v>제치장코팅합판 거푸집</v>
          </cell>
          <cell r="N3014" t="str">
            <v>(10회)</v>
          </cell>
          <cell r="O3014" t="str">
            <v>M2</v>
          </cell>
          <cell r="P3014">
            <v>6899</v>
          </cell>
        </row>
        <row r="3015">
          <cell r="L3015" t="str">
            <v>509ID1UAC10281</v>
          </cell>
          <cell r="M3015" t="str">
            <v>제치장코팅합판 거푸집</v>
          </cell>
          <cell r="N3015" t="str">
            <v>(6회,반자무)</v>
          </cell>
          <cell r="O3015" t="str">
            <v>M2</v>
          </cell>
          <cell r="P3015">
            <v>2874</v>
          </cell>
        </row>
        <row r="3016">
          <cell r="L3016" t="str">
            <v>509ID1UAC10310</v>
          </cell>
          <cell r="M3016" t="str">
            <v>유로폼</v>
          </cell>
          <cell r="N3016" t="str">
            <v>(벽)</v>
          </cell>
          <cell r="O3016" t="str">
            <v>M2</v>
          </cell>
          <cell r="P3016">
            <v>17413</v>
          </cell>
        </row>
        <row r="3017">
          <cell r="L3017" t="str">
            <v>509ID1UAC10525</v>
          </cell>
          <cell r="M3017" t="str">
            <v>철제곡면거푸집</v>
          </cell>
          <cell r="N3017" t="str">
            <v>(25회)</v>
          </cell>
          <cell r="O3017" t="str">
            <v>M2</v>
          </cell>
          <cell r="P3017">
            <v>56</v>
          </cell>
        </row>
        <row r="3018">
          <cell r="L3018" t="str">
            <v>509ID1UAC11001</v>
          </cell>
          <cell r="M3018" t="str">
            <v>기둥 면접기</v>
          </cell>
          <cell r="N3018" t="str">
            <v>(15X15)</v>
          </cell>
          <cell r="O3018" t="str">
            <v>M</v>
          </cell>
          <cell r="P3018">
            <v>4258</v>
          </cell>
        </row>
        <row r="3019">
          <cell r="L3019" t="str">
            <v>509ID1UAC11101</v>
          </cell>
          <cell r="M3019" t="str">
            <v>물 끊기</v>
          </cell>
          <cell r="N3019" t="str">
            <v>(18X12X15)</v>
          </cell>
          <cell r="O3019" t="str">
            <v>M</v>
          </cell>
          <cell r="P3019">
            <v>149</v>
          </cell>
        </row>
        <row r="3020">
          <cell r="L3020" t="str">
            <v>509ID1UAC11501</v>
          </cell>
          <cell r="M3020" t="str">
            <v>콘크리트양생비</v>
          </cell>
          <cell r="O3020" t="str">
            <v>M2</v>
          </cell>
          <cell r="P3020">
            <v>9942</v>
          </cell>
        </row>
        <row r="3021">
          <cell r="L3021" t="str">
            <v>509ID1UAC20100</v>
          </cell>
          <cell r="M3021" t="str">
            <v>철근가공 및 조립</v>
          </cell>
          <cell r="N3021" t="str">
            <v>(건축공사)</v>
          </cell>
          <cell r="O3021" t="str">
            <v>TON</v>
          </cell>
          <cell r="P3021">
            <v>468.06</v>
          </cell>
        </row>
        <row r="3022">
          <cell r="L3022" t="str">
            <v>509ID1UAC30060</v>
          </cell>
          <cell r="M3022" t="str">
            <v>레미콘치기</v>
          </cell>
          <cell r="N3022" t="str">
            <v>(철근구조,펌프차붐)</v>
          </cell>
          <cell r="O3022" t="str">
            <v>M3</v>
          </cell>
          <cell r="P3022">
            <v>796</v>
          </cell>
        </row>
        <row r="3023">
          <cell r="L3023" t="str">
            <v>509ID1UAC30070</v>
          </cell>
          <cell r="M3023" t="str">
            <v>레미콘치기</v>
          </cell>
          <cell r="N3023" t="str">
            <v>(철근구조,배관펌프)</v>
          </cell>
          <cell r="O3023" t="str">
            <v>M3</v>
          </cell>
          <cell r="P3023">
            <v>2786</v>
          </cell>
        </row>
        <row r="3024">
          <cell r="L3024" t="str">
            <v>509ID1UAC30080</v>
          </cell>
          <cell r="M3024" t="str">
            <v>레미콘치기</v>
          </cell>
          <cell r="N3024" t="str">
            <v>(무근구조,펌프차붐)</v>
          </cell>
          <cell r="O3024" t="str">
            <v>M3</v>
          </cell>
          <cell r="P3024">
            <v>1</v>
          </cell>
        </row>
        <row r="3025">
          <cell r="L3025" t="str">
            <v>509ID1UAJ12080</v>
          </cell>
          <cell r="M3025" t="str">
            <v>시멘트몰탈</v>
          </cell>
          <cell r="N3025" t="str">
            <v>(1:3)</v>
          </cell>
          <cell r="O3025" t="str">
            <v>M3</v>
          </cell>
          <cell r="P3025">
            <v>10</v>
          </cell>
        </row>
        <row r="3026">
          <cell r="L3026" t="str">
            <v>509ID1UAS80030</v>
          </cell>
          <cell r="M3026" t="str">
            <v>구조용용접철망깔기</v>
          </cell>
          <cell r="N3026" t="str">
            <v>(D8X150X150)</v>
          </cell>
          <cell r="O3026" t="str">
            <v>M2</v>
          </cell>
          <cell r="P3026">
            <v>216</v>
          </cell>
        </row>
        <row r="3027">
          <cell r="L3027" t="str">
            <v>509IF1MAA10080</v>
          </cell>
          <cell r="M3027" t="str">
            <v>콘크리트벽돌</v>
          </cell>
          <cell r="N3027" t="str">
            <v>KS 82KG/CM2, 190X90X57</v>
          </cell>
          <cell r="O3027" t="str">
            <v>매</v>
          </cell>
          <cell r="P3027">
            <v>252206</v>
          </cell>
        </row>
        <row r="3028">
          <cell r="L3028" t="str">
            <v>509IF1MAA20101</v>
          </cell>
          <cell r="M3028" t="str">
            <v>홈 벽돌</v>
          </cell>
          <cell r="N3028" t="str">
            <v>A 형</v>
          </cell>
          <cell r="O3028" t="str">
            <v>매</v>
          </cell>
          <cell r="P3028">
            <v>1644</v>
          </cell>
        </row>
        <row r="3029">
          <cell r="L3029" t="str">
            <v>509IF1MAA20201</v>
          </cell>
          <cell r="M3029" t="str">
            <v>홈 벽돌</v>
          </cell>
          <cell r="N3029" t="str">
            <v>B 형</v>
          </cell>
          <cell r="O3029" t="str">
            <v>매</v>
          </cell>
          <cell r="P3029">
            <v>3403</v>
          </cell>
        </row>
        <row r="3030">
          <cell r="L3030" t="str">
            <v>509IF1MAA20301</v>
          </cell>
          <cell r="M3030" t="str">
            <v>홈 벽돌</v>
          </cell>
          <cell r="N3030" t="str">
            <v>C 형</v>
          </cell>
          <cell r="O3030" t="str">
            <v>매</v>
          </cell>
          <cell r="P3030">
            <v>6807</v>
          </cell>
        </row>
        <row r="3031">
          <cell r="L3031" t="str">
            <v>509IF1SAE10001</v>
          </cell>
          <cell r="M3031" t="str">
            <v>콘크리트벽돌쌓기</v>
          </cell>
          <cell r="N3031" t="str">
            <v>표준형 0.5B, 리프트운반</v>
          </cell>
          <cell r="O3031" t="str">
            <v>매</v>
          </cell>
          <cell r="P3031">
            <v>215429</v>
          </cell>
        </row>
        <row r="3032">
          <cell r="L3032" t="str">
            <v>509IF1SAE10101</v>
          </cell>
          <cell r="M3032" t="str">
            <v>콘크리트벽돌쌓기</v>
          </cell>
          <cell r="N3032" t="str">
            <v>표준형 1.0B, 리프트 운반</v>
          </cell>
          <cell r="O3032" t="str">
            <v>매</v>
          </cell>
          <cell r="P3032">
            <v>29431</v>
          </cell>
        </row>
        <row r="3033">
          <cell r="L3033" t="str">
            <v>509IF1SAE15020</v>
          </cell>
          <cell r="M3033" t="str">
            <v>홈벽돌쌓기</v>
          </cell>
          <cell r="N3033" t="str">
            <v>(0.5B 리프트운반)</v>
          </cell>
          <cell r="O3033" t="str">
            <v>매</v>
          </cell>
          <cell r="P3033">
            <v>11289</v>
          </cell>
        </row>
        <row r="3034">
          <cell r="L3034" t="str">
            <v>509IF1SAYISGD7</v>
          </cell>
          <cell r="M3034" t="str">
            <v>점토벽돌치장쌓기(자재비 포함)</v>
          </cell>
          <cell r="N3034" t="str">
            <v>DHB클립타이,방수몰탈채움,발코니</v>
          </cell>
          <cell r="O3034" t="str">
            <v>매</v>
          </cell>
          <cell r="P3034">
            <v>11988</v>
          </cell>
        </row>
        <row r="3035">
          <cell r="L3035" t="str">
            <v>509IF1SAYISGD8</v>
          </cell>
          <cell r="M3035" t="str">
            <v>점토벽돌치장쌓기(자재비 포함)</v>
          </cell>
          <cell r="N3035" t="str">
            <v>옹벽부위,DHB클립타이,방수몰탈채움</v>
          </cell>
          <cell r="O3035" t="str">
            <v>매</v>
          </cell>
          <cell r="P3035">
            <v>71256</v>
          </cell>
        </row>
        <row r="3036">
          <cell r="L3036" t="str">
            <v>509IF1UAD50190</v>
          </cell>
          <cell r="M3036" t="str">
            <v>인방설치</v>
          </cell>
          <cell r="N3036" t="str">
            <v>(240X124)</v>
          </cell>
          <cell r="O3036" t="str">
            <v>M</v>
          </cell>
          <cell r="P3036">
            <v>2</v>
          </cell>
        </row>
        <row r="3037">
          <cell r="L3037" t="str">
            <v>509IF1UAG22030</v>
          </cell>
          <cell r="M3037" t="str">
            <v>압출스치로폴붙이기</v>
          </cell>
          <cell r="N3037" t="str">
            <v>(9MM)</v>
          </cell>
          <cell r="O3037" t="str">
            <v>M2</v>
          </cell>
          <cell r="P3037">
            <v>16</v>
          </cell>
        </row>
        <row r="3038">
          <cell r="L3038" t="str">
            <v>509IF1UAJ20030</v>
          </cell>
          <cell r="M3038" t="str">
            <v>배관주위몰탈충진</v>
          </cell>
          <cell r="N3038" t="str">
            <v>(1:3)</v>
          </cell>
          <cell r="O3038" t="str">
            <v>M</v>
          </cell>
          <cell r="P3038">
            <v>745</v>
          </cell>
        </row>
        <row r="3039">
          <cell r="L3039" t="str">
            <v>509IG1BGC01020</v>
          </cell>
          <cell r="M3039" t="str">
            <v>시멘트 수송비</v>
          </cell>
          <cell r="N3039" t="str">
            <v>20KM까지</v>
          </cell>
          <cell r="O3039" t="str">
            <v>포</v>
          </cell>
          <cell r="P3039">
            <v>6985</v>
          </cell>
        </row>
        <row r="3040">
          <cell r="L3040" t="str">
            <v>509IG1BGZ01003</v>
          </cell>
          <cell r="M3040" t="str">
            <v>시멘트 하차 입고비</v>
          </cell>
          <cell r="N3040" t="str">
            <v>(보통인부/250포)</v>
          </cell>
          <cell r="O3040" t="str">
            <v>포</v>
          </cell>
          <cell r="P3040">
            <v>6985</v>
          </cell>
        </row>
        <row r="3041">
          <cell r="L3041" t="str">
            <v>509IG1MAF10001</v>
          </cell>
          <cell r="M3041" t="str">
            <v>종석</v>
          </cell>
          <cell r="N3041" t="str">
            <v>백색</v>
          </cell>
          <cell r="O3041" t="str">
            <v>KG</v>
          </cell>
          <cell r="P3041">
            <v>656</v>
          </cell>
        </row>
        <row r="3042">
          <cell r="L3042" t="str">
            <v>509IG1MGG30001</v>
          </cell>
          <cell r="M3042" t="str">
            <v>시멘트(운반구상차도)</v>
          </cell>
          <cell r="N3042" t="str">
            <v>40KG</v>
          </cell>
          <cell r="O3042" t="str">
            <v>포</v>
          </cell>
          <cell r="P3042">
            <v>6985</v>
          </cell>
        </row>
        <row r="3043">
          <cell r="L3043" t="str">
            <v>509IG1MGG50005</v>
          </cell>
          <cell r="M3043" t="str">
            <v>경량기포콘크리트공사(시공도,시멘트포함)</v>
          </cell>
          <cell r="N3043" t="str">
            <v>15KG/CM2이상</v>
          </cell>
          <cell r="O3043" t="str">
            <v>M3</v>
          </cell>
          <cell r="P3043">
            <v>100</v>
          </cell>
        </row>
        <row r="3044">
          <cell r="L3044" t="str">
            <v>509IG1QAJ42670</v>
          </cell>
          <cell r="M3044" t="str">
            <v>모래운반(지구외)</v>
          </cell>
          <cell r="N3044" t="str">
            <v>타이어 로우더 상차, 양호  L = 55.9 KM</v>
          </cell>
          <cell r="O3044" t="str">
            <v>M3</v>
          </cell>
          <cell r="P3044">
            <v>551</v>
          </cell>
        </row>
        <row r="3045">
          <cell r="L3045" t="str">
            <v>509IG1QAJ45670</v>
          </cell>
          <cell r="M3045" t="str">
            <v>#357자갈운반(지구외)</v>
          </cell>
          <cell r="N3045" t="str">
            <v>타이어 로우더 상차, 양호  L = 8.8 KM</v>
          </cell>
          <cell r="O3045" t="str">
            <v>M3</v>
          </cell>
          <cell r="P3045">
            <v>4</v>
          </cell>
        </row>
        <row r="3046">
          <cell r="L3046" t="str">
            <v>509IG1QEC33000</v>
          </cell>
          <cell r="M3046" t="str">
            <v>몰탈펌프타설</v>
          </cell>
          <cell r="O3046" t="str">
            <v>M3</v>
          </cell>
          <cell r="P3046">
            <v>200</v>
          </cell>
        </row>
        <row r="3047">
          <cell r="L3047" t="str">
            <v>509IG1QHB10001</v>
          </cell>
          <cell r="M3047" t="str">
            <v>압송관</v>
          </cell>
          <cell r="N3047" t="str">
            <v>D50*2.6M</v>
          </cell>
          <cell r="O3047" t="str">
            <v>M3</v>
          </cell>
          <cell r="P3047">
            <v>200</v>
          </cell>
        </row>
        <row r="3048">
          <cell r="L3048" t="str">
            <v>509IG1QIC10001</v>
          </cell>
          <cell r="M3048" t="str">
            <v>POWER TROWEL</v>
          </cell>
          <cell r="O3048" t="str">
            <v>M2</v>
          </cell>
          <cell r="P3048">
            <v>5347</v>
          </cell>
        </row>
        <row r="3049">
          <cell r="L3049" t="str">
            <v>509IG1SASCJK40</v>
          </cell>
          <cell r="M3049" t="str">
            <v>창대석</v>
          </cell>
          <cell r="N3049" t="str">
            <v>인조대리석</v>
          </cell>
          <cell r="O3049" t="str">
            <v>M</v>
          </cell>
          <cell r="P3049">
            <v>27</v>
          </cell>
        </row>
        <row r="3050">
          <cell r="L3050" t="str">
            <v>509IG1SAVCK053</v>
          </cell>
          <cell r="M3050" t="str">
            <v>BMC 발코니턱</v>
          </cell>
          <cell r="N3050" t="str">
            <v>40X80X5.5T</v>
          </cell>
          <cell r="O3050" t="str">
            <v>M</v>
          </cell>
          <cell r="P3050">
            <v>179</v>
          </cell>
        </row>
        <row r="3051">
          <cell r="L3051" t="str">
            <v>509IG1SAVJJ001</v>
          </cell>
          <cell r="M3051" t="str">
            <v>인조대리석마루귀틀</v>
          </cell>
          <cell r="N3051" t="str">
            <v>일반층, W=250</v>
          </cell>
          <cell r="O3051" t="str">
            <v>M</v>
          </cell>
          <cell r="P3051">
            <v>112</v>
          </cell>
        </row>
        <row r="3052">
          <cell r="L3052" t="str">
            <v>509IG1SAVJJ002</v>
          </cell>
          <cell r="M3052" t="str">
            <v>인조대리석마루귀틀</v>
          </cell>
          <cell r="N3052" t="str">
            <v>1층, W=250</v>
          </cell>
          <cell r="O3052" t="str">
            <v>M</v>
          </cell>
          <cell r="P3052">
            <v>5</v>
          </cell>
        </row>
        <row r="3053">
          <cell r="L3053" t="str">
            <v>509IG1SAX00038</v>
          </cell>
          <cell r="M3053" t="str">
            <v>석재타일붙이기</v>
          </cell>
          <cell r="N3053" t="str">
            <v>(20+20), 300*300</v>
          </cell>
          <cell r="O3053" t="str">
            <v>M2</v>
          </cell>
          <cell r="P3053">
            <v>70</v>
          </cell>
        </row>
        <row r="3054">
          <cell r="L3054" t="str">
            <v>509IG1SAYISG01</v>
          </cell>
          <cell r="M3054" t="str">
            <v>실리카인조대리석붙이기</v>
          </cell>
          <cell r="N3054" t="str">
            <v>현관,바탕18+실리카대리석12</v>
          </cell>
          <cell r="O3054" t="str">
            <v>M2</v>
          </cell>
          <cell r="P3054">
            <v>180</v>
          </cell>
        </row>
        <row r="3055">
          <cell r="L3055" t="str">
            <v>509IG1UAC30440</v>
          </cell>
          <cell r="M3055" t="str">
            <v>콘크리트C종치기</v>
          </cell>
          <cell r="N3055" t="str">
            <v>(손비빔, 시멘트,모래별산)</v>
          </cell>
          <cell r="O3055" t="str">
            <v>M3</v>
          </cell>
          <cell r="P3055">
            <v>4</v>
          </cell>
        </row>
        <row r="3056">
          <cell r="L3056" t="str">
            <v>509IG1UAF10115</v>
          </cell>
          <cell r="M3056" t="str">
            <v>도기질타일붙이기(유색)</v>
          </cell>
          <cell r="N3056" t="str">
            <v>(주방벽200X200, 접착)</v>
          </cell>
          <cell r="O3056" t="str">
            <v>M2</v>
          </cell>
          <cell r="P3056">
            <v>287</v>
          </cell>
        </row>
        <row r="3057">
          <cell r="L3057" t="str">
            <v>509IG1UAF10211</v>
          </cell>
          <cell r="M3057" t="str">
            <v>도기질타일붙이기(유색)</v>
          </cell>
          <cell r="N3057" t="str">
            <v>(욕실벽250X400, 떠붙임12MM)</v>
          </cell>
          <cell r="O3057" t="str">
            <v>)M2</v>
          </cell>
          <cell r="P3057">
            <v>967</v>
          </cell>
        </row>
        <row r="3058">
          <cell r="L3058" t="str">
            <v>509IG1UAF10231</v>
          </cell>
          <cell r="M3058" t="str">
            <v>도기질타일붙이기(유색)</v>
          </cell>
          <cell r="N3058" t="str">
            <v>(욕실벽250X400, 떠붙임18MM)</v>
          </cell>
          <cell r="O3058" t="str">
            <v>)M2</v>
          </cell>
          <cell r="P3058">
            <v>800</v>
          </cell>
        </row>
        <row r="3059">
          <cell r="L3059" t="str">
            <v>509IG1UAF20021</v>
          </cell>
          <cell r="M3059" t="str">
            <v>욕실 및 샤워실 바닥타일붙이기</v>
          </cell>
          <cell r="N3059" t="str">
            <v>(200X200, 바탕10+압착5)</v>
          </cell>
          <cell r="O3059" t="str">
            <v>M2</v>
          </cell>
          <cell r="P3059">
            <v>340</v>
          </cell>
        </row>
        <row r="3060">
          <cell r="L3060" t="str">
            <v>509IG1UAF20022</v>
          </cell>
          <cell r="M3060" t="str">
            <v>요철형바닥타일붙이기</v>
          </cell>
          <cell r="N3060" t="str">
            <v>(200X200, 바탕10+압착5)</v>
          </cell>
          <cell r="O3060" t="str">
            <v>M2</v>
          </cell>
          <cell r="P3060">
            <v>28</v>
          </cell>
        </row>
        <row r="3061">
          <cell r="L3061" t="str">
            <v>509IG1UAF20031</v>
          </cell>
          <cell r="M3061" t="str">
            <v>욕실 바닥타일붙이기</v>
          </cell>
          <cell r="N3061" t="str">
            <v>(200X200, 판넬히팅60+압착5)</v>
          </cell>
          <cell r="O3061" t="str">
            <v>M2</v>
          </cell>
          <cell r="P3061">
            <v>6</v>
          </cell>
        </row>
        <row r="3062">
          <cell r="L3062" t="str">
            <v>509IG1UAF20032</v>
          </cell>
          <cell r="M3062" t="str">
            <v>요철형바닥타일붙이기</v>
          </cell>
          <cell r="N3062" t="str">
            <v>(200X200, 판넬히팅60+압착5)</v>
          </cell>
          <cell r="O3062" t="str">
            <v>M2</v>
          </cell>
          <cell r="P3062">
            <v>1</v>
          </cell>
        </row>
        <row r="3063">
          <cell r="L3063" t="str">
            <v>509IG1UAF20110</v>
          </cell>
          <cell r="M3063" t="str">
            <v>바닥자기질타일붙이기</v>
          </cell>
          <cell r="N3063" t="str">
            <v>(발코니200X200, 바탕15+압착5)</v>
          </cell>
          <cell r="O3063" t="str">
            <v>M2</v>
          </cell>
          <cell r="P3063">
            <v>137</v>
          </cell>
        </row>
        <row r="3064">
          <cell r="L3064" t="str">
            <v>509IG1UAF20130</v>
          </cell>
          <cell r="M3064" t="str">
            <v>바닥자기질타일붙이기</v>
          </cell>
          <cell r="N3064" t="str">
            <v>(발코니200X200, 바탕20+압착5)</v>
          </cell>
          <cell r="O3064" t="str">
            <v>M2</v>
          </cell>
          <cell r="P3064">
            <v>374</v>
          </cell>
        </row>
        <row r="3065">
          <cell r="L3065" t="str">
            <v>509IG1UAF55020</v>
          </cell>
          <cell r="M3065" t="str">
            <v>테라죠타일붙이기</v>
          </cell>
          <cell r="N3065" t="str">
            <v>(바탕20MM+25MM)</v>
          </cell>
          <cell r="O3065" t="str">
            <v>M2</v>
          </cell>
          <cell r="P3065">
            <v>776</v>
          </cell>
        </row>
        <row r="3066">
          <cell r="L3066" t="str">
            <v>509IG1UAF55060</v>
          </cell>
          <cell r="M3066" t="str">
            <v>테라죠계단타일붙이기</v>
          </cell>
          <cell r="N3066" t="str">
            <v>(바탕20MM+300X600)</v>
          </cell>
          <cell r="O3066" t="str">
            <v>M2</v>
          </cell>
          <cell r="P3066">
            <v>248</v>
          </cell>
        </row>
        <row r="3067">
          <cell r="L3067" t="str">
            <v>509IG1UAF70110</v>
          </cell>
          <cell r="M3067" t="str">
            <v>점형블럭설치</v>
          </cell>
          <cell r="N3067" t="str">
            <v>(접착형)</v>
          </cell>
          <cell r="O3067" t="str">
            <v>M2</v>
          </cell>
          <cell r="P3067">
            <v>3</v>
          </cell>
        </row>
        <row r="3068">
          <cell r="L3068" t="str">
            <v>509IG1UAJ12060</v>
          </cell>
          <cell r="M3068" t="str">
            <v>쇠흙손마감</v>
          </cell>
          <cell r="O3068" t="str">
            <v>M2</v>
          </cell>
          <cell r="P3068">
            <v>572</v>
          </cell>
        </row>
        <row r="3069">
          <cell r="L3069" t="str">
            <v>509IG1UAJ12100</v>
          </cell>
          <cell r="M3069" t="str">
            <v>시멘트 몰탈</v>
          </cell>
          <cell r="N3069" t="str">
            <v>(1:7)</v>
          </cell>
          <cell r="O3069" t="str">
            <v>M3</v>
          </cell>
          <cell r="P3069">
            <v>2</v>
          </cell>
        </row>
        <row r="3070">
          <cell r="L3070" t="str">
            <v>509IG1UAJ13020</v>
          </cell>
          <cell r="M3070" t="str">
            <v>온돌바닥몰탈(40MM 1:3)</v>
          </cell>
          <cell r="N3070" t="str">
            <v>(몰탈펌프및POWER TROWEL)</v>
          </cell>
          <cell r="O3070" t="str">
            <v>M2</v>
          </cell>
          <cell r="P3070">
            <v>1175</v>
          </cell>
        </row>
        <row r="3071">
          <cell r="L3071" t="str">
            <v>509IG1UAJ14005</v>
          </cell>
          <cell r="M3071" t="str">
            <v>시멘트몰탈바닥바르기</v>
          </cell>
          <cell r="N3071" t="str">
            <v>(24MM 1회 정벌1:3)</v>
          </cell>
          <cell r="O3071" t="str">
            <v>M2</v>
          </cell>
          <cell r="P3071">
            <v>114</v>
          </cell>
        </row>
        <row r="3072">
          <cell r="L3072" t="str">
            <v>509IG1UAJ14155</v>
          </cell>
          <cell r="M3072" t="str">
            <v>시멘트몰탈외벽바르기</v>
          </cell>
          <cell r="N3072" t="str">
            <v>(18(12+6)MM,초벌1:2 정벌1:3)</v>
          </cell>
          <cell r="O3072" t="str">
            <v>M2</v>
          </cell>
          <cell r="P3072">
            <v>702</v>
          </cell>
        </row>
        <row r="3073">
          <cell r="L3073" t="str">
            <v>509IG1UAJ14210</v>
          </cell>
          <cell r="M3073" t="str">
            <v>시멘트몰탈내벽바르기</v>
          </cell>
          <cell r="N3073" t="str">
            <v>(11MM 2회 정벌1:3)</v>
          </cell>
          <cell r="O3073" t="str">
            <v>M2</v>
          </cell>
          <cell r="P3073">
            <v>37</v>
          </cell>
        </row>
        <row r="3074">
          <cell r="L3074" t="str">
            <v>509IG1UAJ14217</v>
          </cell>
          <cell r="M3074" t="str">
            <v>시멘트몰탈내벽바르기</v>
          </cell>
          <cell r="N3074" t="str">
            <v>(15(9+6)MM,초벌1:2,정벌1:3)</v>
          </cell>
          <cell r="O3074" t="str">
            <v>M2</v>
          </cell>
          <cell r="P3074">
            <v>1170</v>
          </cell>
        </row>
        <row r="3075">
          <cell r="L3075" t="str">
            <v>509IG1UAJ15010</v>
          </cell>
          <cell r="M3075" t="str">
            <v>타일바탕모르터바르기</v>
          </cell>
          <cell r="N3075" t="str">
            <v>(벽 6MM 1회, 1:3)</v>
          </cell>
          <cell r="O3075" t="str">
            <v>M2</v>
          </cell>
          <cell r="P3075">
            <v>854</v>
          </cell>
        </row>
        <row r="3076">
          <cell r="L3076" t="str">
            <v>509IG1UAJ15012</v>
          </cell>
          <cell r="M3076" t="str">
            <v>타일바탕모르터바르기</v>
          </cell>
          <cell r="N3076" t="str">
            <v>(벽 12MM 1회, 1:3)</v>
          </cell>
          <cell r="O3076" t="str">
            <v>M2</v>
          </cell>
          <cell r="P3076">
            <v>126</v>
          </cell>
        </row>
        <row r="3077">
          <cell r="L3077" t="str">
            <v>509IG1UAJ16030</v>
          </cell>
          <cell r="M3077" t="str">
            <v>방수몰탈바닥바르기</v>
          </cell>
          <cell r="N3077" t="str">
            <v>(10MM, 1:2)</v>
          </cell>
          <cell r="O3077" t="str">
            <v>M2</v>
          </cell>
          <cell r="P3077">
            <v>1395</v>
          </cell>
        </row>
        <row r="3078">
          <cell r="L3078" t="str">
            <v>509IG1UAJ16110</v>
          </cell>
          <cell r="M3078" t="str">
            <v>방수몰탈위 내벽몰탈</v>
          </cell>
          <cell r="N3078" t="str">
            <v>(방수6MM(1:2)+미장12MM(1:3,2회))</v>
          </cell>
          <cell r="O3078" t="str">
            <v>M2</v>
          </cell>
          <cell r="P3078">
            <v>148</v>
          </cell>
        </row>
        <row r="3079">
          <cell r="L3079" t="str">
            <v>509IG1UAJ20010</v>
          </cell>
          <cell r="M3079" t="str">
            <v>창문틀주위 모르터충진</v>
          </cell>
          <cell r="O3079" t="str">
            <v>M</v>
          </cell>
          <cell r="P3079">
            <v>5157</v>
          </cell>
        </row>
        <row r="3080">
          <cell r="L3080" t="str">
            <v>509IG1UAJ30230</v>
          </cell>
          <cell r="M3080" t="str">
            <v>지붕콘크리트마감</v>
          </cell>
          <cell r="N3080" t="str">
            <v>(POWER TROWEL 사용)</v>
          </cell>
          <cell r="O3080" t="str">
            <v>M2</v>
          </cell>
          <cell r="P3080">
            <v>370</v>
          </cell>
        </row>
        <row r="3081">
          <cell r="L3081" t="str">
            <v>509IG1UAJ60010</v>
          </cell>
          <cell r="M3081" t="str">
            <v>콘크리트 면처리</v>
          </cell>
          <cell r="N3081" t="str">
            <v>(폭 10CM)</v>
          </cell>
          <cell r="O3081" t="str">
            <v>M</v>
          </cell>
          <cell r="P3081">
            <v>13388</v>
          </cell>
        </row>
        <row r="3082">
          <cell r="L3082" t="str">
            <v>509IG1UAJ60020</v>
          </cell>
          <cell r="M3082" t="str">
            <v>콘크리트 면처리(천정)</v>
          </cell>
          <cell r="N3082" t="str">
            <v>(폭 10CM)</v>
          </cell>
          <cell r="O3082" t="str">
            <v>M</v>
          </cell>
          <cell r="P3082">
            <v>5578</v>
          </cell>
        </row>
        <row r="3083">
          <cell r="L3083" t="str">
            <v>509IG1UAJ60660</v>
          </cell>
          <cell r="M3083" t="str">
            <v>시멘트계 콘크리트면조정재</v>
          </cell>
          <cell r="O3083" t="str">
            <v>M2</v>
          </cell>
          <cell r="P3083">
            <v>3966</v>
          </cell>
        </row>
        <row r="3084">
          <cell r="L3084" t="str">
            <v>509IG1UAK20010</v>
          </cell>
          <cell r="M3084" t="str">
            <v>액체방수</v>
          </cell>
          <cell r="N3084" t="str">
            <v>(2종)</v>
          </cell>
          <cell r="O3084" t="str">
            <v>M2</v>
          </cell>
          <cell r="P3084">
            <v>345</v>
          </cell>
        </row>
        <row r="3085">
          <cell r="L3085" t="str">
            <v>509IG1UAK20020</v>
          </cell>
          <cell r="M3085" t="str">
            <v>액체방수</v>
          </cell>
          <cell r="N3085" t="str">
            <v>(1종)</v>
          </cell>
          <cell r="O3085" t="str">
            <v>M2</v>
          </cell>
          <cell r="P3085">
            <v>690</v>
          </cell>
        </row>
        <row r="3086">
          <cell r="L3086" t="str">
            <v>509IG1UAK30201</v>
          </cell>
          <cell r="M3086" t="str">
            <v>방수몰탈위 액체방수</v>
          </cell>
          <cell r="N3086" t="str">
            <v>(방수모르터(6mm 1회, 1:2)+액방2종)</v>
          </cell>
          <cell r="O3086" t="str">
            <v>M2</v>
          </cell>
          <cell r="P3086">
            <v>642</v>
          </cell>
        </row>
        <row r="3087">
          <cell r="L3087" t="str">
            <v>509IG1UAK60030</v>
          </cell>
          <cell r="M3087" t="str">
            <v>고무아스팔트 에멀죤방수</v>
          </cell>
          <cell r="N3087" t="str">
            <v>(2.5KG/M2 바름)</v>
          </cell>
          <cell r="O3087" t="str">
            <v>M2</v>
          </cell>
          <cell r="P3087">
            <v>17</v>
          </cell>
        </row>
        <row r="3088">
          <cell r="L3088" t="str">
            <v>509IG1UAK70070</v>
          </cell>
          <cell r="M3088" t="str">
            <v>포리에칠렌필림 깔기</v>
          </cell>
          <cell r="N3088" t="str">
            <v>(0.1MM, 1겹)</v>
          </cell>
          <cell r="O3088" t="str">
            <v>M2</v>
          </cell>
          <cell r="P3088">
            <v>7</v>
          </cell>
        </row>
        <row r="3089">
          <cell r="L3089" t="str">
            <v>509IG1UAM65090</v>
          </cell>
          <cell r="M3089" t="str">
            <v>믈흘림방지턱설치</v>
          </cell>
          <cell r="N3089" t="str">
            <v>(계단, 2회 1:3)</v>
          </cell>
          <cell r="O3089" t="str">
            <v>M</v>
          </cell>
          <cell r="P3089">
            <v>138</v>
          </cell>
        </row>
        <row r="3090">
          <cell r="L3090" t="str">
            <v>509IG1UAQ11160</v>
          </cell>
          <cell r="M3090" t="str">
            <v>판넬히팅, 일반층, T110, 14.28KGF/CM2</v>
          </cell>
          <cell r="N3090" t="str">
            <v>(20스치로폴+50경량기포+40몰탈)</v>
          </cell>
          <cell r="O3090" t="str">
            <v>M2</v>
          </cell>
          <cell r="P3090">
            <v>4721</v>
          </cell>
        </row>
        <row r="3091">
          <cell r="L3091" t="str">
            <v>509IG1UAQ11170</v>
          </cell>
          <cell r="M3091" t="str">
            <v>판넬히팅, 1층, T140, 14.28KGF/CM2</v>
          </cell>
          <cell r="N3091" t="str">
            <v>(50스치로폴+50경량기포+40몰탈)</v>
          </cell>
          <cell r="O3091" t="str">
            <v>M2</v>
          </cell>
          <cell r="P3091">
            <v>209</v>
          </cell>
        </row>
        <row r="3092">
          <cell r="L3092" t="str">
            <v>509IG1UAQ32110</v>
          </cell>
          <cell r="M3092" t="str">
            <v>창고바닥마감</v>
          </cell>
          <cell r="N3092" t="str">
            <v>경량기포, T110(80+30)MM</v>
          </cell>
          <cell r="O3092" t="str">
            <v>M2</v>
          </cell>
          <cell r="P3092">
            <v>93</v>
          </cell>
        </row>
        <row r="3093">
          <cell r="L3093" t="str">
            <v>509IG1UAQ32140</v>
          </cell>
          <cell r="M3093" t="str">
            <v>창고바닥마감</v>
          </cell>
          <cell r="N3093" t="str">
            <v>경량기포, T140(110+30)MM</v>
          </cell>
          <cell r="O3093" t="str">
            <v>M2</v>
          </cell>
          <cell r="P3093">
            <v>4</v>
          </cell>
        </row>
        <row r="3094">
          <cell r="L3094" t="str">
            <v>509IG1UAR10120</v>
          </cell>
          <cell r="M3094" t="str">
            <v>화강석 바닥판깔기</v>
          </cell>
          <cell r="N3094" t="str">
            <v>(바탕20MM+물갈기25MM)</v>
          </cell>
          <cell r="O3094" t="str">
            <v>M2</v>
          </cell>
          <cell r="P3094">
            <v>51</v>
          </cell>
        </row>
        <row r="3095">
          <cell r="L3095" t="str">
            <v>509IG1UAS80050</v>
          </cell>
          <cell r="M3095" t="str">
            <v>와이어메쉬 깔기</v>
          </cell>
          <cell r="O3095" t="str">
            <v>M2</v>
          </cell>
          <cell r="P3095">
            <v>13</v>
          </cell>
        </row>
        <row r="3096">
          <cell r="L3096" t="str">
            <v>509IG2UAG60020</v>
          </cell>
          <cell r="M3096" t="str">
            <v>판상단열재설치</v>
          </cell>
          <cell r="N3096" t="str">
            <v>(벽15MM)</v>
          </cell>
          <cell r="O3096" t="str">
            <v>M2</v>
          </cell>
          <cell r="P3096">
            <v>23</v>
          </cell>
        </row>
        <row r="3097">
          <cell r="L3097" t="str">
            <v>509IG2UAG60030</v>
          </cell>
          <cell r="M3097" t="str">
            <v>판상단열재설치</v>
          </cell>
          <cell r="N3097" t="str">
            <v>(벽15MM, 철판부위)</v>
          </cell>
          <cell r="O3097" t="str">
            <v>M2</v>
          </cell>
          <cell r="P3097">
            <v>46</v>
          </cell>
        </row>
        <row r="3098">
          <cell r="L3098" t="str">
            <v>509II1MAG50705</v>
          </cell>
          <cell r="M3098" t="str">
            <v>칼라알미늄스팬드럴</v>
          </cell>
          <cell r="N3098" t="str">
            <v>T0.5</v>
          </cell>
          <cell r="O3098" t="str">
            <v>M2</v>
          </cell>
          <cell r="P3098">
            <v>87</v>
          </cell>
        </row>
        <row r="3099">
          <cell r="L3099" t="str">
            <v>509II1MAH80710</v>
          </cell>
          <cell r="M3099" t="str">
            <v>석고보드보강철물</v>
          </cell>
          <cell r="N3099" t="str">
            <v>13X10X25X0.45</v>
          </cell>
          <cell r="O3099" t="str">
            <v>M</v>
          </cell>
          <cell r="P3099">
            <v>558</v>
          </cell>
        </row>
        <row r="3100">
          <cell r="L3100" t="str">
            <v>509II1MAI40101</v>
          </cell>
          <cell r="M3100" t="str">
            <v>점검구(설치비포함)</v>
          </cell>
          <cell r="N3100" t="str">
            <v>300X350</v>
          </cell>
          <cell r="O3100" t="str">
            <v>조</v>
          </cell>
          <cell r="P3100">
            <v>142</v>
          </cell>
        </row>
        <row r="3101">
          <cell r="L3101" t="str">
            <v>509II1MAN25101</v>
          </cell>
          <cell r="M3101" t="str">
            <v>욕실장 (97형)</v>
          </cell>
          <cell r="N3101" t="str">
            <v>거울부착형, 시공도</v>
          </cell>
          <cell r="O3101" t="str">
            <v>개소</v>
          </cell>
          <cell r="P3101">
            <v>142</v>
          </cell>
        </row>
        <row r="3102">
          <cell r="L3102" t="str">
            <v>509II1MAN25261</v>
          </cell>
          <cell r="M3102" t="str">
            <v>창고선반, T15 시공도, 3단</v>
          </cell>
          <cell r="N3102" t="str">
            <v>선반포함 수평투영면적</v>
          </cell>
          <cell r="O3102" t="str">
            <v>M2</v>
          </cell>
          <cell r="P3102">
            <v>59</v>
          </cell>
        </row>
        <row r="3103">
          <cell r="L3103" t="str">
            <v>509II1MAN70110</v>
          </cell>
          <cell r="M3103" t="str">
            <v>알미늄몰딩(백색)</v>
          </cell>
          <cell r="N3103" t="str">
            <v>15X25X30X1.2</v>
          </cell>
          <cell r="O3103" t="str">
            <v>M</v>
          </cell>
          <cell r="P3103">
            <v>99</v>
          </cell>
        </row>
        <row r="3104">
          <cell r="L3104" t="str">
            <v>509II1SAHUSH01</v>
          </cell>
          <cell r="M3104" t="str">
            <v>가변형벽체</v>
          </cell>
          <cell r="N3104" t="str">
            <v>9.5석고보드2겹+50+9.5석고보드2겹</v>
          </cell>
          <cell r="O3104" t="str">
            <v>M2</v>
          </cell>
          <cell r="P3104">
            <v>329</v>
          </cell>
        </row>
        <row r="3105">
          <cell r="L3105" t="str">
            <v>509II1SAHUSH03</v>
          </cell>
          <cell r="M3105" t="str">
            <v>아트월장식판설치</v>
          </cell>
          <cell r="N3105" t="str">
            <v>T9,H220 MDF위비닐쉬트,각재유</v>
          </cell>
          <cell r="O3105" t="str">
            <v>M</v>
          </cell>
          <cell r="P3105">
            <v>369</v>
          </cell>
        </row>
        <row r="3106">
          <cell r="L3106" t="str">
            <v>509II1SAHUSH04</v>
          </cell>
          <cell r="M3106" t="str">
            <v>아트월장식판설치</v>
          </cell>
          <cell r="N3106" t="str">
            <v>T50,H350 MDF위비닐쉬트,각재유(옹벽)</v>
          </cell>
          <cell r="O3106" t="str">
            <v>M</v>
          </cell>
          <cell r="P3106">
            <v>202</v>
          </cell>
        </row>
        <row r="3107">
          <cell r="L3107" t="str">
            <v>509II1SAHUSH05</v>
          </cell>
          <cell r="M3107" t="str">
            <v>아트월장식판설치</v>
          </cell>
          <cell r="N3107" t="str">
            <v>T12,H200 MDF위비닐쉬트,각재유(옹벽)</v>
          </cell>
          <cell r="O3107" t="str">
            <v>M</v>
          </cell>
          <cell r="P3107">
            <v>309</v>
          </cell>
        </row>
        <row r="3108">
          <cell r="L3108" t="str">
            <v>509II1SAHUSH08</v>
          </cell>
          <cell r="M3108" t="str">
            <v>반자돌림(50*15,거실)</v>
          </cell>
          <cell r="N3108" t="str">
            <v>MDF위 비닐시트</v>
          </cell>
          <cell r="O3108" t="str">
            <v>M</v>
          </cell>
          <cell r="P3108">
            <v>1696</v>
          </cell>
        </row>
        <row r="3109">
          <cell r="L3109" t="str">
            <v>509II1SAHUSH09</v>
          </cell>
          <cell r="M3109" t="str">
            <v>반자돌림(40*15,침실)</v>
          </cell>
          <cell r="N3109" t="str">
            <v>MDF위 비닐시트</v>
          </cell>
          <cell r="O3109" t="str">
            <v>M</v>
          </cell>
          <cell r="P3109">
            <v>2228</v>
          </cell>
        </row>
        <row r="3110">
          <cell r="L3110" t="str">
            <v>509II1SAHUSH10</v>
          </cell>
          <cell r="M3110" t="str">
            <v>목재몰딩40*15:최상층발코니</v>
          </cell>
          <cell r="O3110" t="str">
            <v>M</v>
          </cell>
          <cell r="P3110">
            <v>154</v>
          </cell>
        </row>
        <row r="3111">
          <cell r="L3111" t="str">
            <v>509II1SAM30501</v>
          </cell>
          <cell r="M3111" t="str">
            <v>치장석고시멘트판</v>
          </cell>
          <cell r="N3111" t="str">
            <v>6MMX303X606</v>
          </cell>
          <cell r="O3111" t="str">
            <v>M2</v>
          </cell>
          <cell r="P3111">
            <v>26</v>
          </cell>
        </row>
        <row r="3112">
          <cell r="L3112" t="str">
            <v>509II1SAX00034</v>
          </cell>
          <cell r="M3112" t="str">
            <v>침실1 화장대</v>
          </cell>
          <cell r="N3112" t="str">
            <v>75B</v>
          </cell>
          <cell r="O3112" t="str">
            <v>개소</v>
          </cell>
          <cell r="P3112">
            <v>25</v>
          </cell>
        </row>
        <row r="3113">
          <cell r="L3113" t="str">
            <v>509II1SAYISG14</v>
          </cell>
          <cell r="M3113" t="str">
            <v>화장대(설치비 포함)</v>
          </cell>
          <cell r="N3113" t="str">
            <v>1200X400X2300, 파우더룸</v>
          </cell>
          <cell r="O3113" t="str">
            <v>개소</v>
          </cell>
          <cell r="P3113">
            <v>46</v>
          </cell>
        </row>
        <row r="3114">
          <cell r="L3114" t="str">
            <v>509II1SAYISG94</v>
          </cell>
          <cell r="M3114" t="str">
            <v>거실등박스몰딩 설치</v>
          </cell>
          <cell r="N3114" t="str">
            <v>2200X1300</v>
          </cell>
          <cell r="O3114" t="str">
            <v>개소</v>
          </cell>
          <cell r="P3114">
            <v>71</v>
          </cell>
        </row>
        <row r="3115">
          <cell r="L3115" t="str">
            <v>509II1UAG50010</v>
          </cell>
          <cell r="M3115" t="str">
            <v>압출스치로폴 위 석고보드</v>
          </cell>
          <cell r="N3115" t="str">
            <v>(9+12.5MM)</v>
          </cell>
          <cell r="O3115" t="str">
            <v>M2</v>
          </cell>
          <cell r="P3115">
            <v>66</v>
          </cell>
        </row>
        <row r="3116">
          <cell r="L3116" t="str">
            <v>509II1UAG80582</v>
          </cell>
          <cell r="M3116" t="str">
            <v>주방 상부장 보강목심 설치</v>
          </cell>
          <cell r="N3116" t="str">
            <v>(하부용,보온재두께 : 50MM)</v>
          </cell>
          <cell r="O3116" t="str">
            <v>M</v>
          </cell>
          <cell r="P3116">
            <v>201</v>
          </cell>
        </row>
        <row r="3117">
          <cell r="L3117" t="str">
            <v>509II1UAM20020</v>
          </cell>
          <cell r="M3117" t="str">
            <v>석고보드 붙이기</v>
          </cell>
          <cell r="N3117" t="str">
            <v>(벽 12.5MM)</v>
          </cell>
          <cell r="O3117" t="str">
            <v>M2</v>
          </cell>
          <cell r="P3117">
            <v>1568</v>
          </cell>
        </row>
        <row r="3118">
          <cell r="L3118" t="str">
            <v>509II1UAS11037</v>
          </cell>
          <cell r="M3118" t="str">
            <v>커텐박스(DA-36-004)</v>
          </cell>
          <cell r="N3118" t="str">
            <v>(합성수지위 비닐쉬트60X15)</v>
          </cell>
          <cell r="O3118" t="str">
            <v>M</v>
          </cell>
          <cell r="P3118">
            <v>278</v>
          </cell>
        </row>
        <row r="3119">
          <cell r="L3119" t="str">
            <v>509II1UAS11038</v>
          </cell>
          <cell r="M3119" t="str">
            <v>커텐박스(DA-36-004)</v>
          </cell>
          <cell r="N3119" t="str">
            <v>(합성수지위 비닐쉬트40X12)</v>
          </cell>
          <cell r="O3119" t="str">
            <v>M</v>
          </cell>
          <cell r="P3119">
            <v>436</v>
          </cell>
        </row>
        <row r="3120">
          <cell r="L3120" t="str">
            <v>509II1UAS11043</v>
          </cell>
          <cell r="M3120" t="str">
            <v>커텐박스(DA-36-006)</v>
          </cell>
          <cell r="N3120" t="str">
            <v>(합성수지위 비닐쉬트60X15)</v>
          </cell>
          <cell r="O3120" t="str">
            <v>M</v>
          </cell>
          <cell r="P3120">
            <v>146</v>
          </cell>
        </row>
        <row r="3121">
          <cell r="L3121" t="str">
            <v>509II1UAS11044</v>
          </cell>
          <cell r="M3121" t="str">
            <v>커텐박스(DA-36-006)</v>
          </cell>
          <cell r="N3121" t="str">
            <v>(합성수지위 비닐쉬트40X12)</v>
          </cell>
          <cell r="O3121" t="str">
            <v>M</v>
          </cell>
          <cell r="P3121">
            <v>222</v>
          </cell>
        </row>
        <row r="3122">
          <cell r="L3122" t="str">
            <v>509II1UAS11047</v>
          </cell>
          <cell r="M3122" t="str">
            <v>커텐박스(DA-36-008)</v>
          </cell>
          <cell r="N3122" t="str">
            <v>(합성수지위 비닐쉬트60X15)</v>
          </cell>
          <cell r="O3122" t="str">
            <v>M</v>
          </cell>
          <cell r="P3122">
            <v>15</v>
          </cell>
        </row>
        <row r="3123">
          <cell r="L3123" t="str">
            <v>509II1UAS11048</v>
          </cell>
          <cell r="M3123" t="str">
            <v>커텐박스(DA-36-008)</v>
          </cell>
          <cell r="N3123" t="str">
            <v>(합성수지위 비닐쉬트40X12)</v>
          </cell>
          <cell r="O3123" t="str">
            <v>M</v>
          </cell>
          <cell r="P3123">
            <v>29</v>
          </cell>
        </row>
        <row r="3124">
          <cell r="L3124" t="str">
            <v>509II1UAS14120</v>
          </cell>
          <cell r="M3124" t="str">
            <v>재료분리대설치</v>
          </cell>
          <cell r="N3124" t="str">
            <v>(26X24.강화PVC수지)</v>
          </cell>
          <cell r="O3124" t="str">
            <v>M</v>
          </cell>
          <cell r="P3124">
            <v>106</v>
          </cell>
        </row>
        <row r="3125">
          <cell r="L3125" t="str">
            <v>509II1UAS14130</v>
          </cell>
          <cell r="M3125" t="str">
            <v>재료분리대설치</v>
          </cell>
          <cell r="N3125" t="str">
            <v>(25X9.강화PVC수지)</v>
          </cell>
          <cell r="O3125" t="str">
            <v>M</v>
          </cell>
          <cell r="P3125">
            <v>105</v>
          </cell>
        </row>
        <row r="3126">
          <cell r="L3126" t="str">
            <v>509II1UAS50250</v>
          </cell>
          <cell r="M3126" t="str">
            <v>씰링재충진</v>
          </cell>
          <cell r="N3126" t="str">
            <v>(실리콘계,삼각 5X5)</v>
          </cell>
          <cell r="O3126" t="str">
            <v>M</v>
          </cell>
          <cell r="P3126">
            <v>116</v>
          </cell>
        </row>
        <row r="3127">
          <cell r="L3127" t="str">
            <v>509II1UAS50280</v>
          </cell>
          <cell r="M3127" t="str">
            <v>씰링재충진</v>
          </cell>
          <cell r="N3127" t="str">
            <v>(실리콘계,삼각 10X10)</v>
          </cell>
          <cell r="O3127" t="str">
            <v>M</v>
          </cell>
          <cell r="P3127">
            <v>407</v>
          </cell>
        </row>
        <row r="3128">
          <cell r="L3128" t="str">
            <v>509II1UAS50370</v>
          </cell>
          <cell r="M3128" t="str">
            <v>옥상파라펫신출줄눈설치</v>
          </cell>
          <cell r="N3128" t="str">
            <v>(합판압출스치로폴)</v>
          </cell>
          <cell r="O3128" t="str">
            <v>개소</v>
          </cell>
          <cell r="P3128">
            <v>23</v>
          </cell>
        </row>
        <row r="3129">
          <cell r="L3129" t="str">
            <v>509II1UAS60010</v>
          </cell>
          <cell r="M3129" t="str">
            <v>경량철골천정틀설치</v>
          </cell>
          <cell r="N3129" t="str">
            <v>(DM-BAR)</v>
          </cell>
          <cell r="O3129" t="str">
            <v>M2</v>
          </cell>
          <cell r="P3129">
            <v>108</v>
          </cell>
        </row>
        <row r="3130">
          <cell r="L3130" t="str">
            <v>509II1UAS60040</v>
          </cell>
          <cell r="M3130" t="str">
            <v>욕실천정틀설치</v>
          </cell>
          <cell r="N3130" t="str">
            <v>(경량철골+PVC판넬)</v>
          </cell>
          <cell r="O3130" t="str">
            <v>M2</v>
          </cell>
          <cell r="P3130">
            <v>452</v>
          </cell>
        </row>
        <row r="3131">
          <cell r="L3131" t="str">
            <v>509II1UAS62030</v>
          </cell>
          <cell r="M3131" t="str">
            <v>천정틀설치</v>
          </cell>
          <cell r="N3131" t="str">
            <v>(달대유,석고보드9.5MM)</v>
          </cell>
          <cell r="O3131" t="str">
            <v>M2</v>
          </cell>
          <cell r="P3131">
            <v>1517</v>
          </cell>
        </row>
        <row r="3132">
          <cell r="L3132" t="str">
            <v>509II1UAS62060</v>
          </cell>
          <cell r="M3132" t="str">
            <v>천정틀설치</v>
          </cell>
          <cell r="N3132" t="str">
            <v>(84M2,15F이하, 달대무,석고보드)</v>
          </cell>
          <cell r="O3132" t="str">
            <v>M2</v>
          </cell>
          <cell r="P3132">
            <v>3056</v>
          </cell>
        </row>
        <row r="3133">
          <cell r="L3133" t="str">
            <v>509II1UAS62080</v>
          </cell>
          <cell r="M3133" t="str">
            <v>천정틀설치</v>
          </cell>
          <cell r="N3133" t="str">
            <v>(달대무,석면판)</v>
          </cell>
          <cell r="O3133" t="str">
            <v>M2</v>
          </cell>
          <cell r="P3133">
            <v>43</v>
          </cell>
        </row>
        <row r="3134">
          <cell r="L3134" t="str">
            <v>509II1UAS62100</v>
          </cell>
          <cell r="M3134" t="str">
            <v>최상층 천정틀설치</v>
          </cell>
          <cell r="N3134" t="str">
            <v>(평지붕.석면판)</v>
          </cell>
          <cell r="O3134" t="str">
            <v>M2</v>
          </cell>
          <cell r="P3134">
            <v>70</v>
          </cell>
        </row>
        <row r="3135">
          <cell r="L3135" t="str">
            <v>509II1UAS62150</v>
          </cell>
          <cell r="M3135" t="str">
            <v>최상천정틀설치</v>
          </cell>
          <cell r="N3135" t="str">
            <v>(달유20스치로플 9석고판)</v>
          </cell>
          <cell r="O3135" t="str">
            <v>M2</v>
          </cell>
          <cell r="P3135">
            <v>208</v>
          </cell>
        </row>
        <row r="3136">
          <cell r="L3136" t="str">
            <v>509IJ1MAH70755</v>
          </cell>
          <cell r="M3136" t="str">
            <v>도아스톱</v>
          </cell>
          <cell r="N3136" t="str">
            <v>황동 일자형</v>
          </cell>
          <cell r="O3136" t="str">
            <v>개</v>
          </cell>
          <cell r="P3136">
            <v>142</v>
          </cell>
        </row>
        <row r="3137">
          <cell r="L3137" t="str">
            <v>509IJ1MAH80355</v>
          </cell>
          <cell r="M3137" t="str">
            <v>홈통걸이쇠(스텐)</v>
          </cell>
          <cell r="N3137" t="str">
            <v>D 100</v>
          </cell>
          <cell r="O3137" t="str">
            <v>개</v>
          </cell>
          <cell r="P3137">
            <v>22</v>
          </cell>
        </row>
        <row r="3138">
          <cell r="L3138" t="str">
            <v>509IJ1MAH80822</v>
          </cell>
          <cell r="M3138" t="str">
            <v>로스톨</v>
          </cell>
          <cell r="N3138" t="str">
            <v>D100</v>
          </cell>
          <cell r="O3138" t="str">
            <v>개</v>
          </cell>
          <cell r="P3138">
            <v>1</v>
          </cell>
        </row>
        <row r="3139">
          <cell r="L3139" t="str">
            <v>509IJ1MAZ20005</v>
          </cell>
          <cell r="M3139" t="str">
            <v>동별표시판(시공비포함)</v>
          </cell>
          <cell r="N3139" t="str">
            <v>고층용 마크</v>
          </cell>
          <cell r="O3139" t="str">
            <v>개소</v>
          </cell>
          <cell r="P3139">
            <v>2</v>
          </cell>
        </row>
        <row r="3140">
          <cell r="L3140" t="str">
            <v>509IJ1MAZ20007</v>
          </cell>
          <cell r="M3140" t="str">
            <v>동별표시판(시공비포함)</v>
          </cell>
          <cell r="N3140" t="str">
            <v>고층용 동호수</v>
          </cell>
          <cell r="O3140" t="str">
            <v>개소</v>
          </cell>
          <cell r="P3140">
            <v>4</v>
          </cell>
        </row>
        <row r="3141">
          <cell r="L3141" t="str">
            <v>509IJ1MAZ20023</v>
          </cell>
          <cell r="M3141" t="str">
            <v>층별표시판(고층, 시공비포함)</v>
          </cell>
          <cell r="N3141" t="str">
            <v>아크릴 3X155X170</v>
          </cell>
          <cell r="O3141" t="str">
            <v>개</v>
          </cell>
          <cell r="P3141">
            <v>25</v>
          </cell>
        </row>
        <row r="3142">
          <cell r="L3142" t="str">
            <v>509IJ1MAZ20061</v>
          </cell>
          <cell r="M3142" t="str">
            <v>계단실표시판(시공비포함)</v>
          </cell>
          <cell r="N3142" t="str">
            <v>주현관입구</v>
          </cell>
          <cell r="O3142" t="str">
            <v>개소</v>
          </cell>
          <cell r="P3142">
            <v>1</v>
          </cell>
        </row>
        <row r="3143">
          <cell r="L3143" t="str">
            <v>509IJ1MCA50422</v>
          </cell>
          <cell r="M3143" t="str">
            <v>수팽창 고무지수판(구조물용)</v>
          </cell>
          <cell r="N3143" t="str">
            <v>20X10MM</v>
          </cell>
          <cell r="O3143" t="str">
            <v>M</v>
          </cell>
          <cell r="P3143">
            <v>41</v>
          </cell>
        </row>
        <row r="3144">
          <cell r="L3144" t="str">
            <v>509IJ1MMA60208</v>
          </cell>
          <cell r="M3144" t="str">
            <v>오.배수용 PVC 파이프(VG2) (KSM3404)</v>
          </cell>
          <cell r="N3144" t="str">
            <v>D25 MM</v>
          </cell>
          <cell r="O3144" t="str">
            <v>M</v>
          </cell>
          <cell r="P3144">
            <v>38</v>
          </cell>
        </row>
        <row r="3145">
          <cell r="L3145" t="str">
            <v>509IJ1MMA60213</v>
          </cell>
          <cell r="M3145" t="str">
            <v>오.배수용 PVC 파이프(VG2) (KSM3404)</v>
          </cell>
          <cell r="N3145" t="str">
            <v>D50 MM</v>
          </cell>
          <cell r="O3145" t="str">
            <v>M</v>
          </cell>
          <cell r="P3145">
            <v>1</v>
          </cell>
        </row>
        <row r="3146">
          <cell r="L3146" t="str">
            <v>509IJ1MMA60219</v>
          </cell>
          <cell r="M3146" t="str">
            <v>오.배수용 PVC 파이프(VG2) (KSM3404)</v>
          </cell>
          <cell r="N3146" t="str">
            <v>D100 MM</v>
          </cell>
          <cell r="O3146" t="str">
            <v>M</v>
          </cell>
          <cell r="P3146">
            <v>18</v>
          </cell>
        </row>
        <row r="3147">
          <cell r="L3147" t="str">
            <v>509IJ1MMJ32627</v>
          </cell>
          <cell r="M3147" t="str">
            <v>회전식흡출기</v>
          </cell>
          <cell r="N3147" t="str">
            <v>D450</v>
          </cell>
          <cell r="O3147" t="str">
            <v>개</v>
          </cell>
          <cell r="P3147">
            <v>5</v>
          </cell>
        </row>
        <row r="3148">
          <cell r="L3148" t="str">
            <v>509IJ1MMJ32630</v>
          </cell>
          <cell r="M3148" t="str">
            <v>회전식흡출기</v>
          </cell>
          <cell r="N3148" t="str">
            <v>D600</v>
          </cell>
          <cell r="O3148" t="str">
            <v>개</v>
          </cell>
          <cell r="P3148">
            <v>3</v>
          </cell>
        </row>
        <row r="3149">
          <cell r="L3149" t="str">
            <v>509IJ1MMO25981</v>
          </cell>
          <cell r="M3149" t="str">
            <v>SMC흡출기좌대(조립식기성재)</v>
          </cell>
          <cell r="N3149" t="str">
            <v>660X660X1300(시공포함)</v>
          </cell>
          <cell r="O3149" t="str">
            <v>개소</v>
          </cell>
          <cell r="P3149">
            <v>5</v>
          </cell>
        </row>
        <row r="3150">
          <cell r="L3150" t="str">
            <v>509IJ1MMO25982</v>
          </cell>
          <cell r="M3150" t="str">
            <v>SMC흡출기좌대(조립식기성재)</v>
          </cell>
          <cell r="N3150" t="str">
            <v>660X660X2600(시공포함)</v>
          </cell>
          <cell r="O3150" t="str">
            <v>개소</v>
          </cell>
          <cell r="P3150">
            <v>3</v>
          </cell>
        </row>
        <row r="3151">
          <cell r="L3151" t="str">
            <v>509IJ1MMO31919</v>
          </cell>
          <cell r="M3151" t="str">
            <v>발코니드레인(PVC제)(받침대포함)</v>
          </cell>
          <cell r="N3151" t="str">
            <v>D100 MM</v>
          </cell>
          <cell r="O3151" t="str">
            <v>개</v>
          </cell>
          <cell r="P3151">
            <v>210</v>
          </cell>
        </row>
        <row r="3152">
          <cell r="L3152" t="str">
            <v>509IJ1SASCAE07</v>
          </cell>
          <cell r="M3152" t="str">
            <v>ELEV HOOK 보강</v>
          </cell>
          <cell r="N3152" t="str">
            <v>(D22, 기성제품)</v>
          </cell>
          <cell r="O3152" t="str">
            <v>개소</v>
          </cell>
          <cell r="P3152">
            <v>1</v>
          </cell>
        </row>
        <row r="3153">
          <cell r="L3153" t="str">
            <v>509IJ1SASKH010</v>
          </cell>
          <cell r="M3153" t="str">
            <v>9X18/SD-1</v>
          </cell>
          <cell r="N3153" t="str">
            <v>전기판넬실출입문</v>
          </cell>
          <cell r="O3153" t="str">
            <v>개소</v>
          </cell>
          <cell r="P3153">
            <v>2</v>
          </cell>
        </row>
        <row r="3154">
          <cell r="L3154" t="str">
            <v>509IJ1SAVCK022</v>
          </cell>
          <cell r="M3154" t="str">
            <v>발코니선반, 철제매쉬2단</v>
          </cell>
          <cell r="N3154" t="str">
            <v>(수평투영)</v>
          </cell>
          <cell r="O3154" t="str">
            <v>M2</v>
          </cell>
          <cell r="P3154">
            <v>71</v>
          </cell>
        </row>
        <row r="3155">
          <cell r="L3155" t="str">
            <v>509IJ1SAX00006</v>
          </cell>
          <cell r="M3155" t="str">
            <v>옥상안전난간</v>
          </cell>
          <cell r="O3155" t="str">
            <v>M</v>
          </cell>
          <cell r="P3155">
            <v>74</v>
          </cell>
        </row>
        <row r="3156">
          <cell r="L3156" t="str">
            <v>509IJ1SAX00007</v>
          </cell>
          <cell r="M3156" t="str">
            <v>옥상철골구조물</v>
          </cell>
          <cell r="O3156" t="str">
            <v>식</v>
          </cell>
          <cell r="P3156">
            <v>1</v>
          </cell>
        </row>
        <row r="3157">
          <cell r="L3157" t="str">
            <v>509IJ1SAX00011</v>
          </cell>
          <cell r="M3157" t="str">
            <v>측벽화단곡면난간</v>
          </cell>
          <cell r="N3157" t="str">
            <v>H=300, 스텐</v>
          </cell>
          <cell r="O3157" t="str">
            <v>M</v>
          </cell>
          <cell r="P3157">
            <v>75</v>
          </cell>
        </row>
        <row r="3158">
          <cell r="L3158" t="str">
            <v>509IJ1SAX00012</v>
          </cell>
          <cell r="M3158" t="str">
            <v>공동구점검사다리</v>
          </cell>
          <cell r="N3158" t="str">
            <v>W=360 H=2720</v>
          </cell>
          <cell r="O3158" t="str">
            <v>개소</v>
          </cell>
          <cell r="P3158">
            <v>1</v>
          </cell>
        </row>
        <row r="3159">
          <cell r="L3159" t="str">
            <v>509IJ1SAX00018</v>
          </cell>
          <cell r="M3159" t="str">
            <v>스텐PD점검구</v>
          </cell>
          <cell r="N3159" t="str">
            <v>400*200,피스고정식</v>
          </cell>
          <cell r="O3159" t="str">
            <v>개소</v>
          </cell>
          <cell r="P3159">
            <v>15</v>
          </cell>
        </row>
        <row r="3160">
          <cell r="L3160" t="str">
            <v>509IJ1SAX00019</v>
          </cell>
          <cell r="M3160" t="str">
            <v>스텐PD점검구</v>
          </cell>
          <cell r="N3160" t="str">
            <v>400*150,피스고정식</v>
          </cell>
          <cell r="O3160" t="str">
            <v>개소</v>
          </cell>
          <cell r="P3160">
            <v>8</v>
          </cell>
        </row>
        <row r="3161">
          <cell r="L3161" t="str">
            <v>509IJ1SAX00021</v>
          </cell>
          <cell r="M3161" t="str">
            <v>샤워부스 75B</v>
          </cell>
          <cell r="N3161" t="str">
            <v>도어형,시공도</v>
          </cell>
          <cell r="O3161" t="str">
            <v>개소</v>
          </cell>
          <cell r="P3161">
            <v>25</v>
          </cell>
        </row>
        <row r="3162">
          <cell r="L3162" t="str">
            <v>509IJ1SAX00022</v>
          </cell>
          <cell r="M3162" t="str">
            <v>샤워부스 84B</v>
          </cell>
          <cell r="N3162" t="str">
            <v>도어형,시공도</v>
          </cell>
          <cell r="O3162" t="str">
            <v>개소</v>
          </cell>
          <cell r="P3162">
            <v>46</v>
          </cell>
        </row>
        <row r="3163">
          <cell r="L3163" t="str">
            <v>509IJ1SAX00026</v>
          </cell>
          <cell r="M3163" t="str">
            <v>25*23/SSD,자동문</v>
          </cell>
          <cell r="N3163" t="str">
            <v>무인경비시스템,fix6mm강화유리제외</v>
          </cell>
          <cell r="O3163" t="str">
            <v>개소</v>
          </cell>
          <cell r="P3163">
            <v>1</v>
          </cell>
        </row>
        <row r="3164">
          <cell r="L3164" t="str">
            <v>509IJ1SAX00037</v>
          </cell>
          <cell r="M3164" t="str">
            <v>계단실연창상부설치</v>
          </cell>
          <cell r="N3164" t="str">
            <v>폴리카보네이트</v>
          </cell>
          <cell r="O3164" t="str">
            <v>개소</v>
          </cell>
          <cell r="P3164">
            <v>1</v>
          </cell>
        </row>
        <row r="3165">
          <cell r="L3165" t="str">
            <v>509IJ1UAC11520</v>
          </cell>
          <cell r="M3165" t="str">
            <v>콘크리트난간보양</v>
          </cell>
          <cell r="O3165" t="str">
            <v>M</v>
          </cell>
          <cell r="P3165">
            <v>1165</v>
          </cell>
        </row>
        <row r="3166">
          <cell r="L3166" t="str">
            <v>509IJ1UAD31010</v>
          </cell>
          <cell r="M3166" t="str">
            <v>물탱크실사다리</v>
          </cell>
          <cell r="N3166" t="str">
            <v>(H=2.36M)</v>
          </cell>
          <cell r="O3166" t="str">
            <v>개소</v>
          </cell>
          <cell r="P3166">
            <v>1</v>
          </cell>
        </row>
        <row r="3167">
          <cell r="L3167" t="str">
            <v>509IJ1UAD40150</v>
          </cell>
          <cell r="M3167" t="str">
            <v>옥탑지붕층출입구(중부지방)</v>
          </cell>
          <cell r="N3167" t="str">
            <v>(1000X1000)</v>
          </cell>
          <cell r="O3167" t="str">
            <v>개소</v>
          </cell>
          <cell r="P3167">
            <v>1</v>
          </cell>
        </row>
        <row r="3168">
          <cell r="L3168" t="str">
            <v>509IJ1UAD49035</v>
          </cell>
          <cell r="M3168" t="str">
            <v>철재PD점검구</v>
          </cell>
          <cell r="N3168" t="str">
            <v>(300X400)</v>
          </cell>
          <cell r="O3168" t="str">
            <v>개소</v>
          </cell>
          <cell r="P3168">
            <v>71</v>
          </cell>
        </row>
        <row r="3169">
          <cell r="L3169" t="str">
            <v>509IJ1UAD50140</v>
          </cell>
          <cell r="M3169" t="str">
            <v>에어콘배관구설치</v>
          </cell>
          <cell r="O3169" t="str">
            <v>개소</v>
          </cell>
          <cell r="P3169">
            <v>142</v>
          </cell>
        </row>
        <row r="3170">
          <cell r="L3170" t="str">
            <v>509IJ1UAD50185</v>
          </cell>
          <cell r="M3170" t="str">
            <v>ELEV 하부사다리</v>
          </cell>
          <cell r="O3170" t="str">
            <v>개소</v>
          </cell>
          <cell r="P3170">
            <v>1</v>
          </cell>
        </row>
        <row r="3171">
          <cell r="L3171" t="str">
            <v>509IJ1UAD50280</v>
          </cell>
          <cell r="M3171" t="str">
            <v>작업용 지지대</v>
          </cell>
          <cell r="N3171" t="str">
            <v>(DA-77-023, 250X500)</v>
          </cell>
          <cell r="O3171" t="str">
            <v>개소</v>
          </cell>
          <cell r="P3171">
            <v>2</v>
          </cell>
        </row>
        <row r="3172">
          <cell r="L3172" t="str">
            <v>509IJ1UAI50009</v>
          </cell>
          <cell r="M3172" t="str">
            <v>세대현관문설치비</v>
          </cell>
          <cell r="N3172" t="str">
            <v>(부속철물포함)</v>
          </cell>
          <cell r="O3172" t="str">
            <v>개소</v>
          </cell>
          <cell r="P3172">
            <v>71</v>
          </cell>
        </row>
        <row r="3173">
          <cell r="L3173" t="str">
            <v>509IJ1UAI51037</v>
          </cell>
          <cell r="M3173" t="str">
            <v>10X18/SD</v>
          </cell>
          <cell r="N3173" t="str">
            <v>(계단실홀,밑틀없음,착색아연도)</v>
          </cell>
          <cell r="O3173" t="str">
            <v>개소</v>
          </cell>
          <cell r="P3173">
            <v>2</v>
          </cell>
        </row>
        <row r="3174">
          <cell r="L3174" t="str">
            <v>509IJ1UAI51216</v>
          </cell>
          <cell r="M3174" t="str">
            <v>18X21/SD(방화용도어클로우저)</v>
          </cell>
          <cell r="N3174" t="str">
            <v>(계단실,밑틀없음,착색아연도)</v>
          </cell>
          <cell r="O3174" t="str">
            <v>개소</v>
          </cell>
          <cell r="P3174">
            <v>25</v>
          </cell>
        </row>
        <row r="3175">
          <cell r="L3175" t="str">
            <v>509IJ1UAI51239</v>
          </cell>
          <cell r="M3175" t="str">
            <v>7X17/SD(방화용도아클로저)</v>
          </cell>
          <cell r="N3175" t="str">
            <v>(공동구,밑틀없음,착색아연도)</v>
          </cell>
          <cell r="O3175" t="str">
            <v>개소</v>
          </cell>
          <cell r="P3175">
            <v>1</v>
          </cell>
        </row>
        <row r="3176">
          <cell r="L3176" t="str">
            <v>509IJ1UAI53021</v>
          </cell>
          <cell r="M3176" t="str">
            <v>9X18/SD</v>
          </cell>
          <cell r="N3176" t="str">
            <v>(기계실,밑틀없음,철제그릴)</v>
          </cell>
          <cell r="O3176" t="str">
            <v>개소</v>
          </cell>
          <cell r="P3176">
            <v>5</v>
          </cell>
        </row>
        <row r="3177">
          <cell r="L3177" t="str">
            <v>509IJ1UAK80090</v>
          </cell>
          <cell r="M3177" t="str">
            <v>E.J(스치로폴20MM)</v>
          </cell>
          <cell r="N3177" t="str">
            <v>(본드붙이기,씰링:ㅁ-20X20)</v>
          </cell>
          <cell r="O3177" t="str">
            <v>M</v>
          </cell>
          <cell r="P3177">
            <v>3</v>
          </cell>
        </row>
        <row r="3178">
          <cell r="L3178" t="str">
            <v>509IJ1UAL50130</v>
          </cell>
          <cell r="M3178" t="str">
            <v>칼라선홈통설치</v>
          </cell>
          <cell r="N3178" t="str">
            <v>D-100</v>
          </cell>
          <cell r="O3178" t="str">
            <v>M</v>
          </cell>
          <cell r="P3178">
            <v>589</v>
          </cell>
        </row>
        <row r="3179">
          <cell r="L3179" t="str">
            <v>509IJ1UAL51130</v>
          </cell>
          <cell r="M3179" t="str">
            <v>루프드레인설치</v>
          </cell>
          <cell r="N3179" t="str">
            <v>(D100)</v>
          </cell>
          <cell r="O3179" t="str">
            <v>개소</v>
          </cell>
          <cell r="P3179">
            <v>9</v>
          </cell>
        </row>
        <row r="3180">
          <cell r="L3180" t="str">
            <v>509IJ1UAS14030</v>
          </cell>
          <cell r="M3180" t="str">
            <v>스텐레스재료분리대</v>
          </cell>
          <cell r="N3180" t="str">
            <v>(20X30X1.5)</v>
          </cell>
          <cell r="O3180" t="str">
            <v>M</v>
          </cell>
          <cell r="P3180">
            <v>9</v>
          </cell>
        </row>
        <row r="3181">
          <cell r="L3181" t="str">
            <v>509IJ1UAS41390</v>
          </cell>
          <cell r="M3181" t="str">
            <v>실외기난간설치</v>
          </cell>
          <cell r="O3181" t="str">
            <v>개소</v>
          </cell>
          <cell r="P3181">
            <v>71</v>
          </cell>
        </row>
        <row r="3182">
          <cell r="L3182" t="str">
            <v>509IJ1UAS42105</v>
          </cell>
          <cell r="M3182" t="str">
            <v>계단실창문난간설치</v>
          </cell>
          <cell r="N3182" t="str">
            <v>H1100, STS파이프</v>
          </cell>
          <cell r="O3182" t="str">
            <v>M</v>
          </cell>
          <cell r="P3182">
            <v>61</v>
          </cell>
        </row>
        <row r="3183">
          <cell r="L3183" t="str">
            <v>509IJ1UAS42610</v>
          </cell>
          <cell r="M3183" t="str">
            <v>중앙홈지주형계단난간</v>
          </cell>
          <cell r="N3183" t="str">
            <v>(분체도장)</v>
          </cell>
          <cell r="O3183" t="str">
            <v>M</v>
          </cell>
          <cell r="P3183">
            <v>151</v>
          </cell>
        </row>
        <row r="3184">
          <cell r="L3184" t="str">
            <v>509IJ1UAS50110</v>
          </cell>
          <cell r="M3184" t="str">
            <v>씰링재충진</v>
          </cell>
          <cell r="N3184" t="str">
            <v>(폴리우레탄계,ㅁ-10X10)</v>
          </cell>
          <cell r="O3184" t="str">
            <v>M</v>
          </cell>
          <cell r="P3184">
            <v>416</v>
          </cell>
        </row>
        <row r="3185">
          <cell r="L3185" t="str">
            <v>509IJ1UAS50120</v>
          </cell>
          <cell r="M3185" t="str">
            <v>씰링재충진</v>
          </cell>
          <cell r="N3185" t="str">
            <v>(폴리우레탄계,삼각10X10)</v>
          </cell>
          <cell r="O3185" t="str">
            <v>M</v>
          </cell>
          <cell r="P3185">
            <v>1298</v>
          </cell>
        </row>
        <row r="3186">
          <cell r="L3186" t="str">
            <v>509IJ1UAS50290</v>
          </cell>
          <cell r="M3186" t="str">
            <v>씰링재충진</v>
          </cell>
          <cell r="N3186" t="str">
            <v>(폴리우레탄계, 삼각5X5)</v>
          </cell>
          <cell r="O3186" t="str">
            <v>M</v>
          </cell>
          <cell r="P3186">
            <v>891</v>
          </cell>
        </row>
        <row r="3187">
          <cell r="L3187" t="str">
            <v>509IJ1UAS50310</v>
          </cell>
          <cell r="M3187" t="str">
            <v>씰링재충진</v>
          </cell>
          <cell r="N3187" t="str">
            <v>(폴리우레탄계,ㅁ-5X5)</v>
          </cell>
          <cell r="O3187" t="str">
            <v>M</v>
          </cell>
          <cell r="P3187">
            <v>1</v>
          </cell>
        </row>
        <row r="3188">
          <cell r="L3188" t="str">
            <v>509IJ1UAS50330</v>
          </cell>
          <cell r="M3188" t="str">
            <v>씰링재충진</v>
          </cell>
          <cell r="N3188" t="str">
            <v>(폴리우레탄계,ㅁ-25X25)</v>
          </cell>
          <cell r="O3188" t="str">
            <v>M</v>
          </cell>
          <cell r="P3188">
            <v>127</v>
          </cell>
        </row>
        <row r="3189">
          <cell r="L3189" t="str">
            <v>509IJ1UAS70020</v>
          </cell>
          <cell r="M3189" t="str">
            <v>우편함설치</v>
          </cell>
          <cell r="N3189" t="str">
            <v>(24세대용 고층)</v>
          </cell>
          <cell r="O3189" t="str">
            <v>개소</v>
          </cell>
          <cell r="P3189">
            <v>1</v>
          </cell>
        </row>
        <row r="3190">
          <cell r="L3190" t="str">
            <v>509IJ1UAS70040</v>
          </cell>
          <cell r="M3190" t="str">
            <v>반송우편함설치</v>
          </cell>
          <cell r="N3190" t="str">
            <v>(고층)</v>
          </cell>
          <cell r="O3190" t="str">
            <v>개소</v>
          </cell>
          <cell r="P3190">
            <v>1</v>
          </cell>
        </row>
        <row r="3191">
          <cell r="L3191" t="str">
            <v>509IJ1UAS70300</v>
          </cell>
          <cell r="M3191" t="str">
            <v>우편함설치</v>
          </cell>
          <cell r="N3191" t="str">
            <v>47세대용</v>
          </cell>
          <cell r="O3191" t="str">
            <v>개소</v>
          </cell>
          <cell r="P3191">
            <v>1</v>
          </cell>
        </row>
        <row r="3192">
          <cell r="L3192" t="str">
            <v>509IJ1UAS71020</v>
          </cell>
          <cell r="M3192" t="str">
            <v>폐건전지수거함 설치</v>
          </cell>
          <cell r="N3192" t="str">
            <v>(고  층)</v>
          </cell>
          <cell r="O3192" t="str">
            <v>개소</v>
          </cell>
          <cell r="P3192">
            <v>1</v>
          </cell>
        </row>
        <row r="3193">
          <cell r="L3193" t="str">
            <v>509IK1MGG42401</v>
          </cell>
          <cell r="M3193" t="str">
            <v>레미콘</v>
          </cell>
          <cell r="N3193" t="str">
            <v>25-180-15</v>
          </cell>
          <cell r="O3193" t="str">
            <v>M3</v>
          </cell>
          <cell r="P3193">
            <v>31</v>
          </cell>
        </row>
        <row r="3194">
          <cell r="L3194" t="str">
            <v>509IK1UAC30090</v>
          </cell>
          <cell r="M3194" t="str">
            <v>레미콘치기</v>
          </cell>
          <cell r="N3194" t="str">
            <v>(무근구조,펌프배관)</v>
          </cell>
          <cell r="O3194" t="str">
            <v>M3</v>
          </cell>
          <cell r="P3194">
            <v>30</v>
          </cell>
        </row>
        <row r="3195">
          <cell r="L3195" t="str">
            <v>509IK1UAJ11040</v>
          </cell>
          <cell r="M3195" t="str">
            <v>옥상 보호몰탈</v>
          </cell>
          <cell r="N3195" t="str">
            <v>(24MM 1:3, 줄눈유)</v>
          </cell>
          <cell r="O3195" t="str">
            <v>M2</v>
          </cell>
          <cell r="P3195">
            <v>41</v>
          </cell>
        </row>
        <row r="3196">
          <cell r="L3196" t="str">
            <v>509IK1UAK10010</v>
          </cell>
          <cell r="M3196" t="str">
            <v>아스팔트8층방수</v>
          </cell>
          <cell r="N3196" t="str">
            <v>(지붕층)</v>
          </cell>
          <cell r="O3196" t="str">
            <v>M2</v>
          </cell>
          <cell r="P3196">
            <v>421</v>
          </cell>
        </row>
        <row r="3197">
          <cell r="L3197" t="str">
            <v>509IK1UAK40300</v>
          </cell>
          <cell r="M3197" t="str">
            <v>고무아스팔트이중방수</v>
          </cell>
          <cell r="N3197" t="str">
            <v>(주차장상부, T4.5, 쇠흙손마감 포함)</v>
          </cell>
          <cell r="O3197" t="str">
            <v>M2</v>
          </cell>
          <cell r="P3197">
            <v>7</v>
          </cell>
        </row>
        <row r="3198">
          <cell r="L3198" t="str">
            <v>509IK1UAK40310</v>
          </cell>
          <cell r="M3198" t="str">
            <v>고무아스팔트이중방수</v>
          </cell>
          <cell r="N3198" t="str">
            <v>(주차장수직부위)</v>
          </cell>
          <cell r="O3198" t="str">
            <v>M2</v>
          </cell>
          <cell r="P3198">
            <v>3</v>
          </cell>
        </row>
        <row r="3199">
          <cell r="L3199" t="str">
            <v>509IK1UAK70040</v>
          </cell>
          <cell r="M3199" t="str">
            <v>포리에칠렌필림 깔기</v>
          </cell>
          <cell r="N3199" t="str">
            <v>(0.03MM, 2겹)</v>
          </cell>
          <cell r="O3199" t="str">
            <v>M2</v>
          </cell>
          <cell r="P3199">
            <v>370</v>
          </cell>
        </row>
        <row r="3200">
          <cell r="L3200" t="str">
            <v>509IK1UAK80060</v>
          </cell>
          <cell r="M3200" t="str">
            <v>E.J</v>
          </cell>
          <cell r="N3200" t="str">
            <v>(지하주차장 경사로)</v>
          </cell>
          <cell r="O3200" t="str">
            <v>M</v>
          </cell>
          <cell r="P3200">
            <v>127</v>
          </cell>
        </row>
        <row r="3201">
          <cell r="L3201" t="str">
            <v>509IK1UAS50350</v>
          </cell>
          <cell r="M3201" t="str">
            <v>기성조립식 줄눈재설치</v>
          </cell>
          <cell r="O3201" t="str">
            <v>M</v>
          </cell>
          <cell r="P3201">
            <v>290</v>
          </cell>
        </row>
        <row r="3202">
          <cell r="L3202" t="str">
            <v>509IK1UAS80050</v>
          </cell>
          <cell r="M3202" t="str">
            <v>와이어메쉬 깔기</v>
          </cell>
          <cell r="O3202" t="str">
            <v>M2</v>
          </cell>
          <cell r="P3202">
            <v>383</v>
          </cell>
        </row>
        <row r="3203">
          <cell r="L3203" t="str">
            <v>509IL1MAE50321</v>
          </cell>
          <cell r="M3203" t="str">
            <v>씰링재</v>
          </cell>
          <cell r="N3203" t="str">
            <v>실리콘계비초산형(삼각5㎜X5㎜)</v>
          </cell>
          <cell r="O3203" t="str">
            <v>M</v>
          </cell>
          <cell r="P3203">
            <v>21848</v>
          </cell>
        </row>
        <row r="3204">
          <cell r="L3204" t="str">
            <v>509IL1MAH70861</v>
          </cell>
          <cell r="M3204" t="str">
            <v>가스켓(ㄷ형)</v>
          </cell>
          <cell r="N3204" t="str">
            <v>AL, 3~5MM</v>
          </cell>
          <cell r="O3204" t="str">
            <v>M</v>
          </cell>
          <cell r="P3204">
            <v>855</v>
          </cell>
        </row>
        <row r="3205">
          <cell r="L3205" t="str">
            <v>509IL1MAH70862</v>
          </cell>
          <cell r="M3205" t="str">
            <v>가스켓(양면)</v>
          </cell>
          <cell r="N3205" t="str">
            <v>PL, 3~5MM</v>
          </cell>
          <cell r="O3205" t="str">
            <v>M</v>
          </cell>
          <cell r="P3205">
            <v>117</v>
          </cell>
        </row>
        <row r="3206">
          <cell r="L3206" t="str">
            <v>509IL1MAH80716</v>
          </cell>
          <cell r="M3206" t="str">
            <v>문틀고정철물</v>
          </cell>
          <cell r="N3206" t="str">
            <v>1.6*40*190</v>
          </cell>
          <cell r="O3206" t="str">
            <v>개</v>
          </cell>
          <cell r="P3206">
            <v>710</v>
          </cell>
        </row>
        <row r="3207">
          <cell r="L3207" t="str">
            <v>509IL1MAH80830</v>
          </cell>
          <cell r="M3207" t="str">
            <v>문틀고임대</v>
          </cell>
          <cell r="N3207" t="str">
            <v>(설치비포함)</v>
          </cell>
          <cell r="O3207" t="str">
            <v>개</v>
          </cell>
          <cell r="P3207">
            <v>426</v>
          </cell>
        </row>
        <row r="3208">
          <cell r="L3208" t="str">
            <v>509IL1MGF10180</v>
          </cell>
          <cell r="M3208" t="str">
            <v>볼트(매립형)</v>
          </cell>
          <cell r="N3208" t="str">
            <v>6X80(PVC앵카포함), 문틀고정용</v>
          </cell>
          <cell r="O3208" t="str">
            <v>개</v>
          </cell>
          <cell r="P3208">
            <v>1295</v>
          </cell>
        </row>
        <row r="3209">
          <cell r="L3209" t="str">
            <v>509IL1SAICAH20</v>
          </cell>
          <cell r="M3209" t="str">
            <v>6X12/AW</v>
          </cell>
          <cell r="N3209" t="str">
            <v>(욕실)</v>
          </cell>
          <cell r="O3209" t="str">
            <v>개소</v>
          </cell>
          <cell r="P3209">
            <v>42</v>
          </cell>
        </row>
        <row r="3210">
          <cell r="L3210" t="str">
            <v>509IL1SAIZ0023</v>
          </cell>
          <cell r="M3210" t="str">
            <v>23X677/AW</v>
          </cell>
          <cell r="N3210" t="str">
            <v>FIX+SL</v>
          </cell>
          <cell r="O3210" t="str">
            <v>개소</v>
          </cell>
          <cell r="P3210">
            <v>1</v>
          </cell>
        </row>
        <row r="3211">
          <cell r="L3211" t="str">
            <v>509IL1SAIZ0037</v>
          </cell>
          <cell r="M3211" t="str">
            <v>22X18/AW</v>
          </cell>
          <cell r="N3211" t="str">
            <v>SL+FIX발코니창,84M2 B형</v>
          </cell>
          <cell r="O3211" t="str">
            <v>개소</v>
          </cell>
          <cell r="P3211">
            <v>30</v>
          </cell>
        </row>
        <row r="3212">
          <cell r="L3212" t="str">
            <v>509IL1SAIZ0038</v>
          </cell>
          <cell r="M3212" t="str">
            <v>22X19/AW</v>
          </cell>
          <cell r="N3212" t="str">
            <v>SL+FIX발코니창,84M2 B형</v>
          </cell>
          <cell r="O3212" t="str">
            <v>개소</v>
          </cell>
          <cell r="P3212">
            <v>16</v>
          </cell>
        </row>
        <row r="3213">
          <cell r="L3213" t="str">
            <v>509IL1SAIZ0039</v>
          </cell>
          <cell r="M3213" t="str">
            <v>21X18/AW</v>
          </cell>
          <cell r="N3213" t="str">
            <v>SL+FIX발코니창,84M2 B형</v>
          </cell>
          <cell r="O3213" t="str">
            <v>개소</v>
          </cell>
          <cell r="P3213">
            <v>30</v>
          </cell>
        </row>
        <row r="3214">
          <cell r="L3214" t="str">
            <v>509IL1SAIZ0040</v>
          </cell>
          <cell r="M3214" t="str">
            <v>21X19/AW</v>
          </cell>
          <cell r="N3214" t="str">
            <v>SL+FIX발코니창,84M2 B형</v>
          </cell>
          <cell r="O3214" t="str">
            <v>개소</v>
          </cell>
          <cell r="P3214">
            <v>16</v>
          </cell>
        </row>
        <row r="3215">
          <cell r="L3215" t="str">
            <v>509IL1SAIZ0048</v>
          </cell>
          <cell r="M3215" t="str">
            <v>19X18/AW</v>
          </cell>
          <cell r="N3215" t="str">
            <v>SL,발코니창,75M2 B형</v>
          </cell>
          <cell r="O3215" t="str">
            <v>개소</v>
          </cell>
          <cell r="P3215">
            <v>2</v>
          </cell>
        </row>
        <row r="3216">
          <cell r="L3216" t="str">
            <v>509IL1SAIZ0051</v>
          </cell>
          <cell r="M3216" t="str">
            <v>21X12/AW</v>
          </cell>
          <cell r="N3216" t="str">
            <v>SL,75M2 B형,발코니1</v>
          </cell>
          <cell r="O3216" t="str">
            <v>개소</v>
          </cell>
          <cell r="P3216">
            <v>13</v>
          </cell>
        </row>
        <row r="3217">
          <cell r="L3217" t="str">
            <v>509IL1SAIZ0052</v>
          </cell>
          <cell r="M3217" t="str">
            <v>21X13/AW</v>
          </cell>
          <cell r="N3217" t="str">
            <v>SL,75M2 B형,발코니1</v>
          </cell>
          <cell r="O3217" t="str">
            <v>개소</v>
          </cell>
          <cell r="P3217">
            <v>10</v>
          </cell>
        </row>
        <row r="3218">
          <cell r="L3218" t="str">
            <v>509IL1SAIZ0066</v>
          </cell>
          <cell r="M3218" t="str">
            <v>26X18/AW</v>
          </cell>
          <cell r="N3218" t="str">
            <v>SL,75M2 A형,84M2 B형 발코니1</v>
          </cell>
          <cell r="O3218" t="str">
            <v>개소</v>
          </cell>
          <cell r="P3218">
            <v>4</v>
          </cell>
        </row>
        <row r="3219">
          <cell r="L3219" t="str">
            <v>509IL1SAIZ0067</v>
          </cell>
          <cell r="M3219" t="str">
            <v>25X18/AW</v>
          </cell>
          <cell r="N3219" t="str">
            <v>SL+FIX,75M2 B형 발코니2</v>
          </cell>
          <cell r="O3219" t="str">
            <v>개소</v>
          </cell>
          <cell r="P3219">
            <v>2</v>
          </cell>
        </row>
        <row r="3220">
          <cell r="L3220" t="str">
            <v>509IL1SAIZ0068</v>
          </cell>
          <cell r="M3220" t="str">
            <v>27X18/AW</v>
          </cell>
          <cell r="N3220" t="str">
            <v>SL+FIX,75M2 B형 발코니2</v>
          </cell>
          <cell r="O3220" t="str">
            <v>개소</v>
          </cell>
          <cell r="P3220">
            <v>13</v>
          </cell>
        </row>
        <row r="3221">
          <cell r="L3221" t="str">
            <v>509IL1SAIZ0069</v>
          </cell>
          <cell r="M3221" t="str">
            <v>27X19/AW</v>
          </cell>
          <cell r="N3221" t="str">
            <v>SL+FIX,75M2 B형 발코니2</v>
          </cell>
          <cell r="O3221" t="str">
            <v>개소</v>
          </cell>
          <cell r="P3221">
            <v>10</v>
          </cell>
        </row>
        <row r="3222">
          <cell r="L3222" t="str">
            <v>509IL1SAIZ0072</v>
          </cell>
          <cell r="M3222" t="str">
            <v>39X18/AW</v>
          </cell>
          <cell r="N3222" t="str">
            <v>SL+FIX,75M2 B형 발코니1</v>
          </cell>
          <cell r="O3222" t="str">
            <v>개소</v>
          </cell>
          <cell r="P3222">
            <v>15</v>
          </cell>
        </row>
        <row r="3223">
          <cell r="L3223" t="str">
            <v>509IL1SAIZ0073</v>
          </cell>
          <cell r="M3223" t="str">
            <v>39X19/AW</v>
          </cell>
          <cell r="N3223" t="str">
            <v>SL+FIX,75M2 B형 발코니1</v>
          </cell>
          <cell r="O3223" t="str">
            <v>개소</v>
          </cell>
          <cell r="P3223">
            <v>10</v>
          </cell>
        </row>
        <row r="3224">
          <cell r="L3224" t="str">
            <v>509IL1SAIZ0076</v>
          </cell>
          <cell r="M3224" t="str">
            <v>44X18/AW</v>
          </cell>
          <cell r="N3224" t="str">
            <v>SL+FIX,84M2 B형 발코니1</v>
          </cell>
          <cell r="O3224" t="str">
            <v>개소</v>
          </cell>
          <cell r="P3224">
            <v>30</v>
          </cell>
        </row>
        <row r="3225">
          <cell r="L3225" t="str">
            <v>509IL1SAIZ0077</v>
          </cell>
          <cell r="M3225" t="str">
            <v>44X19/AW</v>
          </cell>
          <cell r="N3225" t="str">
            <v>SL+FIX,84M2 B형 발코니1</v>
          </cell>
          <cell r="O3225" t="str">
            <v>개소</v>
          </cell>
          <cell r="P3225">
            <v>16</v>
          </cell>
        </row>
        <row r="3226">
          <cell r="L3226" t="str">
            <v>509IL1SAIZ0079</v>
          </cell>
          <cell r="M3226" t="str">
            <v>28X12/AW</v>
          </cell>
          <cell r="N3226" t="str">
            <v>SL,84M2 B형 발코니3</v>
          </cell>
          <cell r="O3226" t="str">
            <v>개소</v>
          </cell>
          <cell r="P3226">
            <v>56</v>
          </cell>
        </row>
        <row r="3227">
          <cell r="L3227" t="str">
            <v>509IL1SAIZ0080</v>
          </cell>
          <cell r="M3227" t="str">
            <v>28X13/AW</v>
          </cell>
          <cell r="N3227" t="str">
            <v>SL,84M2 B형 발코니3</v>
          </cell>
          <cell r="O3227" t="str">
            <v>개소</v>
          </cell>
          <cell r="P3227">
            <v>32</v>
          </cell>
        </row>
        <row r="3228">
          <cell r="L3228" t="str">
            <v>509IL1SAIZ0081</v>
          </cell>
          <cell r="M3228" t="str">
            <v>37X12/AW</v>
          </cell>
          <cell r="N3228" t="str">
            <v>SL3짝,75M2 B형 발코니3</v>
          </cell>
          <cell r="O3228" t="str">
            <v>개소</v>
          </cell>
          <cell r="P3228">
            <v>15</v>
          </cell>
        </row>
        <row r="3229">
          <cell r="L3229" t="str">
            <v>509IL1SAIZ0082</v>
          </cell>
          <cell r="M3229" t="str">
            <v>37X13/AW</v>
          </cell>
          <cell r="N3229" t="str">
            <v>SL3짝,75M2 B형 발코니3</v>
          </cell>
          <cell r="O3229" t="str">
            <v>개소</v>
          </cell>
          <cell r="P3229">
            <v>10</v>
          </cell>
        </row>
        <row r="3230">
          <cell r="L3230" t="str">
            <v>509IL1SAIZ0083</v>
          </cell>
          <cell r="M3230" t="str">
            <v>22X18/AW</v>
          </cell>
          <cell r="N3230" t="str">
            <v>SL+FIX,75M2 B형 발코니4</v>
          </cell>
          <cell r="O3230" t="str">
            <v>개소</v>
          </cell>
          <cell r="P3230">
            <v>2</v>
          </cell>
        </row>
        <row r="3231">
          <cell r="L3231" t="str">
            <v>509IL1SAIZ0084</v>
          </cell>
          <cell r="M3231" t="str">
            <v>24X18/AW</v>
          </cell>
          <cell r="N3231" t="str">
            <v>SL+FIX,75M2 B형 발코니4</v>
          </cell>
          <cell r="O3231" t="str">
            <v>개소</v>
          </cell>
          <cell r="P3231">
            <v>13</v>
          </cell>
        </row>
        <row r="3232">
          <cell r="L3232" t="str">
            <v>509IL1SAIZ0085</v>
          </cell>
          <cell r="M3232" t="str">
            <v>24X19/AW</v>
          </cell>
          <cell r="N3232" t="str">
            <v>SL+FIX,75M2 B형 발코니4</v>
          </cell>
          <cell r="O3232" t="str">
            <v>개소</v>
          </cell>
          <cell r="P3232">
            <v>10</v>
          </cell>
        </row>
        <row r="3233">
          <cell r="L3233" t="str">
            <v>509IL1SAIZ0092</v>
          </cell>
          <cell r="M3233" t="str">
            <v>6X9/AG</v>
          </cell>
          <cell r="N3233" t="str">
            <v>갤러리살(FIX)</v>
          </cell>
          <cell r="O3233" t="str">
            <v>개소</v>
          </cell>
          <cell r="P3233">
            <v>1</v>
          </cell>
        </row>
        <row r="3234">
          <cell r="L3234" t="str">
            <v>509IL1SAIZ0109</v>
          </cell>
          <cell r="M3234" t="str">
            <v>3X12/AW</v>
          </cell>
          <cell r="O3234" t="str">
            <v>개소</v>
          </cell>
          <cell r="P3234">
            <v>4</v>
          </cell>
        </row>
        <row r="3235">
          <cell r="L3235" t="str">
            <v>509IL1SAX00005</v>
          </cell>
          <cell r="M3235" t="str">
            <v>강화유리끼우기 및 닦기</v>
          </cell>
          <cell r="N3235" t="str">
            <v>6MM, 강재</v>
          </cell>
          <cell r="O3235" t="str">
            <v>M2</v>
          </cell>
          <cell r="P3235">
            <v>1</v>
          </cell>
        </row>
        <row r="3236">
          <cell r="L3236" t="str">
            <v>509IL1SAYISG21</v>
          </cell>
          <cell r="M3236" t="str">
            <v>간살삽입복층유리끼우기</v>
          </cell>
          <cell r="N3236" t="str">
            <v>12MM</v>
          </cell>
          <cell r="O3236" t="str">
            <v>M2</v>
          </cell>
          <cell r="P3236">
            <v>198</v>
          </cell>
        </row>
        <row r="3237">
          <cell r="L3237" t="str">
            <v>509IL1SAYISG22</v>
          </cell>
          <cell r="M3237" t="str">
            <v>복층유리끼우기 및 닦기</v>
          </cell>
          <cell r="N3237" t="str">
            <v>12MM, 일면완자, 유리끼움재료 별도</v>
          </cell>
          <cell r="O3237" t="str">
            <v>M2</v>
          </cell>
          <cell r="P3237">
            <v>158</v>
          </cell>
        </row>
        <row r="3238">
          <cell r="L3238" t="str">
            <v>509IL1SAYISG23</v>
          </cell>
          <cell r="M3238" t="str">
            <v>복층유리끼우기 및 닦기</v>
          </cell>
          <cell r="N3238" t="str">
            <v>12MM, 일면무늬, 유리끼움재료 별도</v>
          </cell>
          <cell r="O3238" t="str">
            <v>M2</v>
          </cell>
          <cell r="P3238">
            <v>78</v>
          </cell>
        </row>
        <row r="3239">
          <cell r="L3239" t="str">
            <v>509IL1SAYISG42</v>
          </cell>
          <cell r="M3239" t="str">
            <v>4X9/AW</v>
          </cell>
          <cell r="N3239" t="str">
            <v>옥탑층, 회전창</v>
          </cell>
          <cell r="O3239" t="str">
            <v>개소</v>
          </cell>
          <cell r="P3239">
            <v>40</v>
          </cell>
        </row>
        <row r="3240">
          <cell r="L3240" t="str">
            <v>509IL1UAI12102</v>
          </cell>
          <cell r="M3240" t="str">
            <v>침실1(안방)여닫이문설치(10X21/WD-B)</v>
          </cell>
          <cell r="N3240" t="str">
            <v>(후설치,틀짝지급,문선및레버식도아록포함)</v>
          </cell>
          <cell r="O3240" t="str">
            <v>개소</v>
          </cell>
          <cell r="P3240">
            <v>25</v>
          </cell>
        </row>
        <row r="3241">
          <cell r="L3241" t="str">
            <v>509IL1UAI12103</v>
          </cell>
          <cell r="M3241" t="str">
            <v>침실1(안방)여닫이문설치(10X21/WD-1)</v>
          </cell>
          <cell r="N3241" t="str">
            <v>(후설치,틀짝지급,문선및레버식도아록포함)</v>
          </cell>
          <cell r="O3241" t="str">
            <v>개소</v>
          </cell>
          <cell r="P3241">
            <v>46</v>
          </cell>
        </row>
        <row r="3242">
          <cell r="L3242" t="str">
            <v>509IL1UAI12112</v>
          </cell>
          <cell r="M3242" t="str">
            <v>일반침실여닫이문설치(9X21/WD-B)</v>
          </cell>
          <cell r="N3242" t="str">
            <v>(후설치,틀짝지급,문선및레버식도아록포함)</v>
          </cell>
          <cell r="O3242" t="str">
            <v>개소</v>
          </cell>
          <cell r="P3242">
            <v>71</v>
          </cell>
        </row>
        <row r="3243">
          <cell r="L3243" t="str">
            <v>509IL1UAI12114</v>
          </cell>
          <cell r="M3243" t="str">
            <v>일반침실여닫이문설치(9X21/WD-2)</v>
          </cell>
          <cell r="N3243" t="str">
            <v>(후설치,틀짝지급,문선및레버식도아록포함)</v>
          </cell>
          <cell r="O3243" t="str">
            <v>개소</v>
          </cell>
          <cell r="P3243">
            <v>71</v>
          </cell>
        </row>
        <row r="3244">
          <cell r="L3244" t="str">
            <v>509IL1UAI12165</v>
          </cell>
          <cell r="M3244" t="str">
            <v>욕실여닫이문설치(8X21/D)</v>
          </cell>
          <cell r="N3244" t="str">
            <v>(후설치,틀짝지급,문선및레버식도아록포함)</v>
          </cell>
          <cell r="O3244" t="str">
            <v>개소</v>
          </cell>
          <cell r="P3244">
            <v>71</v>
          </cell>
        </row>
        <row r="3245">
          <cell r="L3245" t="str">
            <v>509IL1UAI12175</v>
          </cell>
          <cell r="M3245" t="str">
            <v>욕실여닫이문설치(7X21/D)</v>
          </cell>
          <cell r="N3245" t="str">
            <v>(후설치,틀짝지급,문선및레버식도아록포함)</v>
          </cell>
          <cell r="O3245" t="str">
            <v>개소</v>
          </cell>
          <cell r="P3245">
            <v>71</v>
          </cell>
        </row>
        <row r="3246">
          <cell r="L3246" t="str">
            <v>509IL1UAI20450</v>
          </cell>
          <cell r="M3246" t="str">
            <v>12X12/AW</v>
          </cell>
          <cell r="N3246" t="str">
            <v>(SL2짝)</v>
          </cell>
          <cell r="O3246" t="str">
            <v>개소</v>
          </cell>
          <cell r="P3246">
            <v>1</v>
          </cell>
        </row>
        <row r="3247">
          <cell r="L3247" t="str">
            <v>509IL1UAI20573</v>
          </cell>
          <cell r="M3247" t="str">
            <v>4X12/AG</v>
          </cell>
          <cell r="N3247" t="str">
            <v>여닫이+갤러리(FIX)</v>
          </cell>
          <cell r="O3247" t="str">
            <v>개소</v>
          </cell>
          <cell r="P3247">
            <v>2</v>
          </cell>
        </row>
        <row r="3248">
          <cell r="L3248" t="str">
            <v>509IL1UAJ20065</v>
          </cell>
          <cell r="M3248" t="str">
            <v>PVC BACK-UP재 설치</v>
          </cell>
          <cell r="N3248" t="str">
            <v>(D25)</v>
          </cell>
          <cell r="O3248" t="str">
            <v>M</v>
          </cell>
          <cell r="P3248">
            <v>1477</v>
          </cell>
        </row>
        <row r="3249">
          <cell r="L3249" t="str">
            <v>509IL1UAN10032</v>
          </cell>
          <cell r="M3249" t="str">
            <v>유리끼우기 및 닦기</v>
          </cell>
          <cell r="N3249" t="str">
            <v>(3MM맑은유리, AL.PL, 유리끼움재료 별도)</v>
          </cell>
          <cell r="O3249" t="str">
            <v>M2</v>
          </cell>
          <cell r="P3249">
            <v>1</v>
          </cell>
        </row>
        <row r="3250">
          <cell r="L3250" t="str">
            <v>509IL1UAN10052</v>
          </cell>
          <cell r="M3250" t="str">
            <v>유리끼우기 및 닦기</v>
          </cell>
          <cell r="N3250" t="str">
            <v>(5MM맑은유리,  AL.PL, 유리끼움재료 별도)</v>
          </cell>
          <cell r="O3250" t="str">
            <v>M2</v>
          </cell>
          <cell r="P3250">
            <v>139</v>
          </cell>
        </row>
        <row r="3251">
          <cell r="L3251" t="str">
            <v>509IL1UAN40012</v>
          </cell>
          <cell r="M3251" t="str">
            <v>복층유리끼우기 및 닦기</v>
          </cell>
          <cell r="N3251" t="str">
            <v>(12MM, 유리끼움재료 별도)</v>
          </cell>
          <cell r="O3251" t="str">
            <v>M2</v>
          </cell>
          <cell r="P3251">
            <v>1112</v>
          </cell>
        </row>
        <row r="3252">
          <cell r="L3252" t="str">
            <v>509IL1UAN40016</v>
          </cell>
          <cell r="M3252" t="str">
            <v>복층유리끼우기 및 닦기</v>
          </cell>
          <cell r="N3252" t="str">
            <v>(16MM, 유리끼움재료 별도)</v>
          </cell>
          <cell r="O3252" t="str">
            <v>M2</v>
          </cell>
          <cell r="P3252">
            <v>1320</v>
          </cell>
        </row>
        <row r="3253">
          <cell r="L3253" t="str">
            <v>509IL1UAN44001</v>
          </cell>
          <cell r="M3253" t="str">
            <v>강화복층유리끼우기 및 닦기</v>
          </cell>
          <cell r="N3253" t="str">
            <v>(16MM일면강화,유리끼움재료 별도)</v>
          </cell>
          <cell r="O3253" t="str">
            <v>M2</v>
          </cell>
          <cell r="P3253">
            <v>321</v>
          </cell>
        </row>
        <row r="3254">
          <cell r="L3254" t="str">
            <v>509IL1UAS50110</v>
          </cell>
          <cell r="M3254" t="str">
            <v>씰링재충진</v>
          </cell>
          <cell r="N3254" t="str">
            <v>(폴리우레탄계,ㅁ-10X10)</v>
          </cell>
          <cell r="O3254" t="str">
            <v>M</v>
          </cell>
          <cell r="P3254">
            <v>9618</v>
          </cell>
        </row>
        <row r="3255">
          <cell r="L3255" t="str">
            <v>509IL1UAS50250</v>
          </cell>
          <cell r="M3255" t="str">
            <v>씰링재충진</v>
          </cell>
          <cell r="N3255" t="str">
            <v>(실리콘계,삼각 5X5)</v>
          </cell>
          <cell r="O3255" t="str">
            <v>M</v>
          </cell>
          <cell r="P3255">
            <v>812</v>
          </cell>
        </row>
        <row r="3256">
          <cell r="L3256" t="str">
            <v>509IL1UAS50290</v>
          </cell>
          <cell r="M3256" t="str">
            <v>씰링재충진</v>
          </cell>
          <cell r="N3256" t="str">
            <v>(폴리우레탄계, 삼각5X5)</v>
          </cell>
          <cell r="O3256" t="str">
            <v>M</v>
          </cell>
          <cell r="P3256">
            <v>698</v>
          </cell>
        </row>
        <row r="3257">
          <cell r="L3257" t="str">
            <v>509IL1UAS50340</v>
          </cell>
          <cell r="M3257" t="str">
            <v>발포우레탄충진</v>
          </cell>
          <cell r="N3257" t="str">
            <v>(10MM, 1액형)</v>
          </cell>
          <cell r="O3257" t="str">
            <v>M</v>
          </cell>
          <cell r="P3257">
            <v>5084</v>
          </cell>
        </row>
        <row r="3258">
          <cell r="L3258" t="str">
            <v>509IN1SAYISG46</v>
          </cell>
          <cell r="M3258" t="str">
            <v>항균페인트(수성)</v>
          </cell>
          <cell r="N3258" t="str">
            <v>샷시설치 발코니부위, 천정용</v>
          </cell>
          <cell r="O3258" t="str">
            <v>M2</v>
          </cell>
          <cell r="P3258">
            <v>1731</v>
          </cell>
        </row>
        <row r="3259">
          <cell r="L3259" t="str">
            <v>509IN1SAYISG47</v>
          </cell>
          <cell r="M3259" t="str">
            <v>항균페인트(수성)</v>
          </cell>
          <cell r="N3259" t="str">
            <v>샷시설치 발코니부위, 벽용</v>
          </cell>
          <cell r="O3259" t="str">
            <v>M2</v>
          </cell>
          <cell r="P3259">
            <v>4575</v>
          </cell>
        </row>
        <row r="3260">
          <cell r="L3260" t="str">
            <v>509IN1UAO10010</v>
          </cell>
          <cell r="M3260" t="str">
            <v>방진에폭시바닥재</v>
          </cell>
          <cell r="N3260" t="str">
            <v>(콘크리트면 3회)</v>
          </cell>
          <cell r="O3260" t="str">
            <v>M2</v>
          </cell>
          <cell r="P3260">
            <v>13</v>
          </cell>
        </row>
        <row r="3261">
          <cell r="L3261" t="str">
            <v>509IN1UAO10020</v>
          </cell>
          <cell r="M3261" t="str">
            <v>철재면에폭시에스텔</v>
          </cell>
          <cell r="N3261" t="str">
            <v>(상도1회)</v>
          </cell>
          <cell r="O3261" t="str">
            <v>M2</v>
          </cell>
          <cell r="P3261">
            <v>67</v>
          </cell>
        </row>
        <row r="3262">
          <cell r="L3262" t="str">
            <v>509IN1UAO20010</v>
          </cell>
          <cell r="M3262" t="str">
            <v>콘크리트면 페인트</v>
          </cell>
          <cell r="N3262" t="str">
            <v>(낙서방지용 2회)</v>
          </cell>
          <cell r="O3262" t="str">
            <v>M2</v>
          </cell>
          <cell r="P3262">
            <v>663</v>
          </cell>
        </row>
        <row r="3263">
          <cell r="L3263" t="str">
            <v>509IN1UAO20020</v>
          </cell>
          <cell r="M3263" t="str">
            <v>콘크리트면 페인트</v>
          </cell>
          <cell r="N3263" t="str">
            <v>(걸레받이용 2회)</v>
          </cell>
          <cell r="O3263" t="str">
            <v>M2</v>
          </cell>
          <cell r="P3263">
            <v>242</v>
          </cell>
        </row>
        <row r="3264">
          <cell r="L3264" t="str">
            <v>509IN1UAO30020</v>
          </cell>
          <cell r="M3264" t="str">
            <v>외부수성페인트</v>
          </cell>
          <cell r="N3264" t="str">
            <v>(2회 벽   로울러칠)</v>
          </cell>
          <cell r="O3264" t="str">
            <v>M2</v>
          </cell>
          <cell r="P3264">
            <v>3467</v>
          </cell>
        </row>
        <row r="3265">
          <cell r="L3265" t="str">
            <v>509IN1UAO30030</v>
          </cell>
          <cell r="M3265" t="str">
            <v>외부수성페인트</v>
          </cell>
          <cell r="N3265" t="str">
            <v>(2회 천정 로울러칠)</v>
          </cell>
          <cell r="O3265" t="str">
            <v>M2</v>
          </cell>
          <cell r="P3265">
            <v>641</v>
          </cell>
        </row>
        <row r="3266">
          <cell r="L3266" t="str">
            <v>509IN1UAO30040</v>
          </cell>
          <cell r="M3266" t="str">
            <v>외부수성페인트</v>
          </cell>
          <cell r="N3266" t="str">
            <v>(2회 벽 뿜칠)</v>
          </cell>
          <cell r="O3266" t="str">
            <v>M2</v>
          </cell>
          <cell r="P3266">
            <v>1966</v>
          </cell>
        </row>
        <row r="3267">
          <cell r="L3267" t="str">
            <v>509IN1UAO35020</v>
          </cell>
          <cell r="M3267" t="str">
            <v>내부수성페인트</v>
          </cell>
          <cell r="N3267" t="str">
            <v>(2회 벽   로울러칠)</v>
          </cell>
          <cell r="O3267" t="str">
            <v>M2</v>
          </cell>
          <cell r="P3267">
            <v>648</v>
          </cell>
        </row>
        <row r="3268">
          <cell r="L3268" t="str">
            <v>509IN1UAO35030</v>
          </cell>
          <cell r="M3268" t="str">
            <v>내부수성페인트</v>
          </cell>
          <cell r="N3268" t="str">
            <v>(2회 천정 로울러칠)</v>
          </cell>
          <cell r="O3268" t="str">
            <v>M2</v>
          </cell>
          <cell r="P3268">
            <v>383</v>
          </cell>
        </row>
        <row r="3269">
          <cell r="L3269" t="str">
            <v>509IN1UAO61010</v>
          </cell>
          <cell r="M3269" t="str">
            <v>무늬코트</v>
          </cell>
          <cell r="N3269" t="str">
            <v>(고층)</v>
          </cell>
          <cell r="O3269" t="str">
            <v>M2</v>
          </cell>
          <cell r="P3269">
            <v>272</v>
          </cell>
        </row>
        <row r="3270">
          <cell r="L3270" t="str">
            <v>509IN1UAO70010</v>
          </cell>
          <cell r="M3270" t="str">
            <v>목부 조합페인트</v>
          </cell>
          <cell r="N3270" t="str">
            <v>(외부3회)</v>
          </cell>
          <cell r="O3270" t="str">
            <v>M2</v>
          </cell>
          <cell r="P3270">
            <v>8</v>
          </cell>
        </row>
        <row r="3271">
          <cell r="L3271" t="str">
            <v>509IN1UAO70110</v>
          </cell>
          <cell r="M3271" t="str">
            <v>철부조합페인트</v>
          </cell>
          <cell r="N3271" t="str">
            <v>(광명단유)</v>
          </cell>
          <cell r="O3271" t="str">
            <v>M2</v>
          </cell>
          <cell r="P3271">
            <v>22</v>
          </cell>
        </row>
        <row r="3272">
          <cell r="L3272" t="str">
            <v>509IN1UAO70120</v>
          </cell>
          <cell r="M3272" t="str">
            <v>철부조합페인트</v>
          </cell>
          <cell r="N3272" t="str">
            <v>(광명단무)</v>
          </cell>
          <cell r="O3272" t="str">
            <v>M2</v>
          </cell>
          <cell r="P3272">
            <v>39</v>
          </cell>
        </row>
        <row r="3273">
          <cell r="L3273" t="str">
            <v>509IN1UAO85110</v>
          </cell>
          <cell r="M3273" t="str">
            <v>폴리우레탄락카칠</v>
          </cell>
          <cell r="O3273" t="str">
            <v>M2</v>
          </cell>
          <cell r="P3273">
            <v>15</v>
          </cell>
        </row>
        <row r="3274">
          <cell r="L3274" t="str">
            <v>509IO1SAM10001</v>
          </cell>
          <cell r="M3274" t="str">
            <v>온돌마루판</v>
          </cell>
          <cell r="N3274" t="str">
            <v>합판+천연무늬목접착(시공도)</v>
          </cell>
          <cell r="O3274" t="str">
            <v>M2</v>
          </cell>
          <cell r="P3274">
            <v>3274</v>
          </cell>
        </row>
        <row r="3275">
          <cell r="L3275" t="str">
            <v>509IO1SAX00001</v>
          </cell>
          <cell r="M3275" t="str">
            <v>걸레받이T=12 MDF</v>
          </cell>
          <cell r="N3275" t="str">
            <v>H=80 거실,주방</v>
          </cell>
          <cell r="O3275" t="str">
            <v>M</v>
          </cell>
          <cell r="P3275">
            <v>2255</v>
          </cell>
        </row>
        <row r="3276">
          <cell r="L3276" t="str">
            <v>509IO1SAX00002</v>
          </cell>
          <cell r="M3276" t="str">
            <v>걸레받이T=9  MDF</v>
          </cell>
          <cell r="N3276" t="str">
            <v>H=70 침실1</v>
          </cell>
          <cell r="O3276" t="str">
            <v>M</v>
          </cell>
          <cell r="P3276">
            <v>832</v>
          </cell>
        </row>
        <row r="3277">
          <cell r="L3277" t="str">
            <v>509IO1UAK70060</v>
          </cell>
          <cell r="M3277" t="str">
            <v>포리에칠렌필림 보양</v>
          </cell>
          <cell r="O3277" t="str">
            <v>M2</v>
          </cell>
          <cell r="P3277">
            <v>7400</v>
          </cell>
        </row>
        <row r="3278">
          <cell r="L3278" t="str">
            <v>509IO1UAM10150</v>
          </cell>
          <cell r="M3278" t="str">
            <v>륨카펫트붙이기</v>
          </cell>
          <cell r="N3278" t="str">
            <v>(고기능륨카펫, T2.0)</v>
          </cell>
          <cell r="O3278" t="str">
            <v>M2</v>
          </cell>
          <cell r="P3278">
            <v>2914</v>
          </cell>
        </row>
        <row r="3279">
          <cell r="L3279" t="str">
            <v>509IO1UAP10120</v>
          </cell>
          <cell r="M3279" t="str">
            <v>물초배지 보양</v>
          </cell>
          <cell r="N3279" t="str">
            <v>(벽)</v>
          </cell>
          <cell r="O3279" t="str">
            <v>M2</v>
          </cell>
          <cell r="P3279">
            <v>300</v>
          </cell>
        </row>
        <row r="3280">
          <cell r="L3280" t="str">
            <v>509IO1UAP10210</v>
          </cell>
          <cell r="M3280" t="str">
            <v>비닐실크벽지바르기</v>
          </cell>
          <cell r="N3280" t="str">
            <v>(초배유)</v>
          </cell>
          <cell r="O3280" t="str">
            <v>M2</v>
          </cell>
          <cell r="P3280">
            <v>318</v>
          </cell>
        </row>
        <row r="3281">
          <cell r="L3281" t="str">
            <v>509IO1UAP10220</v>
          </cell>
          <cell r="M3281" t="str">
            <v>비닐실크벽지바르기</v>
          </cell>
          <cell r="N3281" t="str">
            <v>(초배무)</v>
          </cell>
          <cell r="O3281" t="str">
            <v>M2</v>
          </cell>
          <cell r="P3281">
            <v>4192</v>
          </cell>
        </row>
        <row r="3282">
          <cell r="L3282" t="str">
            <v>509IO1UAP10230</v>
          </cell>
          <cell r="M3282" t="str">
            <v>비닐실크천정지바르기</v>
          </cell>
          <cell r="N3282" t="str">
            <v>(초배유)</v>
          </cell>
          <cell r="O3282" t="str">
            <v>M2</v>
          </cell>
          <cell r="P3282">
            <v>129</v>
          </cell>
        </row>
        <row r="3283">
          <cell r="L3283" t="str">
            <v>509IO1UAP10240</v>
          </cell>
          <cell r="M3283" t="str">
            <v>비닐실크천정지바르기</v>
          </cell>
          <cell r="N3283" t="str">
            <v>(초배무)</v>
          </cell>
          <cell r="O3283" t="str">
            <v>M2</v>
          </cell>
          <cell r="P3283">
            <v>4917</v>
          </cell>
        </row>
        <row r="3284">
          <cell r="L3284" t="str">
            <v>509IO1UAP11030</v>
          </cell>
          <cell r="M3284" t="str">
            <v>비닐실크벽지바르기</v>
          </cell>
          <cell r="N3284" t="str">
            <v>(면조정재바름위, 초배유)</v>
          </cell>
          <cell r="O3284" t="str">
            <v>M2</v>
          </cell>
          <cell r="P3284">
            <v>3966</v>
          </cell>
        </row>
        <row r="3285">
          <cell r="L3285" t="str">
            <v>509IO2MAF60371</v>
          </cell>
          <cell r="M3285" t="str">
            <v>외단열공법, 시공도(마감공사포함)</v>
          </cell>
          <cell r="N3285" t="str">
            <v>T70스치로폴, FL+1.8M초과</v>
          </cell>
          <cell r="O3285" t="str">
            <v>M2</v>
          </cell>
          <cell r="P3285">
            <v>55</v>
          </cell>
        </row>
        <row r="3286">
          <cell r="L3286" t="str">
            <v>509IO2MAF60372</v>
          </cell>
          <cell r="M3286" t="str">
            <v>외단열공법, 시공도(마감공사포함)</v>
          </cell>
          <cell r="N3286" t="str">
            <v>T70스치로폴, FL+1.8M이하</v>
          </cell>
          <cell r="O3286" t="str">
            <v>M2</v>
          </cell>
          <cell r="P3286">
            <v>11</v>
          </cell>
        </row>
        <row r="3287">
          <cell r="L3287" t="str">
            <v>509IO2MAK12050</v>
          </cell>
          <cell r="M3287" t="str">
            <v>스치로폴</v>
          </cell>
          <cell r="N3287" t="str">
            <v>50MMX900X1800 0.015(4호)</v>
          </cell>
          <cell r="O3287" t="str">
            <v>M2</v>
          </cell>
          <cell r="P3287">
            <v>47</v>
          </cell>
        </row>
        <row r="3288">
          <cell r="L3288" t="str">
            <v>509IO2UAG10030</v>
          </cell>
          <cell r="M3288" t="str">
            <v>스치로폴깔기</v>
          </cell>
          <cell r="N3288" t="str">
            <v>(옥상바닥 2호 60MM)</v>
          </cell>
          <cell r="O3288" t="str">
            <v>M2</v>
          </cell>
          <cell r="P3288">
            <v>370</v>
          </cell>
        </row>
        <row r="3289">
          <cell r="L3289" t="str">
            <v>509IO2UAG10380</v>
          </cell>
          <cell r="M3289" t="str">
            <v>스치로폴깔기</v>
          </cell>
          <cell r="N3289" t="str">
            <v>(콘크리트타설부착 4호 50MM)</v>
          </cell>
          <cell r="O3289" t="str">
            <v>M2</v>
          </cell>
          <cell r="P3289">
            <v>96</v>
          </cell>
        </row>
        <row r="3290">
          <cell r="L3290" t="str">
            <v>509IO2UAG11080</v>
          </cell>
          <cell r="M3290" t="str">
            <v>벽체스치로폴넣기</v>
          </cell>
          <cell r="N3290" t="str">
            <v>(4호 35MM 테이핑, 2겹)</v>
          </cell>
          <cell r="O3290" t="str">
            <v>M2</v>
          </cell>
          <cell r="P3290">
            <v>266</v>
          </cell>
        </row>
        <row r="3291">
          <cell r="L3291" t="str">
            <v>509IO2UAG12060</v>
          </cell>
          <cell r="M3291" t="str">
            <v>벽체스치로폴붙이기</v>
          </cell>
          <cell r="N3291" t="str">
            <v>(4호 50MM)</v>
          </cell>
          <cell r="O3291" t="str">
            <v>M2</v>
          </cell>
          <cell r="P3291">
            <v>306</v>
          </cell>
        </row>
        <row r="3292">
          <cell r="L3292" t="str">
            <v>509IO2UAG80070</v>
          </cell>
          <cell r="M3292" t="str">
            <v>측벽보온틀설치(중부)</v>
          </cell>
          <cell r="N3292" t="str">
            <v>(석고보드12.5MM, 지지핀공법)</v>
          </cell>
          <cell r="O3292" t="str">
            <v>M2</v>
          </cell>
          <cell r="P3292">
            <v>968</v>
          </cell>
        </row>
        <row r="3293">
          <cell r="L3293" t="str">
            <v>509IO2UAG80130</v>
          </cell>
          <cell r="M3293" t="str">
            <v>외벽보온틀설치(중부)</v>
          </cell>
          <cell r="N3293" t="str">
            <v>(석고보드12.5MM, 지지핀공법)</v>
          </cell>
          <cell r="O3293" t="str">
            <v>M2</v>
          </cell>
          <cell r="P3293">
            <v>1049</v>
          </cell>
        </row>
        <row r="3294">
          <cell r="L3294" t="str">
            <v>509IO2UAG80520</v>
          </cell>
          <cell r="M3294" t="str">
            <v>보온틀설치(주방 상부장)</v>
          </cell>
          <cell r="N3294" t="str">
            <v>(유리면50+방수석고12.5MM, 지지핀공법)</v>
          </cell>
          <cell r="O3294" t="str">
            <v>M2</v>
          </cell>
          <cell r="P3294">
            <v>513</v>
          </cell>
        </row>
        <row r="3295">
          <cell r="L3295" t="str">
            <v>509IO2UAM40010</v>
          </cell>
          <cell r="M3295" t="str">
            <v>옥상기계실마감</v>
          </cell>
          <cell r="N3295" t="str">
            <v>(천정, 스치로폴20+흡음판15)</v>
          </cell>
          <cell r="O3295" t="str">
            <v>M2</v>
          </cell>
          <cell r="P3295">
            <v>12</v>
          </cell>
        </row>
        <row r="3296">
          <cell r="L3296" t="str">
            <v>509IO2UAM40020</v>
          </cell>
          <cell r="M3296" t="str">
            <v>옥상기계실마감</v>
          </cell>
          <cell r="N3296" t="str">
            <v>(벽, 스치로폴20+흡음판15)</v>
          </cell>
          <cell r="O3296" t="str">
            <v>M2</v>
          </cell>
          <cell r="P3296">
            <v>39</v>
          </cell>
        </row>
        <row r="3297">
          <cell r="L3297" t="str">
            <v>509IS1JAG18100</v>
          </cell>
          <cell r="M3297" t="str">
            <v>목제공틀</v>
          </cell>
          <cell r="N3297" t="str">
            <v>8X21/WF</v>
          </cell>
          <cell r="O3297" t="str">
            <v>개소</v>
          </cell>
          <cell r="P3297">
            <v>46</v>
          </cell>
        </row>
        <row r="3298">
          <cell r="L3298" t="str">
            <v>509IS1JAG23201</v>
          </cell>
          <cell r="M3298" t="str">
            <v>WD+WD(페이퍼,후설치문)침실</v>
          </cell>
          <cell r="N3298" t="str">
            <v>10X21/WD-1</v>
          </cell>
          <cell r="O3298" t="str">
            <v>개소</v>
          </cell>
          <cell r="P3298">
            <v>46</v>
          </cell>
        </row>
        <row r="3299">
          <cell r="L3299" t="str">
            <v>509IS1JAG23209</v>
          </cell>
          <cell r="M3299" t="str">
            <v>WD+WD(페이퍼,후설치문)침실</v>
          </cell>
          <cell r="N3299" t="str">
            <v>10X21/WD-B</v>
          </cell>
          <cell r="O3299" t="str">
            <v>개소</v>
          </cell>
          <cell r="P3299">
            <v>25</v>
          </cell>
        </row>
        <row r="3300">
          <cell r="L3300" t="str">
            <v>509IS1JAG23212</v>
          </cell>
          <cell r="M3300" t="str">
            <v>WD+WD(페이퍼,후설치문)침실</v>
          </cell>
          <cell r="N3300" t="str">
            <v>9X21/WD-2</v>
          </cell>
          <cell r="O3300" t="str">
            <v>개소</v>
          </cell>
          <cell r="P3300">
            <v>71</v>
          </cell>
        </row>
        <row r="3301">
          <cell r="L3301" t="str">
            <v>509IS1JAG23219</v>
          </cell>
          <cell r="M3301" t="str">
            <v>WD+WD(페이퍼,후설치문)침실</v>
          </cell>
          <cell r="N3301" t="str">
            <v>9X21/WD-B</v>
          </cell>
          <cell r="O3301" t="str">
            <v>개소</v>
          </cell>
          <cell r="P3301">
            <v>71</v>
          </cell>
        </row>
        <row r="3302">
          <cell r="L3302" t="str">
            <v>509IS1JAG23353</v>
          </cell>
          <cell r="M3302" t="str">
            <v>WD+WD(페이퍼,후설치문)욕실</v>
          </cell>
          <cell r="N3302" t="str">
            <v>8X21/D</v>
          </cell>
          <cell r="O3302" t="str">
            <v>개소</v>
          </cell>
          <cell r="P3302">
            <v>71</v>
          </cell>
        </row>
        <row r="3303">
          <cell r="L3303" t="str">
            <v>509IS1JAG23354</v>
          </cell>
          <cell r="M3303" t="str">
            <v>WD+WD(페이퍼,후설치문)욕실</v>
          </cell>
          <cell r="N3303" t="str">
            <v>7X21/D</v>
          </cell>
          <cell r="O3303" t="str">
            <v>개소</v>
          </cell>
          <cell r="P3303">
            <v>71</v>
          </cell>
        </row>
        <row r="3304">
          <cell r="L3304" t="str">
            <v>509IS1JAG31504</v>
          </cell>
          <cell r="M3304" t="str">
            <v>PP복층유리문(목-3)</v>
          </cell>
          <cell r="N3304" t="str">
            <v>39X24/DP</v>
          </cell>
          <cell r="O3304" t="str">
            <v>개소</v>
          </cell>
          <cell r="P3304">
            <v>46</v>
          </cell>
        </row>
        <row r="3305">
          <cell r="L3305" t="str">
            <v>509IS1JAG31506</v>
          </cell>
          <cell r="M3305" t="str">
            <v>PP복층유리문(목-3)</v>
          </cell>
          <cell r="N3305" t="str">
            <v>33X24/DP</v>
          </cell>
          <cell r="O3305" t="str">
            <v>개소</v>
          </cell>
          <cell r="P3305">
            <v>25</v>
          </cell>
        </row>
        <row r="3306">
          <cell r="L3306" t="str">
            <v>509IS1JAG31604</v>
          </cell>
          <cell r="M3306" t="str">
            <v>PP복층유리문(목-2)</v>
          </cell>
          <cell r="N3306" t="str">
            <v>18X24/DP</v>
          </cell>
          <cell r="O3306" t="str">
            <v>개소</v>
          </cell>
          <cell r="P3306">
            <v>46</v>
          </cell>
        </row>
        <row r="3307">
          <cell r="L3307" t="str">
            <v>509IS1JAG31605</v>
          </cell>
          <cell r="M3307" t="str">
            <v>PP복층유리문(목-2)</v>
          </cell>
          <cell r="N3307" t="str">
            <v>16X24/DP</v>
          </cell>
          <cell r="O3307" t="str">
            <v>개소</v>
          </cell>
          <cell r="P3307">
            <v>71</v>
          </cell>
        </row>
        <row r="3308">
          <cell r="L3308" t="str">
            <v>509IS1JAG31761</v>
          </cell>
          <cell r="M3308" t="str">
            <v>PP복층유리문(목-2)</v>
          </cell>
          <cell r="N3308" t="str">
            <v>27X24/DP</v>
          </cell>
          <cell r="O3308" t="str">
            <v>개소</v>
          </cell>
          <cell r="P3308">
            <v>46</v>
          </cell>
        </row>
        <row r="3309">
          <cell r="L3309" t="str">
            <v>509IS1JAG31762</v>
          </cell>
          <cell r="M3309" t="str">
            <v>PP복층유리문(목-2)</v>
          </cell>
          <cell r="N3309" t="str">
            <v>24X24/DP</v>
          </cell>
          <cell r="O3309" t="str">
            <v>개소</v>
          </cell>
          <cell r="P3309">
            <v>25</v>
          </cell>
        </row>
        <row r="3310">
          <cell r="L3310" t="str">
            <v>509IS1JAG31763</v>
          </cell>
          <cell r="M3310" t="str">
            <v>PP복층유리문(목-2)</v>
          </cell>
          <cell r="N3310" t="str">
            <v>21X24/DP</v>
          </cell>
          <cell r="O3310" t="str">
            <v>개소</v>
          </cell>
          <cell r="P3310">
            <v>25</v>
          </cell>
        </row>
        <row r="3311">
          <cell r="L3311" t="str">
            <v>509IS1JAG31903</v>
          </cell>
          <cell r="M3311" t="str">
            <v>P 복층단창(목-2)</v>
          </cell>
          <cell r="N3311" t="str">
            <v>24X18/W</v>
          </cell>
          <cell r="O3311" t="str">
            <v>개소</v>
          </cell>
          <cell r="P3311">
            <v>46</v>
          </cell>
        </row>
        <row r="3312">
          <cell r="L3312" t="str">
            <v>509IS1JAG31905</v>
          </cell>
          <cell r="M3312" t="str">
            <v>P 복층단창(목-2)</v>
          </cell>
          <cell r="N3312" t="str">
            <v>21X18/W</v>
          </cell>
          <cell r="O3312" t="str">
            <v>개소</v>
          </cell>
          <cell r="P3312">
            <v>25</v>
          </cell>
        </row>
        <row r="3313">
          <cell r="L3313" t="str">
            <v>509IS1JAG40101</v>
          </cell>
          <cell r="M3313" t="str">
            <v>세대현관문(계단형,플래그힌지)</v>
          </cell>
          <cell r="N3313" t="str">
            <v>10X22/D-2</v>
          </cell>
          <cell r="O3313" t="str">
            <v>개소</v>
          </cell>
          <cell r="P3313">
            <v>71</v>
          </cell>
        </row>
        <row r="3314">
          <cell r="L3314" t="str">
            <v>509IS1JAH20117</v>
          </cell>
          <cell r="M3314" t="str">
            <v>분체난간</v>
          </cell>
          <cell r="N3314" t="str">
            <v>U형 (H:1100)</v>
          </cell>
          <cell r="O3314" t="str">
            <v>M</v>
          </cell>
          <cell r="P3314">
            <v>25</v>
          </cell>
        </row>
        <row r="3315">
          <cell r="L3315" t="str">
            <v>509IS1JAH45000</v>
          </cell>
          <cell r="M3315" t="str">
            <v>실외기난간</v>
          </cell>
          <cell r="N3315" t="str">
            <v>ㄴ형</v>
          </cell>
          <cell r="O3315" t="str">
            <v>개소</v>
          </cell>
          <cell r="P3315">
            <v>71</v>
          </cell>
        </row>
        <row r="3316">
          <cell r="L3316" t="str">
            <v>509IS1JAN40064</v>
          </cell>
          <cell r="M3316" t="str">
            <v>75B (무늬목)</v>
          </cell>
          <cell r="N3316" t="str">
            <v>5300</v>
          </cell>
          <cell r="O3316" t="str">
            <v>조</v>
          </cell>
          <cell r="P3316">
            <v>25</v>
          </cell>
        </row>
        <row r="3317">
          <cell r="L3317" t="str">
            <v>509IS1JAN40066</v>
          </cell>
          <cell r="M3317" t="str">
            <v>84B (무늬목)</v>
          </cell>
          <cell r="N3317" t="str">
            <v>1650X3100X1990, 보조주방포함</v>
          </cell>
          <cell r="O3317" t="str">
            <v>조</v>
          </cell>
          <cell r="P3317">
            <v>46</v>
          </cell>
        </row>
        <row r="3318">
          <cell r="L3318" t="str">
            <v>509IS1JAN50607</v>
          </cell>
          <cell r="M3318" t="str">
            <v>00신발장 75A,B 벽부(무늬목)(거울판)</v>
          </cell>
          <cell r="N3318" t="str">
            <v>1850X348X2200</v>
          </cell>
          <cell r="O3318" t="str">
            <v>개</v>
          </cell>
          <cell r="P3318">
            <v>25</v>
          </cell>
        </row>
        <row r="3319">
          <cell r="L3319" t="str">
            <v>509IS1JAN50608</v>
          </cell>
          <cell r="M3319" t="str">
            <v>00신발장 84A,B,T 벽부(무늬목)(거울판)</v>
          </cell>
          <cell r="N3319" t="str">
            <v>1750X348X2200</v>
          </cell>
          <cell r="O3319" t="str">
            <v>개</v>
          </cell>
          <cell r="P3319">
            <v>46</v>
          </cell>
        </row>
        <row r="3320">
          <cell r="L3320" t="str">
            <v>509IS1JAN60177</v>
          </cell>
          <cell r="M3320" t="str">
            <v>반침 84B(LPM)</v>
          </cell>
          <cell r="N3320" t="str">
            <v>1500X2330</v>
          </cell>
          <cell r="O3320" t="str">
            <v>SET</v>
          </cell>
          <cell r="P3320">
            <v>46</v>
          </cell>
        </row>
        <row r="3321">
          <cell r="L3321" t="str">
            <v>509IS1JAN60178</v>
          </cell>
          <cell r="M3321" t="str">
            <v>드레스장 84B(LPM)</v>
          </cell>
          <cell r="N3321" t="str">
            <v>1240X2330</v>
          </cell>
          <cell r="O3321" t="str">
            <v>SET</v>
          </cell>
          <cell r="P3321">
            <v>46</v>
          </cell>
        </row>
        <row r="3322">
          <cell r="L3322" t="str">
            <v>509IS1JAN80010</v>
          </cell>
          <cell r="M3322" t="str">
            <v>거실장(용인신갈)</v>
          </cell>
          <cell r="N3322" t="str">
            <v>2300 (무늬목)</v>
          </cell>
          <cell r="O3322" t="str">
            <v>SET</v>
          </cell>
          <cell r="P3322">
            <v>71</v>
          </cell>
        </row>
        <row r="3323">
          <cell r="L3323" t="str">
            <v>509JB1QBG15035</v>
          </cell>
          <cell r="M3323" t="str">
            <v>콤팩터 다짐 (보통)</v>
          </cell>
          <cell r="O3323" t="str">
            <v>M2</v>
          </cell>
          <cell r="P3323">
            <v>375</v>
          </cell>
        </row>
        <row r="3324">
          <cell r="L3324" t="str">
            <v>509JB1UAA50010</v>
          </cell>
          <cell r="M3324" t="str">
            <v>용수비</v>
          </cell>
          <cell r="N3324" t="str">
            <v>(레미콘지구)</v>
          </cell>
          <cell r="O3324" t="str">
            <v>M3</v>
          </cell>
          <cell r="P3324">
            <v>173</v>
          </cell>
        </row>
        <row r="3325">
          <cell r="L3325" t="str">
            <v>509JB1UCA20010</v>
          </cell>
          <cell r="M3325" t="str">
            <v>인력 터파기</v>
          </cell>
          <cell r="N3325" t="str">
            <v>(굴착깊이0-1M,보통토사)</v>
          </cell>
          <cell r="O3325" t="str">
            <v>M3</v>
          </cell>
          <cell r="P3325">
            <v>23</v>
          </cell>
        </row>
        <row r="3326">
          <cell r="L3326" t="str">
            <v>509JC1SABCTS80</v>
          </cell>
          <cell r="M3326" t="str">
            <v>잡석콘크리트치환</v>
          </cell>
          <cell r="N3326" t="str">
            <v>표준형1(일반지구)</v>
          </cell>
          <cell r="O3326" t="str">
            <v>M3</v>
          </cell>
          <cell r="P3326">
            <v>411</v>
          </cell>
        </row>
        <row r="3327">
          <cell r="L3327" t="str">
            <v>509JD1BGC10070</v>
          </cell>
          <cell r="M3327" t="str">
            <v>자재운반비</v>
          </cell>
          <cell r="N3327" t="str">
            <v>70KM까지</v>
          </cell>
          <cell r="O3327" t="str">
            <v>TON</v>
          </cell>
          <cell r="P3327">
            <v>127.84</v>
          </cell>
        </row>
        <row r="3328">
          <cell r="L3328" t="str">
            <v>509JD1BGZ02011</v>
          </cell>
          <cell r="M3328" t="str">
            <v>임시전력비(전력량요금)</v>
          </cell>
          <cell r="N3328" t="str">
            <v>1년이하</v>
          </cell>
          <cell r="O3328" t="str">
            <v>KWH</v>
          </cell>
          <cell r="P3328">
            <v>14</v>
          </cell>
        </row>
        <row r="3329">
          <cell r="L3329" t="str">
            <v>509JD1HKN01000</v>
          </cell>
          <cell r="M3329" t="str">
            <v>모 터</v>
          </cell>
          <cell r="N3329" t="str">
            <v>1 HP</v>
          </cell>
          <cell r="O3329" t="str">
            <v>시간</v>
          </cell>
          <cell r="P3329">
            <v>19</v>
          </cell>
        </row>
        <row r="3330">
          <cell r="L3330" t="str">
            <v>509JD1MGA21110</v>
          </cell>
          <cell r="M3330" t="str">
            <v>고강도철근 (공장도)</v>
          </cell>
          <cell r="N3330" t="str">
            <v>H-10</v>
          </cell>
          <cell r="O3330" t="str">
            <v>TON</v>
          </cell>
          <cell r="P3330">
            <v>6.11</v>
          </cell>
        </row>
        <row r="3331">
          <cell r="L3331" t="str">
            <v>509JD1MGA21113</v>
          </cell>
          <cell r="M3331" t="str">
            <v>고강도철근 (공장도)</v>
          </cell>
          <cell r="N3331" t="str">
            <v>H-13</v>
          </cell>
          <cell r="O3331" t="str">
            <v>TON</v>
          </cell>
          <cell r="P3331">
            <v>19.16</v>
          </cell>
        </row>
        <row r="3332">
          <cell r="L3332" t="str">
            <v>509JD1MGA21116</v>
          </cell>
          <cell r="M3332" t="str">
            <v>고강도철근 (공장도)</v>
          </cell>
          <cell r="N3332" t="str">
            <v>H-16</v>
          </cell>
          <cell r="O3332" t="str">
            <v>TON</v>
          </cell>
          <cell r="P3332">
            <v>37.840000000000003</v>
          </cell>
        </row>
        <row r="3333">
          <cell r="L3333" t="str">
            <v>509JD1MGA21119</v>
          </cell>
          <cell r="M3333" t="str">
            <v>고강도철근 (공장도)</v>
          </cell>
          <cell r="N3333" t="str">
            <v>H-19</v>
          </cell>
          <cell r="O3333" t="str">
            <v>TON</v>
          </cell>
          <cell r="P3333">
            <v>1.98</v>
          </cell>
        </row>
        <row r="3334">
          <cell r="L3334" t="str">
            <v>509JD1MGA21122</v>
          </cell>
          <cell r="M3334" t="str">
            <v>고강도철근 (공장도)</v>
          </cell>
          <cell r="N3334" t="str">
            <v>H-22</v>
          </cell>
          <cell r="O3334" t="str">
            <v>TON</v>
          </cell>
          <cell r="P3334">
            <v>0.45</v>
          </cell>
        </row>
        <row r="3335">
          <cell r="L3335" t="str">
            <v>509JD1MGA21125</v>
          </cell>
          <cell r="M3335" t="str">
            <v>고강도철근 (공장도)</v>
          </cell>
          <cell r="N3335" t="str">
            <v>H-25</v>
          </cell>
          <cell r="O3335" t="str">
            <v>TON</v>
          </cell>
          <cell r="P3335">
            <v>62.3</v>
          </cell>
        </row>
        <row r="3336">
          <cell r="L3336" t="str">
            <v>509JD1MGG40301</v>
          </cell>
          <cell r="M3336" t="str">
            <v>레미콘</v>
          </cell>
          <cell r="N3336" t="str">
            <v>25-160-8</v>
          </cell>
          <cell r="O3336" t="str">
            <v>M3</v>
          </cell>
          <cell r="P3336">
            <v>101</v>
          </cell>
        </row>
        <row r="3337">
          <cell r="L3337" t="str">
            <v>509JD1MGG40601</v>
          </cell>
          <cell r="M3337" t="str">
            <v>레미콘</v>
          </cell>
          <cell r="N3337" t="str">
            <v>25-240-8</v>
          </cell>
          <cell r="O3337" t="str">
            <v>M3</v>
          </cell>
          <cell r="P3337">
            <v>587</v>
          </cell>
        </row>
        <row r="3338">
          <cell r="L3338" t="str">
            <v>509JD1MGG42401</v>
          </cell>
          <cell r="M3338" t="str">
            <v>레미콘</v>
          </cell>
          <cell r="N3338" t="str">
            <v>25-180-15</v>
          </cell>
          <cell r="O3338" t="str">
            <v>M3</v>
          </cell>
          <cell r="P3338">
            <v>1</v>
          </cell>
        </row>
        <row r="3339">
          <cell r="L3339" t="str">
            <v>509JD1MGG42701</v>
          </cell>
          <cell r="M3339" t="str">
            <v>레미콘</v>
          </cell>
          <cell r="N3339" t="str">
            <v>25-270-15</v>
          </cell>
          <cell r="O3339" t="str">
            <v>M3</v>
          </cell>
          <cell r="P3339">
            <v>294</v>
          </cell>
        </row>
        <row r="3340">
          <cell r="L3340" t="str">
            <v>509JD1QEA32013</v>
          </cell>
          <cell r="M3340" t="str">
            <v>펌프카 CONC 타설</v>
          </cell>
          <cell r="N3340" t="str">
            <v>100 M3이상 철근구조물,S=15</v>
          </cell>
          <cell r="O3340" t="str">
            <v>M3</v>
          </cell>
          <cell r="P3340">
            <v>292</v>
          </cell>
        </row>
        <row r="3341">
          <cell r="L3341" t="str">
            <v>509JD1QEA32014</v>
          </cell>
          <cell r="M3341" t="str">
            <v>펌프카 CONC 타설</v>
          </cell>
          <cell r="N3341" t="str">
            <v>100 M3이상 철근구조물,S=8~12</v>
          </cell>
          <cell r="O3341" t="str">
            <v>M3</v>
          </cell>
          <cell r="P3341">
            <v>680</v>
          </cell>
        </row>
        <row r="3342">
          <cell r="L3342" t="str">
            <v>509JD1QEF82001</v>
          </cell>
          <cell r="M3342" t="str">
            <v>CON'C 다지기 (VIBRATOR)</v>
          </cell>
          <cell r="O3342" t="str">
            <v>M3</v>
          </cell>
          <cell r="P3342">
            <v>873</v>
          </cell>
        </row>
        <row r="3343">
          <cell r="L3343" t="str">
            <v>509JD1SACCTTT1</v>
          </cell>
          <cell r="M3343" t="str">
            <v>철근하차비</v>
          </cell>
          <cell r="O3343" t="str">
            <v>톤</v>
          </cell>
          <cell r="P3343">
            <v>127.84</v>
          </cell>
        </row>
        <row r="3344">
          <cell r="L3344" t="str">
            <v>509JD1UAC10001</v>
          </cell>
          <cell r="M3344" t="str">
            <v>합판거푸집</v>
          </cell>
          <cell r="N3344" t="str">
            <v>(3회,일반면)</v>
          </cell>
          <cell r="O3344" t="str">
            <v>M2</v>
          </cell>
          <cell r="P3344">
            <v>22</v>
          </cell>
        </row>
        <row r="3345">
          <cell r="L3345" t="str">
            <v>509JD1UAC10005</v>
          </cell>
          <cell r="M3345" t="str">
            <v>합판거푸집</v>
          </cell>
          <cell r="N3345" t="str">
            <v>(3회, 경사지붕면)</v>
          </cell>
          <cell r="O3345" t="str">
            <v>M2</v>
          </cell>
          <cell r="P3345">
            <v>9</v>
          </cell>
        </row>
        <row r="3346">
          <cell r="L3346" t="str">
            <v>509JD1UAC10152</v>
          </cell>
          <cell r="M3346" t="str">
            <v>매립형철망거푸집</v>
          </cell>
          <cell r="N3346" t="str">
            <v>(MAT기초,지중보,옹벽,이어치기등)</v>
          </cell>
          <cell r="O3346" t="str">
            <v>M2</v>
          </cell>
          <cell r="P3346">
            <v>171</v>
          </cell>
        </row>
        <row r="3347">
          <cell r="L3347" t="str">
            <v>509JD1UAC10281</v>
          </cell>
          <cell r="M3347" t="str">
            <v>제치장코팅합판 거푸집</v>
          </cell>
          <cell r="N3347" t="str">
            <v>(6회,반자무)</v>
          </cell>
          <cell r="O3347" t="str">
            <v>M2</v>
          </cell>
          <cell r="P3347">
            <v>30</v>
          </cell>
        </row>
        <row r="3348">
          <cell r="L3348" t="str">
            <v>509JD1UAC10310</v>
          </cell>
          <cell r="M3348" t="str">
            <v>유로폼</v>
          </cell>
          <cell r="N3348" t="str">
            <v>(벽)</v>
          </cell>
          <cell r="O3348" t="str">
            <v>M2</v>
          </cell>
          <cell r="P3348">
            <v>2083</v>
          </cell>
        </row>
        <row r="3349">
          <cell r="L3349" t="str">
            <v>509JD1UAC10525</v>
          </cell>
          <cell r="M3349" t="str">
            <v>철제곡면거푸집</v>
          </cell>
          <cell r="N3349" t="str">
            <v>(25회)</v>
          </cell>
          <cell r="O3349" t="str">
            <v>M2</v>
          </cell>
          <cell r="P3349">
            <v>8</v>
          </cell>
        </row>
        <row r="3350">
          <cell r="L3350" t="str">
            <v>509JD1UAC20100</v>
          </cell>
          <cell r="M3350" t="str">
            <v>철근가공 및 조립</v>
          </cell>
          <cell r="N3350" t="str">
            <v>(건축공사)</v>
          </cell>
          <cell r="O3350" t="str">
            <v>TON</v>
          </cell>
          <cell r="P3350">
            <v>124.12</v>
          </cell>
        </row>
        <row r="3351">
          <cell r="L3351" t="str">
            <v>509JD1UAC30060</v>
          </cell>
          <cell r="M3351" t="str">
            <v>레미콘치기</v>
          </cell>
          <cell r="N3351" t="str">
            <v>(철근구조,펌프차붐)</v>
          </cell>
          <cell r="O3351" t="str">
            <v>M3</v>
          </cell>
          <cell r="P3351">
            <v>873</v>
          </cell>
        </row>
        <row r="3352">
          <cell r="L3352" t="str">
            <v>509JD1UAC30080</v>
          </cell>
          <cell r="M3352" t="str">
            <v>레미콘치기</v>
          </cell>
          <cell r="N3352" t="str">
            <v>(무근구조,펌프차붐)</v>
          </cell>
          <cell r="O3352" t="str">
            <v>M3</v>
          </cell>
          <cell r="P3352">
            <v>99</v>
          </cell>
        </row>
        <row r="3353">
          <cell r="L3353" t="str">
            <v>510IA1BGZ02011</v>
          </cell>
          <cell r="M3353" t="str">
            <v>임시전력비(전력량요금)</v>
          </cell>
          <cell r="N3353" t="str">
            <v>1년이하</v>
          </cell>
          <cell r="O3353" t="str">
            <v>KWH</v>
          </cell>
          <cell r="P3353">
            <v>1124</v>
          </cell>
        </row>
        <row r="3354">
          <cell r="L3354" t="str">
            <v>510IA1HCD01025</v>
          </cell>
          <cell r="M3354" t="str">
            <v>인화겸용리프트</v>
          </cell>
          <cell r="N3354" t="str">
            <v>25층용</v>
          </cell>
          <cell r="O3354" t="str">
            <v>시간</v>
          </cell>
          <cell r="P3354">
            <v>1056</v>
          </cell>
        </row>
        <row r="3355">
          <cell r="L3355" t="str">
            <v>510IA1HKN01000</v>
          </cell>
          <cell r="M3355" t="str">
            <v>모 터</v>
          </cell>
          <cell r="N3355" t="str">
            <v>1 HP</v>
          </cell>
          <cell r="O3355" t="str">
            <v>시간</v>
          </cell>
          <cell r="P3355">
            <v>217</v>
          </cell>
        </row>
        <row r="3356">
          <cell r="L3356" t="str">
            <v>510IA1MGJ10507</v>
          </cell>
          <cell r="M3356" t="str">
            <v>벽용브라켓(쌍줄용)</v>
          </cell>
          <cell r="N3356" t="str">
            <v>3개월  15.5KG</v>
          </cell>
          <cell r="O3356" t="str">
            <v>개</v>
          </cell>
          <cell r="P3356">
            <v>8</v>
          </cell>
        </row>
        <row r="3357">
          <cell r="L3357" t="str">
            <v>510IA1UAA10001</v>
          </cell>
          <cell r="M3357" t="str">
            <v>먹메김</v>
          </cell>
          <cell r="N3357" t="str">
            <v>(주택용)</v>
          </cell>
          <cell r="O3357" t="str">
            <v>M2</v>
          </cell>
          <cell r="P3357">
            <v>7651</v>
          </cell>
        </row>
        <row r="3358">
          <cell r="L3358" t="str">
            <v>510IA1UAA10201</v>
          </cell>
          <cell r="M3358" t="str">
            <v>수평규준틀</v>
          </cell>
          <cell r="O3358" t="str">
            <v>M</v>
          </cell>
          <cell r="P3358">
            <v>112</v>
          </cell>
        </row>
        <row r="3359">
          <cell r="L3359" t="str">
            <v>510IA1UAA20310</v>
          </cell>
          <cell r="M3359" t="str">
            <v>강관틀 비계</v>
          </cell>
          <cell r="N3359" t="str">
            <v>(3개월)</v>
          </cell>
          <cell r="O3359" t="str">
            <v>M2</v>
          </cell>
          <cell r="P3359">
            <v>941</v>
          </cell>
        </row>
        <row r="3360">
          <cell r="L3360" t="str">
            <v>510IA1UAA20631</v>
          </cell>
          <cell r="M3360" t="str">
            <v>강관비계매기(브라켓)</v>
          </cell>
          <cell r="N3360" t="str">
            <v>(3개월)</v>
          </cell>
          <cell r="O3360" t="str">
            <v>M2</v>
          </cell>
          <cell r="P3360">
            <v>159</v>
          </cell>
        </row>
        <row r="3361">
          <cell r="L3361" t="str">
            <v>510IA1UAA20701</v>
          </cell>
          <cell r="M3361" t="str">
            <v>이동식 강관조립 말비계</v>
          </cell>
          <cell r="N3361" t="str">
            <v>(3개월 H=2M 1단)</v>
          </cell>
          <cell r="O3361" t="str">
            <v>대</v>
          </cell>
          <cell r="P3361">
            <v>2</v>
          </cell>
        </row>
        <row r="3362">
          <cell r="L3362" t="str">
            <v>510IA1UAA21301</v>
          </cell>
          <cell r="M3362" t="str">
            <v>비계용 브라켓설치</v>
          </cell>
          <cell r="N3362" t="str">
            <v>(벽용, 브라켓별도)</v>
          </cell>
          <cell r="O3362" t="str">
            <v>개소</v>
          </cell>
          <cell r="P3362">
            <v>8</v>
          </cell>
        </row>
        <row r="3363">
          <cell r="L3363" t="str">
            <v>510IA1UAA25001</v>
          </cell>
          <cell r="M3363" t="str">
            <v>강관동바리 손료</v>
          </cell>
          <cell r="N3363" t="str">
            <v>(층고3.5M이하, 벽식 1개월)</v>
          </cell>
          <cell r="O3363" t="str">
            <v>M2</v>
          </cell>
          <cell r="P3363">
            <v>10201</v>
          </cell>
        </row>
        <row r="3364">
          <cell r="L3364" t="str">
            <v>510IA1UAA25070</v>
          </cell>
          <cell r="M3364" t="str">
            <v>강관동바리 손료</v>
          </cell>
          <cell r="N3364" t="str">
            <v>(5.5-6.5M, 1개월)</v>
          </cell>
          <cell r="O3364" t="str">
            <v>M2</v>
          </cell>
          <cell r="P3364">
            <v>335</v>
          </cell>
        </row>
        <row r="3365">
          <cell r="L3365" t="str">
            <v>510IA1UAA35310</v>
          </cell>
          <cell r="M3365" t="str">
            <v>가설 DUST CHUTE</v>
          </cell>
          <cell r="N3365" t="str">
            <v>(PE관, 초고층)</v>
          </cell>
          <cell r="O3365" t="str">
            <v>M</v>
          </cell>
          <cell r="P3365">
            <v>67</v>
          </cell>
        </row>
        <row r="3366">
          <cell r="L3366" t="str">
            <v>510IA1UAA40001</v>
          </cell>
          <cell r="M3366" t="str">
            <v>인화겸용리프트설치,해체</v>
          </cell>
          <cell r="N3366" t="str">
            <v>(기초포함)</v>
          </cell>
          <cell r="O3366" t="str">
            <v>M</v>
          </cell>
          <cell r="P3366">
            <v>73</v>
          </cell>
        </row>
        <row r="3367">
          <cell r="L3367" t="str">
            <v>510IA1UAA50010</v>
          </cell>
          <cell r="M3367" t="str">
            <v>용수비</v>
          </cell>
          <cell r="N3367" t="str">
            <v>(레미콘지구)</v>
          </cell>
          <cell r="O3367" t="str">
            <v>M3</v>
          </cell>
          <cell r="P3367">
            <v>1969</v>
          </cell>
        </row>
        <row r="3368">
          <cell r="L3368" t="str">
            <v>510IA1UAA50125</v>
          </cell>
          <cell r="M3368" t="str">
            <v>동별공사용수설치</v>
          </cell>
          <cell r="N3368" t="str">
            <v>(25층)</v>
          </cell>
          <cell r="O3368" t="str">
            <v>개소</v>
          </cell>
          <cell r="P3368">
            <v>1</v>
          </cell>
        </row>
        <row r="3369">
          <cell r="L3369" t="str">
            <v>510IA1UAA55001</v>
          </cell>
          <cell r="M3369" t="str">
            <v>건축물 현장정리</v>
          </cell>
          <cell r="O3369" t="str">
            <v>M2</v>
          </cell>
          <cell r="P3369">
            <v>7651</v>
          </cell>
        </row>
        <row r="3370">
          <cell r="L3370" t="str">
            <v>510IA1UAV30125</v>
          </cell>
          <cell r="M3370" t="str">
            <v>옥내가설전등 및 옥외보완</v>
          </cell>
          <cell r="N3370" t="str">
            <v>(25층)</v>
          </cell>
          <cell r="O3370" t="str">
            <v>동</v>
          </cell>
          <cell r="P3370">
            <v>1</v>
          </cell>
        </row>
        <row r="3371">
          <cell r="L3371" t="str">
            <v>510ID1BGC10070</v>
          </cell>
          <cell r="M3371" t="str">
            <v>자재운반비</v>
          </cell>
          <cell r="N3371" t="str">
            <v>70KM까지</v>
          </cell>
          <cell r="O3371" t="str">
            <v>TON</v>
          </cell>
          <cell r="P3371">
            <v>506.91</v>
          </cell>
        </row>
        <row r="3372">
          <cell r="L3372" t="str">
            <v>510ID1MGA21110</v>
          </cell>
          <cell r="M3372" t="str">
            <v>고강도철근 (공장도)</v>
          </cell>
          <cell r="N3372" t="str">
            <v>H-10</v>
          </cell>
          <cell r="O3372" t="str">
            <v>TON</v>
          </cell>
          <cell r="P3372">
            <v>229.43</v>
          </cell>
        </row>
        <row r="3373">
          <cell r="L3373" t="str">
            <v>510ID1MGA21113</v>
          </cell>
          <cell r="M3373" t="str">
            <v>고강도철근 (공장도)</v>
          </cell>
          <cell r="N3373" t="str">
            <v>H-13</v>
          </cell>
          <cell r="O3373" t="str">
            <v>TON</v>
          </cell>
          <cell r="P3373">
            <v>119.82</v>
          </cell>
        </row>
        <row r="3374">
          <cell r="L3374" t="str">
            <v>510ID1MGA21116</v>
          </cell>
          <cell r="M3374" t="str">
            <v>고강도철근 (공장도)</v>
          </cell>
          <cell r="N3374" t="str">
            <v>H-16</v>
          </cell>
          <cell r="O3374" t="str">
            <v>TON</v>
          </cell>
          <cell r="P3374">
            <v>131.97</v>
          </cell>
        </row>
        <row r="3375">
          <cell r="L3375" t="str">
            <v>510ID1MGA21119</v>
          </cell>
          <cell r="M3375" t="str">
            <v>고강도철근 (공장도)</v>
          </cell>
          <cell r="N3375" t="str">
            <v>H-19</v>
          </cell>
          <cell r="O3375" t="str">
            <v>TON</v>
          </cell>
          <cell r="P3375">
            <v>12.46</v>
          </cell>
        </row>
        <row r="3376">
          <cell r="L3376" t="str">
            <v>510ID1MGA21125</v>
          </cell>
          <cell r="M3376" t="str">
            <v>고강도철근 (공장도)</v>
          </cell>
          <cell r="N3376" t="str">
            <v>H-25</v>
          </cell>
          <cell r="O3376" t="str">
            <v>TON</v>
          </cell>
          <cell r="P3376">
            <v>13.23</v>
          </cell>
        </row>
        <row r="3377">
          <cell r="L3377" t="str">
            <v>510ID1MGG41601</v>
          </cell>
          <cell r="M3377" t="str">
            <v>레미콘</v>
          </cell>
          <cell r="N3377" t="str">
            <v>25-240-12</v>
          </cell>
          <cell r="O3377" t="str">
            <v>M3</v>
          </cell>
          <cell r="P3377">
            <v>2</v>
          </cell>
        </row>
        <row r="3378">
          <cell r="L3378" t="str">
            <v>510ID1MGG42601</v>
          </cell>
          <cell r="M3378" t="str">
            <v>레미콘</v>
          </cell>
          <cell r="N3378" t="str">
            <v>25-240-15</v>
          </cell>
          <cell r="O3378" t="str">
            <v>M3</v>
          </cell>
          <cell r="P3378">
            <v>3013</v>
          </cell>
        </row>
        <row r="3379">
          <cell r="L3379" t="str">
            <v>510ID1MGG42701</v>
          </cell>
          <cell r="M3379" t="str">
            <v>레미콘</v>
          </cell>
          <cell r="N3379" t="str">
            <v>25-270-15</v>
          </cell>
          <cell r="O3379" t="str">
            <v>M3</v>
          </cell>
          <cell r="P3379">
            <v>825</v>
          </cell>
        </row>
        <row r="3380">
          <cell r="L3380" t="str">
            <v>510ID1MGI20301</v>
          </cell>
          <cell r="M3380" t="str">
            <v>PS합성목재</v>
          </cell>
          <cell r="N3380" t="str">
            <v>면접기및물끊기</v>
          </cell>
          <cell r="O3380" t="str">
            <v>M</v>
          </cell>
          <cell r="P3380">
            <v>158</v>
          </cell>
        </row>
        <row r="3381">
          <cell r="L3381" t="str">
            <v>510ID1MGJ20501</v>
          </cell>
          <cell r="M3381" t="str">
            <v>GANG FORM</v>
          </cell>
          <cell r="N3381" t="str">
            <v>H=3</v>
          </cell>
          <cell r="O3381" t="str">
            <v>M2</v>
          </cell>
          <cell r="P3381">
            <v>334</v>
          </cell>
        </row>
        <row r="3382">
          <cell r="L3382" t="str">
            <v>510ID1MGJ20502</v>
          </cell>
          <cell r="M3382" t="str">
            <v>ELEV FORM</v>
          </cell>
          <cell r="O3382" t="str">
            <v>M2</v>
          </cell>
          <cell r="P3382">
            <v>23</v>
          </cell>
        </row>
        <row r="3383">
          <cell r="L3383" t="str">
            <v>510ID1MGJ20503</v>
          </cell>
          <cell r="M3383" t="str">
            <v>BALCONY CAGE</v>
          </cell>
          <cell r="N3383" t="str">
            <v>H=8.8</v>
          </cell>
          <cell r="O3383" t="str">
            <v>M2</v>
          </cell>
          <cell r="P3383">
            <v>21</v>
          </cell>
        </row>
        <row r="3384">
          <cell r="L3384" t="str">
            <v>510ID1MGJ20504</v>
          </cell>
          <cell r="M3384" t="str">
            <v>CORNER BRAKET</v>
          </cell>
          <cell r="N3384" t="str">
            <v>H=7.6</v>
          </cell>
          <cell r="O3384" t="str">
            <v>개소</v>
          </cell>
          <cell r="P3384">
            <v>4</v>
          </cell>
        </row>
        <row r="3385">
          <cell r="L3385" t="str">
            <v>510ID1MGJ20505</v>
          </cell>
          <cell r="M3385" t="str">
            <v>작업발판(4단)</v>
          </cell>
          <cell r="N3385" t="str">
            <v>500XL</v>
          </cell>
          <cell r="O3385" t="str">
            <v>M</v>
          </cell>
          <cell r="P3385">
            <v>455</v>
          </cell>
        </row>
        <row r="3386">
          <cell r="L3386" t="str">
            <v>510ID1MGJ20506</v>
          </cell>
          <cell r="M3386" t="str">
            <v>창호 BOX FRAME</v>
          </cell>
          <cell r="N3386" t="str">
            <v>1.8X0.9</v>
          </cell>
          <cell r="O3386" t="str">
            <v>개</v>
          </cell>
          <cell r="P3386">
            <v>2</v>
          </cell>
        </row>
        <row r="3387">
          <cell r="L3387" t="str">
            <v>510ID1MGJ20507</v>
          </cell>
          <cell r="M3387" t="str">
            <v>사다리</v>
          </cell>
          <cell r="N3387" t="str">
            <v>H=1.8, 3개</v>
          </cell>
          <cell r="O3387" t="str">
            <v>개소</v>
          </cell>
          <cell r="P3387">
            <v>2</v>
          </cell>
        </row>
        <row r="3388">
          <cell r="L3388" t="str">
            <v>510ID1QEA32013</v>
          </cell>
          <cell r="M3388" t="str">
            <v>펌프카 CONC 타설</v>
          </cell>
          <cell r="N3388" t="str">
            <v>100 M3이상 철근구조물,S=15</v>
          </cell>
          <cell r="O3388" t="str">
            <v>M3</v>
          </cell>
          <cell r="P3388">
            <v>823</v>
          </cell>
        </row>
        <row r="3389">
          <cell r="L3389" t="str">
            <v>510ID1QEB22010</v>
          </cell>
          <cell r="M3389" t="str">
            <v>콘크리트 펌프 타설</v>
          </cell>
          <cell r="N3389" t="str">
            <v>(20-26M3/HR)</v>
          </cell>
          <cell r="O3389" t="str">
            <v>M3</v>
          </cell>
          <cell r="P3389">
            <v>3009</v>
          </cell>
        </row>
        <row r="3390">
          <cell r="L3390" t="str">
            <v>510ID1QEF82001</v>
          </cell>
          <cell r="M3390" t="str">
            <v>CON'C 다지기 (VIBRATOR)</v>
          </cell>
          <cell r="O3390" t="str">
            <v>M3</v>
          </cell>
          <cell r="P3390">
            <v>3801</v>
          </cell>
        </row>
        <row r="3391">
          <cell r="L3391" t="str">
            <v>510ID1SACCMK09</v>
          </cell>
          <cell r="M3391" t="str">
            <v>갱폼설치해체비</v>
          </cell>
          <cell r="O3391" t="str">
            <v>M2</v>
          </cell>
          <cell r="P3391">
            <v>5866</v>
          </cell>
        </row>
        <row r="3392">
          <cell r="L3392" t="str">
            <v>510ID1SACCTTT1</v>
          </cell>
          <cell r="M3392" t="str">
            <v>철근하차비</v>
          </cell>
          <cell r="O3392" t="str">
            <v>톤</v>
          </cell>
          <cell r="P3392">
            <v>506.91</v>
          </cell>
        </row>
        <row r="3393">
          <cell r="L3393" t="str">
            <v>510ID1UAC10001</v>
          </cell>
          <cell r="M3393" t="str">
            <v>합판거푸집</v>
          </cell>
          <cell r="N3393" t="str">
            <v>(3회,일반면)</v>
          </cell>
          <cell r="O3393" t="str">
            <v>M2</v>
          </cell>
          <cell r="P3393">
            <v>439</v>
          </cell>
        </row>
        <row r="3394">
          <cell r="L3394" t="str">
            <v>510ID1UAC10002</v>
          </cell>
          <cell r="M3394" t="str">
            <v>합판거푸집</v>
          </cell>
          <cell r="N3394" t="str">
            <v>(3회,슬라브)</v>
          </cell>
          <cell r="O3394" t="str">
            <v>M2</v>
          </cell>
          <cell r="P3394">
            <v>114</v>
          </cell>
        </row>
        <row r="3395">
          <cell r="L3395" t="str">
            <v>510ID1UAC10005</v>
          </cell>
          <cell r="M3395" t="str">
            <v>합판거푸집</v>
          </cell>
          <cell r="N3395" t="str">
            <v>(3회, 경사지붕면)</v>
          </cell>
          <cell r="O3395" t="str">
            <v>M2</v>
          </cell>
          <cell r="P3395">
            <v>11</v>
          </cell>
        </row>
        <row r="3396">
          <cell r="L3396" t="str">
            <v>510ID1UAC10270</v>
          </cell>
          <cell r="M3396" t="str">
            <v>제치장코팅합판 거푸집</v>
          </cell>
          <cell r="N3396" t="str">
            <v>(6회)</v>
          </cell>
          <cell r="O3396" t="str">
            <v>M2</v>
          </cell>
          <cell r="P3396">
            <v>743</v>
          </cell>
        </row>
        <row r="3397">
          <cell r="L3397" t="str">
            <v>510ID1UAC10280</v>
          </cell>
          <cell r="M3397" t="str">
            <v>제치장코팅합판 거푸집</v>
          </cell>
          <cell r="N3397" t="str">
            <v>(10회)</v>
          </cell>
          <cell r="O3397" t="str">
            <v>M2</v>
          </cell>
          <cell r="P3397">
            <v>7271</v>
          </cell>
        </row>
        <row r="3398">
          <cell r="L3398" t="str">
            <v>510ID1UAC10281</v>
          </cell>
          <cell r="M3398" t="str">
            <v>제치장코팅합판 거푸집</v>
          </cell>
          <cell r="N3398" t="str">
            <v>(6회,반자무)</v>
          </cell>
          <cell r="O3398" t="str">
            <v>M2</v>
          </cell>
          <cell r="P3398">
            <v>2740</v>
          </cell>
        </row>
        <row r="3399">
          <cell r="L3399" t="str">
            <v>510ID1UAC10310</v>
          </cell>
          <cell r="M3399" t="str">
            <v>유로폼</v>
          </cell>
          <cell r="N3399" t="str">
            <v>(벽)</v>
          </cell>
          <cell r="O3399" t="str">
            <v>M2</v>
          </cell>
          <cell r="P3399">
            <v>18664</v>
          </cell>
        </row>
        <row r="3400">
          <cell r="L3400" t="str">
            <v>510ID1UAC10525</v>
          </cell>
          <cell r="M3400" t="str">
            <v>철제곡면거푸집</v>
          </cell>
          <cell r="N3400" t="str">
            <v>(25회)</v>
          </cell>
          <cell r="O3400" t="str">
            <v>M2</v>
          </cell>
          <cell r="P3400">
            <v>56</v>
          </cell>
        </row>
        <row r="3401">
          <cell r="L3401" t="str">
            <v>510ID1UAC11001</v>
          </cell>
          <cell r="M3401" t="str">
            <v>기둥 면접기</v>
          </cell>
          <cell r="N3401" t="str">
            <v>(15X15)</v>
          </cell>
          <cell r="O3401" t="str">
            <v>M</v>
          </cell>
          <cell r="P3401">
            <v>4663</v>
          </cell>
        </row>
        <row r="3402">
          <cell r="L3402" t="str">
            <v>510ID1UAC11101</v>
          </cell>
          <cell r="M3402" t="str">
            <v>물 끊기</v>
          </cell>
          <cell r="N3402" t="str">
            <v>(18X12X15)</v>
          </cell>
          <cell r="O3402" t="str">
            <v>M</v>
          </cell>
          <cell r="P3402">
            <v>166</v>
          </cell>
        </row>
        <row r="3403">
          <cell r="L3403" t="str">
            <v>510ID1UAC11501</v>
          </cell>
          <cell r="M3403" t="str">
            <v>콘크리트양생비</v>
          </cell>
          <cell r="O3403" t="str">
            <v>M2</v>
          </cell>
          <cell r="P3403">
            <v>10249</v>
          </cell>
        </row>
        <row r="3404">
          <cell r="L3404" t="str">
            <v>510ID1UAC20100</v>
          </cell>
          <cell r="M3404" t="str">
            <v>철근가공 및 조립</v>
          </cell>
          <cell r="N3404" t="str">
            <v>(건축공사)</v>
          </cell>
          <cell r="O3404" t="str">
            <v>TON</v>
          </cell>
          <cell r="P3404">
            <v>492.15</v>
          </cell>
        </row>
        <row r="3405">
          <cell r="L3405" t="str">
            <v>510ID1UAC30060</v>
          </cell>
          <cell r="M3405" t="str">
            <v>레미콘치기</v>
          </cell>
          <cell r="N3405" t="str">
            <v>(철근구조,펌프차붐)</v>
          </cell>
          <cell r="O3405" t="str">
            <v>M3</v>
          </cell>
          <cell r="P3405">
            <v>822</v>
          </cell>
        </row>
        <row r="3406">
          <cell r="L3406" t="str">
            <v>510ID1UAC30070</v>
          </cell>
          <cell r="M3406" t="str">
            <v>레미콘치기</v>
          </cell>
          <cell r="N3406" t="str">
            <v>(철근구조,배관펌프)</v>
          </cell>
          <cell r="O3406" t="str">
            <v>M3</v>
          </cell>
          <cell r="P3406">
            <v>2979</v>
          </cell>
        </row>
        <row r="3407">
          <cell r="L3407" t="str">
            <v>510ID1UAC30080</v>
          </cell>
          <cell r="M3407" t="str">
            <v>레미콘치기</v>
          </cell>
          <cell r="N3407" t="str">
            <v>(무근구조,펌프차붐)</v>
          </cell>
          <cell r="O3407" t="str">
            <v>M3</v>
          </cell>
          <cell r="P3407">
            <v>1</v>
          </cell>
        </row>
        <row r="3408">
          <cell r="L3408" t="str">
            <v>510ID1UAJ12080</v>
          </cell>
          <cell r="M3408" t="str">
            <v>시멘트몰탈</v>
          </cell>
          <cell r="N3408" t="str">
            <v>(1:3)</v>
          </cell>
          <cell r="O3408" t="str">
            <v>M3</v>
          </cell>
          <cell r="P3408">
            <v>10</v>
          </cell>
        </row>
        <row r="3409">
          <cell r="L3409" t="str">
            <v>510ID1UAS80030</v>
          </cell>
          <cell r="M3409" t="str">
            <v>구조용용접철망깔기</v>
          </cell>
          <cell r="N3409" t="str">
            <v>(D8X150X150)</v>
          </cell>
          <cell r="O3409" t="str">
            <v>M2</v>
          </cell>
          <cell r="P3409">
            <v>222</v>
          </cell>
        </row>
        <row r="3410">
          <cell r="L3410" t="str">
            <v>510IF1MAA10080</v>
          </cell>
          <cell r="M3410" t="str">
            <v>콘크리트벽돌</v>
          </cell>
          <cell r="N3410" t="str">
            <v>KS 82KG/CM2, 190X90X57</v>
          </cell>
          <cell r="O3410" t="str">
            <v>매</v>
          </cell>
          <cell r="P3410">
            <v>280338</v>
          </cell>
        </row>
        <row r="3411">
          <cell r="L3411" t="str">
            <v>510IF1MAA20101</v>
          </cell>
          <cell r="M3411" t="str">
            <v>홈 벽돌</v>
          </cell>
          <cell r="N3411" t="str">
            <v>A 형</v>
          </cell>
          <cell r="O3411" t="str">
            <v>매</v>
          </cell>
          <cell r="P3411">
            <v>1596</v>
          </cell>
        </row>
        <row r="3412">
          <cell r="L3412" t="str">
            <v>510IF1MAA20201</v>
          </cell>
          <cell r="M3412" t="str">
            <v>홈 벽돌</v>
          </cell>
          <cell r="N3412" t="str">
            <v>B 형</v>
          </cell>
          <cell r="O3412" t="str">
            <v>매</v>
          </cell>
          <cell r="P3412">
            <v>3533</v>
          </cell>
        </row>
        <row r="3413">
          <cell r="L3413" t="str">
            <v>510IF1MAA20301</v>
          </cell>
          <cell r="M3413" t="str">
            <v>홈 벽돌</v>
          </cell>
          <cell r="N3413" t="str">
            <v>C 형</v>
          </cell>
          <cell r="O3413" t="str">
            <v>매</v>
          </cell>
          <cell r="P3413">
            <v>7066</v>
          </cell>
        </row>
        <row r="3414">
          <cell r="L3414" t="str">
            <v>510IF1SAE10001</v>
          </cell>
          <cell r="M3414" t="str">
            <v>콘크리트벽돌쌓기</v>
          </cell>
          <cell r="N3414" t="str">
            <v>표준형 0.5B, 리프트운반</v>
          </cell>
          <cell r="O3414" t="str">
            <v>매</v>
          </cell>
          <cell r="P3414">
            <v>225250</v>
          </cell>
        </row>
        <row r="3415">
          <cell r="L3415" t="str">
            <v>510IF1SAE10101</v>
          </cell>
          <cell r="M3415" t="str">
            <v>콘크리트벽돌쌓기</v>
          </cell>
          <cell r="N3415" t="str">
            <v>표준형 1.0B, 리프트 운반</v>
          </cell>
          <cell r="O3415" t="str">
            <v>매</v>
          </cell>
          <cell r="P3415">
            <v>46923</v>
          </cell>
        </row>
        <row r="3416">
          <cell r="L3416" t="str">
            <v>510IF1SAE15020</v>
          </cell>
          <cell r="M3416" t="str">
            <v>홈벽돌쌓기</v>
          </cell>
          <cell r="N3416" t="str">
            <v>(0.5B 리프트운반)</v>
          </cell>
          <cell r="O3416" t="str">
            <v>매</v>
          </cell>
          <cell r="P3416">
            <v>11614</v>
          </cell>
        </row>
        <row r="3417">
          <cell r="L3417" t="str">
            <v>510IF1SAYISGD7</v>
          </cell>
          <cell r="M3417" t="str">
            <v>점토벽돌치장쌓기(자재비 포함)</v>
          </cell>
          <cell r="N3417" t="str">
            <v>DHB클립타이,방수몰탈채움,발코니</v>
          </cell>
          <cell r="O3417" t="str">
            <v>매</v>
          </cell>
          <cell r="P3417">
            <v>12444</v>
          </cell>
        </row>
        <row r="3418">
          <cell r="L3418" t="str">
            <v>510IF1SAYISGD8</v>
          </cell>
          <cell r="M3418" t="str">
            <v>점토벽돌치장쌓기(자재비 포함)</v>
          </cell>
          <cell r="N3418" t="str">
            <v>옹벽부위,DHB클립타이,방수몰탈채움</v>
          </cell>
          <cell r="O3418" t="str">
            <v>매</v>
          </cell>
          <cell r="P3418">
            <v>62914</v>
          </cell>
        </row>
        <row r="3419">
          <cell r="L3419" t="str">
            <v>510IF1UAD50190</v>
          </cell>
          <cell r="M3419" t="str">
            <v>인방설치</v>
          </cell>
          <cell r="N3419" t="str">
            <v>(240X124)</v>
          </cell>
          <cell r="O3419" t="str">
            <v>M</v>
          </cell>
          <cell r="P3419">
            <v>2</v>
          </cell>
        </row>
        <row r="3420">
          <cell r="L3420" t="str">
            <v>510IF1UAG22030</v>
          </cell>
          <cell r="M3420" t="str">
            <v>압출스치로폴붙이기</v>
          </cell>
          <cell r="N3420" t="str">
            <v>(9MM)</v>
          </cell>
          <cell r="O3420" t="str">
            <v>M2</v>
          </cell>
          <cell r="P3420">
            <v>17</v>
          </cell>
        </row>
        <row r="3421">
          <cell r="L3421" t="str">
            <v>510IF1UAJ20030</v>
          </cell>
          <cell r="M3421" t="str">
            <v>배관주위몰탈충진</v>
          </cell>
          <cell r="N3421" t="str">
            <v>(1:3)</v>
          </cell>
          <cell r="O3421" t="str">
            <v>M</v>
          </cell>
          <cell r="P3421">
            <v>753</v>
          </cell>
        </row>
        <row r="3422">
          <cell r="L3422" t="str">
            <v>510IG1BGC01020</v>
          </cell>
          <cell r="M3422" t="str">
            <v>시멘트 수송비</v>
          </cell>
          <cell r="N3422" t="str">
            <v>20KM까지</v>
          </cell>
          <cell r="O3422" t="str">
            <v>포</v>
          </cell>
          <cell r="P3422">
            <v>7323</v>
          </cell>
        </row>
        <row r="3423">
          <cell r="L3423" t="str">
            <v>510IG1BGZ01003</v>
          </cell>
          <cell r="M3423" t="str">
            <v>시멘트 하차 입고비</v>
          </cell>
          <cell r="N3423" t="str">
            <v>(보통인부/250포)</v>
          </cell>
          <cell r="O3423" t="str">
            <v>포</v>
          </cell>
          <cell r="P3423">
            <v>7323</v>
          </cell>
        </row>
        <row r="3424">
          <cell r="L3424" t="str">
            <v>510IG1MAF10001</v>
          </cell>
          <cell r="M3424" t="str">
            <v>종석</v>
          </cell>
          <cell r="N3424" t="str">
            <v>백색</v>
          </cell>
          <cell r="O3424" t="str">
            <v>KG</v>
          </cell>
          <cell r="P3424">
            <v>675</v>
          </cell>
        </row>
        <row r="3425">
          <cell r="L3425" t="str">
            <v>510IG1MGG30001</v>
          </cell>
          <cell r="M3425" t="str">
            <v>시멘트(운반구상차도)</v>
          </cell>
          <cell r="N3425" t="str">
            <v>40KG</v>
          </cell>
          <cell r="O3425" t="str">
            <v>포</v>
          </cell>
          <cell r="P3425">
            <v>7323</v>
          </cell>
        </row>
        <row r="3426">
          <cell r="L3426" t="str">
            <v>510IG1MGG50005</v>
          </cell>
          <cell r="M3426" t="str">
            <v>경량기포콘크리트공사(시공도,시멘트포함)</v>
          </cell>
          <cell r="N3426" t="str">
            <v>15KG/CM2이상</v>
          </cell>
          <cell r="O3426" t="str">
            <v>M3</v>
          </cell>
          <cell r="P3426">
            <v>102</v>
          </cell>
        </row>
        <row r="3427">
          <cell r="L3427" t="str">
            <v>510IG1QAJ42670</v>
          </cell>
          <cell r="M3427" t="str">
            <v>모래운반(지구외)</v>
          </cell>
          <cell r="N3427" t="str">
            <v>타이어 로우더 상차, 양호  L = 55.9 KM</v>
          </cell>
          <cell r="O3427" t="str">
            <v>M3</v>
          </cell>
          <cell r="P3427">
            <v>577</v>
          </cell>
        </row>
        <row r="3428">
          <cell r="L3428" t="str">
            <v>510IG1QAJ45670</v>
          </cell>
          <cell r="M3428" t="str">
            <v>#357자갈운반(지구외)</v>
          </cell>
          <cell r="N3428" t="str">
            <v>타이어 로우더 상차, 양호  L = 8.8 KM</v>
          </cell>
          <cell r="O3428" t="str">
            <v>M3</v>
          </cell>
          <cell r="P3428">
            <v>4</v>
          </cell>
        </row>
        <row r="3429">
          <cell r="L3429" t="str">
            <v>510IG1QEC33000</v>
          </cell>
          <cell r="M3429" t="str">
            <v>몰탈펌프타설</v>
          </cell>
          <cell r="O3429" t="str">
            <v>M3</v>
          </cell>
          <cell r="P3429">
            <v>206</v>
          </cell>
        </row>
        <row r="3430">
          <cell r="L3430" t="str">
            <v>510IG1QHB10001</v>
          </cell>
          <cell r="M3430" t="str">
            <v>압송관</v>
          </cell>
          <cell r="N3430" t="str">
            <v>D50*2.6M</v>
          </cell>
          <cell r="O3430" t="str">
            <v>M3</v>
          </cell>
          <cell r="P3430">
            <v>206</v>
          </cell>
        </row>
        <row r="3431">
          <cell r="L3431" t="str">
            <v>510IG1QIC10001</v>
          </cell>
          <cell r="M3431" t="str">
            <v>POWER TROWEL</v>
          </cell>
          <cell r="O3431" t="str">
            <v>M2</v>
          </cell>
          <cell r="P3431">
            <v>5504</v>
          </cell>
        </row>
        <row r="3432">
          <cell r="L3432" t="str">
            <v>510IG1SASCJK40</v>
          </cell>
          <cell r="M3432" t="str">
            <v>창대석</v>
          </cell>
          <cell r="N3432" t="str">
            <v>인조대리석</v>
          </cell>
          <cell r="O3432" t="str">
            <v>M</v>
          </cell>
          <cell r="P3432">
            <v>29</v>
          </cell>
        </row>
        <row r="3433">
          <cell r="L3433" t="str">
            <v>510IG1SAVCK053</v>
          </cell>
          <cell r="M3433" t="str">
            <v>BMC 발코니턱</v>
          </cell>
          <cell r="N3433" t="str">
            <v>40X80X5.5T</v>
          </cell>
          <cell r="O3433" t="str">
            <v>M</v>
          </cell>
          <cell r="P3433">
            <v>185</v>
          </cell>
        </row>
        <row r="3434">
          <cell r="L3434" t="str">
            <v>510IG1SAVJJ001</v>
          </cell>
          <cell r="M3434" t="str">
            <v>인조대리석마루귀틀</v>
          </cell>
          <cell r="N3434" t="str">
            <v>일반층, W=250</v>
          </cell>
          <cell r="O3434" t="str">
            <v>M</v>
          </cell>
          <cell r="P3434">
            <v>117</v>
          </cell>
        </row>
        <row r="3435">
          <cell r="L3435" t="str">
            <v>510IG1SAVJJ002</v>
          </cell>
          <cell r="M3435" t="str">
            <v>인조대리석마루귀틀</v>
          </cell>
          <cell r="N3435" t="str">
            <v>1층, W=250</v>
          </cell>
          <cell r="O3435" t="str">
            <v>M</v>
          </cell>
          <cell r="P3435">
            <v>4</v>
          </cell>
        </row>
        <row r="3436">
          <cell r="L3436" t="str">
            <v>510IG1SAX00038</v>
          </cell>
          <cell r="M3436" t="str">
            <v>석재타일붙이기</v>
          </cell>
          <cell r="N3436" t="str">
            <v>(20+20), 300*300</v>
          </cell>
          <cell r="O3436" t="str">
            <v>M2</v>
          </cell>
          <cell r="P3436">
            <v>132</v>
          </cell>
        </row>
        <row r="3437">
          <cell r="L3437" t="str">
            <v>510IG1SAYISG01</v>
          </cell>
          <cell r="M3437" t="str">
            <v>실리카인조대리석붙이기</v>
          </cell>
          <cell r="N3437" t="str">
            <v>현관,바탕18+실리카대리석12</v>
          </cell>
          <cell r="O3437" t="str">
            <v>M2</v>
          </cell>
          <cell r="P3437">
            <v>185</v>
          </cell>
        </row>
        <row r="3438">
          <cell r="L3438" t="str">
            <v>510IG1UAC30440</v>
          </cell>
          <cell r="M3438" t="str">
            <v>콘크리트C종치기</v>
          </cell>
          <cell r="N3438" t="str">
            <v>(손비빔, 시멘트,모래별산)</v>
          </cell>
          <cell r="O3438" t="str">
            <v>M3</v>
          </cell>
          <cell r="P3438">
            <v>4</v>
          </cell>
        </row>
        <row r="3439">
          <cell r="L3439" t="str">
            <v>510IG1UAF10115</v>
          </cell>
          <cell r="M3439" t="str">
            <v>도기질타일붙이기(유색)</v>
          </cell>
          <cell r="N3439" t="str">
            <v>(주방벽200X200, 접착)</v>
          </cell>
          <cell r="O3439" t="str">
            <v>M2</v>
          </cell>
          <cell r="P3439">
            <v>297</v>
          </cell>
        </row>
        <row r="3440">
          <cell r="L3440" t="str">
            <v>510IG1UAF10211</v>
          </cell>
          <cell r="M3440" t="str">
            <v>도기질타일붙이기(유색)</v>
          </cell>
          <cell r="N3440" t="str">
            <v>(욕실벽250X400, 떠붙임12MM)</v>
          </cell>
          <cell r="O3440" t="str">
            <v>)M2</v>
          </cell>
          <cell r="P3440">
            <v>994</v>
          </cell>
        </row>
        <row r="3441">
          <cell r="L3441" t="str">
            <v>510IG1UAF10231</v>
          </cell>
          <cell r="M3441" t="str">
            <v>도기질타일붙이기(유색)</v>
          </cell>
          <cell r="N3441" t="str">
            <v>(욕실벽250X400, 떠붙임18MM)</v>
          </cell>
          <cell r="O3441" t="str">
            <v>)M2</v>
          </cell>
          <cell r="P3441">
            <v>822</v>
          </cell>
        </row>
        <row r="3442">
          <cell r="L3442" t="str">
            <v>510IG1UAF20021</v>
          </cell>
          <cell r="M3442" t="str">
            <v>욕실 및 샤워실 바닥타일붙이기</v>
          </cell>
          <cell r="N3442" t="str">
            <v>(200X200, 바탕10+압착5)</v>
          </cell>
          <cell r="O3442" t="str">
            <v>M2</v>
          </cell>
          <cell r="P3442">
            <v>351</v>
          </cell>
        </row>
        <row r="3443">
          <cell r="L3443" t="str">
            <v>510IG1UAF20022</v>
          </cell>
          <cell r="M3443" t="str">
            <v>요철형바닥타일붙이기</v>
          </cell>
          <cell r="N3443" t="str">
            <v>(200X200, 바탕10+압착5)</v>
          </cell>
          <cell r="O3443" t="str">
            <v>M2</v>
          </cell>
          <cell r="P3443">
            <v>29</v>
          </cell>
        </row>
        <row r="3444">
          <cell r="L3444" t="str">
            <v>510IG1UAF20031</v>
          </cell>
          <cell r="M3444" t="str">
            <v>욕실 바닥타일붙이기</v>
          </cell>
          <cell r="N3444" t="str">
            <v>(200X200, 판넬히팅60+압착5)</v>
          </cell>
          <cell r="O3444" t="str">
            <v>M2</v>
          </cell>
          <cell r="P3444">
            <v>4</v>
          </cell>
        </row>
        <row r="3445">
          <cell r="L3445" t="str">
            <v>510IG1UAF20110</v>
          </cell>
          <cell r="M3445" t="str">
            <v>바닥자기질타일붙이기</v>
          </cell>
          <cell r="N3445" t="str">
            <v>(발코니200X200, 바탕15+압착5)</v>
          </cell>
          <cell r="O3445" t="str">
            <v>M2</v>
          </cell>
          <cell r="P3445">
            <v>137</v>
          </cell>
        </row>
        <row r="3446">
          <cell r="L3446" t="str">
            <v>510IG1UAF20130</v>
          </cell>
          <cell r="M3446" t="str">
            <v>바닥자기질타일붙이기</v>
          </cell>
          <cell r="N3446" t="str">
            <v>(발코니200X200, 바탕20+압착5)</v>
          </cell>
          <cell r="O3446" t="str">
            <v>M2</v>
          </cell>
          <cell r="P3446">
            <v>384</v>
          </cell>
        </row>
        <row r="3447">
          <cell r="L3447" t="str">
            <v>510IG1UAF55020</v>
          </cell>
          <cell r="M3447" t="str">
            <v>테라죠타일붙이기</v>
          </cell>
          <cell r="N3447" t="str">
            <v>(바탕20MM+25MM)</v>
          </cell>
          <cell r="O3447" t="str">
            <v>M2</v>
          </cell>
          <cell r="P3447">
            <v>801</v>
          </cell>
        </row>
        <row r="3448">
          <cell r="L3448" t="str">
            <v>510IG1UAF55060</v>
          </cell>
          <cell r="M3448" t="str">
            <v>테라죠계단타일붙이기</v>
          </cell>
          <cell r="N3448" t="str">
            <v>(바탕20MM+300X600)</v>
          </cell>
          <cell r="O3448" t="str">
            <v>M2</v>
          </cell>
          <cell r="P3448">
            <v>252</v>
          </cell>
        </row>
        <row r="3449">
          <cell r="L3449" t="str">
            <v>510IG1UAF70110</v>
          </cell>
          <cell r="M3449" t="str">
            <v>점형블럭설치</v>
          </cell>
          <cell r="N3449" t="str">
            <v>(접착형)</v>
          </cell>
          <cell r="O3449" t="str">
            <v>M2</v>
          </cell>
          <cell r="P3449">
            <v>4</v>
          </cell>
        </row>
        <row r="3450">
          <cell r="L3450" t="str">
            <v>510IG1UAJ12060</v>
          </cell>
          <cell r="M3450" t="str">
            <v>쇠흙손마감</v>
          </cell>
          <cell r="O3450" t="str">
            <v>M2</v>
          </cell>
          <cell r="P3450">
            <v>538</v>
          </cell>
        </row>
        <row r="3451">
          <cell r="L3451" t="str">
            <v>510IG1UAJ12100</v>
          </cell>
          <cell r="M3451" t="str">
            <v>시멘트 몰탈</v>
          </cell>
          <cell r="N3451" t="str">
            <v>(1:7)</v>
          </cell>
          <cell r="O3451" t="str">
            <v>M3</v>
          </cell>
          <cell r="P3451">
            <v>2</v>
          </cell>
        </row>
        <row r="3452">
          <cell r="L3452" t="str">
            <v>510IG1UAJ13020</v>
          </cell>
          <cell r="M3452" t="str">
            <v>온돌바닥몰탈(40MM 1:3)</v>
          </cell>
          <cell r="N3452" t="str">
            <v>(몰탈펌프및POWER TROWEL)</v>
          </cell>
          <cell r="O3452" t="str">
            <v>M2</v>
          </cell>
          <cell r="P3452">
            <v>1200</v>
          </cell>
        </row>
        <row r="3453">
          <cell r="L3453" t="str">
            <v>510IG1UAJ14005</v>
          </cell>
          <cell r="M3453" t="str">
            <v>시멘트몰탈바닥바르기</v>
          </cell>
          <cell r="N3453" t="str">
            <v>(24MM 1회 정벌1:3)</v>
          </cell>
          <cell r="O3453" t="str">
            <v>M2</v>
          </cell>
          <cell r="P3453">
            <v>162</v>
          </cell>
        </row>
        <row r="3454">
          <cell r="L3454" t="str">
            <v>510IG1UAJ14155</v>
          </cell>
          <cell r="M3454" t="str">
            <v>시멘트몰탈외벽바르기</v>
          </cell>
          <cell r="N3454" t="str">
            <v>(18(12+6)MM,초벌1:2 정벌1:3)</v>
          </cell>
          <cell r="O3454" t="str">
            <v>M2</v>
          </cell>
          <cell r="P3454">
            <v>784</v>
          </cell>
        </row>
        <row r="3455">
          <cell r="L3455" t="str">
            <v>510IG1UAJ14210</v>
          </cell>
          <cell r="M3455" t="str">
            <v>시멘트몰탈내벽바르기</v>
          </cell>
          <cell r="N3455" t="str">
            <v>(11MM 2회 정벌1:3)</v>
          </cell>
          <cell r="O3455" t="str">
            <v>M2</v>
          </cell>
          <cell r="P3455">
            <v>67</v>
          </cell>
        </row>
        <row r="3456">
          <cell r="L3456" t="str">
            <v>510IG1UAJ14217</v>
          </cell>
          <cell r="M3456" t="str">
            <v>시멘트몰탈내벽바르기</v>
          </cell>
          <cell r="N3456" t="str">
            <v>(15(9+6)MM,초벌1:2,정벌1:3)</v>
          </cell>
          <cell r="O3456" t="str">
            <v>M2</v>
          </cell>
          <cell r="P3456">
            <v>1234</v>
          </cell>
        </row>
        <row r="3457">
          <cell r="L3457" t="str">
            <v>510IG1UAJ15010</v>
          </cell>
          <cell r="M3457" t="str">
            <v>타일바탕모르터바르기</v>
          </cell>
          <cell r="N3457" t="str">
            <v>(벽 6MM 1회, 1:3)</v>
          </cell>
          <cell r="O3457" t="str">
            <v>M2</v>
          </cell>
          <cell r="P3457">
            <v>868</v>
          </cell>
        </row>
        <row r="3458">
          <cell r="L3458" t="str">
            <v>510IG1UAJ15012</v>
          </cell>
          <cell r="M3458" t="str">
            <v>타일바탕모르터바르기</v>
          </cell>
          <cell r="N3458" t="str">
            <v>(벽 12MM 1회, 1:3)</v>
          </cell>
          <cell r="O3458" t="str">
            <v>M2</v>
          </cell>
          <cell r="P3458">
            <v>130</v>
          </cell>
        </row>
        <row r="3459">
          <cell r="L3459" t="str">
            <v>510IG1UAJ16030</v>
          </cell>
          <cell r="M3459" t="str">
            <v>방수몰탈바닥바르기</v>
          </cell>
          <cell r="N3459" t="str">
            <v>(10MM, 1:2)</v>
          </cell>
          <cell r="O3459" t="str">
            <v>M2</v>
          </cell>
          <cell r="P3459">
            <v>1526</v>
          </cell>
        </row>
        <row r="3460">
          <cell r="L3460" t="str">
            <v>510IG1UAJ16110</v>
          </cell>
          <cell r="M3460" t="str">
            <v>방수몰탈위 내벽몰탈</v>
          </cell>
          <cell r="N3460" t="str">
            <v>(방수6MM(1:2)+미장12MM(1:3,2회))</v>
          </cell>
          <cell r="O3460" t="str">
            <v>M2</v>
          </cell>
          <cell r="P3460">
            <v>159</v>
          </cell>
        </row>
        <row r="3461">
          <cell r="L3461" t="str">
            <v>510IG1UAJ20010</v>
          </cell>
          <cell r="M3461" t="str">
            <v>창문틀주위 모르터충진</v>
          </cell>
          <cell r="O3461" t="str">
            <v>M</v>
          </cell>
          <cell r="P3461">
            <v>5331</v>
          </cell>
        </row>
        <row r="3462">
          <cell r="L3462" t="str">
            <v>510IG1UAJ30230</v>
          </cell>
          <cell r="M3462" t="str">
            <v>지붕콘크리트마감</v>
          </cell>
          <cell r="N3462" t="str">
            <v>(POWER TROWEL 사용)</v>
          </cell>
          <cell r="O3462" t="str">
            <v>M2</v>
          </cell>
          <cell r="P3462">
            <v>370</v>
          </cell>
        </row>
        <row r="3463">
          <cell r="L3463" t="str">
            <v>510IG1UAJ60010</v>
          </cell>
          <cell r="M3463" t="str">
            <v>콘크리트 면처리</v>
          </cell>
          <cell r="N3463" t="str">
            <v>(폭 10CM)</v>
          </cell>
          <cell r="O3463" t="str">
            <v>M</v>
          </cell>
          <cell r="P3463">
            <v>14867</v>
          </cell>
        </row>
        <row r="3464">
          <cell r="L3464" t="str">
            <v>510IG1UAJ60020</v>
          </cell>
          <cell r="M3464" t="str">
            <v>콘크리트 면처리(천정)</v>
          </cell>
          <cell r="N3464" t="str">
            <v>(폭 10CM)</v>
          </cell>
          <cell r="O3464" t="str">
            <v>M</v>
          </cell>
          <cell r="P3464">
            <v>5733</v>
          </cell>
        </row>
        <row r="3465">
          <cell r="L3465" t="str">
            <v>510IG1UAJ60660</v>
          </cell>
          <cell r="M3465" t="str">
            <v>시멘트계 콘크리트면조정재</v>
          </cell>
          <cell r="O3465" t="str">
            <v>M2</v>
          </cell>
          <cell r="P3465">
            <v>4080</v>
          </cell>
        </row>
        <row r="3466">
          <cell r="L3466" t="str">
            <v>510IG1UAK20010</v>
          </cell>
          <cell r="M3466" t="str">
            <v>액체방수</v>
          </cell>
          <cell r="N3466" t="str">
            <v>(2종)</v>
          </cell>
          <cell r="O3466" t="str">
            <v>M2</v>
          </cell>
          <cell r="P3466">
            <v>401</v>
          </cell>
        </row>
        <row r="3467">
          <cell r="L3467" t="str">
            <v>510IG1UAK20020</v>
          </cell>
          <cell r="M3467" t="str">
            <v>액체방수</v>
          </cell>
          <cell r="N3467" t="str">
            <v>(1종)</v>
          </cell>
          <cell r="O3467" t="str">
            <v>M2</v>
          </cell>
          <cell r="P3467">
            <v>702</v>
          </cell>
        </row>
        <row r="3468">
          <cell r="L3468" t="str">
            <v>510IG1UAK30201</v>
          </cell>
          <cell r="M3468" t="str">
            <v>방수몰탈위 액체방수</v>
          </cell>
          <cell r="N3468" t="str">
            <v>(방수모르터(6mm 1회, 1:2)+액방2종)</v>
          </cell>
          <cell r="O3468" t="str">
            <v>M2</v>
          </cell>
          <cell r="P3468">
            <v>651</v>
          </cell>
        </row>
        <row r="3469">
          <cell r="L3469" t="str">
            <v>510IG1UAK60030</v>
          </cell>
          <cell r="M3469" t="str">
            <v>고무아스팔트 에멀죤방수</v>
          </cell>
          <cell r="N3469" t="str">
            <v>(2.5KG/M2 바름)</v>
          </cell>
          <cell r="O3469" t="str">
            <v>M2</v>
          </cell>
          <cell r="P3469">
            <v>17</v>
          </cell>
        </row>
        <row r="3470">
          <cell r="L3470" t="str">
            <v>510IG1UAK70070</v>
          </cell>
          <cell r="M3470" t="str">
            <v>포리에칠렌필림 깔기</v>
          </cell>
          <cell r="N3470" t="str">
            <v>(0.1MM, 1겹)</v>
          </cell>
          <cell r="O3470" t="str">
            <v>M2</v>
          </cell>
          <cell r="P3470">
            <v>6</v>
          </cell>
        </row>
        <row r="3471">
          <cell r="L3471" t="str">
            <v>510IG1UAM65090</v>
          </cell>
          <cell r="M3471" t="str">
            <v>믈흘림방지턱설치</v>
          </cell>
          <cell r="N3471" t="str">
            <v>(계단, 2회 1:3)</v>
          </cell>
          <cell r="O3471" t="str">
            <v>M</v>
          </cell>
          <cell r="P3471">
            <v>141</v>
          </cell>
        </row>
        <row r="3472">
          <cell r="L3472" t="str">
            <v>510IG1UAQ11160</v>
          </cell>
          <cell r="M3472" t="str">
            <v>판넬히팅, 일반층, T110, 14.28KGF/CM2</v>
          </cell>
          <cell r="N3472" t="str">
            <v>(20스치로폴+50경량기포+40몰탈)</v>
          </cell>
          <cell r="O3472" t="str">
            <v>M2</v>
          </cell>
          <cell r="P3472">
            <v>4942</v>
          </cell>
        </row>
        <row r="3473">
          <cell r="L3473" t="str">
            <v>510IG1UAQ11170</v>
          </cell>
          <cell r="M3473" t="str">
            <v>판넬히팅, 1층, T140, 14.28KGF/CM2</v>
          </cell>
          <cell r="N3473" t="str">
            <v>(50스치로폴+50경량기포+40몰탈)</v>
          </cell>
          <cell r="O3473" t="str">
            <v>M2</v>
          </cell>
          <cell r="P3473">
            <v>144</v>
          </cell>
        </row>
        <row r="3474">
          <cell r="L3474" t="str">
            <v>510IG1UAQ32110</v>
          </cell>
          <cell r="M3474" t="str">
            <v>창고바닥마감</v>
          </cell>
          <cell r="N3474" t="str">
            <v>경량기포, T110(80+30)MM</v>
          </cell>
          <cell r="O3474" t="str">
            <v>M2</v>
          </cell>
          <cell r="P3474">
            <v>101</v>
          </cell>
        </row>
        <row r="3475">
          <cell r="L3475" t="str">
            <v>510IG1UAQ32140</v>
          </cell>
          <cell r="M3475" t="str">
            <v>창고바닥마감</v>
          </cell>
          <cell r="N3475" t="str">
            <v>경량기포, T140(110+30)MM</v>
          </cell>
          <cell r="O3475" t="str">
            <v>M2</v>
          </cell>
          <cell r="P3475">
            <v>4</v>
          </cell>
        </row>
        <row r="3476">
          <cell r="L3476" t="str">
            <v>510IG1UAR10120</v>
          </cell>
          <cell r="M3476" t="str">
            <v>화강석 바닥판깔기</v>
          </cell>
          <cell r="N3476" t="str">
            <v>(바탕20MM+물갈기25MM)</v>
          </cell>
          <cell r="O3476" t="str">
            <v>M2</v>
          </cell>
          <cell r="P3476">
            <v>54</v>
          </cell>
        </row>
        <row r="3477">
          <cell r="L3477" t="str">
            <v>510IG1UAS80050</v>
          </cell>
          <cell r="M3477" t="str">
            <v>와이어메쉬 깔기</v>
          </cell>
          <cell r="O3477" t="str">
            <v>M2</v>
          </cell>
          <cell r="P3477">
            <v>13</v>
          </cell>
        </row>
        <row r="3478">
          <cell r="L3478" t="str">
            <v>510IG2UAG60020</v>
          </cell>
          <cell r="M3478" t="str">
            <v>판상단열재설치</v>
          </cell>
          <cell r="N3478" t="str">
            <v>(벽15MM)</v>
          </cell>
          <cell r="O3478" t="str">
            <v>M2</v>
          </cell>
          <cell r="P3478">
            <v>25</v>
          </cell>
        </row>
        <row r="3479">
          <cell r="L3479" t="str">
            <v>510IG2UAG60030</v>
          </cell>
          <cell r="M3479" t="str">
            <v>판상단열재설치</v>
          </cell>
          <cell r="N3479" t="str">
            <v>(벽15MM, 철판부위)</v>
          </cell>
          <cell r="O3479" t="str">
            <v>M2</v>
          </cell>
          <cell r="P3479">
            <v>50</v>
          </cell>
        </row>
        <row r="3480">
          <cell r="L3480" t="str">
            <v>510II1MAG50705</v>
          </cell>
          <cell r="M3480" t="str">
            <v>칼라알미늄스팬드럴</v>
          </cell>
          <cell r="N3480" t="str">
            <v>T0.5</v>
          </cell>
          <cell r="O3480" t="str">
            <v>M2</v>
          </cell>
          <cell r="P3480">
            <v>141</v>
          </cell>
        </row>
        <row r="3481">
          <cell r="L3481" t="str">
            <v>510II1MAH80710</v>
          </cell>
          <cell r="M3481" t="str">
            <v>석고보드보강철물</v>
          </cell>
          <cell r="N3481" t="str">
            <v>13X10X25X0.45</v>
          </cell>
          <cell r="O3481" t="str">
            <v>M</v>
          </cell>
          <cell r="P3481">
            <v>555</v>
          </cell>
        </row>
        <row r="3482">
          <cell r="L3482" t="str">
            <v>510II1MAI40101</v>
          </cell>
          <cell r="M3482" t="str">
            <v>점검구(설치비포함)</v>
          </cell>
          <cell r="N3482" t="str">
            <v>300X350</v>
          </cell>
          <cell r="O3482" t="str">
            <v>조</v>
          </cell>
          <cell r="P3482">
            <v>146</v>
          </cell>
        </row>
        <row r="3483">
          <cell r="L3483" t="str">
            <v>510II1MAN25101</v>
          </cell>
          <cell r="M3483" t="str">
            <v>욕실장 (97형)</v>
          </cell>
          <cell r="N3483" t="str">
            <v>거울부착형, 시공도</v>
          </cell>
          <cell r="O3483" t="str">
            <v>개소</v>
          </cell>
          <cell r="P3483">
            <v>146</v>
          </cell>
        </row>
        <row r="3484">
          <cell r="L3484" t="str">
            <v>510II1MAN25261</v>
          </cell>
          <cell r="M3484" t="str">
            <v>창고선반, T15 시공도, 3단</v>
          </cell>
          <cell r="N3484" t="str">
            <v>선반포함 수평투영면적</v>
          </cell>
          <cell r="O3484" t="str">
            <v>M2</v>
          </cell>
          <cell r="P3484">
            <v>62</v>
          </cell>
        </row>
        <row r="3485">
          <cell r="L3485" t="str">
            <v>510II1MAN70110</v>
          </cell>
          <cell r="M3485" t="str">
            <v>알미늄몰딩(백색)</v>
          </cell>
          <cell r="N3485" t="str">
            <v>15X25X30X1.2</v>
          </cell>
          <cell r="O3485" t="str">
            <v>M</v>
          </cell>
          <cell r="P3485">
            <v>147</v>
          </cell>
        </row>
        <row r="3486">
          <cell r="L3486" t="str">
            <v>510II1SAHUSH01</v>
          </cell>
          <cell r="M3486" t="str">
            <v>가변형벽체</v>
          </cell>
          <cell r="N3486" t="str">
            <v>9.5석고보드2겹+50+9.5석고보드2겹</v>
          </cell>
          <cell r="O3486" t="str">
            <v>M2</v>
          </cell>
          <cell r="P3486">
            <v>358</v>
          </cell>
        </row>
        <row r="3487">
          <cell r="L3487" t="str">
            <v>510II1SAHUSH03</v>
          </cell>
          <cell r="M3487" t="str">
            <v>아트월장식판설치</v>
          </cell>
          <cell r="N3487" t="str">
            <v>T9,H220 MDF위비닐쉬트,각재유</v>
          </cell>
          <cell r="O3487" t="str">
            <v>M</v>
          </cell>
          <cell r="P3487">
            <v>379</v>
          </cell>
        </row>
        <row r="3488">
          <cell r="L3488" t="str">
            <v>510II1SAHUSH04</v>
          </cell>
          <cell r="M3488" t="str">
            <v>아트월장식판설치</v>
          </cell>
          <cell r="N3488" t="str">
            <v>T50,H350 MDF위비닐쉬트,각재유(옹벽)</v>
          </cell>
          <cell r="O3488" t="str">
            <v>M</v>
          </cell>
          <cell r="P3488">
            <v>220</v>
          </cell>
        </row>
        <row r="3489">
          <cell r="L3489" t="str">
            <v>510II1SAHUSH05</v>
          </cell>
          <cell r="M3489" t="str">
            <v>아트월장식판설치</v>
          </cell>
          <cell r="N3489" t="str">
            <v>T12,H200 MDF위비닐쉬트,각재유(옹벽)</v>
          </cell>
          <cell r="O3489" t="str">
            <v>M</v>
          </cell>
          <cell r="P3489">
            <v>318</v>
          </cell>
        </row>
        <row r="3490">
          <cell r="L3490" t="str">
            <v>510II1SAHUSH08</v>
          </cell>
          <cell r="M3490" t="str">
            <v>반자돌림(50*15,거실)</v>
          </cell>
          <cell r="N3490" t="str">
            <v>MDF위 비닐시트</v>
          </cell>
          <cell r="O3490" t="str">
            <v>M</v>
          </cell>
          <cell r="P3490">
            <v>1744</v>
          </cell>
        </row>
        <row r="3491">
          <cell r="L3491" t="str">
            <v>510II1SAHUSH09</v>
          </cell>
          <cell r="M3491" t="str">
            <v>반자돌림(40*15,침실)</v>
          </cell>
          <cell r="N3491" t="str">
            <v>MDF위 비닐시트</v>
          </cell>
          <cell r="O3491" t="str">
            <v>M</v>
          </cell>
          <cell r="P3491">
            <v>2307</v>
          </cell>
        </row>
        <row r="3492">
          <cell r="L3492" t="str">
            <v>510II1SAHUSH10</v>
          </cell>
          <cell r="M3492" t="str">
            <v>목재몰딩40*15:최상층발코니</v>
          </cell>
          <cell r="O3492" t="str">
            <v>M</v>
          </cell>
          <cell r="P3492">
            <v>154</v>
          </cell>
        </row>
        <row r="3493">
          <cell r="L3493" t="str">
            <v>510II1SAM30501</v>
          </cell>
          <cell r="M3493" t="str">
            <v>치장석고시멘트판</v>
          </cell>
          <cell r="N3493" t="str">
            <v>6MMX303X606</v>
          </cell>
          <cell r="O3493" t="str">
            <v>M2</v>
          </cell>
          <cell r="P3493">
            <v>29</v>
          </cell>
        </row>
        <row r="3494">
          <cell r="L3494" t="str">
            <v>510II1SAX00034</v>
          </cell>
          <cell r="M3494" t="str">
            <v>침실1 화장대</v>
          </cell>
          <cell r="N3494" t="str">
            <v>75B</v>
          </cell>
          <cell r="O3494" t="str">
            <v>개소</v>
          </cell>
          <cell r="P3494">
            <v>23</v>
          </cell>
        </row>
        <row r="3495">
          <cell r="L3495" t="str">
            <v>510II1SAYISG14</v>
          </cell>
          <cell r="M3495" t="str">
            <v>화장대(설치비 포함)</v>
          </cell>
          <cell r="N3495" t="str">
            <v>1200X400X2300, 파우더룸</v>
          </cell>
          <cell r="O3495" t="str">
            <v>개소</v>
          </cell>
          <cell r="P3495">
            <v>50</v>
          </cell>
        </row>
        <row r="3496">
          <cell r="L3496" t="str">
            <v>510II1SAYISG94</v>
          </cell>
          <cell r="M3496" t="str">
            <v>거실등박스몰딩 설치</v>
          </cell>
          <cell r="N3496" t="str">
            <v>2200X1300</v>
          </cell>
          <cell r="O3496" t="str">
            <v>개소</v>
          </cell>
          <cell r="P3496">
            <v>73</v>
          </cell>
        </row>
        <row r="3497">
          <cell r="L3497" t="str">
            <v>510II1UAG50010</v>
          </cell>
          <cell r="M3497" t="str">
            <v>압출스치로폴 위 석고보드</v>
          </cell>
          <cell r="N3497" t="str">
            <v>(9+12.5MM)</v>
          </cell>
          <cell r="O3497" t="str">
            <v>M2</v>
          </cell>
          <cell r="P3497">
            <v>67</v>
          </cell>
        </row>
        <row r="3498">
          <cell r="L3498" t="str">
            <v>510II1UAG80582</v>
          </cell>
          <cell r="M3498" t="str">
            <v>주방 상부장 보강목심 설치</v>
          </cell>
          <cell r="N3498" t="str">
            <v>(하부용,보온재두께 : 50MM)</v>
          </cell>
          <cell r="O3498" t="str">
            <v>M</v>
          </cell>
          <cell r="P3498">
            <v>210</v>
          </cell>
        </row>
        <row r="3499">
          <cell r="L3499" t="str">
            <v>510II1UAM20020</v>
          </cell>
          <cell r="M3499" t="str">
            <v>석고보드 붙이기</v>
          </cell>
          <cell r="N3499" t="str">
            <v>(벽 12.5MM)</v>
          </cell>
          <cell r="O3499" t="str">
            <v>M2</v>
          </cell>
          <cell r="P3499">
            <v>1612</v>
          </cell>
        </row>
        <row r="3500">
          <cell r="L3500" t="str">
            <v>510II1UAS11037</v>
          </cell>
          <cell r="M3500" t="str">
            <v>커텐박스(DA-36-004)</v>
          </cell>
          <cell r="N3500" t="str">
            <v>(합성수지위 비닐쉬트60X15)</v>
          </cell>
          <cell r="O3500" t="str">
            <v>M</v>
          </cell>
          <cell r="P3500">
            <v>266</v>
          </cell>
        </row>
        <row r="3501">
          <cell r="L3501" t="str">
            <v>510II1UAS11038</v>
          </cell>
          <cell r="M3501" t="str">
            <v>커텐박스(DA-36-004)</v>
          </cell>
          <cell r="N3501" t="str">
            <v>(합성수지위 비닐쉬트40X12)</v>
          </cell>
          <cell r="O3501" t="str">
            <v>M</v>
          </cell>
          <cell r="P3501">
            <v>417</v>
          </cell>
        </row>
        <row r="3502">
          <cell r="L3502" t="str">
            <v>510II1UAS11043</v>
          </cell>
          <cell r="M3502" t="str">
            <v>커텐박스(DA-36-006)</v>
          </cell>
          <cell r="N3502" t="str">
            <v>(합성수지위 비닐쉬트60X15)</v>
          </cell>
          <cell r="O3502" t="str">
            <v>M</v>
          </cell>
          <cell r="P3502">
            <v>171</v>
          </cell>
        </row>
        <row r="3503">
          <cell r="L3503" t="str">
            <v>510II1UAS11044</v>
          </cell>
          <cell r="M3503" t="str">
            <v>커텐박스(DA-36-006)</v>
          </cell>
          <cell r="N3503" t="str">
            <v>(합성수지위 비닐쉬트40X12)</v>
          </cell>
          <cell r="O3503" t="str">
            <v>M</v>
          </cell>
          <cell r="P3503">
            <v>261</v>
          </cell>
        </row>
        <row r="3504">
          <cell r="L3504" t="str">
            <v>510II1UAS11047</v>
          </cell>
          <cell r="M3504" t="str">
            <v>커텐박스(DA-36-008)</v>
          </cell>
          <cell r="N3504" t="str">
            <v>(합성수지위 비닐쉬트60X15)</v>
          </cell>
          <cell r="O3504" t="str">
            <v>M</v>
          </cell>
          <cell r="P3504">
            <v>15</v>
          </cell>
        </row>
        <row r="3505">
          <cell r="L3505" t="str">
            <v>510II1UAS11048</v>
          </cell>
          <cell r="M3505" t="str">
            <v>커텐박스(DA-36-008)</v>
          </cell>
          <cell r="N3505" t="str">
            <v>(합성수지위 비닐쉬트40X12)</v>
          </cell>
          <cell r="O3505" t="str">
            <v>M</v>
          </cell>
          <cell r="P3505">
            <v>29</v>
          </cell>
        </row>
        <row r="3506">
          <cell r="L3506" t="str">
            <v>510II1UAS14120</v>
          </cell>
          <cell r="M3506" t="str">
            <v>재료분리대설치</v>
          </cell>
          <cell r="N3506" t="str">
            <v>(26X24.강화PVC수지)</v>
          </cell>
          <cell r="O3506" t="str">
            <v>M</v>
          </cell>
          <cell r="P3506">
            <v>115</v>
          </cell>
        </row>
        <row r="3507">
          <cell r="L3507" t="str">
            <v>510II1UAS14130</v>
          </cell>
          <cell r="M3507" t="str">
            <v>재료분리대설치</v>
          </cell>
          <cell r="N3507" t="str">
            <v>(25X9.강화PVC수지)</v>
          </cell>
          <cell r="O3507" t="str">
            <v>M</v>
          </cell>
          <cell r="P3507">
            <v>97</v>
          </cell>
        </row>
        <row r="3508">
          <cell r="L3508" t="str">
            <v>510II1UAS50250</v>
          </cell>
          <cell r="M3508" t="str">
            <v>씰링재충진</v>
          </cell>
          <cell r="N3508" t="str">
            <v>(실리콘계,삼각 5X5)</v>
          </cell>
          <cell r="O3508" t="str">
            <v>M</v>
          </cell>
          <cell r="P3508">
            <v>121</v>
          </cell>
        </row>
        <row r="3509">
          <cell r="L3509" t="str">
            <v>510II1UAS50280</v>
          </cell>
          <cell r="M3509" t="str">
            <v>씰링재충진</v>
          </cell>
          <cell r="N3509" t="str">
            <v>(실리콘계,삼각 10X10)</v>
          </cell>
          <cell r="O3509" t="str">
            <v>M</v>
          </cell>
          <cell r="P3509">
            <v>419</v>
          </cell>
        </row>
        <row r="3510">
          <cell r="L3510" t="str">
            <v>510II1UAS50370</v>
          </cell>
          <cell r="M3510" t="str">
            <v>옥상파라펫신출줄눈설치</v>
          </cell>
          <cell r="N3510" t="str">
            <v>(합판압출스치로폴)</v>
          </cell>
          <cell r="O3510" t="str">
            <v>개소</v>
          </cell>
          <cell r="P3510">
            <v>21</v>
          </cell>
        </row>
        <row r="3511">
          <cell r="L3511" t="str">
            <v>510II1UAS60010</v>
          </cell>
          <cell r="M3511" t="str">
            <v>경량철골천정틀설치</v>
          </cell>
          <cell r="N3511" t="str">
            <v>(DM-BAR)</v>
          </cell>
          <cell r="O3511" t="str">
            <v>M2</v>
          </cell>
          <cell r="P3511">
            <v>162</v>
          </cell>
        </row>
        <row r="3512">
          <cell r="L3512" t="str">
            <v>510II1UAS60040</v>
          </cell>
          <cell r="M3512" t="str">
            <v>욕실천정틀설치</v>
          </cell>
          <cell r="N3512" t="str">
            <v>(경량철골+PVC판넬)</v>
          </cell>
          <cell r="O3512" t="str">
            <v>M2</v>
          </cell>
          <cell r="P3512">
            <v>464</v>
          </cell>
        </row>
        <row r="3513">
          <cell r="L3513" t="str">
            <v>510II1UAS62030</v>
          </cell>
          <cell r="M3513" t="str">
            <v>천정틀설치</v>
          </cell>
          <cell r="N3513" t="str">
            <v>(달대유,석고보드9.5MM)</v>
          </cell>
          <cell r="O3513" t="str">
            <v>M2</v>
          </cell>
          <cell r="P3513">
            <v>1794</v>
          </cell>
        </row>
        <row r="3514">
          <cell r="L3514" t="str">
            <v>510II1UAS62060</v>
          </cell>
          <cell r="M3514" t="str">
            <v>천정틀설치</v>
          </cell>
          <cell r="N3514" t="str">
            <v>(84M2,15F이하, 달대무,석고보드)</v>
          </cell>
          <cell r="O3514" t="str">
            <v>M2</v>
          </cell>
          <cell r="P3514">
            <v>2946</v>
          </cell>
        </row>
        <row r="3515">
          <cell r="L3515" t="str">
            <v>510II1UAS62080</v>
          </cell>
          <cell r="M3515" t="str">
            <v>천정틀설치</v>
          </cell>
          <cell r="N3515" t="str">
            <v>(달대무,석면판)</v>
          </cell>
          <cell r="O3515" t="str">
            <v>M2</v>
          </cell>
          <cell r="P3515">
            <v>25</v>
          </cell>
        </row>
        <row r="3516">
          <cell r="L3516" t="str">
            <v>510II1UAS62100</v>
          </cell>
          <cell r="M3516" t="str">
            <v>최상층 천정틀설치</v>
          </cell>
          <cell r="N3516" t="str">
            <v>(평지붕.석면판)</v>
          </cell>
          <cell r="O3516" t="str">
            <v>M2</v>
          </cell>
          <cell r="P3516">
            <v>70</v>
          </cell>
        </row>
        <row r="3517">
          <cell r="L3517" t="str">
            <v>510II1UAS62150</v>
          </cell>
          <cell r="M3517" t="str">
            <v>최상천정틀설치</v>
          </cell>
          <cell r="N3517" t="str">
            <v>(달유20스치로플 9석고판)</v>
          </cell>
          <cell r="O3517" t="str">
            <v>M2</v>
          </cell>
          <cell r="P3517">
            <v>208</v>
          </cell>
        </row>
        <row r="3518">
          <cell r="L3518" t="str">
            <v>510IJ1MAH70755</v>
          </cell>
          <cell r="M3518" t="str">
            <v>도아스톱</v>
          </cell>
          <cell r="N3518" t="str">
            <v>황동 일자형</v>
          </cell>
          <cell r="O3518" t="str">
            <v>개</v>
          </cell>
          <cell r="P3518">
            <v>146</v>
          </cell>
        </row>
        <row r="3519">
          <cell r="L3519" t="str">
            <v>510IJ1MAH80355</v>
          </cell>
          <cell r="M3519" t="str">
            <v>홈통걸이쇠(스텐)</v>
          </cell>
          <cell r="N3519" t="str">
            <v>D 100</v>
          </cell>
          <cell r="O3519" t="str">
            <v>개</v>
          </cell>
          <cell r="P3519">
            <v>34</v>
          </cell>
        </row>
        <row r="3520">
          <cell r="L3520" t="str">
            <v>510IJ1MAH80822</v>
          </cell>
          <cell r="M3520" t="str">
            <v>로스톨</v>
          </cell>
          <cell r="N3520" t="str">
            <v>D100</v>
          </cell>
          <cell r="O3520" t="str">
            <v>개</v>
          </cell>
          <cell r="P3520">
            <v>2</v>
          </cell>
        </row>
        <row r="3521">
          <cell r="L3521" t="str">
            <v>510IJ1MAZ20005</v>
          </cell>
          <cell r="M3521" t="str">
            <v>동별표시판(시공비포함)</v>
          </cell>
          <cell r="N3521" t="str">
            <v>고층용 마크</v>
          </cell>
          <cell r="O3521" t="str">
            <v>개소</v>
          </cell>
          <cell r="P3521">
            <v>2</v>
          </cell>
        </row>
        <row r="3522">
          <cell r="L3522" t="str">
            <v>510IJ1MAZ20007</v>
          </cell>
          <cell r="M3522" t="str">
            <v>동별표시판(시공비포함)</v>
          </cell>
          <cell r="N3522" t="str">
            <v>고층용 동호수</v>
          </cell>
          <cell r="O3522" t="str">
            <v>개소</v>
          </cell>
          <cell r="P3522">
            <v>4</v>
          </cell>
        </row>
        <row r="3523">
          <cell r="L3523" t="str">
            <v>510IJ1MAZ20023</v>
          </cell>
          <cell r="M3523" t="str">
            <v>층별표시판(고층, 시공비포함)</v>
          </cell>
          <cell r="N3523" t="str">
            <v>아크릴 3X155X170</v>
          </cell>
          <cell r="O3523" t="str">
            <v>개</v>
          </cell>
          <cell r="P3523">
            <v>25</v>
          </cell>
        </row>
        <row r="3524">
          <cell r="L3524" t="str">
            <v>510IJ1MAZ20061</v>
          </cell>
          <cell r="M3524" t="str">
            <v>계단실표시판(시공비포함)</v>
          </cell>
          <cell r="N3524" t="str">
            <v>주현관입구</v>
          </cell>
          <cell r="O3524" t="str">
            <v>개소</v>
          </cell>
          <cell r="P3524">
            <v>1</v>
          </cell>
        </row>
        <row r="3525">
          <cell r="L3525" t="str">
            <v>510IJ1MCA50422</v>
          </cell>
          <cell r="M3525" t="str">
            <v>수팽창 고무지수판(구조물용)</v>
          </cell>
          <cell r="N3525" t="str">
            <v>20X10MM</v>
          </cell>
          <cell r="O3525" t="str">
            <v>M</v>
          </cell>
          <cell r="P3525">
            <v>48</v>
          </cell>
        </row>
        <row r="3526">
          <cell r="L3526" t="str">
            <v>510IJ1MMA60208</v>
          </cell>
          <cell r="M3526" t="str">
            <v>오.배수용 PVC 파이프(VG2) (KSM3404)</v>
          </cell>
          <cell r="N3526" t="str">
            <v>D25 MM</v>
          </cell>
          <cell r="O3526" t="str">
            <v>M</v>
          </cell>
          <cell r="P3526">
            <v>40</v>
          </cell>
        </row>
        <row r="3527">
          <cell r="L3527" t="str">
            <v>510IJ1MMA60213</v>
          </cell>
          <cell r="M3527" t="str">
            <v>오.배수용 PVC 파이프(VG2) (KSM3404)</v>
          </cell>
          <cell r="N3527" t="str">
            <v>D50 MM</v>
          </cell>
          <cell r="O3527" t="str">
            <v>M</v>
          </cell>
          <cell r="P3527">
            <v>1</v>
          </cell>
        </row>
        <row r="3528">
          <cell r="L3528" t="str">
            <v>510IJ1MMA60219</v>
          </cell>
          <cell r="M3528" t="str">
            <v>오.배수용 PVC 파이프(VG2) (KSM3404)</v>
          </cell>
          <cell r="N3528" t="str">
            <v>D100 MM</v>
          </cell>
          <cell r="O3528" t="str">
            <v>M</v>
          </cell>
          <cell r="P3528">
            <v>18</v>
          </cell>
        </row>
        <row r="3529">
          <cell r="L3529" t="str">
            <v>510IJ1MMJ32627</v>
          </cell>
          <cell r="M3529" t="str">
            <v>회전식흡출기</v>
          </cell>
          <cell r="N3529" t="str">
            <v>D450</v>
          </cell>
          <cell r="O3529" t="str">
            <v>개</v>
          </cell>
          <cell r="P3529">
            <v>5</v>
          </cell>
        </row>
        <row r="3530">
          <cell r="L3530" t="str">
            <v>510IJ1MMJ32630</v>
          </cell>
          <cell r="M3530" t="str">
            <v>회전식흡출기</v>
          </cell>
          <cell r="N3530" t="str">
            <v>D600</v>
          </cell>
          <cell r="O3530" t="str">
            <v>개</v>
          </cell>
          <cell r="P3530">
            <v>3</v>
          </cell>
        </row>
        <row r="3531">
          <cell r="L3531" t="str">
            <v>510IJ1MMO25981</v>
          </cell>
          <cell r="M3531" t="str">
            <v>SMC흡출기좌대(조립식기성재)</v>
          </cell>
          <cell r="N3531" t="str">
            <v>660X660X1300(시공포함)</v>
          </cell>
          <cell r="O3531" t="str">
            <v>개소</v>
          </cell>
          <cell r="P3531">
            <v>5</v>
          </cell>
        </row>
        <row r="3532">
          <cell r="L3532" t="str">
            <v>510IJ1MMO25982</v>
          </cell>
          <cell r="M3532" t="str">
            <v>SMC흡출기좌대(조립식기성재)</v>
          </cell>
          <cell r="N3532" t="str">
            <v>660X660X2600(시공포함)</v>
          </cell>
          <cell r="O3532" t="str">
            <v>개소</v>
          </cell>
          <cell r="P3532">
            <v>3</v>
          </cell>
        </row>
        <row r="3533">
          <cell r="L3533" t="str">
            <v>510IJ1MMO31919</v>
          </cell>
          <cell r="M3533" t="str">
            <v>발코니드레인(PVC제)(받침대포함)</v>
          </cell>
          <cell r="N3533" t="str">
            <v>D100 MM</v>
          </cell>
          <cell r="O3533" t="str">
            <v>개</v>
          </cell>
          <cell r="P3533">
            <v>223</v>
          </cell>
        </row>
        <row r="3534">
          <cell r="L3534" t="str">
            <v>510IJ1SASCAE07</v>
          </cell>
          <cell r="M3534" t="str">
            <v>ELEV HOOK 보강</v>
          </cell>
          <cell r="N3534" t="str">
            <v>(D22, 기성제품)</v>
          </cell>
          <cell r="O3534" t="str">
            <v>개소</v>
          </cell>
          <cell r="P3534">
            <v>1</v>
          </cell>
        </row>
        <row r="3535">
          <cell r="L3535" t="str">
            <v>510IJ1SASKH010</v>
          </cell>
          <cell r="M3535" t="str">
            <v>9X18/SD-1</v>
          </cell>
          <cell r="N3535" t="str">
            <v>전기판넬실출입문</v>
          </cell>
          <cell r="O3535" t="str">
            <v>개소</v>
          </cell>
          <cell r="P3535">
            <v>2</v>
          </cell>
        </row>
        <row r="3536">
          <cell r="L3536" t="str">
            <v>510IJ1SAVCK022</v>
          </cell>
          <cell r="M3536" t="str">
            <v>발코니선반, 철제매쉬2단</v>
          </cell>
          <cell r="N3536" t="str">
            <v>(수평투영)</v>
          </cell>
          <cell r="O3536" t="str">
            <v>M2</v>
          </cell>
          <cell r="P3536">
            <v>73</v>
          </cell>
        </row>
        <row r="3537">
          <cell r="L3537" t="str">
            <v>510IJ1SAX00006</v>
          </cell>
          <cell r="M3537" t="str">
            <v>옥상안전난간</v>
          </cell>
          <cell r="O3537" t="str">
            <v>M</v>
          </cell>
          <cell r="P3537">
            <v>74</v>
          </cell>
        </row>
        <row r="3538">
          <cell r="L3538" t="str">
            <v>510IJ1SAX00007</v>
          </cell>
          <cell r="M3538" t="str">
            <v>옥상철골구조물</v>
          </cell>
          <cell r="O3538" t="str">
            <v>식</v>
          </cell>
          <cell r="P3538">
            <v>1</v>
          </cell>
        </row>
        <row r="3539">
          <cell r="L3539" t="str">
            <v>510IJ1SAX00010</v>
          </cell>
          <cell r="M3539" t="str">
            <v>테라스난간</v>
          </cell>
          <cell r="N3539" t="str">
            <v>H=900</v>
          </cell>
          <cell r="O3539" t="str">
            <v>M</v>
          </cell>
          <cell r="P3539">
            <v>5</v>
          </cell>
        </row>
        <row r="3540">
          <cell r="L3540" t="str">
            <v>510IJ1SAX00011</v>
          </cell>
          <cell r="M3540" t="str">
            <v>측벽화단곡면난간</v>
          </cell>
          <cell r="N3540" t="str">
            <v>H=300, 스텐</v>
          </cell>
          <cell r="O3540" t="str">
            <v>M</v>
          </cell>
          <cell r="P3540">
            <v>83</v>
          </cell>
        </row>
        <row r="3541">
          <cell r="L3541" t="str">
            <v>510IJ1SAX00013</v>
          </cell>
          <cell r="M3541" t="str">
            <v>공동구점검사다리</v>
          </cell>
          <cell r="N3541" t="str">
            <v>W=360 H=4160</v>
          </cell>
          <cell r="O3541" t="str">
            <v>개소</v>
          </cell>
          <cell r="P3541">
            <v>1</v>
          </cell>
        </row>
        <row r="3542">
          <cell r="L3542" t="str">
            <v>510IJ1SAX00018</v>
          </cell>
          <cell r="M3542" t="str">
            <v>스텐PD점검구</v>
          </cell>
          <cell r="N3542" t="str">
            <v>400*200,피스고정식</v>
          </cell>
          <cell r="O3542" t="str">
            <v>개소</v>
          </cell>
          <cell r="P3542">
            <v>15</v>
          </cell>
        </row>
        <row r="3543">
          <cell r="L3543" t="str">
            <v>510IJ1SAX00019</v>
          </cell>
          <cell r="M3543" t="str">
            <v>스텐PD점검구</v>
          </cell>
          <cell r="N3543" t="str">
            <v>400*150,피스고정식</v>
          </cell>
          <cell r="O3543" t="str">
            <v>개소</v>
          </cell>
          <cell r="P3543">
            <v>9</v>
          </cell>
        </row>
        <row r="3544">
          <cell r="L3544" t="str">
            <v>510IJ1SAX00021</v>
          </cell>
          <cell r="M3544" t="str">
            <v>샤워부스 75B</v>
          </cell>
          <cell r="N3544" t="str">
            <v>도어형,시공도</v>
          </cell>
          <cell r="O3544" t="str">
            <v>개소</v>
          </cell>
          <cell r="P3544">
            <v>23</v>
          </cell>
        </row>
        <row r="3545">
          <cell r="L3545" t="str">
            <v>510IJ1SAX00022</v>
          </cell>
          <cell r="M3545" t="str">
            <v>샤워부스 84B</v>
          </cell>
          <cell r="N3545" t="str">
            <v>도어형,시공도</v>
          </cell>
          <cell r="O3545" t="str">
            <v>개소</v>
          </cell>
          <cell r="P3545">
            <v>50</v>
          </cell>
        </row>
        <row r="3546">
          <cell r="L3546" t="str">
            <v>510IJ1SAX00026</v>
          </cell>
          <cell r="M3546" t="str">
            <v>25*23/SSD,자동문</v>
          </cell>
          <cell r="N3546" t="str">
            <v>무인경비시스템,fix6mm강화유리제외</v>
          </cell>
          <cell r="O3546" t="str">
            <v>개소</v>
          </cell>
          <cell r="P3546">
            <v>2</v>
          </cell>
        </row>
        <row r="3547">
          <cell r="L3547" t="str">
            <v>510IJ1SAX00037</v>
          </cell>
          <cell r="M3547" t="str">
            <v>계단실연창상부설치</v>
          </cell>
          <cell r="N3547" t="str">
            <v>폴리카보네이트</v>
          </cell>
          <cell r="O3547" t="str">
            <v>개소</v>
          </cell>
          <cell r="P3547">
            <v>1</v>
          </cell>
        </row>
        <row r="3548">
          <cell r="L3548" t="str">
            <v>510IJ1UAC11520</v>
          </cell>
          <cell r="M3548" t="str">
            <v>콘크리트난간보양</v>
          </cell>
          <cell r="O3548" t="str">
            <v>M</v>
          </cell>
          <cell r="P3548">
            <v>1208</v>
          </cell>
        </row>
        <row r="3549">
          <cell r="L3549" t="str">
            <v>510IJ1UAD31001</v>
          </cell>
          <cell r="M3549" t="str">
            <v>물탱크실사다리</v>
          </cell>
          <cell r="N3549" t="str">
            <v>(H=3.44M)</v>
          </cell>
          <cell r="O3549" t="str">
            <v>개소</v>
          </cell>
          <cell r="P3549">
            <v>1</v>
          </cell>
        </row>
        <row r="3550">
          <cell r="L3550" t="str">
            <v>510IJ1UAD31010</v>
          </cell>
          <cell r="M3550" t="str">
            <v>물탱크실사다리</v>
          </cell>
          <cell r="N3550" t="str">
            <v>(H=2.36M)</v>
          </cell>
          <cell r="O3550" t="str">
            <v>개소</v>
          </cell>
          <cell r="P3550">
            <v>1</v>
          </cell>
        </row>
        <row r="3551">
          <cell r="L3551" t="str">
            <v>510IJ1UAD40110</v>
          </cell>
          <cell r="M3551" t="str">
            <v>옥탑점검구</v>
          </cell>
          <cell r="N3551" t="str">
            <v>(1000X1000)</v>
          </cell>
          <cell r="O3551" t="str">
            <v>개소</v>
          </cell>
          <cell r="P3551">
            <v>1</v>
          </cell>
        </row>
        <row r="3552">
          <cell r="L3552" t="str">
            <v>510IJ1UAD40150</v>
          </cell>
          <cell r="M3552" t="str">
            <v>옥탑지붕층출입구(중부지방)</v>
          </cell>
          <cell r="N3552" t="str">
            <v>(1000X1000)</v>
          </cell>
          <cell r="O3552" t="str">
            <v>개소</v>
          </cell>
          <cell r="P3552">
            <v>1</v>
          </cell>
        </row>
        <row r="3553">
          <cell r="L3553" t="str">
            <v>510IJ1UAD49035</v>
          </cell>
          <cell r="M3553" t="str">
            <v>철재PD점검구</v>
          </cell>
          <cell r="N3553" t="str">
            <v>(300X400)</v>
          </cell>
          <cell r="O3553" t="str">
            <v>개소</v>
          </cell>
          <cell r="P3553">
            <v>73</v>
          </cell>
        </row>
        <row r="3554">
          <cell r="L3554" t="str">
            <v>510IJ1UAD50140</v>
          </cell>
          <cell r="M3554" t="str">
            <v>에어콘배관구설치</v>
          </cell>
          <cell r="O3554" t="str">
            <v>개소</v>
          </cell>
          <cell r="P3554">
            <v>146</v>
          </cell>
        </row>
        <row r="3555">
          <cell r="L3555" t="str">
            <v>510IJ1UAD50185</v>
          </cell>
          <cell r="M3555" t="str">
            <v>ELEV 하부사다리</v>
          </cell>
          <cell r="O3555" t="str">
            <v>개소</v>
          </cell>
          <cell r="P3555">
            <v>1</v>
          </cell>
        </row>
        <row r="3556">
          <cell r="L3556" t="str">
            <v>510IJ1UAD50280</v>
          </cell>
          <cell r="M3556" t="str">
            <v>작업용 지지대</v>
          </cell>
          <cell r="N3556" t="str">
            <v>(DA-77-023, 250X500)</v>
          </cell>
          <cell r="O3556" t="str">
            <v>개소</v>
          </cell>
          <cell r="P3556">
            <v>2</v>
          </cell>
        </row>
        <row r="3557">
          <cell r="L3557" t="str">
            <v>510IJ1UAI50009</v>
          </cell>
          <cell r="M3557" t="str">
            <v>세대현관문설치비</v>
          </cell>
          <cell r="N3557" t="str">
            <v>(부속철물포함)</v>
          </cell>
          <cell r="O3557" t="str">
            <v>개소</v>
          </cell>
          <cell r="P3557">
            <v>73</v>
          </cell>
        </row>
        <row r="3558">
          <cell r="L3558" t="str">
            <v>510IJ1UAI51037</v>
          </cell>
          <cell r="M3558" t="str">
            <v>10X18/SD</v>
          </cell>
          <cell r="N3558" t="str">
            <v>(계단실홀,밑틀없음,착색아연도)</v>
          </cell>
          <cell r="O3558" t="str">
            <v>개소</v>
          </cell>
          <cell r="P3558">
            <v>4</v>
          </cell>
        </row>
        <row r="3559">
          <cell r="L3559" t="str">
            <v>510IJ1UAI51216</v>
          </cell>
          <cell r="M3559" t="str">
            <v>18X21/SD(방화용도어클로우저)</v>
          </cell>
          <cell r="N3559" t="str">
            <v>(계단실,밑틀없음,착색아연도)</v>
          </cell>
          <cell r="O3559" t="str">
            <v>개소</v>
          </cell>
          <cell r="P3559">
            <v>25</v>
          </cell>
        </row>
        <row r="3560">
          <cell r="L3560" t="str">
            <v>510IJ1UAI51239</v>
          </cell>
          <cell r="M3560" t="str">
            <v>7X17/SD(방화용도아클로저)</v>
          </cell>
          <cell r="N3560" t="str">
            <v>(공동구,밑틀없음,착색아연도)</v>
          </cell>
          <cell r="O3560" t="str">
            <v>개소</v>
          </cell>
          <cell r="P3560">
            <v>1</v>
          </cell>
        </row>
        <row r="3561">
          <cell r="L3561" t="str">
            <v>510IJ1UAI53021</v>
          </cell>
          <cell r="M3561" t="str">
            <v>9X18/SD</v>
          </cell>
          <cell r="N3561" t="str">
            <v>(기계실,밑틀없음,철제그릴)</v>
          </cell>
          <cell r="O3561" t="str">
            <v>개소</v>
          </cell>
          <cell r="P3561">
            <v>4</v>
          </cell>
        </row>
        <row r="3562">
          <cell r="L3562" t="str">
            <v>510IJ1UAK80090</v>
          </cell>
          <cell r="M3562" t="str">
            <v>E.J(스치로폴20MM)</v>
          </cell>
          <cell r="N3562" t="str">
            <v>(본드붙이기,씰링:ㅁ-20X20)</v>
          </cell>
          <cell r="O3562" t="str">
            <v>M</v>
          </cell>
          <cell r="P3562">
            <v>3</v>
          </cell>
        </row>
        <row r="3563">
          <cell r="L3563" t="str">
            <v>510IJ1UAL50130</v>
          </cell>
          <cell r="M3563" t="str">
            <v>칼라선홈통설치</v>
          </cell>
          <cell r="N3563" t="str">
            <v>D-100</v>
          </cell>
          <cell r="O3563" t="str">
            <v>M</v>
          </cell>
          <cell r="P3563">
            <v>643</v>
          </cell>
        </row>
        <row r="3564">
          <cell r="L3564" t="str">
            <v>510IJ1UAL51130</v>
          </cell>
          <cell r="M3564" t="str">
            <v>루프드레인설치</v>
          </cell>
          <cell r="N3564" t="str">
            <v>(D100)</v>
          </cell>
          <cell r="O3564" t="str">
            <v>개소</v>
          </cell>
          <cell r="P3564">
            <v>9</v>
          </cell>
        </row>
        <row r="3565">
          <cell r="L3565" t="str">
            <v>510IJ1UAS14030</v>
          </cell>
          <cell r="M3565" t="str">
            <v>스텐레스재료분리대</v>
          </cell>
          <cell r="N3565" t="str">
            <v>(20X30X1.5)</v>
          </cell>
          <cell r="O3565" t="str">
            <v>M</v>
          </cell>
          <cell r="P3565">
            <v>12</v>
          </cell>
        </row>
        <row r="3566">
          <cell r="L3566" t="str">
            <v>510IJ1UAS41390</v>
          </cell>
          <cell r="M3566" t="str">
            <v>실외기난간설치</v>
          </cell>
          <cell r="O3566" t="str">
            <v>개소</v>
          </cell>
          <cell r="P3566">
            <v>73</v>
          </cell>
        </row>
        <row r="3567">
          <cell r="L3567" t="str">
            <v>510IJ1UAS42105</v>
          </cell>
          <cell r="M3567" t="str">
            <v>계단실창문난간설치</v>
          </cell>
          <cell r="N3567" t="str">
            <v>H1100, STS파이프</v>
          </cell>
          <cell r="O3567" t="str">
            <v>M</v>
          </cell>
          <cell r="P3567">
            <v>61</v>
          </cell>
        </row>
        <row r="3568">
          <cell r="L3568" t="str">
            <v>510IJ1UAS42610</v>
          </cell>
          <cell r="M3568" t="str">
            <v>중앙홈지주형계단난간</v>
          </cell>
          <cell r="N3568" t="str">
            <v>(분체도장)</v>
          </cell>
          <cell r="O3568" t="str">
            <v>M</v>
          </cell>
          <cell r="P3568">
            <v>153</v>
          </cell>
        </row>
        <row r="3569">
          <cell r="L3569" t="str">
            <v>510IJ1UAS50110</v>
          </cell>
          <cell r="M3569" t="str">
            <v>씰링재충진</v>
          </cell>
          <cell r="N3569" t="str">
            <v>(폴리우레탄계,ㅁ-10X10)</v>
          </cell>
          <cell r="O3569" t="str">
            <v>M</v>
          </cell>
          <cell r="P3569">
            <v>428</v>
          </cell>
        </row>
        <row r="3570">
          <cell r="L3570" t="str">
            <v>510IJ1UAS50120</v>
          </cell>
          <cell r="M3570" t="str">
            <v>씰링재충진</v>
          </cell>
          <cell r="N3570" t="str">
            <v>(폴리우레탄계,삼각10X10)</v>
          </cell>
          <cell r="O3570" t="str">
            <v>M</v>
          </cell>
          <cell r="P3570">
            <v>1469</v>
          </cell>
        </row>
        <row r="3571">
          <cell r="L3571" t="str">
            <v>510IJ1UAS50290</v>
          </cell>
          <cell r="M3571" t="str">
            <v>씰링재충진</v>
          </cell>
          <cell r="N3571" t="str">
            <v>(폴리우레탄계, 삼각5X5)</v>
          </cell>
          <cell r="O3571" t="str">
            <v>M</v>
          </cell>
          <cell r="P3571">
            <v>919</v>
          </cell>
        </row>
        <row r="3572">
          <cell r="L3572" t="str">
            <v>510IJ1UAS50310</v>
          </cell>
          <cell r="M3572" t="str">
            <v>씰링재충진</v>
          </cell>
          <cell r="N3572" t="str">
            <v>(폴리우레탄계,ㅁ-5X5)</v>
          </cell>
          <cell r="O3572" t="str">
            <v>M</v>
          </cell>
          <cell r="P3572">
            <v>1</v>
          </cell>
        </row>
        <row r="3573">
          <cell r="L3573" t="str">
            <v>510IJ1UAS50330</v>
          </cell>
          <cell r="M3573" t="str">
            <v>씰링재충진</v>
          </cell>
          <cell r="N3573" t="str">
            <v>(폴리우레탄계,ㅁ-25X25)</v>
          </cell>
          <cell r="O3573" t="str">
            <v>M</v>
          </cell>
          <cell r="P3573">
            <v>141</v>
          </cell>
        </row>
        <row r="3574">
          <cell r="L3574" t="str">
            <v>510IJ1UAS70025</v>
          </cell>
          <cell r="M3574" t="str">
            <v>우편함설치</v>
          </cell>
          <cell r="N3574" t="str">
            <v>(26세대용 고층)</v>
          </cell>
          <cell r="O3574" t="str">
            <v>개소</v>
          </cell>
          <cell r="P3574">
            <v>1</v>
          </cell>
        </row>
        <row r="3575">
          <cell r="L3575" t="str">
            <v>510IJ1UAS70040</v>
          </cell>
          <cell r="M3575" t="str">
            <v>반송우편함설치</v>
          </cell>
          <cell r="N3575" t="str">
            <v>(고층)</v>
          </cell>
          <cell r="O3575" t="str">
            <v>개소</v>
          </cell>
          <cell r="P3575">
            <v>1</v>
          </cell>
        </row>
        <row r="3576">
          <cell r="L3576" t="str">
            <v>510IJ1UAS70300</v>
          </cell>
          <cell r="M3576" t="str">
            <v>우편함설치</v>
          </cell>
          <cell r="N3576" t="str">
            <v>47세대용</v>
          </cell>
          <cell r="O3576" t="str">
            <v>개소</v>
          </cell>
          <cell r="P3576">
            <v>1</v>
          </cell>
        </row>
        <row r="3577">
          <cell r="L3577" t="str">
            <v>510IJ1UAS71020</v>
          </cell>
          <cell r="M3577" t="str">
            <v>폐건전지수거함 설치</v>
          </cell>
          <cell r="N3577" t="str">
            <v>(고  층)</v>
          </cell>
          <cell r="O3577" t="str">
            <v>개소</v>
          </cell>
          <cell r="P3577">
            <v>1</v>
          </cell>
        </row>
        <row r="3578">
          <cell r="L3578" t="str">
            <v>510IK1MGG42401</v>
          </cell>
          <cell r="M3578" t="str">
            <v>레미콘</v>
          </cell>
          <cell r="N3578" t="str">
            <v>25-180-15</v>
          </cell>
          <cell r="O3578" t="str">
            <v>M3</v>
          </cell>
          <cell r="P3578">
            <v>31</v>
          </cell>
        </row>
        <row r="3579">
          <cell r="L3579" t="str">
            <v>510IK1UAC30090</v>
          </cell>
          <cell r="M3579" t="str">
            <v>레미콘치기</v>
          </cell>
          <cell r="N3579" t="str">
            <v>(무근구조,펌프배관)</v>
          </cell>
          <cell r="O3579" t="str">
            <v>M3</v>
          </cell>
          <cell r="P3579">
            <v>30</v>
          </cell>
        </row>
        <row r="3580">
          <cell r="L3580" t="str">
            <v>510IK1UAJ11040</v>
          </cell>
          <cell r="M3580" t="str">
            <v>옥상 보호몰탈</v>
          </cell>
          <cell r="N3580" t="str">
            <v>(24MM 1:3, 줄눈유)</v>
          </cell>
          <cell r="O3580" t="str">
            <v>M2</v>
          </cell>
          <cell r="P3580">
            <v>41</v>
          </cell>
        </row>
        <row r="3581">
          <cell r="L3581" t="str">
            <v>510IK1UAK10010</v>
          </cell>
          <cell r="M3581" t="str">
            <v>아스팔트8층방수</v>
          </cell>
          <cell r="N3581" t="str">
            <v>(지붕층)</v>
          </cell>
          <cell r="O3581" t="str">
            <v>M2</v>
          </cell>
          <cell r="P3581">
            <v>427</v>
          </cell>
        </row>
        <row r="3582">
          <cell r="L3582" t="str">
            <v>510IK1UAK40300</v>
          </cell>
          <cell r="M3582" t="str">
            <v>고무아스팔트이중방수</v>
          </cell>
          <cell r="N3582" t="str">
            <v>(주차장상부, T4.5, 쇠흙손마감 포함)</v>
          </cell>
          <cell r="O3582" t="str">
            <v>M2</v>
          </cell>
          <cell r="P3582">
            <v>6</v>
          </cell>
        </row>
        <row r="3583">
          <cell r="L3583" t="str">
            <v>510IK1UAK40310</v>
          </cell>
          <cell r="M3583" t="str">
            <v>고무아스팔트이중방수</v>
          </cell>
          <cell r="N3583" t="str">
            <v>(주차장수직부위)</v>
          </cell>
          <cell r="O3583" t="str">
            <v>M2</v>
          </cell>
          <cell r="P3583">
            <v>7</v>
          </cell>
        </row>
        <row r="3584">
          <cell r="L3584" t="str">
            <v>510IK1UAK70040</v>
          </cell>
          <cell r="M3584" t="str">
            <v>포리에칠렌필림 깔기</v>
          </cell>
          <cell r="N3584" t="str">
            <v>(0.03MM, 2겹)</v>
          </cell>
          <cell r="O3584" t="str">
            <v>M2</v>
          </cell>
          <cell r="P3584">
            <v>370</v>
          </cell>
        </row>
        <row r="3585">
          <cell r="L3585" t="str">
            <v>510IK1UAK80060</v>
          </cell>
          <cell r="M3585" t="str">
            <v>E.J</v>
          </cell>
          <cell r="N3585" t="str">
            <v>(지하주차장 경사로)</v>
          </cell>
          <cell r="O3585" t="str">
            <v>M</v>
          </cell>
          <cell r="P3585">
            <v>141</v>
          </cell>
        </row>
        <row r="3586">
          <cell r="L3586" t="str">
            <v>510IK1UAS50350</v>
          </cell>
          <cell r="M3586" t="str">
            <v>기성조립식 줄눈재설치</v>
          </cell>
          <cell r="O3586" t="str">
            <v>M</v>
          </cell>
          <cell r="P3586">
            <v>290</v>
          </cell>
        </row>
        <row r="3587">
          <cell r="L3587" t="str">
            <v>510IK1UAS80050</v>
          </cell>
          <cell r="M3587" t="str">
            <v>와이어메쉬 깔기</v>
          </cell>
          <cell r="O3587" t="str">
            <v>M2</v>
          </cell>
          <cell r="P3587">
            <v>382</v>
          </cell>
        </row>
        <row r="3588">
          <cell r="L3588" t="str">
            <v>510IL1MAE50321</v>
          </cell>
          <cell r="M3588" t="str">
            <v>씰링재</v>
          </cell>
          <cell r="N3588" t="str">
            <v>실리콘계비초산형(삼각5㎜X5㎜)</v>
          </cell>
          <cell r="O3588" t="str">
            <v>M</v>
          </cell>
          <cell r="P3588">
            <v>22539</v>
          </cell>
        </row>
        <row r="3589">
          <cell r="L3589" t="str">
            <v>510IL1MAH70861</v>
          </cell>
          <cell r="M3589" t="str">
            <v>가스켓(ㄷ형)</v>
          </cell>
          <cell r="N3589" t="str">
            <v>AL, 3~5MM</v>
          </cell>
          <cell r="O3589" t="str">
            <v>M</v>
          </cell>
          <cell r="P3589">
            <v>861</v>
          </cell>
        </row>
        <row r="3590">
          <cell r="L3590" t="str">
            <v>510IL1MAH70862</v>
          </cell>
          <cell r="M3590" t="str">
            <v>가스켓(양면)</v>
          </cell>
          <cell r="N3590" t="str">
            <v>PL, 3~5MM</v>
          </cell>
          <cell r="O3590" t="str">
            <v>M</v>
          </cell>
          <cell r="P3590">
            <v>129</v>
          </cell>
        </row>
        <row r="3591">
          <cell r="L3591" t="str">
            <v>510IL1MAH80716</v>
          </cell>
          <cell r="M3591" t="str">
            <v>문틀고정철물</v>
          </cell>
          <cell r="N3591" t="str">
            <v>1.6*40*190</v>
          </cell>
          <cell r="O3591" t="str">
            <v>개</v>
          </cell>
          <cell r="P3591">
            <v>730</v>
          </cell>
        </row>
        <row r="3592">
          <cell r="L3592" t="str">
            <v>510IL1MAH80830</v>
          </cell>
          <cell r="M3592" t="str">
            <v>문틀고임대</v>
          </cell>
          <cell r="N3592" t="str">
            <v>(설치비포함)</v>
          </cell>
          <cell r="O3592" t="str">
            <v>개</v>
          </cell>
          <cell r="P3592">
            <v>438</v>
          </cell>
        </row>
        <row r="3593">
          <cell r="L3593" t="str">
            <v>510IL1MGF10180</v>
          </cell>
          <cell r="M3593" t="str">
            <v>볼트(매립형)</v>
          </cell>
          <cell r="N3593" t="str">
            <v>6X80(PVC앵카포함), 문틀고정용</v>
          </cell>
          <cell r="O3593" t="str">
            <v>개</v>
          </cell>
          <cell r="P3593">
            <v>1345</v>
          </cell>
        </row>
        <row r="3594">
          <cell r="L3594" t="str">
            <v>510IL1SAICAH20</v>
          </cell>
          <cell r="M3594" t="str">
            <v>6X12/AW</v>
          </cell>
          <cell r="N3594" t="str">
            <v>(욕실)</v>
          </cell>
          <cell r="O3594" t="str">
            <v>개소</v>
          </cell>
          <cell r="P3594">
            <v>46</v>
          </cell>
        </row>
        <row r="3595">
          <cell r="L3595" t="str">
            <v>510IL1SAIZ0023</v>
          </cell>
          <cell r="M3595" t="str">
            <v>23X677/AW</v>
          </cell>
          <cell r="N3595" t="str">
            <v>FIX+SL</v>
          </cell>
          <cell r="O3595" t="str">
            <v>개소</v>
          </cell>
          <cell r="P3595">
            <v>1</v>
          </cell>
        </row>
        <row r="3596">
          <cell r="L3596" t="str">
            <v>510IL1SAIZ0026</v>
          </cell>
          <cell r="M3596" t="str">
            <v>77.6X168/AW</v>
          </cell>
          <cell r="N3596" t="str">
            <v>FIX+PJ</v>
          </cell>
          <cell r="O3596" t="str">
            <v>개소</v>
          </cell>
          <cell r="P3596">
            <v>1</v>
          </cell>
        </row>
        <row r="3597">
          <cell r="L3597" t="str">
            <v>510IL1SAIZ0037</v>
          </cell>
          <cell r="M3597" t="str">
            <v>22X18/AW</v>
          </cell>
          <cell r="N3597" t="str">
            <v>SL+FIX발코니창,84M2 B형</v>
          </cell>
          <cell r="O3597" t="str">
            <v>개소</v>
          </cell>
          <cell r="P3597">
            <v>30</v>
          </cell>
        </row>
        <row r="3598">
          <cell r="L3598" t="str">
            <v>510IL1SAIZ0038</v>
          </cell>
          <cell r="M3598" t="str">
            <v>22X19/AW</v>
          </cell>
          <cell r="N3598" t="str">
            <v>SL+FIX발코니창,84M2 B형</v>
          </cell>
          <cell r="O3598" t="str">
            <v>개소</v>
          </cell>
          <cell r="P3598">
            <v>20</v>
          </cell>
        </row>
        <row r="3599">
          <cell r="L3599" t="str">
            <v>510IL1SAIZ0039</v>
          </cell>
          <cell r="M3599" t="str">
            <v>21X18/AW</v>
          </cell>
          <cell r="N3599" t="str">
            <v>SL+FIX발코니창,84M2 B형</v>
          </cell>
          <cell r="O3599" t="str">
            <v>개소</v>
          </cell>
          <cell r="P3599">
            <v>30</v>
          </cell>
        </row>
        <row r="3600">
          <cell r="L3600" t="str">
            <v>510IL1SAIZ0040</v>
          </cell>
          <cell r="M3600" t="str">
            <v>21X19/AW</v>
          </cell>
          <cell r="N3600" t="str">
            <v>SL+FIX발코니창,84M2 B형</v>
          </cell>
          <cell r="O3600" t="str">
            <v>개소</v>
          </cell>
          <cell r="P3600">
            <v>20</v>
          </cell>
        </row>
        <row r="3601">
          <cell r="L3601" t="str">
            <v>510IL1SAIZ0051</v>
          </cell>
          <cell r="M3601" t="str">
            <v>21X12/AW</v>
          </cell>
          <cell r="N3601" t="str">
            <v>SL,75M2 B형,발코니1</v>
          </cell>
          <cell r="O3601" t="str">
            <v>개소</v>
          </cell>
          <cell r="P3601">
            <v>13</v>
          </cell>
        </row>
        <row r="3602">
          <cell r="L3602" t="str">
            <v>510IL1SAIZ0052</v>
          </cell>
          <cell r="M3602" t="str">
            <v>21X13/AW</v>
          </cell>
          <cell r="N3602" t="str">
            <v>SL,75M2 B형,발코니1</v>
          </cell>
          <cell r="O3602" t="str">
            <v>개소</v>
          </cell>
          <cell r="P3602">
            <v>10</v>
          </cell>
        </row>
        <row r="3603">
          <cell r="L3603" t="str">
            <v>510IL1SAIZ0066</v>
          </cell>
          <cell r="M3603" t="str">
            <v>26X18/AW</v>
          </cell>
          <cell r="N3603" t="str">
            <v>SL,75M2 A형,84M2 B형 발코니1</v>
          </cell>
          <cell r="O3603" t="str">
            <v>개소</v>
          </cell>
          <cell r="P3603">
            <v>4</v>
          </cell>
        </row>
        <row r="3604">
          <cell r="L3604" t="str">
            <v>510IL1SAIZ0068</v>
          </cell>
          <cell r="M3604" t="str">
            <v>27X18/AW</v>
          </cell>
          <cell r="N3604" t="str">
            <v>SL+FIX,75M2 B형 발코니2</v>
          </cell>
          <cell r="O3604" t="str">
            <v>개소</v>
          </cell>
          <cell r="P3604">
            <v>13</v>
          </cell>
        </row>
        <row r="3605">
          <cell r="L3605" t="str">
            <v>510IL1SAIZ0069</v>
          </cell>
          <cell r="M3605" t="str">
            <v>27X19/AW</v>
          </cell>
          <cell r="N3605" t="str">
            <v>SL+FIX,75M2 B형 발코니2</v>
          </cell>
          <cell r="O3605" t="str">
            <v>개소</v>
          </cell>
          <cell r="P3605">
            <v>10</v>
          </cell>
        </row>
        <row r="3606">
          <cell r="L3606" t="str">
            <v>510IL1SAIZ0072</v>
          </cell>
          <cell r="M3606" t="str">
            <v>39X18/AW</v>
          </cell>
          <cell r="N3606" t="str">
            <v>SL+FIX,75M2 B형 발코니1</v>
          </cell>
          <cell r="O3606" t="str">
            <v>개소</v>
          </cell>
          <cell r="P3606">
            <v>13</v>
          </cell>
        </row>
        <row r="3607">
          <cell r="L3607" t="str">
            <v>510IL1SAIZ0073</v>
          </cell>
          <cell r="M3607" t="str">
            <v>39X19/AW</v>
          </cell>
          <cell r="N3607" t="str">
            <v>SL+FIX,75M2 B형 발코니1</v>
          </cell>
          <cell r="O3607" t="str">
            <v>개소</v>
          </cell>
          <cell r="P3607">
            <v>10</v>
          </cell>
        </row>
        <row r="3608">
          <cell r="L3608" t="str">
            <v>510IL1SAIZ0076</v>
          </cell>
          <cell r="M3608" t="str">
            <v>44X18/AW</v>
          </cell>
          <cell r="N3608" t="str">
            <v>SL+FIX,84M2 B형 발코니1</v>
          </cell>
          <cell r="O3608" t="str">
            <v>개소</v>
          </cell>
          <cell r="P3608">
            <v>30</v>
          </cell>
        </row>
        <row r="3609">
          <cell r="L3609" t="str">
            <v>510IL1SAIZ0077</v>
          </cell>
          <cell r="M3609" t="str">
            <v>44X19/AW</v>
          </cell>
          <cell r="N3609" t="str">
            <v>SL+FIX,84M2 B형 발코니1</v>
          </cell>
          <cell r="O3609" t="str">
            <v>개소</v>
          </cell>
          <cell r="P3609">
            <v>20</v>
          </cell>
        </row>
        <row r="3610">
          <cell r="L3610" t="str">
            <v>510IL1SAIZ0079</v>
          </cell>
          <cell r="M3610" t="str">
            <v>28X12/AW</v>
          </cell>
          <cell r="N3610" t="str">
            <v>SL,84M2 B형 발코니3</v>
          </cell>
          <cell r="O3610" t="str">
            <v>개소</v>
          </cell>
          <cell r="P3610">
            <v>56</v>
          </cell>
        </row>
        <row r="3611">
          <cell r="L3611" t="str">
            <v>510IL1SAIZ0080</v>
          </cell>
          <cell r="M3611" t="str">
            <v>28X13/AW</v>
          </cell>
          <cell r="N3611" t="str">
            <v>SL,84M2 B형 발코니3</v>
          </cell>
          <cell r="O3611" t="str">
            <v>개소</v>
          </cell>
          <cell r="P3611">
            <v>40</v>
          </cell>
        </row>
        <row r="3612">
          <cell r="L3612" t="str">
            <v>510IL1SAIZ0081</v>
          </cell>
          <cell r="M3612" t="str">
            <v>37X12/AW</v>
          </cell>
          <cell r="N3612" t="str">
            <v>SL3짝,75M2 B형 발코니3</v>
          </cell>
          <cell r="O3612" t="str">
            <v>개소</v>
          </cell>
          <cell r="P3612">
            <v>13</v>
          </cell>
        </row>
        <row r="3613">
          <cell r="L3613" t="str">
            <v>510IL1SAIZ0082</v>
          </cell>
          <cell r="M3613" t="str">
            <v>37X13/AW</v>
          </cell>
          <cell r="N3613" t="str">
            <v>SL3짝,75M2 B형 발코니3</v>
          </cell>
          <cell r="O3613" t="str">
            <v>개소</v>
          </cell>
          <cell r="P3613">
            <v>10</v>
          </cell>
        </row>
        <row r="3614">
          <cell r="L3614" t="str">
            <v>510IL1SAIZ0084</v>
          </cell>
          <cell r="M3614" t="str">
            <v>24X18/AW</v>
          </cell>
          <cell r="N3614" t="str">
            <v>SL+FIX,75M2 B형 발코니4</v>
          </cell>
          <cell r="O3614" t="str">
            <v>개소</v>
          </cell>
          <cell r="P3614">
            <v>13</v>
          </cell>
        </row>
        <row r="3615">
          <cell r="L3615" t="str">
            <v>510IL1SAIZ0085</v>
          </cell>
          <cell r="M3615" t="str">
            <v>24X19/AW</v>
          </cell>
          <cell r="N3615" t="str">
            <v>SL+FIX,75M2 B형 발코니4</v>
          </cell>
          <cell r="O3615" t="str">
            <v>개소</v>
          </cell>
          <cell r="P3615">
            <v>10</v>
          </cell>
        </row>
        <row r="3616">
          <cell r="L3616" t="str">
            <v>510IL1SAIZ0092</v>
          </cell>
          <cell r="M3616" t="str">
            <v>6X9/AG</v>
          </cell>
          <cell r="N3616" t="str">
            <v>갤러리살(FIX)</v>
          </cell>
          <cell r="O3616" t="str">
            <v>개소</v>
          </cell>
          <cell r="P3616">
            <v>1</v>
          </cell>
        </row>
        <row r="3617">
          <cell r="L3617" t="str">
            <v>510IL1SAIZ0109</v>
          </cell>
          <cell r="M3617" t="str">
            <v>3X12/AW</v>
          </cell>
          <cell r="O3617" t="str">
            <v>개소</v>
          </cell>
          <cell r="P3617">
            <v>4</v>
          </cell>
        </row>
        <row r="3618">
          <cell r="L3618" t="str">
            <v>510IL1SAX00005</v>
          </cell>
          <cell r="M3618" t="str">
            <v>강화유리끼우기 및 닦기</v>
          </cell>
          <cell r="N3618" t="str">
            <v>6MM, 강재</v>
          </cell>
          <cell r="O3618" t="str">
            <v>M2</v>
          </cell>
          <cell r="P3618">
            <v>2</v>
          </cell>
        </row>
        <row r="3619">
          <cell r="L3619" t="str">
            <v>510IL1SAYISG21</v>
          </cell>
          <cell r="M3619" t="str">
            <v>간살삽입복층유리끼우기</v>
          </cell>
          <cell r="N3619" t="str">
            <v>12MM</v>
          </cell>
          <cell r="O3619" t="str">
            <v>M2</v>
          </cell>
          <cell r="P3619">
            <v>203</v>
          </cell>
        </row>
        <row r="3620">
          <cell r="L3620" t="str">
            <v>510IL1SAYISG22</v>
          </cell>
          <cell r="M3620" t="str">
            <v>복층유리끼우기 및 닦기</v>
          </cell>
          <cell r="N3620" t="str">
            <v>12MM, 일면완자, 유리끼움재료 별도</v>
          </cell>
          <cell r="O3620" t="str">
            <v>M2</v>
          </cell>
          <cell r="P3620">
            <v>172</v>
          </cell>
        </row>
        <row r="3621">
          <cell r="L3621" t="str">
            <v>510IL1SAYISG23</v>
          </cell>
          <cell r="M3621" t="str">
            <v>복층유리끼우기 및 닦기</v>
          </cell>
          <cell r="N3621" t="str">
            <v>12MM, 일면무늬, 유리끼움재료 별도</v>
          </cell>
          <cell r="O3621" t="str">
            <v>M2</v>
          </cell>
          <cell r="P3621">
            <v>73</v>
          </cell>
        </row>
        <row r="3622">
          <cell r="L3622" t="str">
            <v>510IL1SAYISG42</v>
          </cell>
          <cell r="M3622" t="str">
            <v>4X9/AW</v>
          </cell>
          <cell r="N3622" t="str">
            <v>옥탑층, 회전창</v>
          </cell>
          <cell r="O3622" t="str">
            <v>개소</v>
          </cell>
          <cell r="P3622">
            <v>44</v>
          </cell>
        </row>
        <row r="3623">
          <cell r="L3623" t="str">
            <v>510IL1UAI12102</v>
          </cell>
          <cell r="M3623" t="str">
            <v>침실1(안방)여닫이문설치(10X21/WD-B)</v>
          </cell>
          <cell r="N3623" t="str">
            <v>(후설치,틀짝지급,문선및레버식도아록포함)</v>
          </cell>
          <cell r="O3623" t="str">
            <v>개소</v>
          </cell>
          <cell r="P3623">
            <v>23</v>
          </cell>
        </row>
        <row r="3624">
          <cell r="L3624" t="str">
            <v>510IL1UAI12103</v>
          </cell>
          <cell r="M3624" t="str">
            <v>침실1(안방)여닫이문설치(10X21/WD-1)</v>
          </cell>
          <cell r="N3624" t="str">
            <v>(후설치,틀짝지급,문선및레버식도아록포함)</v>
          </cell>
          <cell r="O3624" t="str">
            <v>개소</v>
          </cell>
          <cell r="P3624">
            <v>50</v>
          </cell>
        </row>
        <row r="3625">
          <cell r="L3625" t="str">
            <v>510IL1UAI12112</v>
          </cell>
          <cell r="M3625" t="str">
            <v>일반침실여닫이문설치(9X21/WD-B)</v>
          </cell>
          <cell r="N3625" t="str">
            <v>(후설치,틀짝지급,문선및레버식도아록포함)</v>
          </cell>
          <cell r="O3625" t="str">
            <v>개소</v>
          </cell>
          <cell r="P3625">
            <v>73</v>
          </cell>
        </row>
        <row r="3626">
          <cell r="L3626" t="str">
            <v>510IL1UAI12114</v>
          </cell>
          <cell r="M3626" t="str">
            <v>일반침실여닫이문설치(9X21/WD-2)</v>
          </cell>
          <cell r="N3626" t="str">
            <v>(후설치,틀짝지급,문선및레버식도아록포함)</v>
          </cell>
          <cell r="O3626" t="str">
            <v>개소</v>
          </cell>
          <cell r="P3626">
            <v>73</v>
          </cell>
        </row>
        <row r="3627">
          <cell r="L3627" t="str">
            <v>510IL1UAI12165</v>
          </cell>
          <cell r="M3627" t="str">
            <v>욕실여닫이문설치(8X21/D)</v>
          </cell>
          <cell r="N3627" t="str">
            <v>(후설치,틀짝지급,문선및레버식도아록포함)</v>
          </cell>
          <cell r="O3627" t="str">
            <v>개소</v>
          </cell>
          <cell r="P3627">
            <v>73</v>
          </cell>
        </row>
        <row r="3628">
          <cell r="L3628" t="str">
            <v>510IL1UAI12175</v>
          </cell>
          <cell r="M3628" t="str">
            <v>욕실여닫이문설치(7X21/D)</v>
          </cell>
          <cell r="N3628" t="str">
            <v>(후설치,틀짝지급,문선및레버식도아록포함)</v>
          </cell>
          <cell r="O3628" t="str">
            <v>개소</v>
          </cell>
          <cell r="P3628">
            <v>73</v>
          </cell>
        </row>
        <row r="3629">
          <cell r="L3629" t="str">
            <v>510IL1UAI20450</v>
          </cell>
          <cell r="M3629" t="str">
            <v>12X12/AW</v>
          </cell>
          <cell r="N3629" t="str">
            <v>(SL2짝)</v>
          </cell>
          <cell r="O3629" t="str">
            <v>개소</v>
          </cell>
          <cell r="P3629">
            <v>2</v>
          </cell>
        </row>
        <row r="3630">
          <cell r="L3630" t="str">
            <v>510IL1UAI20573</v>
          </cell>
          <cell r="M3630" t="str">
            <v>4X12/AG</v>
          </cell>
          <cell r="N3630" t="str">
            <v>여닫이+갤러리(FIX)</v>
          </cell>
          <cell r="O3630" t="str">
            <v>개소</v>
          </cell>
          <cell r="P3630">
            <v>2</v>
          </cell>
        </row>
        <row r="3631">
          <cell r="L3631" t="str">
            <v>510IL1UAJ20065</v>
          </cell>
          <cell r="M3631" t="str">
            <v>PVC BACK-UP재 설치</v>
          </cell>
          <cell r="N3631" t="str">
            <v>(D25)</v>
          </cell>
          <cell r="O3631" t="str">
            <v>M</v>
          </cell>
          <cell r="P3631">
            <v>1529</v>
          </cell>
        </row>
        <row r="3632">
          <cell r="L3632" t="str">
            <v>510IL1UAN10032</v>
          </cell>
          <cell r="M3632" t="str">
            <v>유리끼우기 및 닦기</v>
          </cell>
          <cell r="N3632" t="str">
            <v>(3MM맑은유리, AL.PL, 유리끼움재료 별도)</v>
          </cell>
          <cell r="O3632" t="str">
            <v>M2</v>
          </cell>
          <cell r="P3632">
            <v>2</v>
          </cell>
        </row>
        <row r="3633">
          <cell r="L3633" t="str">
            <v>510IL1UAN10052</v>
          </cell>
          <cell r="M3633" t="str">
            <v>유리끼우기 및 닦기</v>
          </cell>
          <cell r="N3633" t="str">
            <v>(5MM맑은유리,  AL.PL, 유리끼움재료 별도)</v>
          </cell>
          <cell r="O3633" t="str">
            <v>M2</v>
          </cell>
          <cell r="P3633">
            <v>139</v>
          </cell>
        </row>
        <row r="3634">
          <cell r="L3634" t="str">
            <v>510IL1UAN40012</v>
          </cell>
          <cell r="M3634" t="str">
            <v>복층유리끼우기 및 닦기</v>
          </cell>
          <cell r="N3634" t="str">
            <v>(12MM, 유리끼움재료 별도)</v>
          </cell>
          <cell r="O3634" t="str">
            <v>M2</v>
          </cell>
          <cell r="P3634">
            <v>1148</v>
          </cell>
        </row>
        <row r="3635">
          <cell r="L3635" t="str">
            <v>510IL1UAN40016</v>
          </cell>
          <cell r="M3635" t="str">
            <v>복층유리끼우기 및 닦기</v>
          </cell>
          <cell r="N3635" t="str">
            <v>(16MM, 유리끼움재료 별도)</v>
          </cell>
          <cell r="O3635" t="str">
            <v>M2</v>
          </cell>
          <cell r="P3635">
            <v>1368</v>
          </cell>
        </row>
        <row r="3636">
          <cell r="L3636" t="str">
            <v>510IL1UAN44001</v>
          </cell>
          <cell r="M3636" t="str">
            <v>강화복층유리끼우기 및 닦기</v>
          </cell>
          <cell r="N3636" t="str">
            <v>(16MM일면강화,유리끼움재료 별도)</v>
          </cell>
          <cell r="O3636" t="str">
            <v>M2</v>
          </cell>
          <cell r="P3636">
            <v>330</v>
          </cell>
        </row>
        <row r="3637">
          <cell r="L3637" t="str">
            <v>510IL1UAS50110</v>
          </cell>
          <cell r="M3637" t="str">
            <v>씰링재충진</v>
          </cell>
          <cell r="N3637" t="str">
            <v>(폴리우레탄계,ㅁ-10X10)</v>
          </cell>
          <cell r="O3637" t="str">
            <v>M</v>
          </cell>
          <cell r="P3637">
            <v>9917</v>
          </cell>
        </row>
        <row r="3638">
          <cell r="L3638" t="str">
            <v>510IL1UAS50250</v>
          </cell>
          <cell r="M3638" t="str">
            <v>씰링재충진</v>
          </cell>
          <cell r="N3638" t="str">
            <v>(실리콘계,삼각 5X5)</v>
          </cell>
          <cell r="O3638" t="str">
            <v>M</v>
          </cell>
          <cell r="P3638">
            <v>835</v>
          </cell>
        </row>
        <row r="3639">
          <cell r="L3639" t="str">
            <v>510IL1UAS50290</v>
          </cell>
          <cell r="M3639" t="str">
            <v>씰링재충진</v>
          </cell>
          <cell r="N3639" t="str">
            <v>(폴리우레탄계, 삼각5X5)</v>
          </cell>
          <cell r="O3639" t="str">
            <v>M</v>
          </cell>
          <cell r="P3639">
            <v>719</v>
          </cell>
        </row>
        <row r="3640">
          <cell r="L3640" t="str">
            <v>510IL1UAS50340</v>
          </cell>
          <cell r="M3640" t="str">
            <v>발포우레탄충진</v>
          </cell>
          <cell r="N3640" t="str">
            <v>(10MM, 1액형)</v>
          </cell>
          <cell r="O3640" t="str">
            <v>M</v>
          </cell>
          <cell r="P3640">
            <v>5245</v>
          </cell>
        </row>
        <row r="3641">
          <cell r="L3641" t="str">
            <v>510IN1SAYISG46</v>
          </cell>
          <cell r="M3641" t="str">
            <v>항균페인트(수성)</v>
          </cell>
          <cell r="N3641" t="str">
            <v>샷시설치 발코니부위, 천정용</v>
          </cell>
          <cell r="O3641" t="str">
            <v>M2</v>
          </cell>
          <cell r="P3641">
            <v>1778</v>
          </cell>
        </row>
        <row r="3642">
          <cell r="L3642" t="str">
            <v>510IN1SAYISG47</v>
          </cell>
          <cell r="M3642" t="str">
            <v>항균페인트(수성)</v>
          </cell>
          <cell r="N3642" t="str">
            <v>샷시설치 발코니부위, 벽용</v>
          </cell>
          <cell r="O3642" t="str">
            <v>M2</v>
          </cell>
          <cell r="P3642">
            <v>4706</v>
          </cell>
        </row>
        <row r="3643">
          <cell r="L3643" t="str">
            <v>510IN1UAO10010</v>
          </cell>
          <cell r="M3643" t="str">
            <v>방진에폭시바닥재</v>
          </cell>
          <cell r="N3643" t="str">
            <v>(콘크리트면 3회)</v>
          </cell>
          <cell r="O3643" t="str">
            <v>M2</v>
          </cell>
          <cell r="P3643">
            <v>13</v>
          </cell>
        </row>
        <row r="3644">
          <cell r="L3644" t="str">
            <v>510IN1UAO10020</v>
          </cell>
          <cell r="M3644" t="str">
            <v>철재면에폭시에스텔</v>
          </cell>
          <cell r="N3644" t="str">
            <v>(상도1회)</v>
          </cell>
          <cell r="O3644" t="str">
            <v>M2</v>
          </cell>
          <cell r="P3644">
            <v>69</v>
          </cell>
        </row>
        <row r="3645">
          <cell r="L3645" t="str">
            <v>510IN1UAO20010</v>
          </cell>
          <cell r="M3645" t="str">
            <v>콘크리트면 페인트</v>
          </cell>
          <cell r="N3645" t="str">
            <v>(낙서방지용 2회)</v>
          </cell>
          <cell r="O3645" t="str">
            <v>M2</v>
          </cell>
          <cell r="P3645">
            <v>688</v>
          </cell>
        </row>
        <row r="3646">
          <cell r="L3646" t="str">
            <v>510IN1UAO20020</v>
          </cell>
          <cell r="M3646" t="str">
            <v>콘크리트면 페인트</v>
          </cell>
          <cell r="N3646" t="str">
            <v>(걸레받이용 2회)</v>
          </cell>
          <cell r="O3646" t="str">
            <v>M2</v>
          </cell>
          <cell r="P3646">
            <v>254</v>
          </cell>
        </row>
        <row r="3647">
          <cell r="L3647" t="str">
            <v>510IN1UAO30020</v>
          </cell>
          <cell r="M3647" t="str">
            <v>외부수성페인트</v>
          </cell>
          <cell r="N3647" t="str">
            <v>(2회 벽   로울러칠)</v>
          </cell>
          <cell r="O3647" t="str">
            <v>M2</v>
          </cell>
          <cell r="P3647">
            <v>3989</v>
          </cell>
        </row>
        <row r="3648">
          <cell r="L3648" t="str">
            <v>510IN1UAO30030</v>
          </cell>
          <cell r="M3648" t="str">
            <v>외부수성페인트</v>
          </cell>
          <cell r="N3648" t="str">
            <v>(2회 천정 로울러칠)</v>
          </cell>
          <cell r="O3648" t="str">
            <v>M2</v>
          </cell>
          <cell r="P3648">
            <v>668</v>
          </cell>
        </row>
        <row r="3649">
          <cell r="L3649" t="str">
            <v>510IN1UAO30040</v>
          </cell>
          <cell r="M3649" t="str">
            <v>외부수성페인트</v>
          </cell>
          <cell r="N3649" t="str">
            <v>(2회 벽 뿜칠)</v>
          </cell>
          <cell r="O3649" t="str">
            <v>M2</v>
          </cell>
          <cell r="P3649">
            <v>2157</v>
          </cell>
        </row>
        <row r="3650">
          <cell r="L3650" t="str">
            <v>510IN1UAO35020</v>
          </cell>
          <cell r="M3650" t="str">
            <v>내부수성페인트</v>
          </cell>
          <cell r="N3650" t="str">
            <v>(2회 벽   로울러칠)</v>
          </cell>
          <cell r="O3650" t="str">
            <v>M2</v>
          </cell>
          <cell r="P3650">
            <v>739</v>
          </cell>
        </row>
        <row r="3651">
          <cell r="L3651" t="str">
            <v>510IN1UAO35030</v>
          </cell>
          <cell r="M3651" t="str">
            <v>내부수성페인트</v>
          </cell>
          <cell r="N3651" t="str">
            <v>(2회 천정 로울러칠)</v>
          </cell>
          <cell r="O3651" t="str">
            <v>M2</v>
          </cell>
          <cell r="P3651">
            <v>410</v>
          </cell>
        </row>
        <row r="3652">
          <cell r="L3652" t="str">
            <v>510IN1UAO61010</v>
          </cell>
          <cell r="M3652" t="str">
            <v>무늬코트</v>
          </cell>
          <cell r="N3652" t="str">
            <v>(고층)</v>
          </cell>
          <cell r="O3652" t="str">
            <v>M2</v>
          </cell>
          <cell r="P3652">
            <v>326</v>
          </cell>
        </row>
        <row r="3653">
          <cell r="L3653" t="str">
            <v>510IN1UAO70010</v>
          </cell>
          <cell r="M3653" t="str">
            <v>목부 조합페인트</v>
          </cell>
          <cell r="N3653" t="str">
            <v>(외부3회)</v>
          </cell>
          <cell r="O3653" t="str">
            <v>M2</v>
          </cell>
          <cell r="P3653">
            <v>8</v>
          </cell>
        </row>
        <row r="3654">
          <cell r="L3654" t="str">
            <v>510IN1UAO70110</v>
          </cell>
          <cell r="M3654" t="str">
            <v>철부조합페인트</v>
          </cell>
          <cell r="N3654" t="str">
            <v>(광명단유)</v>
          </cell>
          <cell r="O3654" t="str">
            <v>M2</v>
          </cell>
          <cell r="P3654">
            <v>25</v>
          </cell>
        </row>
        <row r="3655">
          <cell r="L3655" t="str">
            <v>510IN1UAO70120</v>
          </cell>
          <cell r="M3655" t="str">
            <v>철부조합페인트</v>
          </cell>
          <cell r="N3655" t="str">
            <v>(광명단무)</v>
          </cell>
          <cell r="O3655" t="str">
            <v>M2</v>
          </cell>
          <cell r="P3655">
            <v>40</v>
          </cell>
        </row>
        <row r="3656">
          <cell r="L3656" t="str">
            <v>510IN1UAO85110</v>
          </cell>
          <cell r="M3656" t="str">
            <v>폴리우레탄락카칠</v>
          </cell>
          <cell r="O3656" t="str">
            <v>M2</v>
          </cell>
          <cell r="P3656">
            <v>16</v>
          </cell>
        </row>
        <row r="3657">
          <cell r="L3657" t="str">
            <v>510IO1SAM10001</v>
          </cell>
          <cell r="M3657" t="str">
            <v>온돌마루판</v>
          </cell>
          <cell r="N3657" t="str">
            <v>합판+천연무늬목접착(시공도)</v>
          </cell>
          <cell r="O3657" t="str">
            <v>M2</v>
          </cell>
          <cell r="P3657">
            <v>3377</v>
          </cell>
        </row>
        <row r="3658">
          <cell r="L3658" t="str">
            <v>510IO1SAX00001</v>
          </cell>
          <cell r="M3658" t="str">
            <v>걸레받이T=12 MDF</v>
          </cell>
          <cell r="N3658" t="str">
            <v>H=80 거실,주방</v>
          </cell>
          <cell r="O3658" t="str">
            <v>M</v>
          </cell>
          <cell r="P3658">
            <v>2318</v>
          </cell>
        </row>
        <row r="3659">
          <cell r="L3659" t="str">
            <v>510IO1SAX00002</v>
          </cell>
          <cell r="M3659" t="str">
            <v>걸레받이T=9  MDF</v>
          </cell>
          <cell r="N3659" t="str">
            <v>H=70 침실1</v>
          </cell>
          <cell r="O3659" t="str">
            <v>M</v>
          </cell>
          <cell r="P3659">
            <v>860</v>
          </cell>
        </row>
        <row r="3660">
          <cell r="L3660" t="str">
            <v>510IO1UAK70060</v>
          </cell>
          <cell r="M3660" t="str">
            <v>포리에칠렌필림 보양</v>
          </cell>
          <cell r="O3660" t="str">
            <v>M2</v>
          </cell>
          <cell r="P3660">
            <v>7695</v>
          </cell>
        </row>
        <row r="3661">
          <cell r="L3661" t="str">
            <v>510IO1UAM10150</v>
          </cell>
          <cell r="M3661" t="str">
            <v>륨카펫트붙이기</v>
          </cell>
          <cell r="N3661" t="str">
            <v>(고기능륨카펫, T2.0)</v>
          </cell>
          <cell r="O3661" t="str">
            <v>M2</v>
          </cell>
          <cell r="P3661">
            <v>3009</v>
          </cell>
        </row>
        <row r="3662">
          <cell r="L3662" t="str">
            <v>510IO1UAP10120</v>
          </cell>
          <cell r="M3662" t="str">
            <v>물초배지 보양</v>
          </cell>
          <cell r="N3662" t="str">
            <v>(벽)</v>
          </cell>
          <cell r="O3662" t="str">
            <v>M2</v>
          </cell>
          <cell r="P3662">
            <v>308</v>
          </cell>
        </row>
        <row r="3663">
          <cell r="L3663" t="str">
            <v>510IO1UAP10210</v>
          </cell>
          <cell r="M3663" t="str">
            <v>비닐실크벽지바르기</v>
          </cell>
          <cell r="N3663" t="str">
            <v>(초배유)</v>
          </cell>
          <cell r="O3663" t="str">
            <v>M2</v>
          </cell>
          <cell r="P3663">
            <v>346</v>
          </cell>
        </row>
        <row r="3664">
          <cell r="L3664" t="str">
            <v>510IO1UAP10220</v>
          </cell>
          <cell r="M3664" t="str">
            <v>비닐실크벽지바르기</v>
          </cell>
          <cell r="N3664" t="str">
            <v>(초배무)</v>
          </cell>
          <cell r="O3664" t="str">
            <v>M2</v>
          </cell>
          <cell r="P3664">
            <v>4322</v>
          </cell>
        </row>
        <row r="3665">
          <cell r="L3665" t="str">
            <v>510IO1UAP10230</v>
          </cell>
          <cell r="M3665" t="str">
            <v>비닐실크천정지바르기</v>
          </cell>
          <cell r="N3665" t="str">
            <v>(초배유)</v>
          </cell>
          <cell r="O3665" t="str">
            <v>M2</v>
          </cell>
          <cell r="P3665">
            <v>123</v>
          </cell>
        </row>
        <row r="3666">
          <cell r="L3666" t="str">
            <v>510IO1UAP10240</v>
          </cell>
          <cell r="M3666" t="str">
            <v>비닐실크천정지바르기</v>
          </cell>
          <cell r="N3666" t="str">
            <v>(초배무)</v>
          </cell>
          <cell r="O3666" t="str">
            <v>M2</v>
          </cell>
          <cell r="P3666">
            <v>5089</v>
          </cell>
        </row>
        <row r="3667">
          <cell r="L3667" t="str">
            <v>510IO1UAP11030</v>
          </cell>
          <cell r="M3667" t="str">
            <v>비닐실크벽지바르기</v>
          </cell>
          <cell r="N3667" t="str">
            <v>(면조정재바름위, 초배유)</v>
          </cell>
          <cell r="O3667" t="str">
            <v>M2</v>
          </cell>
          <cell r="P3667">
            <v>4080</v>
          </cell>
        </row>
        <row r="3668">
          <cell r="L3668" t="str">
            <v>510IO2MAK12050</v>
          </cell>
          <cell r="M3668" t="str">
            <v>스치로폴</v>
          </cell>
          <cell r="N3668" t="str">
            <v>50MMX900X1800 0.015(4호)</v>
          </cell>
          <cell r="O3668" t="str">
            <v>M2</v>
          </cell>
          <cell r="P3668">
            <v>28</v>
          </cell>
        </row>
        <row r="3669">
          <cell r="L3669" t="str">
            <v>510IO2UAG10030</v>
          </cell>
          <cell r="M3669" t="str">
            <v>스치로폴깔기</v>
          </cell>
          <cell r="N3669" t="str">
            <v>(옥상바닥 2호 60MM)</v>
          </cell>
          <cell r="O3669" t="str">
            <v>M2</v>
          </cell>
          <cell r="P3669">
            <v>370</v>
          </cell>
        </row>
        <row r="3670">
          <cell r="L3670" t="str">
            <v>510IO2UAG10380</v>
          </cell>
          <cell r="M3670" t="str">
            <v>스치로폴깔기</v>
          </cell>
          <cell r="N3670" t="str">
            <v>(콘크리트타설부착 4호 50MM)</v>
          </cell>
          <cell r="O3670" t="str">
            <v>M2</v>
          </cell>
          <cell r="P3670">
            <v>338</v>
          </cell>
        </row>
        <row r="3671">
          <cell r="L3671" t="str">
            <v>510IO2UAG11080</v>
          </cell>
          <cell r="M3671" t="str">
            <v>벽체스치로폴넣기</v>
          </cell>
          <cell r="N3671" t="str">
            <v>(4호 35MM 테이핑, 2겹)</v>
          </cell>
          <cell r="O3671" t="str">
            <v>M2</v>
          </cell>
          <cell r="P3671">
            <v>290</v>
          </cell>
        </row>
        <row r="3672">
          <cell r="L3672" t="str">
            <v>510IO2UAG12060</v>
          </cell>
          <cell r="M3672" t="str">
            <v>벽체스치로폴붙이기</v>
          </cell>
          <cell r="N3672" t="str">
            <v>(4호 50MM)</v>
          </cell>
          <cell r="O3672" t="str">
            <v>M2</v>
          </cell>
          <cell r="P3672">
            <v>327</v>
          </cell>
        </row>
        <row r="3673">
          <cell r="L3673" t="str">
            <v>510IO2UAG80070</v>
          </cell>
          <cell r="M3673" t="str">
            <v>측벽보온틀설치(중부)</v>
          </cell>
          <cell r="N3673" t="str">
            <v>(석고보드12.5MM, 지지핀공법)</v>
          </cell>
          <cell r="O3673" t="str">
            <v>M2</v>
          </cell>
          <cell r="P3673">
            <v>990</v>
          </cell>
        </row>
        <row r="3674">
          <cell r="L3674" t="str">
            <v>510IO2UAG80130</v>
          </cell>
          <cell r="M3674" t="str">
            <v>외벽보온틀설치(중부)</v>
          </cell>
          <cell r="N3674" t="str">
            <v>(석고보드12.5MM, 지지핀공법)</v>
          </cell>
          <cell r="O3674" t="str">
            <v>M2</v>
          </cell>
          <cell r="P3674">
            <v>1063</v>
          </cell>
        </row>
        <row r="3675">
          <cell r="L3675" t="str">
            <v>510IO2UAG80310</v>
          </cell>
          <cell r="M3675" t="str">
            <v>물탱크실보온틀설치</v>
          </cell>
          <cell r="N3675" t="str">
            <v>(벽)</v>
          </cell>
          <cell r="O3675" t="str">
            <v>M2</v>
          </cell>
          <cell r="P3675">
            <v>84</v>
          </cell>
        </row>
        <row r="3676">
          <cell r="L3676" t="str">
            <v>510IO2UAG80320</v>
          </cell>
          <cell r="M3676" t="str">
            <v>물탱크실보온틀설치</v>
          </cell>
          <cell r="N3676" t="str">
            <v>(천 정)</v>
          </cell>
          <cell r="O3676" t="str">
            <v>M2</v>
          </cell>
          <cell r="P3676">
            <v>28</v>
          </cell>
        </row>
        <row r="3677">
          <cell r="L3677" t="str">
            <v>510IO2UAG80520</v>
          </cell>
          <cell r="M3677" t="str">
            <v>보온틀설치(주방 상부장)</v>
          </cell>
          <cell r="N3677" t="str">
            <v>(유리면50+방수석고12.5MM, 지지핀공법)</v>
          </cell>
          <cell r="O3677" t="str">
            <v>M2</v>
          </cell>
          <cell r="P3677">
            <v>533</v>
          </cell>
        </row>
        <row r="3678">
          <cell r="L3678" t="str">
            <v>510IO2UAM40010</v>
          </cell>
          <cell r="M3678" t="str">
            <v>옥상기계실마감</v>
          </cell>
          <cell r="N3678" t="str">
            <v>(천정, 스치로폴20+흡음판15)</v>
          </cell>
          <cell r="O3678" t="str">
            <v>M2</v>
          </cell>
          <cell r="P3678">
            <v>12</v>
          </cell>
        </row>
        <row r="3679">
          <cell r="L3679" t="str">
            <v>510IO2UAM40020</v>
          </cell>
          <cell r="M3679" t="str">
            <v>옥상기계실마감</v>
          </cell>
          <cell r="N3679" t="str">
            <v>(벽, 스치로폴20+흡음판15)</v>
          </cell>
          <cell r="O3679" t="str">
            <v>M2</v>
          </cell>
          <cell r="P3679">
            <v>39</v>
          </cell>
        </row>
        <row r="3680">
          <cell r="L3680" t="str">
            <v>510IS1JAG18100</v>
          </cell>
          <cell r="M3680" t="str">
            <v>목제공틀</v>
          </cell>
          <cell r="N3680" t="str">
            <v>8X21/WF</v>
          </cell>
          <cell r="O3680" t="str">
            <v>개소</v>
          </cell>
          <cell r="P3680">
            <v>50</v>
          </cell>
        </row>
        <row r="3681">
          <cell r="L3681" t="str">
            <v>510IS1JAG23201</v>
          </cell>
          <cell r="M3681" t="str">
            <v>WD+WD(페이퍼,후설치문)침실</v>
          </cell>
          <cell r="N3681" t="str">
            <v>10X21/WD-1</v>
          </cell>
          <cell r="O3681" t="str">
            <v>개소</v>
          </cell>
          <cell r="P3681">
            <v>50</v>
          </cell>
        </row>
        <row r="3682">
          <cell r="L3682" t="str">
            <v>510IS1JAG23209</v>
          </cell>
          <cell r="M3682" t="str">
            <v>WD+WD(페이퍼,후설치문)침실</v>
          </cell>
          <cell r="N3682" t="str">
            <v>10X21/WD-B</v>
          </cell>
          <cell r="O3682" t="str">
            <v>개소</v>
          </cell>
          <cell r="P3682">
            <v>23</v>
          </cell>
        </row>
        <row r="3683">
          <cell r="L3683" t="str">
            <v>510IS1JAG23212</v>
          </cell>
          <cell r="M3683" t="str">
            <v>WD+WD(페이퍼,후설치문)침실</v>
          </cell>
          <cell r="N3683" t="str">
            <v>9X21/WD-2</v>
          </cell>
          <cell r="O3683" t="str">
            <v>개소</v>
          </cell>
          <cell r="P3683">
            <v>73</v>
          </cell>
        </row>
        <row r="3684">
          <cell r="L3684" t="str">
            <v>510IS1JAG23219</v>
          </cell>
          <cell r="M3684" t="str">
            <v>WD+WD(페이퍼,후설치문)침실</v>
          </cell>
          <cell r="N3684" t="str">
            <v>9X21/WD-B</v>
          </cell>
          <cell r="O3684" t="str">
            <v>개소</v>
          </cell>
          <cell r="P3684">
            <v>73</v>
          </cell>
        </row>
        <row r="3685">
          <cell r="L3685" t="str">
            <v>510IS1JAG23353</v>
          </cell>
          <cell r="M3685" t="str">
            <v>WD+WD(페이퍼,후설치문)욕실</v>
          </cell>
          <cell r="N3685" t="str">
            <v>8X21/D</v>
          </cell>
          <cell r="O3685" t="str">
            <v>개소</v>
          </cell>
          <cell r="P3685">
            <v>73</v>
          </cell>
        </row>
        <row r="3686">
          <cell r="L3686" t="str">
            <v>510IS1JAG23354</v>
          </cell>
          <cell r="M3686" t="str">
            <v>WD+WD(페이퍼,후설치문)욕실</v>
          </cell>
          <cell r="N3686" t="str">
            <v>7X21/D</v>
          </cell>
          <cell r="O3686" t="str">
            <v>개소</v>
          </cell>
          <cell r="P3686">
            <v>73</v>
          </cell>
        </row>
        <row r="3687">
          <cell r="L3687" t="str">
            <v>510IS1JAG31504</v>
          </cell>
          <cell r="M3687" t="str">
            <v>PP복층유리문(목-3)</v>
          </cell>
          <cell r="N3687" t="str">
            <v>39X24/DP</v>
          </cell>
          <cell r="O3687" t="str">
            <v>개소</v>
          </cell>
          <cell r="P3687">
            <v>50</v>
          </cell>
        </row>
        <row r="3688">
          <cell r="L3688" t="str">
            <v>510IS1JAG31506</v>
          </cell>
          <cell r="M3688" t="str">
            <v>PP복층유리문(목-3)</v>
          </cell>
          <cell r="N3688" t="str">
            <v>33X24/DP</v>
          </cell>
          <cell r="O3688" t="str">
            <v>개소</v>
          </cell>
          <cell r="P3688">
            <v>23</v>
          </cell>
        </row>
        <row r="3689">
          <cell r="L3689" t="str">
            <v>510IS1JAG31604</v>
          </cell>
          <cell r="M3689" t="str">
            <v>PP복층유리문(목-2)</v>
          </cell>
          <cell r="N3689" t="str">
            <v>18X24/DP</v>
          </cell>
          <cell r="O3689" t="str">
            <v>개소</v>
          </cell>
          <cell r="P3689">
            <v>50</v>
          </cell>
        </row>
        <row r="3690">
          <cell r="L3690" t="str">
            <v>510IS1JAG31605</v>
          </cell>
          <cell r="M3690" t="str">
            <v>PP복층유리문(목-2)</v>
          </cell>
          <cell r="N3690" t="str">
            <v>16X24/DP</v>
          </cell>
          <cell r="O3690" t="str">
            <v>개소</v>
          </cell>
          <cell r="P3690">
            <v>73</v>
          </cell>
        </row>
        <row r="3691">
          <cell r="L3691" t="str">
            <v>510IS1JAG31761</v>
          </cell>
          <cell r="M3691" t="str">
            <v>PP복층유리문(목-2)</v>
          </cell>
          <cell r="N3691" t="str">
            <v>27X24/DP</v>
          </cell>
          <cell r="O3691" t="str">
            <v>개소</v>
          </cell>
          <cell r="P3691">
            <v>50</v>
          </cell>
        </row>
        <row r="3692">
          <cell r="L3692" t="str">
            <v>510IS1JAG31762</v>
          </cell>
          <cell r="M3692" t="str">
            <v>PP복층유리문(목-2)</v>
          </cell>
          <cell r="N3692" t="str">
            <v>24X24/DP</v>
          </cell>
          <cell r="O3692" t="str">
            <v>개소</v>
          </cell>
          <cell r="P3692">
            <v>23</v>
          </cell>
        </row>
        <row r="3693">
          <cell r="L3693" t="str">
            <v>510IS1JAG31763</v>
          </cell>
          <cell r="M3693" t="str">
            <v>PP복층유리문(목-2)</v>
          </cell>
          <cell r="N3693" t="str">
            <v>21X24/DP</v>
          </cell>
          <cell r="O3693" t="str">
            <v>개소</v>
          </cell>
          <cell r="P3693">
            <v>23</v>
          </cell>
        </row>
        <row r="3694">
          <cell r="L3694" t="str">
            <v>510IS1JAG31903</v>
          </cell>
          <cell r="M3694" t="str">
            <v>P 복층단창(목-2)</v>
          </cell>
          <cell r="N3694" t="str">
            <v>24X18/W</v>
          </cell>
          <cell r="O3694" t="str">
            <v>개소</v>
          </cell>
          <cell r="P3694">
            <v>50</v>
          </cell>
        </row>
        <row r="3695">
          <cell r="L3695" t="str">
            <v>510IS1JAG31905</v>
          </cell>
          <cell r="M3695" t="str">
            <v>P 복층단창(목-2)</v>
          </cell>
          <cell r="N3695" t="str">
            <v>21X18/W</v>
          </cell>
          <cell r="O3695" t="str">
            <v>개소</v>
          </cell>
          <cell r="P3695">
            <v>23</v>
          </cell>
        </row>
        <row r="3696">
          <cell r="L3696" t="str">
            <v>510IS1JAG40101</v>
          </cell>
          <cell r="M3696" t="str">
            <v>세대현관문(계단형,플래그힌지)</v>
          </cell>
          <cell r="N3696" t="str">
            <v>10X22/D-2</v>
          </cell>
          <cell r="O3696" t="str">
            <v>개소</v>
          </cell>
          <cell r="P3696">
            <v>73</v>
          </cell>
        </row>
        <row r="3697">
          <cell r="L3697" t="str">
            <v>510IS1JAH20117</v>
          </cell>
          <cell r="M3697" t="str">
            <v>분체난간</v>
          </cell>
          <cell r="N3697" t="str">
            <v>U형 (H:1100)</v>
          </cell>
          <cell r="O3697" t="str">
            <v>M</v>
          </cell>
          <cell r="P3697">
            <v>20</v>
          </cell>
        </row>
        <row r="3698">
          <cell r="L3698" t="str">
            <v>510IS1JAH45000</v>
          </cell>
          <cell r="M3698" t="str">
            <v>실외기난간</v>
          </cell>
          <cell r="N3698" t="str">
            <v>ㄴ형</v>
          </cell>
          <cell r="O3698" t="str">
            <v>개소</v>
          </cell>
          <cell r="P3698">
            <v>73</v>
          </cell>
        </row>
        <row r="3699">
          <cell r="L3699" t="str">
            <v>510IS1JAN40064</v>
          </cell>
          <cell r="M3699" t="str">
            <v>75B (무늬목)</v>
          </cell>
          <cell r="N3699" t="str">
            <v>5300</v>
          </cell>
          <cell r="O3699" t="str">
            <v>조</v>
          </cell>
          <cell r="P3699">
            <v>23</v>
          </cell>
        </row>
        <row r="3700">
          <cell r="L3700" t="str">
            <v>510IS1JAN40066</v>
          </cell>
          <cell r="M3700" t="str">
            <v>84B (무늬목)</v>
          </cell>
          <cell r="N3700" t="str">
            <v>1650X3100X1990, 보조주방포함</v>
          </cell>
          <cell r="O3700" t="str">
            <v>조</v>
          </cell>
          <cell r="P3700">
            <v>50</v>
          </cell>
        </row>
        <row r="3701">
          <cell r="L3701" t="str">
            <v>510IS1JAN50607</v>
          </cell>
          <cell r="M3701" t="str">
            <v>00신발장 75A,B 벽부(무늬목)(거울판)</v>
          </cell>
          <cell r="N3701" t="str">
            <v>1850X348X2200</v>
          </cell>
          <cell r="O3701" t="str">
            <v>개</v>
          </cell>
          <cell r="P3701">
            <v>23</v>
          </cell>
        </row>
        <row r="3702">
          <cell r="L3702" t="str">
            <v>510IS1JAN50608</v>
          </cell>
          <cell r="M3702" t="str">
            <v>00신발장 84A,B,T 벽부(무늬목)(거울판)</v>
          </cell>
          <cell r="N3702" t="str">
            <v>1750X348X2200</v>
          </cell>
          <cell r="O3702" t="str">
            <v>개</v>
          </cell>
          <cell r="P3702">
            <v>50</v>
          </cell>
        </row>
        <row r="3703">
          <cell r="L3703" t="str">
            <v>510IS1JAN60177</v>
          </cell>
          <cell r="M3703" t="str">
            <v>반침 84B(LPM)</v>
          </cell>
          <cell r="N3703" t="str">
            <v>1500X2330</v>
          </cell>
          <cell r="O3703" t="str">
            <v>SET</v>
          </cell>
          <cell r="P3703">
            <v>50</v>
          </cell>
        </row>
        <row r="3704">
          <cell r="L3704" t="str">
            <v>510IS1JAN60178</v>
          </cell>
          <cell r="M3704" t="str">
            <v>드레스장 84B(LPM)</v>
          </cell>
          <cell r="N3704" t="str">
            <v>1240X2330</v>
          </cell>
          <cell r="O3704" t="str">
            <v>SET</v>
          </cell>
          <cell r="P3704">
            <v>50</v>
          </cell>
        </row>
        <row r="3705">
          <cell r="L3705" t="str">
            <v>510IS1JAN80010</v>
          </cell>
          <cell r="M3705" t="str">
            <v>거실장(용인신갈)</v>
          </cell>
          <cell r="N3705" t="str">
            <v>2300 (무늬목)</v>
          </cell>
          <cell r="O3705" t="str">
            <v>SET</v>
          </cell>
          <cell r="P3705">
            <v>73</v>
          </cell>
        </row>
        <row r="3706">
          <cell r="L3706" t="str">
            <v>510JB1QBG15035</v>
          </cell>
          <cell r="M3706" t="str">
            <v>콤팩터 다짐 (보통)</v>
          </cell>
          <cell r="O3706" t="str">
            <v>M2</v>
          </cell>
          <cell r="P3706">
            <v>541</v>
          </cell>
        </row>
        <row r="3707">
          <cell r="L3707" t="str">
            <v>510JB1UAA50010</v>
          </cell>
          <cell r="M3707" t="str">
            <v>용수비</v>
          </cell>
          <cell r="N3707" t="str">
            <v>(레미콘지구)</v>
          </cell>
          <cell r="O3707" t="str">
            <v>M3</v>
          </cell>
          <cell r="P3707">
            <v>196</v>
          </cell>
        </row>
        <row r="3708">
          <cell r="L3708" t="str">
            <v>510JB1UCA20010</v>
          </cell>
          <cell r="M3708" t="str">
            <v>인력 터파기</v>
          </cell>
          <cell r="N3708" t="str">
            <v>(굴착깊이0-1M,보통토사)</v>
          </cell>
          <cell r="O3708" t="str">
            <v>M3</v>
          </cell>
          <cell r="P3708">
            <v>39</v>
          </cell>
        </row>
        <row r="3709">
          <cell r="L3709" t="str">
            <v>510JC1SABCTS80</v>
          </cell>
          <cell r="M3709" t="str">
            <v>잡석콘크리트치환</v>
          </cell>
          <cell r="N3709" t="str">
            <v>표준형1(일반지구)</v>
          </cell>
          <cell r="O3709" t="str">
            <v>M3</v>
          </cell>
          <cell r="P3709">
            <v>40</v>
          </cell>
        </row>
        <row r="3710">
          <cell r="L3710" t="str">
            <v>510JD1BGC10070</v>
          </cell>
          <cell r="M3710" t="str">
            <v>자재운반비</v>
          </cell>
          <cell r="N3710" t="str">
            <v>70KM까지</v>
          </cell>
          <cell r="O3710" t="str">
            <v>TON</v>
          </cell>
          <cell r="P3710">
            <v>150.79</v>
          </cell>
        </row>
        <row r="3711">
          <cell r="L3711" t="str">
            <v>510JD1BGZ02011</v>
          </cell>
          <cell r="M3711" t="str">
            <v>임시전력비(전력량요금)</v>
          </cell>
          <cell r="N3711" t="str">
            <v>1년이하</v>
          </cell>
          <cell r="O3711" t="str">
            <v>KWH</v>
          </cell>
          <cell r="P3711">
            <v>16</v>
          </cell>
        </row>
        <row r="3712">
          <cell r="L3712" t="str">
            <v>510JD1HKN01000</v>
          </cell>
          <cell r="M3712" t="str">
            <v>모 터</v>
          </cell>
          <cell r="N3712" t="str">
            <v>1 HP</v>
          </cell>
          <cell r="O3712" t="str">
            <v>시간</v>
          </cell>
          <cell r="P3712">
            <v>22</v>
          </cell>
        </row>
        <row r="3713">
          <cell r="L3713" t="str">
            <v>510JD1MGA21110</v>
          </cell>
          <cell r="M3713" t="str">
            <v>고강도철근 (공장도)</v>
          </cell>
          <cell r="N3713" t="str">
            <v>H-10</v>
          </cell>
          <cell r="O3713" t="str">
            <v>TON</v>
          </cell>
          <cell r="P3713">
            <v>7.03</v>
          </cell>
        </row>
        <row r="3714">
          <cell r="L3714" t="str">
            <v>510JD1MGA21113</v>
          </cell>
          <cell r="M3714" t="str">
            <v>고강도철근 (공장도)</v>
          </cell>
          <cell r="N3714" t="str">
            <v>H-13</v>
          </cell>
          <cell r="O3714" t="str">
            <v>TON</v>
          </cell>
          <cell r="P3714">
            <v>19.36</v>
          </cell>
        </row>
        <row r="3715">
          <cell r="L3715" t="str">
            <v>510JD1MGA21116</v>
          </cell>
          <cell r="M3715" t="str">
            <v>고강도철근 (공장도)</v>
          </cell>
          <cell r="N3715" t="str">
            <v>H-16</v>
          </cell>
          <cell r="O3715" t="str">
            <v>TON</v>
          </cell>
          <cell r="P3715">
            <v>31.67</v>
          </cell>
        </row>
        <row r="3716">
          <cell r="L3716" t="str">
            <v>510JD1MGA21119</v>
          </cell>
          <cell r="M3716" t="str">
            <v>고강도철근 (공장도)</v>
          </cell>
          <cell r="N3716" t="str">
            <v>H-19</v>
          </cell>
          <cell r="O3716" t="str">
            <v>TON</v>
          </cell>
          <cell r="P3716">
            <v>9.6</v>
          </cell>
        </row>
        <row r="3717">
          <cell r="L3717" t="str">
            <v>510JD1MGA21122</v>
          </cell>
          <cell r="M3717" t="str">
            <v>고강도철근 (공장도)</v>
          </cell>
          <cell r="N3717" t="str">
            <v>H-22</v>
          </cell>
          <cell r="O3717" t="str">
            <v>TON</v>
          </cell>
          <cell r="P3717">
            <v>3.3</v>
          </cell>
        </row>
        <row r="3718">
          <cell r="L3718" t="str">
            <v>510JD1MGA21125</v>
          </cell>
          <cell r="M3718" t="str">
            <v>고강도철근 (공장도)</v>
          </cell>
          <cell r="N3718" t="str">
            <v>H-25</v>
          </cell>
          <cell r="O3718" t="str">
            <v>TON</v>
          </cell>
          <cell r="P3718">
            <v>79.83</v>
          </cell>
        </row>
        <row r="3719">
          <cell r="L3719" t="str">
            <v>510JD1MGG40301</v>
          </cell>
          <cell r="M3719" t="str">
            <v>레미콘</v>
          </cell>
          <cell r="N3719" t="str">
            <v>25-160-8</v>
          </cell>
          <cell r="O3719" t="str">
            <v>M3</v>
          </cell>
          <cell r="P3719">
            <v>69</v>
          </cell>
        </row>
        <row r="3720">
          <cell r="L3720" t="str">
            <v>510JD1MGG40601</v>
          </cell>
          <cell r="M3720" t="str">
            <v>레미콘</v>
          </cell>
          <cell r="N3720" t="str">
            <v>25-240-8</v>
          </cell>
          <cell r="O3720" t="str">
            <v>M3</v>
          </cell>
          <cell r="P3720">
            <v>600</v>
          </cell>
        </row>
        <row r="3721">
          <cell r="L3721" t="str">
            <v>510JD1MGG42401</v>
          </cell>
          <cell r="M3721" t="str">
            <v>레미콘</v>
          </cell>
          <cell r="N3721" t="str">
            <v>25-180-15</v>
          </cell>
          <cell r="O3721" t="str">
            <v>M3</v>
          </cell>
          <cell r="P3721">
            <v>1</v>
          </cell>
        </row>
        <row r="3722">
          <cell r="L3722" t="str">
            <v>510JD1MGG42701</v>
          </cell>
          <cell r="M3722" t="str">
            <v>레미콘</v>
          </cell>
          <cell r="N3722" t="str">
            <v>25-270-15</v>
          </cell>
          <cell r="O3722" t="str">
            <v>M3</v>
          </cell>
          <cell r="P3722">
            <v>486</v>
          </cell>
        </row>
        <row r="3723">
          <cell r="L3723" t="str">
            <v>510JD1QEA32013</v>
          </cell>
          <cell r="M3723" t="str">
            <v>펌프카 CONC 타설</v>
          </cell>
          <cell r="N3723" t="str">
            <v>100 M3이상 철근구조물,S=15</v>
          </cell>
          <cell r="O3723" t="str">
            <v>M3</v>
          </cell>
          <cell r="P3723">
            <v>479</v>
          </cell>
        </row>
        <row r="3724">
          <cell r="L3724" t="str">
            <v>510JD1QEA32014</v>
          </cell>
          <cell r="M3724" t="str">
            <v>펌프카 CONC 타설</v>
          </cell>
          <cell r="N3724" t="str">
            <v>100 M3이상 철근구조물,S=8~12</v>
          </cell>
          <cell r="O3724" t="str">
            <v>M3</v>
          </cell>
          <cell r="P3724">
            <v>662</v>
          </cell>
        </row>
        <row r="3725">
          <cell r="L3725" t="str">
            <v>510JD1QEF82001</v>
          </cell>
          <cell r="M3725" t="str">
            <v>CON'C 다지기 (VIBRATOR)</v>
          </cell>
          <cell r="O3725" t="str">
            <v>M3</v>
          </cell>
          <cell r="P3725">
            <v>1074</v>
          </cell>
        </row>
        <row r="3726">
          <cell r="L3726" t="str">
            <v>510JD1SACCTTT1</v>
          </cell>
          <cell r="M3726" t="str">
            <v>철근하차비</v>
          </cell>
          <cell r="O3726" t="str">
            <v>톤</v>
          </cell>
          <cell r="P3726">
            <v>150.79</v>
          </cell>
        </row>
        <row r="3727">
          <cell r="L3727" t="str">
            <v>510JD1UAC10001</v>
          </cell>
          <cell r="M3727" t="str">
            <v>합판거푸집</v>
          </cell>
          <cell r="N3727" t="str">
            <v>(3회,일반면)</v>
          </cell>
          <cell r="O3727" t="str">
            <v>M2</v>
          </cell>
          <cell r="P3727">
            <v>31</v>
          </cell>
        </row>
        <row r="3728">
          <cell r="L3728" t="str">
            <v>510JD1UAC10005</v>
          </cell>
          <cell r="M3728" t="str">
            <v>합판거푸집</v>
          </cell>
          <cell r="N3728" t="str">
            <v>(3회, 경사지붕면)</v>
          </cell>
          <cell r="O3728" t="str">
            <v>M2</v>
          </cell>
          <cell r="P3728">
            <v>11</v>
          </cell>
        </row>
        <row r="3729">
          <cell r="L3729" t="str">
            <v>510JD1UAC10152</v>
          </cell>
          <cell r="M3729" t="str">
            <v>매립형철망거푸집</v>
          </cell>
          <cell r="N3729" t="str">
            <v>(MAT기초,지중보,옹벽,이어치기등)</v>
          </cell>
          <cell r="O3729" t="str">
            <v>M2</v>
          </cell>
          <cell r="P3729">
            <v>168</v>
          </cell>
        </row>
        <row r="3730">
          <cell r="L3730" t="str">
            <v>510JD1UAC10281</v>
          </cell>
          <cell r="M3730" t="str">
            <v>제치장코팅합판 거푸집</v>
          </cell>
          <cell r="N3730" t="str">
            <v>(6회,반자무)</v>
          </cell>
          <cell r="O3730" t="str">
            <v>M2</v>
          </cell>
          <cell r="P3730">
            <v>36</v>
          </cell>
        </row>
        <row r="3731">
          <cell r="L3731" t="str">
            <v>510JD1UAC10310</v>
          </cell>
          <cell r="M3731" t="str">
            <v>유로폼</v>
          </cell>
          <cell r="N3731" t="str">
            <v>(벽)</v>
          </cell>
          <cell r="O3731" t="str">
            <v>M2</v>
          </cell>
          <cell r="P3731">
            <v>2516</v>
          </cell>
        </row>
        <row r="3732">
          <cell r="L3732" t="str">
            <v>510JD1UAC10525</v>
          </cell>
          <cell r="M3732" t="str">
            <v>철제곡면거푸집</v>
          </cell>
          <cell r="N3732" t="str">
            <v>(25회)</v>
          </cell>
          <cell r="O3732" t="str">
            <v>M2</v>
          </cell>
          <cell r="P3732">
            <v>8</v>
          </cell>
        </row>
        <row r="3733">
          <cell r="L3733" t="str">
            <v>510JD1UAC20100</v>
          </cell>
          <cell r="M3733" t="str">
            <v>철근가공 및 조립</v>
          </cell>
          <cell r="N3733" t="str">
            <v>(건축공사)</v>
          </cell>
          <cell r="O3733" t="str">
            <v>TON</v>
          </cell>
          <cell r="P3733">
            <v>146.4</v>
          </cell>
        </row>
        <row r="3734">
          <cell r="L3734" t="str">
            <v>510JD1UAC30060</v>
          </cell>
          <cell r="M3734" t="str">
            <v>레미콘치기</v>
          </cell>
          <cell r="N3734" t="str">
            <v>(철근구조,펌프차붐)</v>
          </cell>
          <cell r="O3734" t="str">
            <v>M3</v>
          </cell>
          <cell r="P3734">
            <v>1074</v>
          </cell>
        </row>
        <row r="3735">
          <cell r="L3735" t="str">
            <v>510JD1UAC30080</v>
          </cell>
          <cell r="M3735" t="str">
            <v>레미콘치기</v>
          </cell>
          <cell r="N3735" t="str">
            <v>(무근구조,펌프차붐)</v>
          </cell>
          <cell r="O3735" t="str">
            <v>M3</v>
          </cell>
          <cell r="P3735">
            <v>67</v>
          </cell>
        </row>
        <row r="3736">
          <cell r="L3736" t="str">
            <v>511IA1BGZ02011</v>
          </cell>
          <cell r="M3736" t="str">
            <v>임시전력비(전력량요금)</v>
          </cell>
          <cell r="N3736" t="str">
            <v>1년이하</v>
          </cell>
          <cell r="O3736" t="str">
            <v>KWH</v>
          </cell>
          <cell r="P3736">
            <v>1101</v>
          </cell>
        </row>
        <row r="3737">
          <cell r="L3737" t="str">
            <v>511IA1HCD01025</v>
          </cell>
          <cell r="M3737" t="str">
            <v>인화겸용리프트</v>
          </cell>
          <cell r="N3737" t="str">
            <v>25층용</v>
          </cell>
          <cell r="O3737" t="str">
            <v>시간</v>
          </cell>
          <cell r="P3737">
            <v>1037</v>
          </cell>
        </row>
        <row r="3738">
          <cell r="L3738" t="str">
            <v>511IA1HKN01000</v>
          </cell>
          <cell r="M3738" t="str">
            <v>모 터</v>
          </cell>
          <cell r="N3738" t="str">
            <v>1 HP</v>
          </cell>
          <cell r="O3738" t="str">
            <v>시간</v>
          </cell>
          <cell r="P3738">
            <v>207</v>
          </cell>
        </row>
        <row r="3739">
          <cell r="L3739" t="str">
            <v>511IA1MGJ10507</v>
          </cell>
          <cell r="M3739" t="str">
            <v>벽용브라켓(쌍줄용)</v>
          </cell>
          <cell r="N3739" t="str">
            <v>3개월  15.5KG</v>
          </cell>
          <cell r="O3739" t="str">
            <v>개</v>
          </cell>
          <cell r="P3739">
            <v>8</v>
          </cell>
        </row>
        <row r="3740">
          <cell r="L3740" t="str">
            <v>511IA1UAA10001</v>
          </cell>
          <cell r="M3740" t="str">
            <v>먹메김</v>
          </cell>
          <cell r="N3740" t="str">
            <v>(주택용)</v>
          </cell>
          <cell r="O3740" t="str">
            <v>M2</v>
          </cell>
          <cell r="P3740">
            <v>7515</v>
          </cell>
        </row>
        <row r="3741">
          <cell r="L3741" t="str">
            <v>511IA1UAA10201</v>
          </cell>
          <cell r="M3741" t="str">
            <v>수평규준틀</v>
          </cell>
          <cell r="O3741" t="str">
            <v>M</v>
          </cell>
          <cell r="P3741">
            <v>112</v>
          </cell>
        </row>
        <row r="3742">
          <cell r="L3742" t="str">
            <v>511IA1UAA20310</v>
          </cell>
          <cell r="M3742" t="str">
            <v>강관틀 비계</v>
          </cell>
          <cell r="N3742" t="str">
            <v>(3개월)</v>
          </cell>
          <cell r="O3742" t="str">
            <v>M2</v>
          </cell>
          <cell r="P3742">
            <v>503</v>
          </cell>
        </row>
        <row r="3743">
          <cell r="L3743" t="str">
            <v>511IA1UAA20631</v>
          </cell>
          <cell r="M3743" t="str">
            <v>강관비계매기(브라켓)</v>
          </cell>
          <cell r="N3743" t="str">
            <v>(3개월)</v>
          </cell>
          <cell r="O3743" t="str">
            <v>M2</v>
          </cell>
          <cell r="P3743">
            <v>159</v>
          </cell>
        </row>
        <row r="3744">
          <cell r="L3744" t="str">
            <v>511IA1UAA20701</v>
          </cell>
          <cell r="M3744" t="str">
            <v>이동식 강관조립 말비계</v>
          </cell>
          <cell r="N3744" t="str">
            <v>(3개월 H=2M 1단)</v>
          </cell>
          <cell r="O3744" t="str">
            <v>대</v>
          </cell>
          <cell r="P3744">
            <v>2</v>
          </cell>
        </row>
        <row r="3745">
          <cell r="L3745" t="str">
            <v>511IA1UAA21301</v>
          </cell>
          <cell r="M3745" t="str">
            <v>비계용 브라켓설치</v>
          </cell>
          <cell r="N3745" t="str">
            <v>(벽용, 브라켓별도)</v>
          </cell>
          <cell r="O3745" t="str">
            <v>개소</v>
          </cell>
          <cell r="P3745">
            <v>8</v>
          </cell>
        </row>
        <row r="3746">
          <cell r="L3746" t="str">
            <v>511IA1UAA25001</v>
          </cell>
          <cell r="M3746" t="str">
            <v>강관동바리 손료</v>
          </cell>
          <cell r="N3746" t="str">
            <v>(층고3.5M이하, 벽식 1개월)</v>
          </cell>
          <cell r="O3746" t="str">
            <v>M2</v>
          </cell>
          <cell r="P3746">
            <v>10134</v>
          </cell>
        </row>
        <row r="3747">
          <cell r="L3747" t="str">
            <v>511IA1UAA25060</v>
          </cell>
          <cell r="M3747" t="str">
            <v>강관동바리 손료</v>
          </cell>
          <cell r="N3747" t="str">
            <v>(4.5-5.5M, 1개월)</v>
          </cell>
          <cell r="O3747" t="str">
            <v>M2</v>
          </cell>
          <cell r="P3747">
            <v>70</v>
          </cell>
        </row>
        <row r="3748">
          <cell r="L3748" t="str">
            <v>511IA1UAA35310</v>
          </cell>
          <cell r="M3748" t="str">
            <v>가설 DUST CHUTE</v>
          </cell>
          <cell r="N3748" t="str">
            <v>(PE관, 초고층)</v>
          </cell>
          <cell r="O3748" t="str">
            <v>M</v>
          </cell>
          <cell r="P3748">
            <v>67</v>
          </cell>
        </row>
        <row r="3749">
          <cell r="L3749" t="str">
            <v>511IA1UAA40001</v>
          </cell>
          <cell r="M3749" t="str">
            <v>인화겸용리프트설치,해체</v>
          </cell>
          <cell r="N3749" t="str">
            <v>(기초포함)</v>
          </cell>
          <cell r="O3749" t="str">
            <v>M</v>
          </cell>
          <cell r="P3749">
            <v>73</v>
          </cell>
        </row>
        <row r="3750">
          <cell r="L3750" t="str">
            <v>511IA1UAA50010</v>
          </cell>
          <cell r="M3750" t="str">
            <v>용수비</v>
          </cell>
          <cell r="N3750" t="str">
            <v>(레미콘지구)</v>
          </cell>
          <cell r="O3750" t="str">
            <v>M3</v>
          </cell>
          <cell r="P3750">
            <v>1882</v>
          </cell>
        </row>
        <row r="3751">
          <cell r="L3751" t="str">
            <v>511IA1UAA50125</v>
          </cell>
          <cell r="M3751" t="str">
            <v>동별공사용수설치</v>
          </cell>
          <cell r="N3751" t="str">
            <v>(25층)</v>
          </cell>
          <cell r="O3751" t="str">
            <v>개소</v>
          </cell>
          <cell r="P3751">
            <v>1</v>
          </cell>
        </row>
        <row r="3752">
          <cell r="L3752" t="str">
            <v>511IA1UAA55001</v>
          </cell>
          <cell r="M3752" t="str">
            <v>건축물 현장정리</v>
          </cell>
          <cell r="O3752" t="str">
            <v>M2</v>
          </cell>
          <cell r="P3752">
            <v>7515</v>
          </cell>
        </row>
        <row r="3753">
          <cell r="L3753" t="str">
            <v>511IA1UAV30125</v>
          </cell>
          <cell r="M3753" t="str">
            <v>옥내가설전등 및 옥외보완</v>
          </cell>
          <cell r="N3753" t="str">
            <v>(25층)</v>
          </cell>
          <cell r="O3753" t="str">
            <v>동</v>
          </cell>
          <cell r="P3753">
            <v>1</v>
          </cell>
        </row>
        <row r="3754">
          <cell r="L3754" t="str">
            <v>511ID1BGC10070</v>
          </cell>
          <cell r="M3754" t="str">
            <v>자재운반비</v>
          </cell>
          <cell r="N3754" t="str">
            <v>70KM까지</v>
          </cell>
          <cell r="O3754" t="str">
            <v>TON</v>
          </cell>
          <cell r="P3754">
            <v>488.08</v>
          </cell>
        </row>
        <row r="3755">
          <cell r="L3755" t="str">
            <v>511ID1MGA21110</v>
          </cell>
          <cell r="M3755" t="str">
            <v>고강도철근 (공장도)</v>
          </cell>
          <cell r="N3755" t="str">
            <v>H-10</v>
          </cell>
          <cell r="O3755" t="str">
            <v>TON</v>
          </cell>
          <cell r="P3755">
            <v>229.39</v>
          </cell>
        </row>
        <row r="3756">
          <cell r="L3756" t="str">
            <v>511ID1MGA21113</v>
          </cell>
          <cell r="M3756" t="str">
            <v>고강도철근 (공장도)</v>
          </cell>
          <cell r="N3756" t="str">
            <v>H-13</v>
          </cell>
          <cell r="O3756" t="str">
            <v>TON</v>
          </cell>
          <cell r="P3756">
            <v>111.41</v>
          </cell>
        </row>
        <row r="3757">
          <cell r="L3757" t="str">
            <v>511ID1MGA21116</v>
          </cell>
          <cell r="M3757" t="str">
            <v>고강도철근 (공장도)</v>
          </cell>
          <cell r="N3757" t="str">
            <v>H-16</v>
          </cell>
          <cell r="O3757" t="str">
            <v>TON</v>
          </cell>
          <cell r="P3757">
            <v>137.80000000000001</v>
          </cell>
        </row>
        <row r="3758">
          <cell r="L3758" t="str">
            <v>511ID1MGA21119</v>
          </cell>
          <cell r="M3758" t="str">
            <v>고강도철근 (공장도)</v>
          </cell>
          <cell r="N3758" t="str">
            <v>H-19</v>
          </cell>
          <cell r="O3758" t="str">
            <v>TON</v>
          </cell>
          <cell r="P3758">
            <v>2.08</v>
          </cell>
        </row>
        <row r="3759">
          <cell r="L3759" t="str">
            <v>511ID1MGA21122</v>
          </cell>
          <cell r="M3759" t="str">
            <v>고강도철근 (공장도)</v>
          </cell>
          <cell r="N3759" t="str">
            <v>H-22</v>
          </cell>
          <cell r="O3759" t="str">
            <v>TON</v>
          </cell>
          <cell r="P3759">
            <v>0.54</v>
          </cell>
        </row>
        <row r="3760">
          <cell r="L3760" t="str">
            <v>511ID1MGA21125</v>
          </cell>
          <cell r="M3760" t="str">
            <v>고강도철근 (공장도)</v>
          </cell>
          <cell r="N3760" t="str">
            <v>H-25</v>
          </cell>
          <cell r="O3760" t="str">
            <v>TON</v>
          </cell>
          <cell r="P3760">
            <v>6.86</v>
          </cell>
        </row>
        <row r="3761">
          <cell r="L3761" t="str">
            <v>511ID1MGG41601</v>
          </cell>
          <cell r="M3761" t="str">
            <v>레미콘</v>
          </cell>
          <cell r="N3761" t="str">
            <v>25-240-12</v>
          </cell>
          <cell r="O3761" t="str">
            <v>M3</v>
          </cell>
          <cell r="P3761">
            <v>2</v>
          </cell>
        </row>
        <row r="3762">
          <cell r="L3762" t="str">
            <v>511ID1MGG42601</v>
          </cell>
          <cell r="M3762" t="str">
            <v>레미콘</v>
          </cell>
          <cell r="N3762" t="str">
            <v>25-240-15</v>
          </cell>
          <cell r="O3762" t="str">
            <v>M3</v>
          </cell>
          <cell r="P3762">
            <v>2983</v>
          </cell>
        </row>
        <row r="3763">
          <cell r="L3763" t="str">
            <v>511ID1MGG42701</v>
          </cell>
          <cell r="M3763" t="str">
            <v>레미콘</v>
          </cell>
          <cell r="N3763" t="str">
            <v>25-270-15</v>
          </cell>
          <cell r="O3763" t="str">
            <v>M3</v>
          </cell>
          <cell r="P3763">
            <v>703</v>
          </cell>
        </row>
        <row r="3764">
          <cell r="L3764" t="str">
            <v>511ID1MGI20301</v>
          </cell>
          <cell r="M3764" t="str">
            <v>PS합성목재</v>
          </cell>
          <cell r="N3764" t="str">
            <v>면접기및물끊기</v>
          </cell>
          <cell r="O3764" t="str">
            <v>M</v>
          </cell>
          <cell r="P3764">
            <v>152</v>
          </cell>
        </row>
        <row r="3765">
          <cell r="L3765" t="str">
            <v>511ID1MGJ20501</v>
          </cell>
          <cell r="M3765" t="str">
            <v>GANG FORM</v>
          </cell>
          <cell r="N3765" t="str">
            <v>H=3</v>
          </cell>
          <cell r="O3765" t="str">
            <v>M2</v>
          </cell>
          <cell r="P3765">
            <v>334</v>
          </cell>
        </row>
        <row r="3766">
          <cell r="L3766" t="str">
            <v>511ID1MGJ20502</v>
          </cell>
          <cell r="M3766" t="str">
            <v>ELEV FORM</v>
          </cell>
          <cell r="O3766" t="str">
            <v>M2</v>
          </cell>
          <cell r="P3766">
            <v>23</v>
          </cell>
        </row>
        <row r="3767">
          <cell r="L3767" t="str">
            <v>511ID1MGJ20503</v>
          </cell>
          <cell r="M3767" t="str">
            <v>BALCONY CAGE</v>
          </cell>
          <cell r="N3767" t="str">
            <v>H=8.8</v>
          </cell>
          <cell r="O3767" t="str">
            <v>M2</v>
          </cell>
          <cell r="P3767">
            <v>21</v>
          </cell>
        </row>
        <row r="3768">
          <cell r="L3768" t="str">
            <v>511ID1MGJ20504</v>
          </cell>
          <cell r="M3768" t="str">
            <v>CORNER BRAKET</v>
          </cell>
          <cell r="N3768" t="str">
            <v>H=7.6</v>
          </cell>
          <cell r="O3768" t="str">
            <v>개소</v>
          </cell>
          <cell r="P3768">
            <v>4</v>
          </cell>
        </row>
        <row r="3769">
          <cell r="L3769" t="str">
            <v>511ID1MGJ20505</v>
          </cell>
          <cell r="M3769" t="str">
            <v>작업발판(4단)</v>
          </cell>
          <cell r="N3769" t="str">
            <v>500XL</v>
          </cell>
          <cell r="O3769" t="str">
            <v>M</v>
          </cell>
          <cell r="P3769">
            <v>455</v>
          </cell>
        </row>
        <row r="3770">
          <cell r="L3770" t="str">
            <v>511ID1MGJ20506</v>
          </cell>
          <cell r="M3770" t="str">
            <v>창호 BOX FRAME</v>
          </cell>
          <cell r="N3770" t="str">
            <v>1.8X0.9</v>
          </cell>
          <cell r="O3770" t="str">
            <v>개</v>
          </cell>
          <cell r="P3770">
            <v>2</v>
          </cell>
        </row>
        <row r="3771">
          <cell r="L3771" t="str">
            <v>511ID1MGJ20507</v>
          </cell>
          <cell r="M3771" t="str">
            <v>사다리</v>
          </cell>
          <cell r="N3771" t="str">
            <v>H=1.8, 3개</v>
          </cell>
          <cell r="O3771" t="str">
            <v>개소</v>
          </cell>
          <cell r="P3771">
            <v>2</v>
          </cell>
        </row>
        <row r="3772">
          <cell r="L3772" t="str">
            <v>511ID1QEA32013</v>
          </cell>
          <cell r="M3772" t="str">
            <v>펌프카 CONC 타설</v>
          </cell>
          <cell r="N3772" t="str">
            <v>100 M3이상 철근구조물,S=15</v>
          </cell>
          <cell r="O3772" t="str">
            <v>M3</v>
          </cell>
          <cell r="P3772">
            <v>698</v>
          </cell>
        </row>
        <row r="3773">
          <cell r="L3773" t="str">
            <v>511ID1QEB22010</v>
          </cell>
          <cell r="M3773" t="str">
            <v>콘크리트 펌프 타설</v>
          </cell>
          <cell r="N3773" t="str">
            <v>(20-26M3/HR)</v>
          </cell>
          <cell r="O3773" t="str">
            <v>M3</v>
          </cell>
          <cell r="P3773">
            <v>2983</v>
          </cell>
        </row>
        <row r="3774">
          <cell r="L3774" t="str">
            <v>511ID1QEF82001</v>
          </cell>
          <cell r="M3774" t="str">
            <v>CON'C 다지기 (VIBRATOR)</v>
          </cell>
          <cell r="O3774" t="str">
            <v>M3</v>
          </cell>
          <cell r="P3774">
            <v>3651</v>
          </cell>
        </row>
        <row r="3775">
          <cell r="L3775" t="str">
            <v>511ID1SACCMK09</v>
          </cell>
          <cell r="M3775" t="str">
            <v>갱폼설치해체비</v>
          </cell>
          <cell r="O3775" t="str">
            <v>M2</v>
          </cell>
          <cell r="P3775">
            <v>5866</v>
          </cell>
        </row>
        <row r="3776">
          <cell r="L3776" t="str">
            <v>511ID1SACCTTT1</v>
          </cell>
          <cell r="M3776" t="str">
            <v>철근하차비</v>
          </cell>
          <cell r="O3776" t="str">
            <v>톤</v>
          </cell>
          <cell r="P3776">
            <v>488.08</v>
          </cell>
        </row>
        <row r="3777">
          <cell r="L3777" t="str">
            <v>511ID1UAC10001</v>
          </cell>
          <cell r="M3777" t="str">
            <v>합판거푸집</v>
          </cell>
          <cell r="N3777" t="str">
            <v>(3회,일반면)</v>
          </cell>
          <cell r="O3777" t="str">
            <v>M2</v>
          </cell>
          <cell r="P3777">
            <v>417</v>
          </cell>
        </row>
        <row r="3778">
          <cell r="L3778" t="str">
            <v>511ID1UAC10002</v>
          </cell>
          <cell r="M3778" t="str">
            <v>합판거푸집</v>
          </cell>
          <cell r="N3778" t="str">
            <v>(3회,슬라브)</v>
          </cell>
          <cell r="O3778" t="str">
            <v>M2</v>
          </cell>
          <cell r="P3778">
            <v>114</v>
          </cell>
        </row>
        <row r="3779">
          <cell r="L3779" t="str">
            <v>511ID1UAC10005</v>
          </cell>
          <cell r="M3779" t="str">
            <v>합판거푸집</v>
          </cell>
          <cell r="N3779" t="str">
            <v>(3회, 경사지붕면)</v>
          </cell>
          <cell r="O3779" t="str">
            <v>M2</v>
          </cell>
          <cell r="P3779">
            <v>11</v>
          </cell>
        </row>
        <row r="3780">
          <cell r="L3780" t="str">
            <v>511ID1UAC10270</v>
          </cell>
          <cell r="M3780" t="str">
            <v>제치장코팅합판 거푸집</v>
          </cell>
          <cell r="N3780" t="str">
            <v>(6회)</v>
          </cell>
          <cell r="O3780" t="str">
            <v>M2</v>
          </cell>
          <cell r="P3780">
            <v>689</v>
          </cell>
        </row>
        <row r="3781">
          <cell r="L3781" t="str">
            <v>511ID1UAC10280</v>
          </cell>
          <cell r="M3781" t="str">
            <v>제치장코팅합판 거푸집</v>
          </cell>
          <cell r="N3781" t="str">
            <v>(10회)</v>
          </cell>
          <cell r="O3781" t="str">
            <v>M2</v>
          </cell>
          <cell r="P3781">
            <v>6896</v>
          </cell>
        </row>
        <row r="3782">
          <cell r="L3782" t="str">
            <v>511ID1UAC10281</v>
          </cell>
          <cell r="M3782" t="str">
            <v>제치장코팅합판 거푸집</v>
          </cell>
          <cell r="N3782" t="str">
            <v>(6회,반자무)</v>
          </cell>
          <cell r="O3782" t="str">
            <v>M2</v>
          </cell>
          <cell r="P3782">
            <v>2767</v>
          </cell>
        </row>
        <row r="3783">
          <cell r="L3783" t="str">
            <v>511ID1UAC10310</v>
          </cell>
          <cell r="M3783" t="str">
            <v>유로폼</v>
          </cell>
          <cell r="N3783" t="str">
            <v>(벽)</v>
          </cell>
          <cell r="O3783" t="str">
            <v>M2</v>
          </cell>
          <cell r="P3783">
            <v>17837</v>
          </cell>
        </row>
        <row r="3784">
          <cell r="L3784" t="str">
            <v>511ID1UAC10525</v>
          </cell>
          <cell r="M3784" t="str">
            <v>철제곡면거푸집</v>
          </cell>
          <cell r="N3784" t="str">
            <v>(25회)</v>
          </cell>
          <cell r="O3784" t="str">
            <v>M2</v>
          </cell>
          <cell r="P3784">
            <v>56</v>
          </cell>
        </row>
        <row r="3785">
          <cell r="L3785" t="str">
            <v>511ID1UAC11001</v>
          </cell>
          <cell r="M3785" t="str">
            <v>기둥 면접기</v>
          </cell>
          <cell r="N3785" t="str">
            <v>(15X15)</v>
          </cell>
          <cell r="O3785" t="str">
            <v>M</v>
          </cell>
          <cell r="P3785">
            <v>4345</v>
          </cell>
        </row>
        <row r="3786">
          <cell r="L3786" t="str">
            <v>511ID1UAC11101</v>
          </cell>
          <cell r="M3786" t="str">
            <v>물 끊기</v>
          </cell>
          <cell r="N3786" t="str">
            <v>(18X12X15)</v>
          </cell>
          <cell r="O3786" t="str">
            <v>M</v>
          </cell>
          <cell r="P3786">
            <v>151</v>
          </cell>
        </row>
        <row r="3787">
          <cell r="L3787" t="str">
            <v>511ID1UAC11501</v>
          </cell>
          <cell r="M3787" t="str">
            <v>콘크리트양생비</v>
          </cell>
          <cell r="O3787" t="str">
            <v>M2</v>
          </cell>
          <cell r="P3787">
            <v>10059</v>
          </cell>
        </row>
        <row r="3788">
          <cell r="L3788" t="str">
            <v>511ID1UAC20100</v>
          </cell>
          <cell r="M3788" t="str">
            <v>철근가공 및 조립</v>
          </cell>
          <cell r="N3788" t="str">
            <v>(건축공사)</v>
          </cell>
          <cell r="O3788" t="str">
            <v>TON</v>
          </cell>
          <cell r="P3788">
            <v>473.86</v>
          </cell>
        </row>
        <row r="3789">
          <cell r="L3789" t="str">
            <v>511ID1UAC30060</v>
          </cell>
          <cell r="M3789" t="str">
            <v>레미콘치기</v>
          </cell>
          <cell r="N3789" t="str">
            <v>(철근구조,펌프차붐)</v>
          </cell>
          <cell r="O3789" t="str">
            <v>M3</v>
          </cell>
          <cell r="P3789">
            <v>698</v>
          </cell>
        </row>
        <row r="3790">
          <cell r="L3790" t="str">
            <v>511ID1UAC30070</v>
          </cell>
          <cell r="M3790" t="str">
            <v>레미콘치기</v>
          </cell>
          <cell r="N3790" t="str">
            <v>(철근구조,배관펌프)</v>
          </cell>
          <cell r="O3790" t="str">
            <v>M3</v>
          </cell>
          <cell r="P3790">
            <v>2953</v>
          </cell>
        </row>
        <row r="3791">
          <cell r="L3791" t="str">
            <v>511ID1UAJ12080</v>
          </cell>
          <cell r="M3791" t="str">
            <v>시멘트몰탈</v>
          </cell>
          <cell r="N3791" t="str">
            <v>(1:3)</v>
          </cell>
          <cell r="O3791" t="str">
            <v>M3</v>
          </cell>
          <cell r="P3791">
            <v>10</v>
          </cell>
        </row>
        <row r="3792">
          <cell r="L3792" t="str">
            <v>511ID1UAS80030</v>
          </cell>
          <cell r="M3792" t="str">
            <v>구조용용접철망깔기</v>
          </cell>
          <cell r="N3792" t="str">
            <v>(D8X150X150)</v>
          </cell>
          <cell r="O3792" t="str">
            <v>M2</v>
          </cell>
          <cell r="P3792">
            <v>219</v>
          </cell>
        </row>
        <row r="3793">
          <cell r="L3793" t="str">
            <v>511IF1MAA10080</v>
          </cell>
          <cell r="M3793" t="str">
            <v>콘크리트벽돌</v>
          </cell>
          <cell r="N3793" t="str">
            <v>KS 82KG/CM2, 190X90X57</v>
          </cell>
          <cell r="O3793" t="str">
            <v>매</v>
          </cell>
          <cell r="P3793">
            <v>256266</v>
          </cell>
        </row>
        <row r="3794">
          <cell r="L3794" t="str">
            <v>511IF1MAA20101</v>
          </cell>
          <cell r="M3794" t="str">
            <v>홈 벽돌</v>
          </cell>
          <cell r="N3794" t="str">
            <v>A 형</v>
          </cell>
          <cell r="O3794" t="str">
            <v>매</v>
          </cell>
          <cell r="P3794">
            <v>1620</v>
          </cell>
        </row>
        <row r="3795">
          <cell r="L3795" t="str">
            <v>511IF1MAA20201</v>
          </cell>
          <cell r="M3795" t="str">
            <v>홈 벽돌</v>
          </cell>
          <cell r="N3795" t="str">
            <v>B 형</v>
          </cell>
          <cell r="O3795" t="str">
            <v>매</v>
          </cell>
          <cell r="P3795">
            <v>3468</v>
          </cell>
        </row>
        <row r="3796">
          <cell r="L3796" t="str">
            <v>511IF1MAA20301</v>
          </cell>
          <cell r="M3796" t="str">
            <v>홈 벽돌</v>
          </cell>
          <cell r="N3796" t="str">
            <v>C 형</v>
          </cell>
          <cell r="O3796" t="str">
            <v>매</v>
          </cell>
          <cell r="P3796">
            <v>6936</v>
          </cell>
        </row>
        <row r="3797">
          <cell r="L3797" t="str">
            <v>511IF1SAE10001</v>
          </cell>
          <cell r="M3797" t="str">
            <v>콘크리트벽돌쌓기</v>
          </cell>
          <cell r="N3797" t="str">
            <v>표준형 0.5B, 리프트운반</v>
          </cell>
          <cell r="O3797" t="str">
            <v>매</v>
          </cell>
          <cell r="P3797">
            <v>220149</v>
          </cell>
        </row>
        <row r="3798">
          <cell r="L3798" t="str">
            <v>511IF1SAE10101</v>
          </cell>
          <cell r="M3798" t="str">
            <v>콘크리트벽돌쌓기</v>
          </cell>
          <cell r="N3798" t="str">
            <v>표준형 1.0B, 리프트 운반</v>
          </cell>
          <cell r="O3798" t="str">
            <v>매</v>
          </cell>
          <cell r="P3798">
            <v>28653</v>
          </cell>
        </row>
        <row r="3799">
          <cell r="L3799" t="str">
            <v>511IF1SAE15020</v>
          </cell>
          <cell r="M3799" t="str">
            <v>홈벽돌쌓기</v>
          </cell>
          <cell r="N3799" t="str">
            <v>(0.5B 리프트운반)</v>
          </cell>
          <cell r="O3799" t="str">
            <v>매</v>
          </cell>
          <cell r="P3799">
            <v>11452</v>
          </cell>
        </row>
        <row r="3800">
          <cell r="L3800" t="str">
            <v>511IF1SAYISGD7</v>
          </cell>
          <cell r="M3800" t="str">
            <v>점토벽돌치장쌓기(자재비 포함)</v>
          </cell>
          <cell r="N3800" t="str">
            <v>DHB클립타이,방수몰탈채움,발코니</v>
          </cell>
          <cell r="O3800" t="str">
            <v>매</v>
          </cell>
          <cell r="P3800">
            <v>7288</v>
          </cell>
        </row>
        <row r="3801">
          <cell r="L3801" t="str">
            <v>511IF1SAYISGD8</v>
          </cell>
          <cell r="M3801" t="str">
            <v>점토벽돌치장쌓기(자재비 포함)</v>
          </cell>
          <cell r="N3801" t="str">
            <v>옹벽부위,DHB클립타이,방수몰탈채움</v>
          </cell>
          <cell r="O3801" t="str">
            <v>매</v>
          </cell>
          <cell r="P3801">
            <v>32822</v>
          </cell>
        </row>
        <row r="3802">
          <cell r="L3802" t="str">
            <v>511IF1UAD50190</v>
          </cell>
          <cell r="M3802" t="str">
            <v>인방설치</v>
          </cell>
          <cell r="N3802" t="str">
            <v>(240X124)</v>
          </cell>
          <cell r="O3802" t="str">
            <v>M</v>
          </cell>
          <cell r="P3802">
            <v>2</v>
          </cell>
        </row>
        <row r="3803">
          <cell r="L3803" t="str">
            <v>511IF1UAG22030</v>
          </cell>
          <cell r="M3803" t="str">
            <v>압출스치로폴붙이기</v>
          </cell>
          <cell r="N3803" t="str">
            <v>(9MM)</v>
          </cell>
          <cell r="O3803" t="str">
            <v>M2</v>
          </cell>
          <cell r="P3803">
            <v>16</v>
          </cell>
        </row>
        <row r="3804">
          <cell r="L3804" t="str">
            <v>511IF1UAJ20030</v>
          </cell>
          <cell r="M3804" t="str">
            <v>배관주위몰탈충진</v>
          </cell>
          <cell r="N3804" t="str">
            <v>(1:3)</v>
          </cell>
          <cell r="O3804" t="str">
            <v>M</v>
          </cell>
          <cell r="P3804">
            <v>749</v>
          </cell>
        </row>
        <row r="3805">
          <cell r="L3805" t="str">
            <v>511IG1BGC01020</v>
          </cell>
          <cell r="M3805" t="str">
            <v>시멘트 수송비</v>
          </cell>
          <cell r="N3805" t="str">
            <v>20KM까지</v>
          </cell>
          <cell r="O3805" t="str">
            <v>포</v>
          </cell>
          <cell r="P3805">
            <v>6940</v>
          </cell>
        </row>
        <row r="3806">
          <cell r="L3806" t="str">
            <v>511IG1BGZ01003</v>
          </cell>
          <cell r="M3806" t="str">
            <v>시멘트 하차 입고비</v>
          </cell>
          <cell r="N3806" t="str">
            <v>(보통인부/250포)</v>
          </cell>
          <cell r="O3806" t="str">
            <v>포</v>
          </cell>
          <cell r="P3806">
            <v>6940</v>
          </cell>
        </row>
        <row r="3807">
          <cell r="L3807" t="str">
            <v>511IG1MAF10001</v>
          </cell>
          <cell r="M3807" t="str">
            <v>종석</v>
          </cell>
          <cell r="N3807" t="str">
            <v>백색</v>
          </cell>
          <cell r="O3807" t="str">
            <v>KG</v>
          </cell>
          <cell r="P3807">
            <v>665</v>
          </cell>
        </row>
        <row r="3808">
          <cell r="L3808" t="str">
            <v>511IG1MGG30001</v>
          </cell>
          <cell r="M3808" t="str">
            <v>시멘트(운반구상차도)</v>
          </cell>
          <cell r="N3808" t="str">
            <v>40KG</v>
          </cell>
          <cell r="O3808" t="str">
            <v>포</v>
          </cell>
          <cell r="P3808">
            <v>6940</v>
          </cell>
        </row>
        <row r="3809">
          <cell r="L3809" t="str">
            <v>511IG1MGG50005</v>
          </cell>
          <cell r="M3809" t="str">
            <v>경량기포콘크리트공사(시공도,시멘트포함)</v>
          </cell>
          <cell r="N3809" t="str">
            <v>15KG/CM2이상</v>
          </cell>
          <cell r="O3809" t="str">
            <v>M3</v>
          </cell>
          <cell r="P3809">
            <v>100</v>
          </cell>
        </row>
        <row r="3810">
          <cell r="L3810" t="str">
            <v>511IG1QAJ42670</v>
          </cell>
          <cell r="M3810" t="str">
            <v>모래운반(지구외)</v>
          </cell>
          <cell r="N3810" t="str">
            <v>타이어 로우더 상차, 양호  L = 55.9 KM</v>
          </cell>
          <cell r="O3810" t="str">
            <v>M3</v>
          </cell>
          <cell r="P3810">
            <v>548</v>
          </cell>
        </row>
        <row r="3811">
          <cell r="L3811" t="str">
            <v>511IG1QAJ45670</v>
          </cell>
          <cell r="M3811" t="str">
            <v>#357자갈운반(지구외)</v>
          </cell>
          <cell r="N3811" t="str">
            <v>타이어 로우더 상차, 양호  L = 8.8 KM</v>
          </cell>
          <cell r="O3811" t="str">
            <v>M3</v>
          </cell>
          <cell r="P3811">
            <v>4</v>
          </cell>
        </row>
        <row r="3812">
          <cell r="L3812" t="str">
            <v>511IG1QEC33000</v>
          </cell>
          <cell r="M3812" t="str">
            <v>몰탈펌프타설</v>
          </cell>
          <cell r="O3812" t="str">
            <v>M3</v>
          </cell>
          <cell r="P3812">
            <v>202</v>
          </cell>
        </row>
        <row r="3813">
          <cell r="L3813" t="str">
            <v>511IG1QHB10001</v>
          </cell>
          <cell r="M3813" t="str">
            <v>압송관</v>
          </cell>
          <cell r="N3813" t="str">
            <v>D50*2.6M</v>
          </cell>
          <cell r="O3813" t="str">
            <v>M3</v>
          </cell>
          <cell r="P3813">
            <v>202</v>
          </cell>
        </row>
        <row r="3814">
          <cell r="L3814" t="str">
            <v>511IG1QIC10001</v>
          </cell>
          <cell r="M3814" t="str">
            <v>POWER TROWEL</v>
          </cell>
          <cell r="O3814" t="str">
            <v>M2</v>
          </cell>
          <cell r="P3814">
            <v>5425</v>
          </cell>
        </row>
        <row r="3815">
          <cell r="L3815" t="str">
            <v>511IG1SASCJK40</v>
          </cell>
          <cell r="M3815" t="str">
            <v>창대석</v>
          </cell>
          <cell r="N3815" t="str">
            <v>인조대리석</v>
          </cell>
          <cell r="O3815" t="str">
            <v>M</v>
          </cell>
          <cell r="P3815">
            <v>29</v>
          </cell>
        </row>
        <row r="3816">
          <cell r="L3816" t="str">
            <v>511IG1SAVCK053</v>
          </cell>
          <cell r="M3816" t="str">
            <v>BMC 발코니턱</v>
          </cell>
          <cell r="N3816" t="str">
            <v>40X80X5.5T</v>
          </cell>
          <cell r="O3816" t="str">
            <v>M</v>
          </cell>
          <cell r="P3816">
            <v>182</v>
          </cell>
        </row>
        <row r="3817">
          <cell r="L3817" t="str">
            <v>511IG1SAVJJ001</v>
          </cell>
          <cell r="M3817" t="str">
            <v>인조대리석마루귀틀</v>
          </cell>
          <cell r="N3817" t="str">
            <v>일반층, W=250</v>
          </cell>
          <cell r="O3817" t="str">
            <v>M</v>
          </cell>
          <cell r="P3817">
            <v>117</v>
          </cell>
        </row>
        <row r="3818">
          <cell r="L3818" t="str">
            <v>511IG1SAVJJ002</v>
          </cell>
          <cell r="M3818" t="str">
            <v>인조대리석마루귀틀</v>
          </cell>
          <cell r="N3818" t="str">
            <v>1층, W=250</v>
          </cell>
          <cell r="O3818" t="str">
            <v>M</v>
          </cell>
          <cell r="P3818">
            <v>2</v>
          </cell>
        </row>
        <row r="3819">
          <cell r="L3819" t="str">
            <v>511IG1SAX00038</v>
          </cell>
          <cell r="M3819" t="str">
            <v>석재타일붙이기</v>
          </cell>
          <cell r="N3819" t="str">
            <v>(20+20), 300*300</v>
          </cell>
          <cell r="O3819" t="str">
            <v>M2</v>
          </cell>
          <cell r="P3819">
            <v>67</v>
          </cell>
        </row>
        <row r="3820">
          <cell r="L3820" t="str">
            <v>511IG1SAYISG01</v>
          </cell>
          <cell r="M3820" t="str">
            <v>실리카인조대리석붙이기</v>
          </cell>
          <cell r="N3820" t="str">
            <v>현관,바탕18+실리카대리석12</v>
          </cell>
          <cell r="O3820" t="str">
            <v>M2</v>
          </cell>
          <cell r="P3820">
            <v>182</v>
          </cell>
        </row>
        <row r="3821">
          <cell r="L3821" t="str">
            <v>511IG1UAC30440</v>
          </cell>
          <cell r="M3821" t="str">
            <v>콘크리트C종치기</v>
          </cell>
          <cell r="N3821" t="str">
            <v>(손비빔, 시멘트,모래별산)</v>
          </cell>
          <cell r="O3821" t="str">
            <v>M3</v>
          </cell>
          <cell r="P3821">
            <v>4</v>
          </cell>
        </row>
        <row r="3822">
          <cell r="L3822" t="str">
            <v>511IG1UAF10115</v>
          </cell>
          <cell r="M3822" t="str">
            <v>도기질타일붙이기(유색)</v>
          </cell>
          <cell r="N3822" t="str">
            <v>(주방벽200X200, 접착)</v>
          </cell>
          <cell r="O3822" t="str">
            <v>M2</v>
          </cell>
          <cell r="P3822">
            <v>292</v>
          </cell>
        </row>
        <row r="3823">
          <cell r="L3823" t="str">
            <v>511IG1UAF10211</v>
          </cell>
          <cell r="M3823" t="str">
            <v>도기질타일붙이기(유색)</v>
          </cell>
          <cell r="N3823" t="str">
            <v>(욕실벽250X400, 떠붙임12MM)</v>
          </cell>
          <cell r="O3823" t="str">
            <v>)M2</v>
          </cell>
          <cell r="P3823">
            <v>980</v>
          </cell>
        </row>
        <row r="3824">
          <cell r="L3824" t="str">
            <v>511IG1UAF10231</v>
          </cell>
          <cell r="M3824" t="str">
            <v>도기질타일붙이기(유색)</v>
          </cell>
          <cell r="N3824" t="str">
            <v>(욕실벽250X400, 떠붙임18MM)</v>
          </cell>
          <cell r="O3824" t="str">
            <v>)M2</v>
          </cell>
          <cell r="P3824">
            <v>811</v>
          </cell>
        </row>
        <row r="3825">
          <cell r="L3825" t="str">
            <v>511IG1UAF20021</v>
          </cell>
          <cell r="M3825" t="str">
            <v>욕실 및 샤워실 바닥타일붙이기</v>
          </cell>
          <cell r="N3825" t="str">
            <v>(200X200, 바탕10+압착5)</v>
          </cell>
          <cell r="O3825" t="str">
            <v>M2</v>
          </cell>
          <cell r="P3825">
            <v>348</v>
          </cell>
        </row>
        <row r="3826">
          <cell r="L3826" t="str">
            <v>511IG1UAF20022</v>
          </cell>
          <cell r="M3826" t="str">
            <v>요철형바닥타일붙이기</v>
          </cell>
          <cell r="N3826" t="str">
            <v>(200X200, 바탕10+압착5)</v>
          </cell>
          <cell r="O3826" t="str">
            <v>M2</v>
          </cell>
          <cell r="P3826">
            <v>29</v>
          </cell>
        </row>
        <row r="3827">
          <cell r="L3827" t="str">
            <v>511IG1UAF20031</v>
          </cell>
          <cell r="M3827" t="str">
            <v>욕실 바닥타일붙이기</v>
          </cell>
          <cell r="N3827" t="str">
            <v>(200X200, 판넬히팅60+압착5)</v>
          </cell>
          <cell r="O3827" t="str">
            <v>M2</v>
          </cell>
          <cell r="P3827">
            <v>2</v>
          </cell>
        </row>
        <row r="3828">
          <cell r="L3828" t="str">
            <v>511IG1UAF20110</v>
          </cell>
          <cell r="M3828" t="str">
            <v>바닥자기질타일붙이기</v>
          </cell>
          <cell r="N3828" t="str">
            <v>(발코니200X200, 바탕15+압착5)</v>
          </cell>
          <cell r="O3828" t="str">
            <v>M2</v>
          </cell>
          <cell r="P3828">
            <v>137</v>
          </cell>
        </row>
        <row r="3829">
          <cell r="L3829" t="str">
            <v>511IG1UAF20130</v>
          </cell>
          <cell r="M3829" t="str">
            <v>바닥자기질타일붙이기</v>
          </cell>
          <cell r="N3829" t="str">
            <v>(발코니200X200, 바탕20+압착5)</v>
          </cell>
          <cell r="O3829" t="str">
            <v>M2</v>
          </cell>
          <cell r="P3829">
            <v>379</v>
          </cell>
        </row>
        <row r="3830">
          <cell r="L3830" t="str">
            <v>511IG1UAF55020</v>
          </cell>
          <cell r="M3830" t="str">
            <v>테라죠타일붙이기</v>
          </cell>
          <cell r="N3830" t="str">
            <v>(바탕20MM+25MM)</v>
          </cell>
          <cell r="O3830" t="str">
            <v>M2</v>
          </cell>
          <cell r="P3830">
            <v>771</v>
          </cell>
        </row>
        <row r="3831">
          <cell r="L3831" t="str">
            <v>511IG1UAF55060</v>
          </cell>
          <cell r="M3831" t="str">
            <v>테라죠계단타일붙이기</v>
          </cell>
          <cell r="N3831" t="str">
            <v>(바탕20MM+300X600)</v>
          </cell>
          <cell r="O3831" t="str">
            <v>M2</v>
          </cell>
          <cell r="P3831">
            <v>238</v>
          </cell>
        </row>
        <row r="3832">
          <cell r="L3832" t="str">
            <v>511IG1UAF70110</v>
          </cell>
          <cell r="M3832" t="str">
            <v>점형블럭설치</v>
          </cell>
          <cell r="N3832" t="str">
            <v>(접착형)</v>
          </cell>
          <cell r="O3832" t="str">
            <v>M2</v>
          </cell>
          <cell r="P3832">
            <v>3</v>
          </cell>
        </row>
        <row r="3833">
          <cell r="L3833" t="str">
            <v>511IG1UAJ12060</v>
          </cell>
          <cell r="M3833" t="str">
            <v>쇠흙손마감</v>
          </cell>
          <cell r="O3833" t="str">
            <v>M2</v>
          </cell>
          <cell r="P3833">
            <v>600</v>
          </cell>
        </row>
        <row r="3834">
          <cell r="L3834" t="str">
            <v>511IG1UAJ12100</v>
          </cell>
          <cell r="M3834" t="str">
            <v>시멘트 몰탈</v>
          </cell>
          <cell r="N3834" t="str">
            <v>(1:7)</v>
          </cell>
          <cell r="O3834" t="str">
            <v>M3</v>
          </cell>
          <cell r="P3834">
            <v>2</v>
          </cell>
        </row>
        <row r="3835">
          <cell r="L3835" t="str">
            <v>511IG1UAJ13020</v>
          </cell>
          <cell r="M3835" t="str">
            <v>온돌바닥몰탈(40MM 1:3)</v>
          </cell>
          <cell r="N3835" t="str">
            <v>(몰탈펌프및POWER TROWEL)</v>
          </cell>
          <cell r="O3835" t="str">
            <v>M2</v>
          </cell>
          <cell r="P3835">
            <v>1200</v>
          </cell>
        </row>
        <row r="3836">
          <cell r="L3836" t="str">
            <v>511IG1UAJ14005</v>
          </cell>
          <cell r="M3836" t="str">
            <v>시멘트몰탈바닥바르기</v>
          </cell>
          <cell r="N3836" t="str">
            <v>(24MM 1회 정벌1:3)</v>
          </cell>
          <cell r="O3836" t="str">
            <v>M2</v>
          </cell>
          <cell r="P3836">
            <v>124</v>
          </cell>
        </row>
        <row r="3837">
          <cell r="L3837" t="str">
            <v>511IG1UAJ14155</v>
          </cell>
          <cell r="M3837" t="str">
            <v>시멘트몰탈외벽바르기</v>
          </cell>
          <cell r="N3837" t="str">
            <v>(18(12+6)MM,초벌1:2 정벌1:3)</v>
          </cell>
          <cell r="O3837" t="str">
            <v>M2</v>
          </cell>
          <cell r="P3837">
            <v>707</v>
          </cell>
        </row>
        <row r="3838">
          <cell r="L3838" t="str">
            <v>511IG1UAJ14210</v>
          </cell>
          <cell r="M3838" t="str">
            <v>시멘트몰탈내벽바르기</v>
          </cell>
          <cell r="N3838" t="str">
            <v>(11MM 2회 정벌1:3)</v>
          </cell>
          <cell r="O3838" t="str">
            <v>M2</v>
          </cell>
          <cell r="P3838">
            <v>27</v>
          </cell>
        </row>
        <row r="3839">
          <cell r="L3839" t="str">
            <v>511IG1UAJ14217</v>
          </cell>
          <cell r="M3839" t="str">
            <v>시멘트몰탈내벽바르기</v>
          </cell>
          <cell r="N3839" t="str">
            <v>(15(9+6)MM,초벌1:2,정벌1:3)</v>
          </cell>
          <cell r="O3839" t="str">
            <v>M2</v>
          </cell>
          <cell r="P3839">
            <v>1136</v>
          </cell>
        </row>
        <row r="3840">
          <cell r="L3840" t="str">
            <v>511IG1UAJ15010</v>
          </cell>
          <cell r="M3840" t="str">
            <v>타일바탕모르터바르기</v>
          </cell>
          <cell r="N3840" t="str">
            <v>(벽 6MM 1회, 1:3)</v>
          </cell>
          <cell r="O3840" t="str">
            <v>M2</v>
          </cell>
          <cell r="P3840">
            <v>862</v>
          </cell>
        </row>
        <row r="3841">
          <cell r="L3841" t="str">
            <v>511IG1UAJ15012</v>
          </cell>
          <cell r="M3841" t="str">
            <v>타일바탕모르터바르기</v>
          </cell>
          <cell r="N3841" t="str">
            <v>(벽 12MM 1회, 1:3)</v>
          </cell>
          <cell r="O3841" t="str">
            <v>M2</v>
          </cell>
          <cell r="P3841">
            <v>128</v>
          </cell>
        </row>
        <row r="3842">
          <cell r="L3842" t="str">
            <v>511IG1UAJ16030</v>
          </cell>
          <cell r="M3842" t="str">
            <v>방수몰탈바닥바르기</v>
          </cell>
          <cell r="N3842" t="str">
            <v>(10MM, 1:2)</v>
          </cell>
          <cell r="O3842" t="str">
            <v>M2</v>
          </cell>
          <cell r="P3842">
            <v>1402</v>
          </cell>
        </row>
        <row r="3843">
          <cell r="L3843" t="str">
            <v>511IG1UAJ16110</v>
          </cell>
          <cell r="M3843" t="str">
            <v>방수몰탈위 내벽몰탈</v>
          </cell>
          <cell r="N3843" t="str">
            <v>(방수6MM(1:2)+미장12MM(1:3,2회))</v>
          </cell>
          <cell r="O3843" t="str">
            <v>M2</v>
          </cell>
          <cell r="P3843">
            <v>149</v>
          </cell>
        </row>
        <row r="3844">
          <cell r="L3844" t="str">
            <v>511IG1UAJ20010</v>
          </cell>
          <cell r="M3844" t="str">
            <v>창문틀주위 모르터충진</v>
          </cell>
          <cell r="O3844" t="str">
            <v>M</v>
          </cell>
          <cell r="P3844">
            <v>5227</v>
          </cell>
        </row>
        <row r="3845">
          <cell r="L3845" t="str">
            <v>511IG1UAJ30230</v>
          </cell>
          <cell r="M3845" t="str">
            <v>지붕콘크리트마감</v>
          </cell>
          <cell r="N3845" t="str">
            <v>(POWER TROWEL 사용)</v>
          </cell>
          <cell r="O3845" t="str">
            <v>M2</v>
          </cell>
          <cell r="P3845">
            <v>370</v>
          </cell>
        </row>
        <row r="3846">
          <cell r="L3846" t="str">
            <v>511IG1UAJ60010</v>
          </cell>
          <cell r="M3846" t="str">
            <v>콘크리트 면처리</v>
          </cell>
          <cell r="N3846" t="str">
            <v>(폭 10CM)</v>
          </cell>
          <cell r="O3846" t="str">
            <v>M</v>
          </cell>
          <cell r="P3846">
            <v>13520</v>
          </cell>
        </row>
        <row r="3847">
          <cell r="L3847" t="str">
            <v>511IG1UAJ60020</v>
          </cell>
          <cell r="M3847" t="str">
            <v>콘크리트 면처리(천정)</v>
          </cell>
          <cell r="N3847" t="str">
            <v>(폭 10CM)</v>
          </cell>
          <cell r="O3847" t="str">
            <v>M</v>
          </cell>
          <cell r="P3847">
            <v>5630</v>
          </cell>
        </row>
        <row r="3848">
          <cell r="L3848" t="str">
            <v>511IG1UAJ60660</v>
          </cell>
          <cell r="M3848" t="str">
            <v>시멘트계 콘크리트면조정재</v>
          </cell>
          <cell r="O3848" t="str">
            <v>M2</v>
          </cell>
          <cell r="P3848">
            <v>4023</v>
          </cell>
        </row>
        <row r="3849">
          <cell r="L3849" t="str">
            <v>511IG1UAK20010</v>
          </cell>
          <cell r="M3849" t="str">
            <v>액체방수</v>
          </cell>
          <cell r="N3849" t="str">
            <v>(2종)</v>
          </cell>
          <cell r="O3849" t="str">
            <v>M2</v>
          </cell>
          <cell r="P3849">
            <v>339</v>
          </cell>
        </row>
        <row r="3850">
          <cell r="L3850" t="str">
            <v>511IG1UAK20020</v>
          </cell>
          <cell r="M3850" t="str">
            <v>액체방수</v>
          </cell>
          <cell r="N3850" t="str">
            <v>(1종)</v>
          </cell>
          <cell r="O3850" t="str">
            <v>M2</v>
          </cell>
          <cell r="P3850">
            <v>691</v>
          </cell>
        </row>
        <row r="3851">
          <cell r="L3851" t="str">
            <v>511IG1UAK30201</v>
          </cell>
          <cell r="M3851" t="str">
            <v>방수몰탈위 액체방수</v>
          </cell>
          <cell r="N3851" t="str">
            <v>(방수모르터(6mm 1회, 1:2)+액방2종)</v>
          </cell>
          <cell r="O3851" t="str">
            <v>M2</v>
          </cell>
          <cell r="P3851">
            <v>646</v>
          </cell>
        </row>
        <row r="3852">
          <cell r="L3852" t="str">
            <v>511IG1UAK60030</v>
          </cell>
          <cell r="M3852" t="str">
            <v>고무아스팔트 에멀죤방수</v>
          </cell>
          <cell r="N3852" t="str">
            <v>(2.5KG/M2 바름)</v>
          </cell>
          <cell r="O3852" t="str">
            <v>M2</v>
          </cell>
          <cell r="P3852">
            <v>17</v>
          </cell>
        </row>
        <row r="3853">
          <cell r="L3853" t="str">
            <v>511IG1UAK70070</v>
          </cell>
          <cell r="M3853" t="str">
            <v>포리에칠렌필림 깔기</v>
          </cell>
          <cell r="N3853" t="str">
            <v>(0.1MM, 1겹)</v>
          </cell>
          <cell r="O3853" t="str">
            <v>M2</v>
          </cell>
          <cell r="P3853">
            <v>7</v>
          </cell>
        </row>
        <row r="3854">
          <cell r="L3854" t="str">
            <v>511IG1UAM65090</v>
          </cell>
          <cell r="M3854" t="str">
            <v>믈흘림방지턱설치</v>
          </cell>
          <cell r="N3854" t="str">
            <v>(계단, 2회 1:3)</v>
          </cell>
          <cell r="O3854" t="str">
            <v>M</v>
          </cell>
          <cell r="P3854">
            <v>133</v>
          </cell>
        </row>
        <row r="3855">
          <cell r="L3855" t="str">
            <v>511IG1UAQ11160</v>
          </cell>
          <cell r="M3855" t="str">
            <v>판넬히팅, 일반층, T110, 14.28KGF/CM2</v>
          </cell>
          <cell r="N3855" t="str">
            <v>(20스치로폴+50경량기포+40몰탈)</v>
          </cell>
          <cell r="O3855" t="str">
            <v>M2</v>
          </cell>
          <cell r="P3855">
            <v>4935</v>
          </cell>
        </row>
        <row r="3856">
          <cell r="L3856" t="str">
            <v>511IG1UAQ11170</v>
          </cell>
          <cell r="M3856" t="str">
            <v>판넬히팅, 1층, T140, 14.28KGF/CM2</v>
          </cell>
          <cell r="N3856" t="str">
            <v>(50스치로폴+50경량기포+40몰탈)</v>
          </cell>
          <cell r="O3856" t="str">
            <v>M2</v>
          </cell>
          <cell r="P3856">
            <v>72</v>
          </cell>
        </row>
        <row r="3857">
          <cell r="L3857" t="str">
            <v>511IG1UAQ32110</v>
          </cell>
          <cell r="M3857" t="str">
            <v>창고바닥마감</v>
          </cell>
          <cell r="N3857" t="str">
            <v>경량기포, T110(80+30)MM</v>
          </cell>
          <cell r="O3857" t="str">
            <v>M2</v>
          </cell>
          <cell r="P3857">
            <v>99</v>
          </cell>
        </row>
        <row r="3858">
          <cell r="L3858" t="str">
            <v>511IG1UAQ32140</v>
          </cell>
          <cell r="M3858" t="str">
            <v>창고바닥마감</v>
          </cell>
          <cell r="N3858" t="str">
            <v>경량기포, T140(110+30)MM</v>
          </cell>
          <cell r="O3858" t="str">
            <v>M2</v>
          </cell>
          <cell r="P3858">
            <v>2</v>
          </cell>
        </row>
        <row r="3859">
          <cell r="L3859" t="str">
            <v>511IG1UAR10120</v>
          </cell>
          <cell r="M3859" t="str">
            <v>화강석 바닥판깔기</v>
          </cell>
          <cell r="N3859" t="str">
            <v>(바탕20MM+물갈기25MM)</v>
          </cell>
          <cell r="O3859" t="str">
            <v>M2</v>
          </cell>
          <cell r="P3859">
            <v>51</v>
          </cell>
        </row>
        <row r="3860">
          <cell r="L3860" t="str">
            <v>511IG1UAS80050</v>
          </cell>
          <cell r="M3860" t="str">
            <v>와이어메쉬 깔기</v>
          </cell>
          <cell r="O3860" t="str">
            <v>M2</v>
          </cell>
          <cell r="P3860">
            <v>13</v>
          </cell>
        </row>
        <row r="3861">
          <cell r="L3861" t="str">
            <v>511IG2UAG60020</v>
          </cell>
          <cell r="M3861" t="str">
            <v>판상단열재설치</v>
          </cell>
          <cell r="N3861" t="str">
            <v>(벽15MM)</v>
          </cell>
          <cell r="O3861" t="str">
            <v>M2</v>
          </cell>
          <cell r="P3861">
            <v>24</v>
          </cell>
        </row>
        <row r="3862">
          <cell r="L3862" t="str">
            <v>511IG2UAG60030</v>
          </cell>
          <cell r="M3862" t="str">
            <v>판상단열재설치</v>
          </cell>
          <cell r="N3862" t="str">
            <v>(벽15MM, 철판부위)</v>
          </cell>
          <cell r="O3862" t="str">
            <v>M2</v>
          </cell>
          <cell r="P3862">
            <v>48</v>
          </cell>
        </row>
        <row r="3863">
          <cell r="L3863" t="str">
            <v>511II1MAG50705</v>
          </cell>
          <cell r="M3863" t="str">
            <v>칼라알미늄스팬드럴</v>
          </cell>
          <cell r="N3863" t="str">
            <v>T0.5</v>
          </cell>
          <cell r="O3863" t="str">
            <v>M2</v>
          </cell>
          <cell r="P3863">
            <v>70</v>
          </cell>
        </row>
        <row r="3864">
          <cell r="L3864" t="str">
            <v>511II1MAH80710</v>
          </cell>
          <cell r="M3864" t="str">
            <v>석고보드보강철물</v>
          </cell>
          <cell r="N3864" t="str">
            <v>13X10X25X0.45</v>
          </cell>
          <cell r="O3864" t="str">
            <v>M</v>
          </cell>
          <cell r="P3864">
            <v>557</v>
          </cell>
        </row>
        <row r="3865">
          <cell r="L3865" t="str">
            <v>511II1MAI40101</v>
          </cell>
          <cell r="M3865" t="str">
            <v>점검구(설치비포함)</v>
          </cell>
          <cell r="N3865" t="str">
            <v>300X350</v>
          </cell>
          <cell r="O3865" t="str">
            <v>조</v>
          </cell>
          <cell r="P3865">
            <v>144</v>
          </cell>
        </row>
        <row r="3866">
          <cell r="L3866" t="str">
            <v>511II1MAN25101</v>
          </cell>
          <cell r="M3866" t="str">
            <v>욕실장 (97형)</v>
          </cell>
          <cell r="N3866" t="str">
            <v>거울부착형, 시공도</v>
          </cell>
          <cell r="O3866" t="str">
            <v>개소</v>
          </cell>
          <cell r="P3866">
            <v>144</v>
          </cell>
        </row>
        <row r="3867">
          <cell r="L3867" t="str">
            <v>511II1MAN25261</v>
          </cell>
          <cell r="M3867" t="str">
            <v>창고선반, T15 시공도, 3단</v>
          </cell>
          <cell r="N3867" t="str">
            <v>선반포함 수평투영면적</v>
          </cell>
          <cell r="O3867" t="str">
            <v>M2</v>
          </cell>
          <cell r="P3867">
            <v>61</v>
          </cell>
        </row>
        <row r="3868">
          <cell r="L3868" t="str">
            <v>511II1MAN70110</v>
          </cell>
          <cell r="M3868" t="str">
            <v>알미늄몰딩(백색)</v>
          </cell>
          <cell r="N3868" t="str">
            <v>15X25X30X1.2</v>
          </cell>
          <cell r="O3868" t="str">
            <v>M</v>
          </cell>
          <cell r="P3868">
            <v>54</v>
          </cell>
        </row>
        <row r="3869">
          <cell r="L3869" t="str">
            <v>511II1SAHUSH01</v>
          </cell>
          <cell r="M3869" t="str">
            <v>가변형벽체</v>
          </cell>
          <cell r="N3869" t="str">
            <v>9.5석고보드2겹+50+9.5석고보드2겹</v>
          </cell>
          <cell r="O3869" t="str">
            <v>M2</v>
          </cell>
          <cell r="P3869">
            <v>344</v>
          </cell>
        </row>
        <row r="3870">
          <cell r="L3870" t="str">
            <v>511II1SAHUSH03</v>
          </cell>
          <cell r="M3870" t="str">
            <v>아트월장식판설치</v>
          </cell>
          <cell r="N3870" t="str">
            <v>T9,H220 MDF위비닐쉬트,각재유</v>
          </cell>
          <cell r="O3870" t="str">
            <v>M</v>
          </cell>
          <cell r="P3870">
            <v>374</v>
          </cell>
        </row>
        <row r="3871">
          <cell r="L3871" t="str">
            <v>511II1SAHUSH04</v>
          </cell>
          <cell r="M3871" t="str">
            <v>아트월장식판설치</v>
          </cell>
          <cell r="N3871" t="str">
            <v>T50,H350 MDF위비닐쉬트,각재유(옹벽)</v>
          </cell>
          <cell r="O3871" t="str">
            <v>M</v>
          </cell>
          <cell r="P3871">
            <v>211</v>
          </cell>
        </row>
        <row r="3872">
          <cell r="L3872" t="str">
            <v>511II1SAHUSH05</v>
          </cell>
          <cell r="M3872" t="str">
            <v>아트월장식판설치</v>
          </cell>
          <cell r="N3872" t="str">
            <v>T12,H200 MDF위비닐쉬트,각재유(옹벽)</v>
          </cell>
          <cell r="O3872" t="str">
            <v>M</v>
          </cell>
          <cell r="P3872">
            <v>313</v>
          </cell>
        </row>
        <row r="3873">
          <cell r="L3873" t="str">
            <v>511II1SAHUSH08</v>
          </cell>
          <cell r="M3873" t="str">
            <v>반자돌림(50*15,거실)</v>
          </cell>
          <cell r="N3873" t="str">
            <v>MDF위 비닐시트</v>
          </cell>
          <cell r="O3873" t="str">
            <v>M</v>
          </cell>
          <cell r="P3873">
            <v>1720</v>
          </cell>
        </row>
        <row r="3874">
          <cell r="L3874" t="str">
            <v>511II1SAHUSH09</v>
          </cell>
          <cell r="M3874" t="str">
            <v>반자돌림(40*15,침실)</v>
          </cell>
          <cell r="N3874" t="str">
            <v>MDF위 비닐시트</v>
          </cell>
          <cell r="O3874" t="str">
            <v>M</v>
          </cell>
          <cell r="P3874">
            <v>2268</v>
          </cell>
        </row>
        <row r="3875">
          <cell r="L3875" t="str">
            <v>511II1SAHUSH10</v>
          </cell>
          <cell r="M3875" t="str">
            <v>목재몰딩40*15:최상층발코니</v>
          </cell>
          <cell r="O3875" t="str">
            <v>M</v>
          </cell>
          <cell r="P3875">
            <v>154</v>
          </cell>
        </row>
        <row r="3876">
          <cell r="L3876" t="str">
            <v>511II1SAX00034</v>
          </cell>
          <cell r="M3876" t="str">
            <v>침실1 화장대</v>
          </cell>
          <cell r="N3876" t="str">
            <v>75B</v>
          </cell>
          <cell r="O3876" t="str">
            <v>개소</v>
          </cell>
          <cell r="P3876">
            <v>24</v>
          </cell>
        </row>
        <row r="3877">
          <cell r="L3877" t="str">
            <v>511II1SAYISG14</v>
          </cell>
          <cell r="M3877" t="str">
            <v>화장대(설치비 포함)</v>
          </cell>
          <cell r="N3877" t="str">
            <v>1200X400X2300, 파우더룸</v>
          </cell>
          <cell r="O3877" t="str">
            <v>개소</v>
          </cell>
          <cell r="P3877">
            <v>48</v>
          </cell>
        </row>
        <row r="3878">
          <cell r="L3878" t="str">
            <v>511II1SAYISG94</v>
          </cell>
          <cell r="M3878" t="str">
            <v>거실등박스몰딩 설치</v>
          </cell>
          <cell r="N3878" t="str">
            <v>2200X1300</v>
          </cell>
          <cell r="O3878" t="str">
            <v>개소</v>
          </cell>
          <cell r="P3878">
            <v>72</v>
          </cell>
        </row>
        <row r="3879">
          <cell r="L3879" t="str">
            <v>511II1UAG50010</v>
          </cell>
          <cell r="M3879" t="str">
            <v>압출스치로폴 위 석고보드</v>
          </cell>
          <cell r="N3879" t="str">
            <v>(9+12.5MM)</v>
          </cell>
          <cell r="O3879" t="str">
            <v>M2</v>
          </cell>
          <cell r="P3879">
            <v>66</v>
          </cell>
        </row>
        <row r="3880">
          <cell r="L3880" t="str">
            <v>511II1UAG80582</v>
          </cell>
          <cell r="M3880" t="str">
            <v>주방 상부장 보강목심 설치</v>
          </cell>
          <cell r="N3880" t="str">
            <v>(하부용,보온재두께 : 50MM)</v>
          </cell>
          <cell r="O3880" t="str">
            <v>M</v>
          </cell>
          <cell r="P3880">
            <v>205</v>
          </cell>
        </row>
        <row r="3881">
          <cell r="L3881" t="str">
            <v>511II1UAM20020</v>
          </cell>
          <cell r="M3881" t="str">
            <v>석고보드 붙이기</v>
          </cell>
          <cell r="N3881" t="str">
            <v>(벽 12.5MM)</v>
          </cell>
          <cell r="O3881" t="str">
            <v>M2</v>
          </cell>
          <cell r="P3881">
            <v>1590</v>
          </cell>
        </row>
        <row r="3882">
          <cell r="L3882" t="str">
            <v>511II1UAS11037</v>
          </cell>
          <cell r="M3882" t="str">
            <v>커텐박스(DA-36-004)</v>
          </cell>
          <cell r="N3882" t="str">
            <v>(합성수지위 비닐쉬트60X15)</v>
          </cell>
          <cell r="O3882" t="str">
            <v>M</v>
          </cell>
          <cell r="P3882">
            <v>259</v>
          </cell>
        </row>
        <row r="3883">
          <cell r="L3883" t="str">
            <v>511II1UAS11038</v>
          </cell>
          <cell r="M3883" t="str">
            <v>커텐박스(DA-36-004)</v>
          </cell>
          <cell r="N3883" t="str">
            <v>(합성수지위 비닐쉬트40X12)</v>
          </cell>
          <cell r="O3883" t="str">
            <v>M</v>
          </cell>
          <cell r="P3883">
            <v>407</v>
          </cell>
        </row>
        <row r="3884">
          <cell r="L3884" t="str">
            <v>511II1UAS11043</v>
          </cell>
          <cell r="M3884" t="str">
            <v>커텐박스(DA-36-006)</v>
          </cell>
          <cell r="N3884" t="str">
            <v>(합성수지위 비닐쉬트60X15)</v>
          </cell>
          <cell r="O3884" t="str">
            <v>M</v>
          </cell>
          <cell r="P3884">
            <v>171</v>
          </cell>
        </row>
        <row r="3885">
          <cell r="L3885" t="str">
            <v>511II1UAS11044</v>
          </cell>
          <cell r="M3885" t="str">
            <v>커텐박스(DA-36-006)</v>
          </cell>
          <cell r="N3885" t="str">
            <v>(합성수지위 비닐쉬트40X12)</v>
          </cell>
          <cell r="O3885" t="str">
            <v>M</v>
          </cell>
          <cell r="P3885">
            <v>261</v>
          </cell>
        </row>
        <row r="3886">
          <cell r="L3886" t="str">
            <v>511II1UAS11047</v>
          </cell>
          <cell r="M3886" t="str">
            <v>커텐박스(DA-36-008)</v>
          </cell>
          <cell r="N3886" t="str">
            <v>(합성수지위 비닐쉬트60X15)</v>
          </cell>
          <cell r="O3886" t="str">
            <v>M</v>
          </cell>
          <cell r="P3886">
            <v>15</v>
          </cell>
        </row>
        <row r="3887">
          <cell r="L3887" t="str">
            <v>511II1UAS11048</v>
          </cell>
          <cell r="M3887" t="str">
            <v>커텐박스(DA-36-008)</v>
          </cell>
          <cell r="N3887" t="str">
            <v>(합성수지위 비닐쉬트40X12)</v>
          </cell>
          <cell r="O3887" t="str">
            <v>M</v>
          </cell>
          <cell r="P3887">
            <v>29</v>
          </cell>
        </row>
        <row r="3888">
          <cell r="L3888" t="str">
            <v>511II1UAS14120</v>
          </cell>
          <cell r="M3888" t="str">
            <v>재료분리대설치</v>
          </cell>
          <cell r="N3888" t="str">
            <v>(26X24.강화PVC수지)</v>
          </cell>
          <cell r="O3888" t="str">
            <v>M</v>
          </cell>
          <cell r="P3888">
            <v>110</v>
          </cell>
        </row>
        <row r="3889">
          <cell r="L3889" t="str">
            <v>511II1UAS14130</v>
          </cell>
          <cell r="M3889" t="str">
            <v>재료분리대설치</v>
          </cell>
          <cell r="N3889" t="str">
            <v>(25X9.강화PVC수지)</v>
          </cell>
          <cell r="O3889" t="str">
            <v>M</v>
          </cell>
          <cell r="P3889">
            <v>101</v>
          </cell>
        </row>
        <row r="3890">
          <cell r="L3890" t="str">
            <v>511II1UAS50250</v>
          </cell>
          <cell r="M3890" t="str">
            <v>씰링재충진</v>
          </cell>
          <cell r="N3890" t="str">
            <v>(실리콘계,삼각 5X5)</v>
          </cell>
          <cell r="O3890" t="str">
            <v>M</v>
          </cell>
          <cell r="P3890">
            <v>119</v>
          </cell>
        </row>
        <row r="3891">
          <cell r="L3891" t="str">
            <v>511II1UAS50280</v>
          </cell>
          <cell r="M3891" t="str">
            <v>씰링재충진</v>
          </cell>
          <cell r="N3891" t="str">
            <v>(실리콘계,삼각 10X10)</v>
          </cell>
          <cell r="O3891" t="str">
            <v>M</v>
          </cell>
          <cell r="P3891">
            <v>413</v>
          </cell>
        </row>
        <row r="3892">
          <cell r="L3892" t="str">
            <v>511II1UAS50370</v>
          </cell>
          <cell r="M3892" t="str">
            <v>옥상파라펫신출줄눈설치</v>
          </cell>
          <cell r="N3892" t="str">
            <v>(합판압출스치로폴)</v>
          </cell>
          <cell r="O3892" t="str">
            <v>개소</v>
          </cell>
          <cell r="P3892">
            <v>21</v>
          </cell>
        </row>
        <row r="3893">
          <cell r="L3893" t="str">
            <v>511II1UAS60010</v>
          </cell>
          <cell r="M3893" t="str">
            <v>경량철골천정틀설치</v>
          </cell>
          <cell r="N3893" t="str">
            <v>(DM-BAR)</v>
          </cell>
          <cell r="O3893" t="str">
            <v>M2</v>
          </cell>
          <cell r="P3893">
            <v>67</v>
          </cell>
        </row>
        <row r="3894">
          <cell r="L3894" t="str">
            <v>511II1UAS60040</v>
          </cell>
          <cell r="M3894" t="str">
            <v>욕실천정틀설치</v>
          </cell>
          <cell r="N3894" t="str">
            <v>(경량철골+PVC판넬)</v>
          </cell>
          <cell r="O3894" t="str">
            <v>M2</v>
          </cell>
          <cell r="P3894">
            <v>458</v>
          </cell>
        </row>
        <row r="3895">
          <cell r="L3895" t="str">
            <v>511II1UAS62030</v>
          </cell>
          <cell r="M3895" t="str">
            <v>천정틀설치</v>
          </cell>
          <cell r="N3895" t="str">
            <v>(달대유,석고보드9.5MM)</v>
          </cell>
          <cell r="O3895" t="str">
            <v>M2</v>
          </cell>
          <cell r="P3895">
            <v>1794</v>
          </cell>
        </row>
        <row r="3896">
          <cell r="L3896" t="str">
            <v>511II1UAS62060</v>
          </cell>
          <cell r="M3896" t="str">
            <v>천정틀설치</v>
          </cell>
          <cell r="N3896" t="str">
            <v>(84M2,15F이하, 달대무,석고보드)</v>
          </cell>
          <cell r="O3896" t="str">
            <v>M2</v>
          </cell>
          <cell r="P3896">
            <v>2869</v>
          </cell>
        </row>
        <row r="3897">
          <cell r="L3897" t="str">
            <v>511II1UAS62080</v>
          </cell>
          <cell r="M3897" t="str">
            <v>천정틀설치</v>
          </cell>
          <cell r="N3897" t="str">
            <v>(달대무,석면판)</v>
          </cell>
          <cell r="O3897" t="str">
            <v>M2</v>
          </cell>
          <cell r="P3897">
            <v>31</v>
          </cell>
        </row>
        <row r="3898">
          <cell r="L3898" t="str">
            <v>511II1UAS62100</v>
          </cell>
          <cell r="M3898" t="str">
            <v>최상층 천정틀설치</v>
          </cell>
          <cell r="N3898" t="str">
            <v>(평지붕.석면판)</v>
          </cell>
          <cell r="O3898" t="str">
            <v>M2</v>
          </cell>
          <cell r="P3898">
            <v>70</v>
          </cell>
        </row>
        <row r="3899">
          <cell r="L3899" t="str">
            <v>511II1UAS62150</v>
          </cell>
          <cell r="M3899" t="str">
            <v>최상천정틀설치</v>
          </cell>
          <cell r="N3899" t="str">
            <v>(달유20스치로플 9석고판)</v>
          </cell>
          <cell r="O3899" t="str">
            <v>M2</v>
          </cell>
          <cell r="P3899">
            <v>208</v>
          </cell>
        </row>
        <row r="3900">
          <cell r="L3900" t="str">
            <v>511IJ1MAH70755</v>
          </cell>
          <cell r="M3900" t="str">
            <v>도아스톱</v>
          </cell>
          <cell r="N3900" t="str">
            <v>황동 일자형</v>
          </cell>
          <cell r="O3900" t="str">
            <v>개</v>
          </cell>
          <cell r="P3900">
            <v>144</v>
          </cell>
        </row>
        <row r="3901">
          <cell r="L3901" t="str">
            <v>511IJ1MAH80355</v>
          </cell>
          <cell r="M3901" t="str">
            <v>홈통걸이쇠(스텐)</v>
          </cell>
          <cell r="N3901" t="str">
            <v>D 100</v>
          </cell>
          <cell r="O3901" t="str">
            <v>개</v>
          </cell>
          <cell r="P3901">
            <v>25</v>
          </cell>
        </row>
        <row r="3902">
          <cell r="L3902" t="str">
            <v>511IJ1MAH80822</v>
          </cell>
          <cell r="M3902" t="str">
            <v>로스톨</v>
          </cell>
          <cell r="N3902" t="str">
            <v>D100</v>
          </cell>
          <cell r="O3902" t="str">
            <v>개</v>
          </cell>
          <cell r="P3902">
            <v>1</v>
          </cell>
        </row>
        <row r="3903">
          <cell r="L3903" t="str">
            <v>511IJ1MAZ20005</v>
          </cell>
          <cell r="M3903" t="str">
            <v>동별표시판(시공비포함)</v>
          </cell>
          <cell r="N3903" t="str">
            <v>고층용 마크</v>
          </cell>
          <cell r="O3903" t="str">
            <v>개소</v>
          </cell>
          <cell r="P3903">
            <v>2</v>
          </cell>
        </row>
        <row r="3904">
          <cell r="L3904" t="str">
            <v>511IJ1MAZ20007</v>
          </cell>
          <cell r="M3904" t="str">
            <v>동별표시판(시공비포함)</v>
          </cell>
          <cell r="N3904" t="str">
            <v>고층용 동호수</v>
          </cell>
          <cell r="O3904" t="str">
            <v>개소</v>
          </cell>
          <cell r="P3904">
            <v>4</v>
          </cell>
        </row>
        <row r="3905">
          <cell r="L3905" t="str">
            <v>511IJ1MAZ20023</v>
          </cell>
          <cell r="M3905" t="str">
            <v>층별표시판(고층, 시공비포함)</v>
          </cell>
          <cell r="N3905" t="str">
            <v>아크릴 3X155X170</v>
          </cell>
          <cell r="O3905" t="str">
            <v>개</v>
          </cell>
          <cell r="P3905">
            <v>25</v>
          </cell>
        </row>
        <row r="3906">
          <cell r="L3906" t="str">
            <v>511IJ1MAZ20061</v>
          </cell>
          <cell r="M3906" t="str">
            <v>계단실표시판(시공비포함)</v>
          </cell>
          <cell r="N3906" t="str">
            <v>주현관입구</v>
          </cell>
          <cell r="O3906" t="str">
            <v>개소</v>
          </cell>
          <cell r="P3906">
            <v>1</v>
          </cell>
        </row>
        <row r="3907">
          <cell r="L3907" t="str">
            <v>511IJ1MCA50422</v>
          </cell>
          <cell r="M3907" t="str">
            <v>수팽창 고무지수판(구조물용)</v>
          </cell>
          <cell r="N3907" t="str">
            <v>20X10MM</v>
          </cell>
          <cell r="O3907" t="str">
            <v>M</v>
          </cell>
          <cell r="P3907">
            <v>77</v>
          </cell>
        </row>
        <row r="3908">
          <cell r="L3908" t="str">
            <v>511IJ1MMA60208</v>
          </cell>
          <cell r="M3908" t="str">
            <v>오.배수용 PVC 파이프(VG2) (KSM3404)</v>
          </cell>
          <cell r="N3908" t="str">
            <v>D25 MM</v>
          </cell>
          <cell r="O3908" t="str">
            <v>M</v>
          </cell>
          <cell r="P3908">
            <v>39</v>
          </cell>
        </row>
        <row r="3909">
          <cell r="L3909" t="str">
            <v>511IJ1MMA60213</v>
          </cell>
          <cell r="M3909" t="str">
            <v>오.배수용 PVC 파이프(VG2) (KSM3404)</v>
          </cell>
          <cell r="N3909" t="str">
            <v>D50 MM</v>
          </cell>
          <cell r="O3909" t="str">
            <v>M</v>
          </cell>
          <cell r="P3909">
            <v>1</v>
          </cell>
        </row>
        <row r="3910">
          <cell r="L3910" t="str">
            <v>511IJ1MMA60219</v>
          </cell>
          <cell r="M3910" t="str">
            <v>오.배수용 PVC 파이프(VG2) (KSM3404)</v>
          </cell>
          <cell r="N3910" t="str">
            <v>D100 MM</v>
          </cell>
          <cell r="O3910" t="str">
            <v>M</v>
          </cell>
          <cell r="P3910">
            <v>18</v>
          </cell>
        </row>
        <row r="3911">
          <cell r="L3911" t="str">
            <v>511IJ1MMJ32627</v>
          </cell>
          <cell r="M3911" t="str">
            <v>회전식흡출기</v>
          </cell>
          <cell r="N3911" t="str">
            <v>D450</v>
          </cell>
          <cell r="O3911" t="str">
            <v>개</v>
          </cell>
          <cell r="P3911">
            <v>5</v>
          </cell>
        </row>
        <row r="3912">
          <cell r="L3912" t="str">
            <v>511IJ1MMJ32630</v>
          </cell>
          <cell r="M3912" t="str">
            <v>회전식흡출기</v>
          </cell>
          <cell r="N3912" t="str">
            <v>D600</v>
          </cell>
          <cell r="O3912" t="str">
            <v>개</v>
          </cell>
          <cell r="P3912">
            <v>3</v>
          </cell>
        </row>
        <row r="3913">
          <cell r="L3913" t="str">
            <v>511IJ1MMO25981</v>
          </cell>
          <cell r="M3913" t="str">
            <v>SMC흡출기좌대(조립식기성재)</v>
          </cell>
          <cell r="N3913" t="str">
            <v>660X660X1300(시공포함)</v>
          </cell>
          <cell r="O3913" t="str">
            <v>개소</v>
          </cell>
          <cell r="P3913">
            <v>5</v>
          </cell>
        </row>
        <row r="3914">
          <cell r="L3914" t="str">
            <v>511IJ1MMO25982</v>
          </cell>
          <cell r="M3914" t="str">
            <v>SMC흡출기좌대(조립식기성재)</v>
          </cell>
          <cell r="N3914" t="str">
            <v>660X660X2600(시공포함)</v>
          </cell>
          <cell r="O3914" t="str">
            <v>개소</v>
          </cell>
          <cell r="P3914">
            <v>3</v>
          </cell>
        </row>
        <row r="3915">
          <cell r="L3915" t="str">
            <v>511IJ1MMO31919</v>
          </cell>
          <cell r="M3915" t="str">
            <v>발코니드레인(PVC제)(받침대포함)</v>
          </cell>
          <cell r="N3915" t="str">
            <v>D100 MM</v>
          </cell>
          <cell r="O3915" t="str">
            <v>개</v>
          </cell>
          <cell r="P3915">
            <v>217</v>
          </cell>
        </row>
        <row r="3916">
          <cell r="L3916" t="str">
            <v>511IJ1SASCAE07</v>
          </cell>
          <cell r="M3916" t="str">
            <v>ELEV HOOK 보강</v>
          </cell>
          <cell r="N3916" t="str">
            <v>(D22, 기성제품)</v>
          </cell>
          <cell r="O3916" t="str">
            <v>개소</v>
          </cell>
          <cell r="P3916">
            <v>1</v>
          </cell>
        </row>
        <row r="3917">
          <cell r="L3917" t="str">
            <v>511IJ1SASKH010</v>
          </cell>
          <cell r="M3917" t="str">
            <v>9X18/SD-1</v>
          </cell>
          <cell r="N3917" t="str">
            <v>전기판넬실출입문</v>
          </cell>
          <cell r="O3917" t="str">
            <v>개소</v>
          </cell>
          <cell r="P3917">
            <v>2</v>
          </cell>
        </row>
        <row r="3918">
          <cell r="L3918" t="str">
            <v>511IJ1SAVCK022</v>
          </cell>
          <cell r="M3918" t="str">
            <v>발코니선반, 철제매쉬2단</v>
          </cell>
          <cell r="N3918" t="str">
            <v>(수평투영)</v>
          </cell>
          <cell r="O3918" t="str">
            <v>M2</v>
          </cell>
          <cell r="P3918">
            <v>72</v>
          </cell>
        </row>
        <row r="3919">
          <cell r="L3919" t="str">
            <v>511IJ1SAX00006</v>
          </cell>
          <cell r="M3919" t="str">
            <v>옥상안전난간</v>
          </cell>
          <cell r="O3919" t="str">
            <v>M</v>
          </cell>
          <cell r="P3919">
            <v>74</v>
          </cell>
        </row>
        <row r="3920">
          <cell r="L3920" t="str">
            <v>511IJ1SAX00007</v>
          </cell>
          <cell r="M3920" t="str">
            <v>옥상철골구조물</v>
          </cell>
          <cell r="O3920" t="str">
            <v>식</v>
          </cell>
          <cell r="P3920">
            <v>1</v>
          </cell>
        </row>
        <row r="3921">
          <cell r="L3921" t="str">
            <v>511IJ1SAX00011</v>
          </cell>
          <cell r="M3921" t="str">
            <v>측벽화단곡면난간</v>
          </cell>
          <cell r="N3921" t="str">
            <v>H=300, 스텐</v>
          </cell>
          <cell r="O3921" t="str">
            <v>M</v>
          </cell>
          <cell r="P3921">
            <v>83</v>
          </cell>
        </row>
        <row r="3922">
          <cell r="L3922" t="str">
            <v>511IJ1SAX00012</v>
          </cell>
          <cell r="M3922" t="str">
            <v>공동구점검사다리</v>
          </cell>
          <cell r="N3922" t="str">
            <v>W=360 H=2720</v>
          </cell>
          <cell r="O3922" t="str">
            <v>개소</v>
          </cell>
          <cell r="P3922">
            <v>1</v>
          </cell>
        </row>
        <row r="3923">
          <cell r="L3923" t="str">
            <v>511IJ1SAX00018</v>
          </cell>
          <cell r="M3923" t="str">
            <v>스텐PD점검구</v>
          </cell>
          <cell r="N3923" t="str">
            <v>400*200,피스고정식</v>
          </cell>
          <cell r="O3923" t="str">
            <v>개소</v>
          </cell>
          <cell r="P3923">
            <v>15</v>
          </cell>
        </row>
        <row r="3924">
          <cell r="L3924" t="str">
            <v>511IJ1SAX00019</v>
          </cell>
          <cell r="M3924" t="str">
            <v>스텐PD점검구</v>
          </cell>
          <cell r="N3924" t="str">
            <v>400*150,피스고정식</v>
          </cell>
          <cell r="O3924" t="str">
            <v>개소</v>
          </cell>
          <cell r="P3924">
            <v>9</v>
          </cell>
        </row>
        <row r="3925">
          <cell r="L3925" t="str">
            <v>511IJ1SAX00021</v>
          </cell>
          <cell r="M3925" t="str">
            <v>샤워부스 75B</v>
          </cell>
          <cell r="N3925" t="str">
            <v>도어형,시공도</v>
          </cell>
          <cell r="O3925" t="str">
            <v>개소</v>
          </cell>
          <cell r="P3925">
            <v>24</v>
          </cell>
        </row>
        <row r="3926">
          <cell r="L3926" t="str">
            <v>511IJ1SAX00022</v>
          </cell>
          <cell r="M3926" t="str">
            <v>샤워부스 84B</v>
          </cell>
          <cell r="N3926" t="str">
            <v>도어형,시공도</v>
          </cell>
          <cell r="O3926" t="str">
            <v>개소</v>
          </cell>
          <cell r="P3926">
            <v>48</v>
          </cell>
        </row>
        <row r="3927">
          <cell r="L3927" t="str">
            <v>511IJ1SAX00026</v>
          </cell>
          <cell r="M3927" t="str">
            <v>25*23/SSD,자동문</v>
          </cell>
          <cell r="N3927" t="str">
            <v>무인경비시스템,fix6mm강화유리제외</v>
          </cell>
          <cell r="O3927" t="str">
            <v>개소</v>
          </cell>
          <cell r="P3927">
            <v>1</v>
          </cell>
        </row>
        <row r="3928">
          <cell r="L3928" t="str">
            <v>511IJ1SAX00037</v>
          </cell>
          <cell r="M3928" t="str">
            <v>계단실연창상부설치</v>
          </cell>
          <cell r="N3928" t="str">
            <v>폴리카보네이트</v>
          </cell>
          <cell r="O3928" t="str">
            <v>개소</v>
          </cell>
          <cell r="P3928">
            <v>1</v>
          </cell>
        </row>
        <row r="3929">
          <cell r="L3929" t="str">
            <v>511IJ1UAC11520</v>
          </cell>
          <cell r="M3929" t="str">
            <v>콘크리트난간보양</v>
          </cell>
          <cell r="O3929" t="str">
            <v>M</v>
          </cell>
          <cell r="P3929">
            <v>1179</v>
          </cell>
        </row>
        <row r="3930">
          <cell r="L3930" t="str">
            <v>511IJ1UAD31010</v>
          </cell>
          <cell r="M3930" t="str">
            <v>물탱크실사다리</v>
          </cell>
          <cell r="N3930" t="str">
            <v>(H=2.36M)</v>
          </cell>
          <cell r="O3930" t="str">
            <v>개소</v>
          </cell>
          <cell r="P3930">
            <v>1</v>
          </cell>
        </row>
        <row r="3931">
          <cell r="L3931" t="str">
            <v>511IJ1UAD40150</v>
          </cell>
          <cell r="M3931" t="str">
            <v>옥탑지붕층출입구(중부지방)</v>
          </cell>
          <cell r="N3931" t="str">
            <v>(1000X1000)</v>
          </cell>
          <cell r="O3931" t="str">
            <v>개소</v>
          </cell>
          <cell r="P3931">
            <v>1</v>
          </cell>
        </row>
        <row r="3932">
          <cell r="L3932" t="str">
            <v>511IJ1UAD49035</v>
          </cell>
          <cell r="M3932" t="str">
            <v>철재PD점검구</v>
          </cell>
          <cell r="N3932" t="str">
            <v>(300X400)</v>
          </cell>
          <cell r="O3932" t="str">
            <v>개소</v>
          </cell>
          <cell r="P3932">
            <v>72</v>
          </cell>
        </row>
        <row r="3933">
          <cell r="L3933" t="str">
            <v>511IJ1UAD50140</v>
          </cell>
          <cell r="M3933" t="str">
            <v>에어콘배관구설치</v>
          </cell>
          <cell r="O3933" t="str">
            <v>개소</v>
          </cell>
          <cell r="P3933">
            <v>144</v>
          </cell>
        </row>
        <row r="3934">
          <cell r="L3934" t="str">
            <v>511IJ1UAD50185</v>
          </cell>
          <cell r="M3934" t="str">
            <v>ELEV 하부사다리</v>
          </cell>
          <cell r="O3934" t="str">
            <v>개소</v>
          </cell>
          <cell r="P3934">
            <v>1</v>
          </cell>
        </row>
        <row r="3935">
          <cell r="L3935" t="str">
            <v>511IJ1UAD50280</v>
          </cell>
          <cell r="M3935" t="str">
            <v>작업용 지지대</v>
          </cell>
          <cell r="N3935" t="str">
            <v>(DA-77-023, 250X500)</v>
          </cell>
          <cell r="O3935" t="str">
            <v>개소</v>
          </cell>
          <cell r="P3935">
            <v>2</v>
          </cell>
        </row>
        <row r="3936">
          <cell r="L3936" t="str">
            <v>511IJ1UAI50009</v>
          </cell>
          <cell r="M3936" t="str">
            <v>세대현관문설치비</v>
          </cell>
          <cell r="N3936" t="str">
            <v>(부속철물포함)</v>
          </cell>
          <cell r="O3936" t="str">
            <v>개소</v>
          </cell>
          <cell r="P3936">
            <v>72</v>
          </cell>
        </row>
        <row r="3937">
          <cell r="L3937" t="str">
            <v>511IJ1UAI51037</v>
          </cell>
          <cell r="M3937" t="str">
            <v>10X18/SD</v>
          </cell>
          <cell r="N3937" t="str">
            <v>(계단실홀,밑틀없음,착색아연도)</v>
          </cell>
          <cell r="O3937" t="str">
            <v>개소</v>
          </cell>
          <cell r="P3937">
            <v>2</v>
          </cell>
        </row>
        <row r="3938">
          <cell r="L3938" t="str">
            <v>511IJ1UAI51216</v>
          </cell>
          <cell r="M3938" t="str">
            <v>18X21/SD(방화용도어클로우저)</v>
          </cell>
          <cell r="N3938" t="str">
            <v>(계단실,밑틀없음,착색아연도)</v>
          </cell>
          <cell r="O3938" t="str">
            <v>개소</v>
          </cell>
          <cell r="P3938">
            <v>24</v>
          </cell>
        </row>
        <row r="3939">
          <cell r="L3939" t="str">
            <v>511IJ1UAI51239</v>
          </cell>
          <cell r="M3939" t="str">
            <v>7X17/SD(방화용도아클로저)</v>
          </cell>
          <cell r="N3939" t="str">
            <v>(공동구,밑틀없음,착색아연도)</v>
          </cell>
          <cell r="O3939" t="str">
            <v>개소</v>
          </cell>
          <cell r="P3939">
            <v>1</v>
          </cell>
        </row>
        <row r="3940">
          <cell r="L3940" t="str">
            <v>511IJ1UAI53021</v>
          </cell>
          <cell r="M3940" t="str">
            <v>9X18/SD</v>
          </cell>
          <cell r="N3940" t="str">
            <v>(기계실,밑틀없음,철제그릴)</v>
          </cell>
          <cell r="O3940" t="str">
            <v>개소</v>
          </cell>
          <cell r="P3940">
            <v>4</v>
          </cell>
        </row>
        <row r="3941">
          <cell r="L3941" t="str">
            <v>511IJ1UAK80090</v>
          </cell>
          <cell r="M3941" t="str">
            <v>E.J(스치로폴20MM)</v>
          </cell>
          <cell r="N3941" t="str">
            <v>(본드붙이기,씰링:ㅁ-20X20)</v>
          </cell>
          <cell r="O3941" t="str">
            <v>M</v>
          </cell>
          <cell r="P3941">
            <v>3</v>
          </cell>
        </row>
        <row r="3942">
          <cell r="L3942" t="str">
            <v>511IJ1UAL50130</v>
          </cell>
          <cell r="M3942" t="str">
            <v>칼라선홈통설치</v>
          </cell>
          <cell r="N3942" t="str">
            <v>D-100</v>
          </cell>
          <cell r="O3942" t="str">
            <v>M</v>
          </cell>
          <cell r="P3942">
            <v>604</v>
          </cell>
        </row>
        <row r="3943">
          <cell r="L3943" t="str">
            <v>511IJ1UAL51130</v>
          </cell>
          <cell r="M3943" t="str">
            <v>루프드레인설치</v>
          </cell>
          <cell r="N3943" t="str">
            <v>(D100)</v>
          </cell>
          <cell r="O3943" t="str">
            <v>개소</v>
          </cell>
          <cell r="P3943">
            <v>9</v>
          </cell>
        </row>
        <row r="3944">
          <cell r="L3944" t="str">
            <v>511IJ1UAS14030</v>
          </cell>
          <cell r="M3944" t="str">
            <v>스텐레스재료분리대</v>
          </cell>
          <cell r="N3944" t="str">
            <v>(20X30X1.5)</v>
          </cell>
          <cell r="O3944" t="str">
            <v>M</v>
          </cell>
          <cell r="P3944">
            <v>7</v>
          </cell>
        </row>
        <row r="3945">
          <cell r="L3945" t="str">
            <v>511IJ1UAS41390</v>
          </cell>
          <cell r="M3945" t="str">
            <v>실외기난간설치</v>
          </cell>
          <cell r="O3945" t="str">
            <v>개소</v>
          </cell>
          <cell r="P3945">
            <v>72</v>
          </cell>
        </row>
        <row r="3946">
          <cell r="L3946" t="str">
            <v>511IJ1UAS42105</v>
          </cell>
          <cell r="M3946" t="str">
            <v>계단실창문난간설치</v>
          </cell>
          <cell r="N3946" t="str">
            <v>H1100, STS파이프</v>
          </cell>
          <cell r="O3946" t="str">
            <v>M</v>
          </cell>
          <cell r="P3946">
            <v>61</v>
          </cell>
        </row>
        <row r="3947">
          <cell r="L3947" t="str">
            <v>511IJ1UAS42610</v>
          </cell>
          <cell r="M3947" t="str">
            <v>중앙홈지주형계단난간</v>
          </cell>
          <cell r="N3947" t="str">
            <v>(분체도장)</v>
          </cell>
          <cell r="O3947" t="str">
            <v>M</v>
          </cell>
          <cell r="P3947">
            <v>145</v>
          </cell>
        </row>
        <row r="3948">
          <cell r="L3948" t="str">
            <v>511IJ1UAS50110</v>
          </cell>
          <cell r="M3948" t="str">
            <v>씰링재충진</v>
          </cell>
          <cell r="N3948" t="str">
            <v>(폴리우레탄계,ㅁ-10X10)</v>
          </cell>
          <cell r="O3948" t="str">
            <v>M</v>
          </cell>
          <cell r="P3948">
            <v>423</v>
          </cell>
        </row>
        <row r="3949">
          <cell r="L3949" t="str">
            <v>511IJ1UAS50120</v>
          </cell>
          <cell r="M3949" t="str">
            <v>씰링재충진</v>
          </cell>
          <cell r="N3949" t="str">
            <v>(폴리우레탄계,삼각10X10)</v>
          </cell>
          <cell r="O3949" t="str">
            <v>M</v>
          </cell>
          <cell r="P3949">
            <v>1331</v>
          </cell>
        </row>
        <row r="3950">
          <cell r="L3950" t="str">
            <v>511IJ1UAS50290</v>
          </cell>
          <cell r="M3950" t="str">
            <v>씰링재충진</v>
          </cell>
          <cell r="N3950" t="str">
            <v>(폴리우레탄계, 삼각5X5)</v>
          </cell>
          <cell r="O3950" t="str">
            <v>M</v>
          </cell>
          <cell r="P3950">
            <v>877</v>
          </cell>
        </row>
        <row r="3951">
          <cell r="L3951" t="str">
            <v>511IJ1UAS50310</v>
          </cell>
          <cell r="M3951" t="str">
            <v>씰링재충진</v>
          </cell>
          <cell r="N3951" t="str">
            <v>(폴리우레탄계,ㅁ-5X5)</v>
          </cell>
          <cell r="O3951" t="str">
            <v>M</v>
          </cell>
          <cell r="P3951">
            <v>1</v>
          </cell>
        </row>
        <row r="3952">
          <cell r="L3952" t="str">
            <v>511IJ1UAS50330</v>
          </cell>
          <cell r="M3952" t="str">
            <v>씰링재충진</v>
          </cell>
          <cell r="N3952" t="str">
            <v>(폴리우레탄계,ㅁ-25X25)</v>
          </cell>
          <cell r="O3952" t="str">
            <v>M</v>
          </cell>
          <cell r="P3952">
            <v>127</v>
          </cell>
        </row>
        <row r="3953">
          <cell r="L3953" t="str">
            <v>511IJ1UAS70040</v>
          </cell>
          <cell r="M3953" t="str">
            <v>반송우편함설치</v>
          </cell>
          <cell r="N3953" t="str">
            <v>(고층)</v>
          </cell>
          <cell r="O3953" t="str">
            <v>개소</v>
          </cell>
          <cell r="P3953">
            <v>1</v>
          </cell>
        </row>
        <row r="3954">
          <cell r="L3954" t="str">
            <v>511IJ1UAS70160</v>
          </cell>
          <cell r="M3954" t="str">
            <v>우편함설치</v>
          </cell>
          <cell r="N3954" t="str">
            <v>(30세대용 고층)</v>
          </cell>
          <cell r="O3954" t="str">
            <v>개소</v>
          </cell>
          <cell r="P3954">
            <v>1</v>
          </cell>
        </row>
        <row r="3955">
          <cell r="L3955" t="str">
            <v>511IJ1UAS70180</v>
          </cell>
          <cell r="M3955" t="str">
            <v>우편함설치</v>
          </cell>
          <cell r="N3955" t="str">
            <v>(42세대용 고층)</v>
          </cell>
          <cell r="O3955" t="str">
            <v>개소</v>
          </cell>
          <cell r="P3955">
            <v>1</v>
          </cell>
        </row>
        <row r="3956">
          <cell r="L3956" t="str">
            <v>511IJ1UAS71020</v>
          </cell>
          <cell r="M3956" t="str">
            <v>폐건전지수거함 설치</v>
          </cell>
          <cell r="N3956" t="str">
            <v>(고  층)</v>
          </cell>
          <cell r="O3956" t="str">
            <v>개소</v>
          </cell>
          <cell r="P3956">
            <v>1</v>
          </cell>
        </row>
        <row r="3957">
          <cell r="L3957" t="str">
            <v>511IK1MGG42401</v>
          </cell>
          <cell r="M3957" t="str">
            <v>레미콘</v>
          </cell>
          <cell r="N3957" t="str">
            <v>25-180-15</v>
          </cell>
          <cell r="O3957" t="str">
            <v>M3</v>
          </cell>
          <cell r="P3957">
            <v>31</v>
          </cell>
        </row>
        <row r="3958">
          <cell r="L3958" t="str">
            <v>511IK1UAC30090</v>
          </cell>
          <cell r="M3958" t="str">
            <v>레미콘치기</v>
          </cell>
          <cell r="N3958" t="str">
            <v>(무근구조,펌프배관)</v>
          </cell>
          <cell r="O3958" t="str">
            <v>M3</v>
          </cell>
          <cell r="P3958">
            <v>30</v>
          </cell>
        </row>
        <row r="3959">
          <cell r="L3959" t="str">
            <v>511IK1UAJ11040</v>
          </cell>
          <cell r="M3959" t="str">
            <v>옥상 보호몰탈</v>
          </cell>
          <cell r="N3959" t="str">
            <v>(24MM 1:3, 줄눈유)</v>
          </cell>
          <cell r="O3959" t="str">
            <v>M2</v>
          </cell>
          <cell r="P3959">
            <v>41</v>
          </cell>
        </row>
        <row r="3960">
          <cell r="L3960" t="str">
            <v>511IK1UAK10010</v>
          </cell>
          <cell r="M3960" t="str">
            <v>아스팔트8층방수</v>
          </cell>
          <cell r="N3960" t="str">
            <v>(지붕층)</v>
          </cell>
          <cell r="O3960" t="str">
            <v>M2</v>
          </cell>
          <cell r="P3960">
            <v>421</v>
          </cell>
        </row>
        <row r="3961">
          <cell r="L3961" t="str">
            <v>511IK1UAK40300</v>
          </cell>
          <cell r="M3961" t="str">
            <v>고무아스팔트이중방수</v>
          </cell>
          <cell r="N3961" t="str">
            <v>(주차장상부, T4.5, 쇠흙손마감 포함)</v>
          </cell>
          <cell r="O3961" t="str">
            <v>M2</v>
          </cell>
          <cell r="P3961">
            <v>7</v>
          </cell>
        </row>
        <row r="3962">
          <cell r="L3962" t="str">
            <v>511IK1UAK40310</v>
          </cell>
          <cell r="M3962" t="str">
            <v>고무아스팔트이중방수</v>
          </cell>
          <cell r="N3962" t="str">
            <v>(주차장수직부위)</v>
          </cell>
          <cell r="O3962" t="str">
            <v>M2</v>
          </cell>
          <cell r="P3962">
            <v>6</v>
          </cell>
        </row>
        <row r="3963">
          <cell r="L3963" t="str">
            <v>511IK1UAK70040</v>
          </cell>
          <cell r="M3963" t="str">
            <v>포리에칠렌필림 깔기</v>
          </cell>
          <cell r="N3963" t="str">
            <v>(0.03MM, 2겹)</v>
          </cell>
          <cell r="O3963" t="str">
            <v>M2</v>
          </cell>
          <cell r="P3963">
            <v>370</v>
          </cell>
        </row>
        <row r="3964">
          <cell r="L3964" t="str">
            <v>511IK1UAK80060</v>
          </cell>
          <cell r="M3964" t="str">
            <v>E.J</v>
          </cell>
          <cell r="N3964" t="str">
            <v>(지하주차장 경사로)</v>
          </cell>
          <cell r="O3964" t="str">
            <v>M</v>
          </cell>
          <cell r="P3964">
            <v>127</v>
          </cell>
        </row>
        <row r="3965">
          <cell r="L3965" t="str">
            <v>511IK1UAS50350</v>
          </cell>
          <cell r="M3965" t="str">
            <v>기성조립식 줄눈재설치</v>
          </cell>
          <cell r="O3965" t="str">
            <v>M</v>
          </cell>
          <cell r="P3965">
            <v>290</v>
          </cell>
        </row>
        <row r="3966">
          <cell r="L3966" t="str">
            <v>511IK1UAS80050</v>
          </cell>
          <cell r="M3966" t="str">
            <v>와이어메쉬 깔기</v>
          </cell>
          <cell r="O3966" t="str">
            <v>M2</v>
          </cell>
          <cell r="P3966">
            <v>377</v>
          </cell>
        </row>
        <row r="3967">
          <cell r="L3967" t="str">
            <v>511IL1MAE50321</v>
          </cell>
          <cell r="M3967" t="str">
            <v>씰링재</v>
          </cell>
          <cell r="N3967" t="str">
            <v>실리콘계비초산형(삼각5㎜X5㎜)</v>
          </cell>
          <cell r="O3967" t="str">
            <v>M</v>
          </cell>
          <cell r="P3967">
            <v>21903</v>
          </cell>
        </row>
        <row r="3968">
          <cell r="L3968" t="str">
            <v>511IL1MAH70861</v>
          </cell>
          <cell r="M3968" t="str">
            <v>가스켓(ㄷ형)</v>
          </cell>
          <cell r="N3968" t="str">
            <v>AL, 3~5MM</v>
          </cell>
          <cell r="O3968" t="str">
            <v>M</v>
          </cell>
          <cell r="P3968">
            <v>855</v>
          </cell>
        </row>
        <row r="3969">
          <cell r="L3969" t="str">
            <v>511IL1MAH70862</v>
          </cell>
          <cell r="M3969" t="str">
            <v>가스켓(양면)</v>
          </cell>
          <cell r="N3969" t="str">
            <v>PL, 3~5MM</v>
          </cell>
          <cell r="O3969" t="str">
            <v>M</v>
          </cell>
          <cell r="P3969">
            <v>129</v>
          </cell>
        </row>
        <row r="3970">
          <cell r="L3970" t="str">
            <v>511IL1MAH80716</v>
          </cell>
          <cell r="M3970" t="str">
            <v>문틀고정철물</v>
          </cell>
          <cell r="N3970" t="str">
            <v>1.6*40*190</v>
          </cell>
          <cell r="O3970" t="str">
            <v>개</v>
          </cell>
          <cell r="P3970">
            <v>720</v>
          </cell>
        </row>
        <row r="3971">
          <cell r="L3971" t="str">
            <v>511IL1MAH80830</v>
          </cell>
          <cell r="M3971" t="str">
            <v>문틀고임대</v>
          </cell>
          <cell r="N3971" t="str">
            <v>(설치비포함)</v>
          </cell>
          <cell r="O3971" t="str">
            <v>개</v>
          </cell>
          <cell r="P3971">
            <v>432</v>
          </cell>
        </row>
        <row r="3972">
          <cell r="L3972" t="str">
            <v>511IL1MGF10180</v>
          </cell>
          <cell r="M3972" t="str">
            <v>볼트(매립형)</v>
          </cell>
          <cell r="N3972" t="str">
            <v>6X80(PVC앵카포함), 문틀고정용</v>
          </cell>
          <cell r="O3972" t="str">
            <v>개</v>
          </cell>
          <cell r="P3972">
            <v>1320</v>
          </cell>
        </row>
        <row r="3973">
          <cell r="L3973" t="str">
            <v>511IL1SAICAH20</v>
          </cell>
          <cell r="M3973" t="str">
            <v>6X12/AW</v>
          </cell>
          <cell r="N3973" t="str">
            <v>(욕실)</v>
          </cell>
          <cell r="O3973" t="str">
            <v>개소</v>
          </cell>
          <cell r="P3973">
            <v>46</v>
          </cell>
        </row>
        <row r="3974">
          <cell r="L3974" t="str">
            <v>511IL1SAIZ0023</v>
          </cell>
          <cell r="M3974" t="str">
            <v>23X677/AW</v>
          </cell>
          <cell r="N3974" t="str">
            <v>FIX+SL</v>
          </cell>
          <cell r="O3974" t="str">
            <v>개소</v>
          </cell>
          <cell r="P3974">
            <v>1</v>
          </cell>
        </row>
        <row r="3975">
          <cell r="L3975" t="str">
            <v>511IL1SAIZ0027</v>
          </cell>
          <cell r="M3975" t="str">
            <v>77.6X98/AW</v>
          </cell>
          <cell r="N3975" t="str">
            <v>FIX+PJ</v>
          </cell>
          <cell r="O3975" t="str">
            <v>개소</v>
          </cell>
          <cell r="P3975">
            <v>1</v>
          </cell>
        </row>
        <row r="3976">
          <cell r="L3976" t="str">
            <v>511IL1SAIZ0037</v>
          </cell>
          <cell r="M3976" t="str">
            <v>22X18/AW</v>
          </cell>
          <cell r="N3976" t="str">
            <v>SL+FIX발코니창,84M2 B형</v>
          </cell>
          <cell r="O3976" t="str">
            <v>개소</v>
          </cell>
          <cell r="P3976">
            <v>28</v>
          </cell>
        </row>
        <row r="3977">
          <cell r="L3977" t="str">
            <v>511IL1SAIZ0038</v>
          </cell>
          <cell r="M3977" t="str">
            <v>22X19/AW</v>
          </cell>
          <cell r="N3977" t="str">
            <v>SL+FIX발코니창,84M2 B형</v>
          </cell>
          <cell r="O3977" t="str">
            <v>개소</v>
          </cell>
          <cell r="P3977">
            <v>20</v>
          </cell>
        </row>
        <row r="3978">
          <cell r="L3978" t="str">
            <v>511IL1SAIZ0039</v>
          </cell>
          <cell r="M3978" t="str">
            <v>21X18/AW</v>
          </cell>
          <cell r="N3978" t="str">
            <v>SL+FIX발코니창,84M2 B형</v>
          </cell>
          <cell r="O3978" t="str">
            <v>개소</v>
          </cell>
          <cell r="P3978">
            <v>28</v>
          </cell>
        </row>
        <row r="3979">
          <cell r="L3979" t="str">
            <v>511IL1SAIZ0040</v>
          </cell>
          <cell r="M3979" t="str">
            <v>21X19/AW</v>
          </cell>
          <cell r="N3979" t="str">
            <v>SL+FIX발코니창,84M2 B형</v>
          </cell>
          <cell r="O3979" t="str">
            <v>개소</v>
          </cell>
          <cell r="P3979">
            <v>20</v>
          </cell>
        </row>
        <row r="3980">
          <cell r="L3980" t="str">
            <v>511IL1SAIZ0048</v>
          </cell>
          <cell r="M3980" t="str">
            <v>19X18/AW</v>
          </cell>
          <cell r="N3980" t="str">
            <v>SL,발코니창,75M2 B형</v>
          </cell>
          <cell r="O3980" t="str">
            <v>개소</v>
          </cell>
          <cell r="P3980">
            <v>1</v>
          </cell>
        </row>
        <row r="3981">
          <cell r="L3981" t="str">
            <v>511IL1SAIZ0051</v>
          </cell>
          <cell r="M3981" t="str">
            <v>21X12/AW</v>
          </cell>
          <cell r="N3981" t="str">
            <v>SL,75M2 B형,발코니1</v>
          </cell>
          <cell r="O3981" t="str">
            <v>개소</v>
          </cell>
          <cell r="P3981">
            <v>13</v>
          </cell>
        </row>
        <row r="3982">
          <cell r="L3982" t="str">
            <v>511IL1SAIZ0052</v>
          </cell>
          <cell r="M3982" t="str">
            <v>21X13/AW</v>
          </cell>
          <cell r="N3982" t="str">
            <v>SL,75M2 B형,발코니1</v>
          </cell>
          <cell r="O3982" t="str">
            <v>개소</v>
          </cell>
          <cell r="P3982">
            <v>10</v>
          </cell>
        </row>
        <row r="3983">
          <cell r="L3983" t="str">
            <v>511IL1SAIZ0066</v>
          </cell>
          <cell r="M3983" t="str">
            <v>26X18/AW</v>
          </cell>
          <cell r="N3983" t="str">
            <v>SL,75M2 A형,84M2 B형 발코니1</v>
          </cell>
          <cell r="O3983" t="str">
            <v>개소</v>
          </cell>
          <cell r="P3983">
            <v>2</v>
          </cell>
        </row>
        <row r="3984">
          <cell r="L3984" t="str">
            <v>511IL1SAIZ0067</v>
          </cell>
          <cell r="M3984" t="str">
            <v>25X18/AW</v>
          </cell>
          <cell r="N3984" t="str">
            <v>SL+FIX,75M2 B형 발코니2</v>
          </cell>
          <cell r="O3984" t="str">
            <v>개소</v>
          </cell>
          <cell r="P3984">
            <v>1</v>
          </cell>
        </row>
        <row r="3985">
          <cell r="L3985" t="str">
            <v>511IL1SAIZ0068</v>
          </cell>
          <cell r="M3985" t="str">
            <v>27X18/AW</v>
          </cell>
          <cell r="N3985" t="str">
            <v>SL+FIX,75M2 B형 발코니2</v>
          </cell>
          <cell r="O3985" t="str">
            <v>개소</v>
          </cell>
          <cell r="P3985">
            <v>13</v>
          </cell>
        </row>
        <row r="3986">
          <cell r="L3986" t="str">
            <v>511IL1SAIZ0069</v>
          </cell>
          <cell r="M3986" t="str">
            <v>27X19/AW</v>
          </cell>
          <cell r="N3986" t="str">
            <v>SL+FIX,75M2 B형 발코니2</v>
          </cell>
          <cell r="O3986" t="str">
            <v>개소</v>
          </cell>
          <cell r="P3986">
            <v>10</v>
          </cell>
        </row>
        <row r="3987">
          <cell r="L3987" t="str">
            <v>511IL1SAIZ0072</v>
          </cell>
          <cell r="M3987" t="str">
            <v>39X18/AW</v>
          </cell>
          <cell r="N3987" t="str">
            <v>SL+FIX,75M2 B형 발코니1</v>
          </cell>
          <cell r="O3987" t="str">
            <v>개소</v>
          </cell>
          <cell r="P3987">
            <v>14</v>
          </cell>
        </row>
        <row r="3988">
          <cell r="L3988" t="str">
            <v>511IL1SAIZ0073</v>
          </cell>
          <cell r="M3988" t="str">
            <v>39X19/AW</v>
          </cell>
          <cell r="N3988" t="str">
            <v>SL+FIX,75M2 B형 발코니1</v>
          </cell>
          <cell r="O3988" t="str">
            <v>개소</v>
          </cell>
          <cell r="P3988">
            <v>10</v>
          </cell>
        </row>
        <row r="3989">
          <cell r="L3989" t="str">
            <v>511IL1SAIZ0076</v>
          </cell>
          <cell r="M3989" t="str">
            <v>44X18/AW</v>
          </cell>
          <cell r="N3989" t="str">
            <v>SL+FIX,84M2 B형 발코니1</v>
          </cell>
          <cell r="O3989" t="str">
            <v>개소</v>
          </cell>
          <cell r="P3989">
            <v>28</v>
          </cell>
        </row>
        <row r="3990">
          <cell r="L3990" t="str">
            <v>511IL1SAIZ0077</v>
          </cell>
          <cell r="M3990" t="str">
            <v>44X19/AW</v>
          </cell>
          <cell r="N3990" t="str">
            <v>SL+FIX,84M2 B형 발코니1</v>
          </cell>
          <cell r="O3990" t="str">
            <v>개소</v>
          </cell>
          <cell r="P3990">
            <v>20</v>
          </cell>
        </row>
        <row r="3991">
          <cell r="L3991" t="str">
            <v>511IL1SAIZ0079</v>
          </cell>
          <cell r="M3991" t="str">
            <v>28X12/AW</v>
          </cell>
          <cell r="N3991" t="str">
            <v>SL,84M2 B형 발코니3</v>
          </cell>
          <cell r="O3991" t="str">
            <v>개소</v>
          </cell>
          <cell r="P3991">
            <v>54</v>
          </cell>
        </row>
        <row r="3992">
          <cell r="L3992" t="str">
            <v>511IL1SAIZ0080</v>
          </cell>
          <cell r="M3992" t="str">
            <v>28X13/AW</v>
          </cell>
          <cell r="N3992" t="str">
            <v>SL,84M2 B형 발코니3</v>
          </cell>
          <cell r="O3992" t="str">
            <v>개소</v>
          </cell>
          <cell r="P3992">
            <v>40</v>
          </cell>
        </row>
        <row r="3993">
          <cell r="L3993" t="str">
            <v>511IL1SAIZ0081</v>
          </cell>
          <cell r="M3993" t="str">
            <v>37X12/AW</v>
          </cell>
          <cell r="N3993" t="str">
            <v>SL3짝,75M2 B형 발코니3</v>
          </cell>
          <cell r="O3993" t="str">
            <v>개소</v>
          </cell>
          <cell r="P3993">
            <v>14</v>
          </cell>
        </row>
        <row r="3994">
          <cell r="L3994" t="str">
            <v>511IL1SAIZ0082</v>
          </cell>
          <cell r="M3994" t="str">
            <v>37X13/AW</v>
          </cell>
          <cell r="N3994" t="str">
            <v>SL3짝,75M2 B형 발코니3</v>
          </cell>
          <cell r="O3994" t="str">
            <v>개소</v>
          </cell>
          <cell r="P3994">
            <v>10</v>
          </cell>
        </row>
        <row r="3995">
          <cell r="L3995" t="str">
            <v>511IL1SAIZ0083</v>
          </cell>
          <cell r="M3995" t="str">
            <v>22X18/AW</v>
          </cell>
          <cell r="N3995" t="str">
            <v>SL+FIX,75M2 B형 발코니4</v>
          </cell>
          <cell r="O3995" t="str">
            <v>개소</v>
          </cell>
          <cell r="P3995">
            <v>1</v>
          </cell>
        </row>
        <row r="3996">
          <cell r="L3996" t="str">
            <v>511IL1SAIZ0084</v>
          </cell>
          <cell r="M3996" t="str">
            <v>24X18/AW</v>
          </cell>
          <cell r="N3996" t="str">
            <v>SL+FIX,75M2 B형 발코니4</v>
          </cell>
          <cell r="O3996" t="str">
            <v>개소</v>
          </cell>
          <cell r="P3996">
            <v>13</v>
          </cell>
        </row>
        <row r="3997">
          <cell r="L3997" t="str">
            <v>511IL1SAIZ0085</v>
          </cell>
          <cell r="M3997" t="str">
            <v>24X19/AW</v>
          </cell>
          <cell r="N3997" t="str">
            <v>SL+FIX,75M2 B형 발코니4</v>
          </cell>
          <cell r="O3997" t="str">
            <v>개소</v>
          </cell>
          <cell r="P3997">
            <v>10</v>
          </cell>
        </row>
        <row r="3998">
          <cell r="L3998" t="str">
            <v>511IL1SAIZ0092</v>
          </cell>
          <cell r="M3998" t="str">
            <v>6X9/AG</v>
          </cell>
          <cell r="N3998" t="str">
            <v>갤러리살(FIX)</v>
          </cell>
          <cell r="O3998" t="str">
            <v>개소</v>
          </cell>
          <cell r="P3998">
            <v>1</v>
          </cell>
        </row>
        <row r="3999">
          <cell r="L3999" t="str">
            <v>511IL1SAIZ0109</v>
          </cell>
          <cell r="M3999" t="str">
            <v>3X12/AW</v>
          </cell>
          <cell r="O3999" t="str">
            <v>개소</v>
          </cell>
          <cell r="P3999">
            <v>2</v>
          </cell>
        </row>
        <row r="4000">
          <cell r="L4000" t="str">
            <v>511IL1SAX00005</v>
          </cell>
          <cell r="M4000" t="str">
            <v>강화유리끼우기 및 닦기</v>
          </cell>
          <cell r="N4000" t="str">
            <v>6MM, 강재</v>
          </cell>
          <cell r="O4000" t="str">
            <v>M2</v>
          </cell>
          <cell r="P4000">
            <v>1</v>
          </cell>
        </row>
        <row r="4001">
          <cell r="L4001" t="str">
            <v>511IL1SAYISG21</v>
          </cell>
          <cell r="M4001" t="str">
            <v>간살삽입복층유리끼우기</v>
          </cell>
          <cell r="N4001" t="str">
            <v>12MM</v>
          </cell>
          <cell r="O4001" t="str">
            <v>M2</v>
          </cell>
          <cell r="P4001">
            <v>201</v>
          </cell>
        </row>
        <row r="4002">
          <cell r="L4002" t="str">
            <v>511IL1SAYISG22</v>
          </cell>
          <cell r="M4002" t="str">
            <v>복층유리끼우기 및 닦기</v>
          </cell>
          <cell r="N4002" t="str">
            <v>12MM, 일면완자, 유리끼움재료 별도</v>
          </cell>
          <cell r="O4002" t="str">
            <v>M2</v>
          </cell>
          <cell r="P4002">
            <v>165</v>
          </cell>
        </row>
        <row r="4003">
          <cell r="L4003" t="str">
            <v>511IL1SAYISG23</v>
          </cell>
          <cell r="M4003" t="str">
            <v>복층유리끼우기 및 닦기</v>
          </cell>
          <cell r="N4003" t="str">
            <v>12MM, 일면무늬, 유리끼움재료 별도</v>
          </cell>
          <cell r="O4003" t="str">
            <v>M2</v>
          </cell>
          <cell r="P4003">
            <v>76</v>
          </cell>
        </row>
        <row r="4004">
          <cell r="L4004" t="str">
            <v>511IL1SAYISG42</v>
          </cell>
          <cell r="M4004" t="str">
            <v>4X9/AW</v>
          </cell>
          <cell r="N4004" t="str">
            <v>옥탑층, 회전창</v>
          </cell>
          <cell r="O4004" t="str">
            <v>개소</v>
          </cell>
          <cell r="P4004">
            <v>44</v>
          </cell>
        </row>
        <row r="4005">
          <cell r="L4005" t="str">
            <v>511IL1UAI12102</v>
          </cell>
          <cell r="M4005" t="str">
            <v>침실1(안방)여닫이문설치(10X21/WD-B)</v>
          </cell>
          <cell r="N4005" t="str">
            <v>(후설치,틀짝지급,문선및레버식도아록포함)</v>
          </cell>
          <cell r="O4005" t="str">
            <v>개소</v>
          </cell>
          <cell r="P4005">
            <v>24</v>
          </cell>
        </row>
        <row r="4006">
          <cell r="L4006" t="str">
            <v>511IL1UAI12103</v>
          </cell>
          <cell r="M4006" t="str">
            <v>침실1(안방)여닫이문설치(10X21/WD-1)</v>
          </cell>
          <cell r="N4006" t="str">
            <v>(후설치,틀짝지급,문선및레버식도아록포함)</v>
          </cell>
          <cell r="O4006" t="str">
            <v>개소</v>
          </cell>
          <cell r="P4006">
            <v>48</v>
          </cell>
        </row>
        <row r="4007">
          <cell r="L4007" t="str">
            <v>511IL1UAI12112</v>
          </cell>
          <cell r="M4007" t="str">
            <v>일반침실여닫이문설치(9X21/WD-B)</v>
          </cell>
          <cell r="N4007" t="str">
            <v>(후설치,틀짝지급,문선및레버식도아록포함)</v>
          </cell>
          <cell r="O4007" t="str">
            <v>개소</v>
          </cell>
          <cell r="P4007">
            <v>72</v>
          </cell>
        </row>
        <row r="4008">
          <cell r="L4008" t="str">
            <v>511IL1UAI12114</v>
          </cell>
          <cell r="M4008" t="str">
            <v>일반침실여닫이문설치(9X21/WD-2)</v>
          </cell>
          <cell r="N4008" t="str">
            <v>(후설치,틀짝지급,문선및레버식도아록포함)</v>
          </cell>
          <cell r="O4008" t="str">
            <v>개소</v>
          </cell>
          <cell r="P4008">
            <v>72</v>
          </cell>
        </row>
        <row r="4009">
          <cell r="L4009" t="str">
            <v>511IL1UAI12165</v>
          </cell>
          <cell r="M4009" t="str">
            <v>욕실여닫이문설치(8X21/D)</v>
          </cell>
          <cell r="N4009" t="str">
            <v>(후설치,틀짝지급,문선및레버식도아록포함)</v>
          </cell>
          <cell r="O4009" t="str">
            <v>개소</v>
          </cell>
          <cell r="P4009">
            <v>72</v>
          </cell>
        </row>
        <row r="4010">
          <cell r="L4010" t="str">
            <v>511IL1UAI12175</v>
          </cell>
          <cell r="M4010" t="str">
            <v>욕실여닫이문설치(7X21/D)</v>
          </cell>
          <cell r="N4010" t="str">
            <v>(후설치,틀짝지급,문선및레버식도아록포함)</v>
          </cell>
          <cell r="O4010" t="str">
            <v>개소</v>
          </cell>
          <cell r="P4010">
            <v>72</v>
          </cell>
        </row>
        <row r="4011">
          <cell r="L4011" t="str">
            <v>511IL1UAI20450</v>
          </cell>
          <cell r="M4011" t="str">
            <v>12X12/AW</v>
          </cell>
          <cell r="N4011" t="str">
            <v>(SL2짝)</v>
          </cell>
          <cell r="O4011" t="str">
            <v>개소</v>
          </cell>
          <cell r="P4011">
            <v>1</v>
          </cell>
        </row>
        <row r="4012">
          <cell r="L4012" t="str">
            <v>511IL1UAI20573</v>
          </cell>
          <cell r="M4012" t="str">
            <v>4X12/AG</v>
          </cell>
          <cell r="N4012" t="str">
            <v>여닫이+갤러리(FIX)</v>
          </cell>
          <cell r="O4012" t="str">
            <v>개소</v>
          </cell>
          <cell r="P4012">
            <v>2</v>
          </cell>
        </row>
        <row r="4013">
          <cell r="L4013" t="str">
            <v>511IL1UAJ20065</v>
          </cell>
          <cell r="M4013" t="str">
            <v>PVC BACK-UP재 설치</v>
          </cell>
          <cell r="N4013" t="str">
            <v>(D25)</v>
          </cell>
          <cell r="O4013" t="str">
            <v>M</v>
          </cell>
          <cell r="P4013">
            <v>1508</v>
          </cell>
        </row>
        <row r="4014">
          <cell r="L4014" t="str">
            <v>511IL1UAN10032</v>
          </cell>
          <cell r="M4014" t="str">
            <v>유리끼우기 및 닦기</v>
          </cell>
          <cell r="N4014" t="str">
            <v>(3MM맑은유리, AL.PL, 유리끼움재료 별도)</v>
          </cell>
          <cell r="O4014" t="str">
            <v>M2</v>
          </cell>
          <cell r="P4014">
            <v>1</v>
          </cell>
        </row>
        <row r="4015">
          <cell r="L4015" t="str">
            <v>511IL1UAN10052</v>
          </cell>
          <cell r="M4015" t="str">
            <v>유리끼우기 및 닦기</v>
          </cell>
          <cell r="N4015" t="str">
            <v>(5MM맑은유리,  AL.PL, 유리끼움재료 별도)</v>
          </cell>
          <cell r="O4015" t="str">
            <v>M2</v>
          </cell>
          <cell r="P4015">
            <v>139</v>
          </cell>
        </row>
        <row r="4016">
          <cell r="L4016" t="str">
            <v>511IL1UAN40012</v>
          </cell>
          <cell r="M4016" t="str">
            <v>복층유리끼우기 및 닦기</v>
          </cell>
          <cell r="N4016" t="str">
            <v>(12MM, 유리끼움재료 별도)</v>
          </cell>
          <cell r="O4016" t="str">
            <v>M2</v>
          </cell>
          <cell r="P4016">
            <v>1130</v>
          </cell>
        </row>
        <row r="4017">
          <cell r="L4017" t="str">
            <v>511IL1UAN40016</v>
          </cell>
          <cell r="M4017" t="str">
            <v>복층유리끼우기 및 닦기</v>
          </cell>
          <cell r="N4017" t="str">
            <v>(16MM, 유리끼움재료 별도)</v>
          </cell>
          <cell r="O4017" t="str">
            <v>M2</v>
          </cell>
          <cell r="P4017">
            <v>1298</v>
          </cell>
        </row>
        <row r="4018">
          <cell r="L4018" t="str">
            <v>511IL1UAN44001</v>
          </cell>
          <cell r="M4018" t="str">
            <v>강화복층유리끼우기 및 닦기</v>
          </cell>
          <cell r="N4018" t="str">
            <v>(16MM일면강화,유리끼움재료 별도)</v>
          </cell>
          <cell r="O4018" t="str">
            <v>M2</v>
          </cell>
          <cell r="P4018">
            <v>326</v>
          </cell>
        </row>
        <row r="4019">
          <cell r="L4019" t="str">
            <v>511IL1UAS50110</v>
          </cell>
          <cell r="M4019" t="str">
            <v>씰링재충진</v>
          </cell>
          <cell r="N4019" t="str">
            <v>(폴리우레탄계,ㅁ-10X10)</v>
          </cell>
          <cell r="O4019" t="str">
            <v>M</v>
          </cell>
          <cell r="P4019">
            <v>9755</v>
          </cell>
        </row>
        <row r="4020">
          <cell r="L4020" t="str">
            <v>511IL1UAS50250</v>
          </cell>
          <cell r="M4020" t="str">
            <v>씰링재충진</v>
          </cell>
          <cell r="N4020" t="str">
            <v>(실리콘계,삼각 5X5)</v>
          </cell>
          <cell r="O4020" t="str">
            <v>M</v>
          </cell>
          <cell r="P4020">
            <v>823</v>
          </cell>
        </row>
        <row r="4021">
          <cell r="L4021" t="str">
            <v>511IL1UAS50290</v>
          </cell>
          <cell r="M4021" t="str">
            <v>씰링재충진</v>
          </cell>
          <cell r="N4021" t="str">
            <v>(폴리우레탄계, 삼각5X5)</v>
          </cell>
          <cell r="O4021" t="str">
            <v>M</v>
          </cell>
          <cell r="P4021">
            <v>708</v>
          </cell>
        </row>
        <row r="4022">
          <cell r="L4022" t="str">
            <v>511IL1UAS50340</v>
          </cell>
          <cell r="M4022" t="str">
            <v>발포우레탄충진</v>
          </cell>
          <cell r="N4022" t="str">
            <v>(10MM, 1액형)</v>
          </cell>
          <cell r="O4022" t="str">
            <v>M</v>
          </cell>
          <cell r="P4022">
            <v>5155</v>
          </cell>
        </row>
        <row r="4023">
          <cell r="L4023" t="str">
            <v>511IN1SAYISG46</v>
          </cell>
          <cell r="M4023" t="str">
            <v>항균페인트(수성)</v>
          </cell>
          <cell r="N4023" t="str">
            <v>샷시설치 발코니부위, 천정용</v>
          </cell>
          <cell r="O4023" t="str">
            <v>M2</v>
          </cell>
          <cell r="P4023">
            <v>1754</v>
          </cell>
        </row>
        <row r="4024">
          <cell r="L4024" t="str">
            <v>511IN1SAYISG47</v>
          </cell>
          <cell r="M4024" t="str">
            <v>항균페인트(수성)</v>
          </cell>
          <cell r="N4024" t="str">
            <v>샷시설치 발코니부위, 벽용</v>
          </cell>
          <cell r="O4024" t="str">
            <v>M2</v>
          </cell>
          <cell r="P4024">
            <v>4651</v>
          </cell>
        </row>
        <row r="4025">
          <cell r="L4025" t="str">
            <v>511IN1UAO10010</v>
          </cell>
          <cell r="M4025" t="str">
            <v>방진에폭시바닥재</v>
          </cell>
          <cell r="N4025" t="str">
            <v>(콘크리트면 3회)</v>
          </cell>
          <cell r="O4025" t="str">
            <v>M2</v>
          </cell>
          <cell r="P4025">
            <v>13</v>
          </cell>
        </row>
        <row r="4026">
          <cell r="L4026" t="str">
            <v>511IN1UAO10020</v>
          </cell>
          <cell r="M4026" t="str">
            <v>철재면에폭시에스텔</v>
          </cell>
          <cell r="N4026" t="str">
            <v>(상도1회)</v>
          </cell>
          <cell r="O4026" t="str">
            <v>M2</v>
          </cell>
          <cell r="P4026">
            <v>68</v>
          </cell>
        </row>
        <row r="4027">
          <cell r="L4027" t="str">
            <v>511IN1UAO20010</v>
          </cell>
          <cell r="M4027" t="str">
            <v>콘크리트면 페인트</v>
          </cell>
          <cell r="N4027" t="str">
            <v>(낙서방지용 2회)</v>
          </cell>
          <cell r="O4027" t="str">
            <v>M2</v>
          </cell>
          <cell r="P4027">
            <v>680</v>
          </cell>
        </row>
        <row r="4028">
          <cell r="L4028" t="str">
            <v>511IN1UAO20020</v>
          </cell>
          <cell r="M4028" t="str">
            <v>콘크리트면 페인트</v>
          </cell>
          <cell r="N4028" t="str">
            <v>(걸레받이용 2회)</v>
          </cell>
          <cell r="O4028" t="str">
            <v>M2</v>
          </cell>
          <cell r="P4028">
            <v>242</v>
          </cell>
        </row>
        <row r="4029">
          <cell r="L4029" t="str">
            <v>511IN1UAO30020</v>
          </cell>
          <cell r="M4029" t="str">
            <v>외부수성페인트</v>
          </cell>
          <cell r="N4029" t="str">
            <v>(2회 벽   로울러칠)</v>
          </cell>
          <cell r="O4029" t="str">
            <v>M2</v>
          </cell>
          <cell r="P4029">
            <v>3653</v>
          </cell>
        </row>
        <row r="4030">
          <cell r="L4030" t="str">
            <v>511IN1UAO30030</v>
          </cell>
          <cell r="M4030" t="str">
            <v>외부수성페인트</v>
          </cell>
          <cell r="N4030" t="str">
            <v>(2회 천정 로울러칠)</v>
          </cell>
          <cell r="O4030" t="str">
            <v>M2</v>
          </cell>
          <cell r="P4030">
            <v>643</v>
          </cell>
        </row>
        <row r="4031">
          <cell r="L4031" t="str">
            <v>511IN1UAO30040</v>
          </cell>
          <cell r="M4031" t="str">
            <v>외부수성페인트</v>
          </cell>
          <cell r="N4031" t="str">
            <v>(2회 벽 뿜칠)</v>
          </cell>
          <cell r="O4031" t="str">
            <v>M2</v>
          </cell>
          <cell r="P4031">
            <v>2154</v>
          </cell>
        </row>
        <row r="4032">
          <cell r="L4032" t="str">
            <v>511IN1UAO35020</v>
          </cell>
          <cell r="M4032" t="str">
            <v>내부수성페인트</v>
          </cell>
          <cell r="N4032" t="str">
            <v>(2회 벽   로울러칠)</v>
          </cell>
          <cell r="O4032" t="str">
            <v>M2</v>
          </cell>
          <cell r="P4032">
            <v>648</v>
          </cell>
        </row>
        <row r="4033">
          <cell r="L4033" t="str">
            <v>511IN1UAO35030</v>
          </cell>
          <cell r="M4033" t="str">
            <v>내부수성페인트</v>
          </cell>
          <cell r="N4033" t="str">
            <v>(2회 천정 로울러칠)</v>
          </cell>
          <cell r="O4033" t="str">
            <v>M2</v>
          </cell>
          <cell r="P4033">
            <v>394</v>
          </cell>
        </row>
        <row r="4034">
          <cell r="L4034" t="str">
            <v>511IN1UAO61010</v>
          </cell>
          <cell r="M4034" t="str">
            <v>무늬코트</v>
          </cell>
          <cell r="N4034" t="str">
            <v>(고층)</v>
          </cell>
          <cell r="O4034" t="str">
            <v>M2</v>
          </cell>
          <cell r="P4034">
            <v>150</v>
          </cell>
        </row>
        <row r="4035">
          <cell r="L4035" t="str">
            <v>511IN1UAO70010</v>
          </cell>
          <cell r="M4035" t="str">
            <v>목부 조합페인트</v>
          </cell>
          <cell r="N4035" t="str">
            <v>(외부3회)</v>
          </cell>
          <cell r="O4035" t="str">
            <v>M2</v>
          </cell>
          <cell r="P4035">
            <v>8</v>
          </cell>
        </row>
        <row r="4036">
          <cell r="L4036" t="str">
            <v>511IN1UAO70110</v>
          </cell>
          <cell r="M4036" t="str">
            <v>철부조합페인트</v>
          </cell>
          <cell r="N4036" t="str">
            <v>(광명단유)</v>
          </cell>
          <cell r="O4036" t="str">
            <v>M2</v>
          </cell>
          <cell r="P4036">
            <v>22</v>
          </cell>
        </row>
        <row r="4037">
          <cell r="L4037" t="str">
            <v>511IN1UAO70120</v>
          </cell>
          <cell r="M4037" t="str">
            <v>철부조합페인트</v>
          </cell>
          <cell r="N4037" t="str">
            <v>(광명단무)</v>
          </cell>
          <cell r="O4037" t="str">
            <v>M2</v>
          </cell>
          <cell r="P4037">
            <v>37</v>
          </cell>
        </row>
        <row r="4038">
          <cell r="L4038" t="str">
            <v>511IN1UAO85110</v>
          </cell>
          <cell r="M4038" t="str">
            <v>폴리우레탄락카칠</v>
          </cell>
          <cell r="O4038" t="str">
            <v>M2</v>
          </cell>
          <cell r="P4038">
            <v>16</v>
          </cell>
        </row>
        <row r="4039">
          <cell r="L4039" t="str">
            <v>511IO1SAM10001</v>
          </cell>
          <cell r="M4039" t="str">
            <v>온돌마루판</v>
          </cell>
          <cell r="N4039" t="str">
            <v>합판+천연무늬목접착(시공도)</v>
          </cell>
          <cell r="O4039" t="str">
            <v>M2</v>
          </cell>
          <cell r="P4039">
            <v>3325</v>
          </cell>
        </row>
        <row r="4040">
          <cell r="L4040" t="str">
            <v>511IO1SAX00001</v>
          </cell>
          <cell r="M4040" t="str">
            <v>걸레받이T=12 MDF</v>
          </cell>
          <cell r="N4040" t="str">
            <v>H=80 거실,주방</v>
          </cell>
          <cell r="O4040" t="str">
            <v>M</v>
          </cell>
          <cell r="P4040">
            <v>2287</v>
          </cell>
        </row>
        <row r="4041">
          <cell r="L4041" t="str">
            <v>511IO1SAX00002</v>
          </cell>
          <cell r="M4041" t="str">
            <v>걸레받이T=9  MDF</v>
          </cell>
          <cell r="N4041" t="str">
            <v>H=70 침실1</v>
          </cell>
          <cell r="O4041" t="str">
            <v>M</v>
          </cell>
          <cell r="P4041">
            <v>846</v>
          </cell>
        </row>
        <row r="4042">
          <cell r="L4042" t="str">
            <v>511IO1UAK70060</v>
          </cell>
          <cell r="M4042" t="str">
            <v>포리에칠렌필림 보양</v>
          </cell>
          <cell r="O4042" t="str">
            <v>M2</v>
          </cell>
          <cell r="P4042">
            <v>7483</v>
          </cell>
        </row>
        <row r="4043">
          <cell r="L4043" t="str">
            <v>511IO1UAM10150</v>
          </cell>
          <cell r="M4043" t="str">
            <v>륨카펫트붙이기</v>
          </cell>
          <cell r="N4043" t="str">
            <v>(고기능륨카펫, T2.0)</v>
          </cell>
          <cell r="O4043" t="str">
            <v>M2</v>
          </cell>
          <cell r="P4043">
            <v>2962</v>
          </cell>
        </row>
        <row r="4044">
          <cell r="L4044" t="str">
            <v>511IO1UAP10120</v>
          </cell>
          <cell r="M4044" t="str">
            <v>물초배지 보양</v>
          </cell>
          <cell r="N4044" t="str">
            <v>(벽)</v>
          </cell>
          <cell r="O4044" t="str">
            <v>M2</v>
          </cell>
          <cell r="P4044">
            <v>304</v>
          </cell>
        </row>
        <row r="4045">
          <cell r="L4045" t="str">
            <v>511IO1UAP10210</v>
          </cell>
          <cell r="M4045" t="str">
            <v>비닐실크벽지바르기</v>
          </cell>
          <cell r="N4045" t="str">
            <v>(초배유)</v>
          </cell>
          <cell r="O4045" t="str">
            <v>M2</v>
          </cell>
          <cell r="P4045">
            <v>332</v>
          </cell>
        </row>
        <row r="4046">
          <cell r="L4046" t="str">
            <v>511IO1UAP10220</v>
          </cell>
          <cell r="M4046" t="str">
            <v>비닐실크벽지바르기</v>
          </cell>
          <cell r="N4046" t="str">
            <v>(초배무)</v>
          </cell>
          <cell r="O4046" t="str">
            <v>M2</v>
          </cell>
          <cell r="P4046">
            <v>4256</v>
          </cell>
        </row>
        <row r="4047">
          <cell r="L4047" t="str">
            <v>511IO1UAP10230</v>
          </cell>
          <cell r="M4047" t="str">
            <v>비닐실크천정지바르기</v>
          </cell>
          <cell r="N4047" t="str">
            <v>(초배유)</v>
          </cell>
          <cell r="O4047" t="str">
            <v>M2</v>
          </cell>
          <cell r="P4047">
            <v>120</v>
          </cell>
        </row>
        <row r="4048">
          <cell r="L4048" t="str">
            <v>511IO1UAP10240</v>
          </cell>
          <cell r="M4048" t="str">
            <v>비닐실크천정지바르기</v>
          </cell>
          <cell r="N4048" t="str">
            <v>(초배무)</v>
          </cell>
          <cell r="O4048" t="str">
            <v>M2</v>
          </cell>
          <cell r="P4048">
            <v>5009</v>
          </cell>
        </row>
        <row r="4049">
          <cell r="L4049" t="str">
            <v>511IO1UAP11030</v>
          </cell>
          <cell r="M4049" t="str">
            <v>비닐실크벽지바르기</v>
          </cell>
          <cell r="N4049" t="str">
            <v>(면조정재바름위, 초배유)</v>
          </cell>
          <cell r="O4049" t="str">
            <v>M2</v>
          </cell>
          <cell r="P4049">
            <v>4023</v>
          </cell>
        </row>
        <row r="4050">
          <cell r="L4050" t="str">
            <v>511IO2MAK12050</v>
          </cell>
          <cell r="M4050" t="str">
            <v>스치로폴</v>
          </cell>
          <cell r="N4050" t="str">
            <v>50MMX900X1800 0.015(4호)</v>
          </cell>
          <cell r="O4050" t="str">
            <v>M2</v>
          </cell>
          <cell r="P4050">
            <v>34</v>
          </cell>
        </row>
        <row r="4051">
          <cell r="L4051" t="str">
            <v>511IO2UAG10030</v>
          </cell>
          <cell r="M4051" t="str">
            <v>스치로폴깔기</v>
          </cell>
          <cell r="N4051" t="str">
            <v>(옥상바닥 2호 60MM)</v>
          </cell>
          <cell r="O4051" t="str">
            <v>M2</v>
          </cell>
          <cell r="P4051">
            <v>370</v>
          </cell>
        </row>
        <row r="4052">
          <cell r="L4052" t="str">
            <v>511IO2UAG10380</v>
          </cell>
          <cell r="M4052" t="str">
            <v>스치로폴깔기</v>
          </cell>
          <cell r="N4052" t="str">
            <v>(콘크리트타설부착 4호 50MM)</v>
          </cell>
          <cell r="O4052" t="str">
            <v>M2</v>
          </cell>
          <cell r="P4052">
            <v>284</v>
          </cell>
        </row>
        <row r="4053">
          <cell r="L4053" t="str">
            <v>511IO2UAG11080</v>
          </cell>
          <cell r="M4053" t="str">
            <v>벽체스치로폴넣기</v>
          </cell>
          <cell r="N4053" t="str">
            <v>(4호 35MM 테이핑, 2겹)</v>
          </cell>
          <cell r="O4053" t="str">
            <v>M2</v>
          </cell>
          <cell r="P4053">
            <v>278</v>
          </cell>
        </row>
        <row r="4054">
          <cell r="L4054" t="str">
            <v>511IO2UAG12060</v>
          </cell>
          <cell r="M4054" t="str">
            <v>벽체스치로폴붙이기</v>
          </cell>
          <cell r="N4054" t="str">
            <v>(4호 50MM)</v>
          </cell>
          <cell r="O4054" t="str">
            <v>M2</v>
          </cell>
          <cell r="P4054">
            <v>328</v>
          </cell>
        </row>
        <row r="4055">
          <cell r="L4055" t="str">
            <v>511IO2UAG80070</v>
          </cell>
          <cell r="M4055" t="str">
            <v>측벽보온틀설치(중부)</v>
          </cell>
          <cell r="N4055" t="str">
            <v>(석고보드12.5MM, 지지핀공법)</v>
          </cell>
          <cell r="O4055" t="str">
            <v>M2</v>
          </cell>
          <cell r="P4055">
            <v>980</v>
          </cell>
        </row>
        <row r="4056">
          <cell r="L4056" t="str">
            <v>511IO2UAG80130</v>
          </cell>
          <cell r="M4056" t="str">
            <v>외벽보온틀설치(중부)</v>
          </cell>
          <cell r="N4056" t="str">
            <v>(석고보드12.5MM, 지지핀공법)</v>
          </cell>
          <cell r="O4056" t="str">
            <v>M2</v>
          </cell>
          <cell r="P4056">
            <v>1059</v>
          </cell>
        </row>
        <row r="4057">
          <cell r="L4057" t="str">
            <v>511IO2UAG80520</v>
          </cell>
          <cell r="M4057" t="str">
            <v>보온틀설치(주방 상부장)</v>
          </cell>
          <cell r="N4057" t="str">
            <v>(유리면50+방수석고12.5MM, 지지핀공법)</v>
          </cell>
          <cell r="O4057" t="str">
            <v>M2</v>
          </cell>
          <cell r="P4057">
            <v>524</v>
          </cell>
        </row>
        <row r="4058">
          <cell r="L4058" t="str">
            <v>511IO2UAM40010</v>
          </cell>
          <cell r="M4058" t="str">
            <v>옥상기계실마감</v>
          </cell>
          <cell r="N4058" t="str">
            <v>(천정, 스치로폴20+흡음판15)</v>
          </cell>
          <cell r="O4058" t="str">
            <v>M2</v>
          </cell>
          <cell r="P4058">
            <v>12</v>
          </cell>
        </row>
        <row r="4059">
          <cell r="L4059" t="str">
            <v>511IO2UAM40020</v>
          </cell>
          <cell r="M4059" t="str">
            <v>옥상기계실마감</v>
          </cell>
          <cell r="N4059" t="str">
            <v>(벽, 스치로폴20+흡음판15)</v>
          </cell>
          <cell r="O4059" t="str">
            <v>M2</v>
          </cell>
          <cell r="P4059">
            <v>39</v>
          </cell>
        </row>
        <row r="4060">
          <cell r="L4060" t="str">
            <v>511IS1JAG18100</v>
          </cell>
          <cell r="M4060" t="str">
            <v>목제공틀</v>
          </cell>
          <cell r="N4060" t="str">
            <v>8X21/WF</v>
          </cell>
          <cell r="O4060" t="str">
            <v>개소</v>
          </cell>
          <cell r="P4060">
            <v>48</v>
          </cell>
        </row>
        <row r="4061">
          <cell r="L4061" t="str">
            <v>511IS1JAG23201</v>
          </cell>
          <cell r="M4061" t="str">
            <v>WD+WD(페이퍼,후설치문)침실</v>
          </cell>
          <cell r="N4061" t="str">
            <v>10X21/WD-1</v>
          </cell>
          <cell r="O4061" t="str">
            <v>개소</v>
          </cell>
          <cell r="P4061">
            <v>48</v>
          </cell>
        </row>
        <row r="4062">
          <cell r="L4062" t="str">
            <v>511IS1JAG23209</v>
          </cell>
          <cell r="M4062" t="str">
            <v>WD+WD(페이퍼,후설치문)침실</v>
          </cell>
          <cell r="N4062" t="str">
            <v>10X21/WD-B</v>
          </cell>
          <cell r="O4062" t="str">
            <v>개소</v>
          </cell>
          <cell r="P4062">
            <v>24</v>
          </cell>
        </row>
        <row r="4063">
          <cell r="L4063" t="str">
            <v>511IS1JAG23212</v>
          </cell>
          <cell r="M4063" t="str">
            <v>WD+WD(페이퍼,후설치문)침실</v>
          </cell>
          <cell r="N4063" t="str">
            <v>9X21/WD-2</v>
          </cell>
          <cell r="O4063" t="str">
            <v>개소</v>
          </cell>
          <cell r="P4063">
            <v>72</v>
          </cell>
        </row>
        <row r="4064">
          <cell r="L4064" t="str">
            <v>511IS1JAG23219</v>
          </cell>
          <cell r="M4064" t="str">
            <v>WD+WD(페이퍼,후설치문)침실</v>
          </cell>
          <cell r="N4064" t="str">
            <v>9X21/WD-B</v>
          </cell>
          <cell r="O4064" t="str">
            <v>개소</v>
          </cell>
          <cell r="P4064">
            <v>72</v>
          </cell>
        </row>
        <row r="4065">
          <cell r="L4065" t="str">
            <v>511IS1JAG23353</v>
          </cell>
          <cell r="M4065" t="str">
            <v>WD+WD(페이퍼,후설치문)욕실</v>
          </cell>
          <cell r="N4065" t="str">
            <v>8X21/D</v>
          </cell>
          <cell r="O4065" t="str">
            <v>개소</v>
          </cell>
          <cell r="P4065">
            <v>72</v>
          </cell>
        </row>
        <row r="4066">
          <cell r="L4066" t="str">
            <v>511IS1JAG23354</v>
          </cell>
          <cell r="M4066" t="str">
            <v>WD+WD(페이퍼,후설치문)욕실</v>
          </cell>
          <cell r="N4066" t="str">
            <v>7X21/D</v>
          </cell>
          <cell r="O4066" t="str">
            <v>개소</v>
          </cell>
          <cell r="P4066">
            <v>72</v>
          </cell>
        </row>
        <row r="4067">
          <cell r="L4067" t="str">
            <v>511IS1JAG31504</v>
          </cell>
          <cell r="M4067" t="str">
            <v>PP복층유리문(목-3)</v>
          </cell>
          <cell r="N4067" t="str">
            <v>39X24/DP</v>
          </cell>
          <cell r="O4067" t="str">
            <v>개소</v>
          </cell>
          <cell r="P4067">
            <v>48</v>
          </cell>
        </row>
        <row r="4068">
          <cell r="L4068" t="str">
            <v>511IS1JAG31506</v>
          </cell>
          <cell r="M4068" t="str">
            <v>PP복층유리문(목-3)</v>
          </cell>
          <cell r="N4068" t="str">
            <v>33X24/DP</v>
          </cell>
          <cell r="O4068" t="str">
            <v>개소</v>
          </cell>
          <cell r="P4068">
            <v>24</v>
          </cell>
        </row>
        <row r="4069">
          <cell r="L4069" t="str">
            <v>511IS1JAG31604</v>
          </cell>
          <cell r="M4069" t="str">
            <v>PP복층유리문(목-2)</v>
          </cell>
          <cell r="N4069" t="str">
            <v>18X24/DP</v>
          </cell>
          <cell r="O4069" t="str">
            <v>개소</v>
          </cell>
          <cell r="P4069">
            <v>48</v>
          </cell>
        </row>
        <row r="4070">
          <cell r="L4070" t="str">
            <v>511IS1JAG31605</v>
          </cell>
          <cell r="M4070" t="str">
            <v>PP복층유리문(목-2)</v>
          </cell>
          <cell r="N4070" t="str">
            <v>16X24/DP</v>
          </cell>
          <cell r="O4070" t="str">
            <v>개소</v>
          </cell>
          <cell r="P4070">
            <v>72</v>
          </cell>
        </row>
        <row r="4071">
          <cell r="L4071" t="str">
            <v>511IS1JAG31761</v>
          </cell>
          <cell r="M4071" t="str">
            <v>PP복층유리문(목-2)</v>
          </cell>
          <cell r="N4071" t="str">
            <v>27X24/DP</v>
          </cell>
          <cell r="O4071" t="str">
            <v>개소</v>
          </cell>
          <cell r="P4071">
            <v>48</v>
          </cell>
        </row>
        <row r="4072">
          <cell r="L4072" t="str">
            <v>511IS1JAG31762</v>
          </cell>
          <cell r="M4072" t="str">
            <v>PP복층유리문(목-2)</v>
          </cell>
          <cell r="N4072" t="str">
            <v>24X24/DP</v>
          </cell>
          <cell r="O4072" t="str">
            <v>개소</v>
          </cell>
          <cell r="P4072">
            <v>24</v>
          </cell>
        </row>
        <row r="4073">
          <cell r="L4073" t="str">
            <v>511IS1JAG31763</v>
          </cell>
          <cell r="M4073" t="str">
            <v>PP복층유리문(목-2)</v>
          </cell>
          <cell r="N4073" t="str">
            <v>21X24/DP</v>
          </cell>
          <cell r="O4073" t="str">
            <v>개소</v>
          </cell>
          <cell r="P4073">
            <v>24</v>
          </cell>
        </row>
        <row r="4074">
          <cell r="L4074" t="str">
            <v>511IS1JAG31903</v>
          </cell>
          <cell r="M4074" t="str">
            <v>P 복층단창(목-2)</v>
          </cell>
          <cell r="N4074" t="str">
            <v>24X18/W</v>
          </cell>
          <cell r="O4074" t="str">
            <v>개소</v>
          </cell>
          <cell r="P4074">
            <v>48</v>
          </cell>
        </row>
        <row r="4075">
          <cell r="L4075" t="str">
            <v>511IS1JAG31905</v>
          </cell>
          <cell r="M4075" t="str">
            <v>P 복층단창(목-2)</v>
          </cell>
          <cell r="N4075" t="str">
            <v>21X18/W</v>
          </cell>
          <cell r="O4075" t="str">
            <v>개소</v>
          </cell>
          <cell r="P4075">
            <v>24</v>
          </cell>
        </row>
        <row r="4076">
          <cell r="L4076" t="str">
            <v>511IS1JAG40101</v>
          </cell>
          <cell r="M4076" t="str">
            <v>세대현관문(계단형,플래그힌지)</v>
          </cell>
          <cell r="N4076" t="str">
            <v>10X22/D-2</v>
          </cell>
          <cell r="O4076" t="str">
            <v>개소</v>
          </cell>
          <cell r="P4076">
            <v>72</v>
          </cell>
        </row>
        <row r="4077">
          <cell r="L4077" t="str">
            <v>511IS1JAH20117</v>
          </cell>
          <cell r="M4077" t="str">
            <v>분체난간</v>
          </cell>
          <cell r="N4077" t="str">
            <v>U형 (H:1100)</v>
          </cell>
          <cell r="O4077" t="str">
            <v>M</v>
          </cell>
          <cell r="P4077">
            <v>17</v>
          </cell>
        </row>
        <row r="4078">
          <cell r="L4078" t="str">
            <v>511IS1JAH45000</v>
          </cell>
          <cell r="M4078" t="str">
            <v>실외기난간</v>
          </cell>
          <cell r="N4078" t="str">
            <v>ㄴ형</v>
          </cell>
          <cell r="O4078" t="str">
            <v>개소</v>
          </cell>
          <cell r="P4078">
            <v>72</v>
          </cell>
        </row>
        <row r="4079">
          <cell r="L4079" t="str">
            <v>511IS1JAN40064</v>
          </cell>
          <cell r="M4079" t="str">
            <v>75B (무늬목)</v>
          </cell>
          <cell r="N4079" t="str">
            <v>5300</v>
          </cell>
          <cell r="O4079" t="str">
            <v>조</v>
          </cell>
          <cell r="P4079">
            <v>24</v>
          </cell>
        </row>
        <row r="4080">
          <cell r="L4080" t="str">
            <v>511IS1JAN40066</v>
          </cell>
          <cell r="M4080" t="str">
            <v>84B (무늬목)</v>
          </cell>
          <cell r="N4080" t="str">
            <v>1650X3100X1990, 보조주방포함</v>
          </cell>
          <cell r="O4080" t="str">
            <v>조</v>
          </cell>
          <cell r="P4080">
            <v>48</v>
          </cell>
        </row>
        <row r="4081">
          <cell r="L4081" t="str">
            <v>511IS1JAN50607</v>
          </cell>
          <cell r="M4081" t="str">
            <v>00신발장 75A,B 벽부(무늬목)(거울판)</v>
          </cell>
          <cell r="N4081" t="str">
            <v>1850X348X2200</v>
          </cell>
          <cell r="O4081" t="str">
            <v>개</v>
          </cell>
          <cell r="P4081">
            <v>24</v>
          </cell>
        </row>
        <row r="4082">
          <cell r="L4082" t="str">
            <v>511IS1JAN50608</v>
          </cell>
          <cell r="M4082" t="str">
            <v>00신발장 84A,B,T 벽부(무늬목)(거울판)</v>
          </cell>
          <cell r="N4082" t="str">
            <v>1750X348X2200</v>
          </cell>
          <cell r="O4082" t="str">
            <v>개</v>
          </cell>
          <cell r="P4082">
            <v>48</v>
          </cell>
        </row>
        <row r="4083">
          <cell r="L4083" t="str">
            <v>511IS1JAN60177</v>
          </cell>
          <cell r="M4083" t="str">
            <v>반침 84B(LPM)</v>
          </cell>
          <cell r="N4083" t="str">
            <v>1500X2330</v>
          </cell>
          <cell r="O4083" t="str">
            <v>SET</v>
          </cell>
          <cell r="P4083">
            <v>48</v>
          </cell>
        </row>
        <row r="4084">
          <cell r="L4084" t="str">
            <v>511IS1JAN60178</v>
          </cell>
          <cell r="M4084" t="str">
            <v>드레스장 84B(LPM)</v>
          </cell>
          <cell r="N4084" t="str">
            <v>1240X2330</v>
          </cell>
          <cell r="O4084" t="str">
            <v>SET</v>
          </cell>
          <cell r="P4084">
            <v>48</v>
          </cell>
        </row>
        <row r="4085">
          <cell r="L4085" t="str">
            <v>511IS1JAN80010</v>
          </cell>
          <cell r="M4085" t="str">
            <v>거실장(용인신갈)</v>
          </cell>
          <cell r="N4085" t="str">
            <v>2300 (무늬목)</v>
          </cell>
          <cell r="O4085" t="str">
            <v>SET</v>
          </cell>
          <cell r="P4085">
            <v>72</v>
          </cell>
        </row>
        <row r="4086">
          <cell r="L4086" t="str">
            <v>511JB1QBG15035</v>
          </cell>
          <cell r="M4086" t="str">
            <v>콤팩터 다짐 (보통)</v>
          </cell>
          <cell r="O4086" t="str">
            <v>M2</v>
          </cell>
          <cell r="P4086">
            <v>505</v>
          </cell>
        </row>
        <row r="4087">
          <cell r="L4087" t="str">
            <v>511JB1UAA50010</v>
          </cell>
          <cell r="M4087" t="str">
            <v>용수비</v>
          </cell>
          <cell r="N4087" t="str">
            <v>(레미콘지구)</v>
          </cell>
          <cell r="O4087" t="str">
            <v>M3</v>
          </cell>
          <cell r="P4087">
            <v>134</v>
          </cell>
        </row>
        <row r="4088">
          <cell r="L4088" t="str">
            <v>511JB1UCA20010</v>
          </cell>
          <cell r="M4088" t="str">
            <v>인력 터파기</v>
          </cell>
          <cell r="N4088" t="str">
            <v>(굴착깊이0-1M,보통토사)</v>
          </cell>
          <cell r="O4088" t="str">
            <v>M3</v>
          </cell>
          <cell r="P4088">
            <v>38</v>
          </cell>
        </row>
        <row r="4089">
          <cell r="L4089" t="str">
            <v>511JC1SABCTS80</v>
          </cell>
          <cell r="M4089" t="str">
            <v>잡석콘크리트치환</v>
          </cell>
          <cell r="N4089" t="str">
            <v>표준형1(일반지구)</v>
          </cell>
          <cell r="O4089" t="str">
            <v>M3</v>
          </cell>
          <cell r="P4089">
            <v>76</v>
          </cell>
        </row>
        <row r="4090">
          <cell r="L4090" t="str">
            <v>511JD1BGC10070</v>
          </cell>
          <cell r="M4090" t="str">
            <v>자재운반비</v>
          </cell>
          <cell r="N4090" t="str">
            <v>70KM까지</v>
          </cell>
          <cell r="O4090" t="str">
            <v>TON</v>
          </cell>
          <cell r="P4090">
            <v>118.21</v>
          </cell>
        </row>
        <row r="4091">
          <cell r="L4091" t="str">
            <v>511JD1BGZ02011</v>
          </cell>
          <cell r="M4091" t="str">
            <v>임시전력비(전력량요금)</v>
          </cell>
          <cell r="N4091" t="str">
            <v>1년이하</v>
          </cell>
          <cell r="O4091" t="str">
            <v>KWH</v>
          </cell>
          <cell r="P4091">
            <v>11</v>
          </cell>
        </row>
        <row r="4092">
          <cell r="L4092" t="str">
            <v>511JD1HKN01000</v>
          </cell>
          <cell r="M4092" t="str">
            <v>모 터</v>
          </cell>
          <cell r="N4092" t="str">
            <v>1 HP</v>
          </cell>
          <cell r="O4092" t="str">
            <v>시간</v>
          </cell>
          <cell r="P4092">
            <v>15</v>
          </cell>
        </row>
        <row r="4093">
          <cell r="L4093" t="str">
            <v>511JD1MGA21110</v>
          </cell>
          <cell r="M4093" t="str">
            <v>고강도철근 (공장도)</v>
          </cell>
          <cell r="N4093" t="str">
            <v>H-10</v>
          </cell>
          <cell r="O4093" t="str">
            <v>TON</v>
          </cell>
          <cell r="P4093">
            <v>3.74</v>
          </cell>
        </row>
        <row r="4094">
          <cell r="L4094" t="str">
            <v>511JD1MGA21113</v>
          </cell>
          <cell r="M4094" t="str">
            <v>고강도철근 (공장도)</v>
          </cell>
          <cell r="N4094" t="str">
            <v>H-13</v>
          </cell>
          <cell r="O4094" t="str">
            <v>TON</v>
          </cell>
          <cell r="P4094">
            <v>13.47</v>
          </cell>
        </row>
        <row r="4095">
          <cell r="L4095" t="str">
            <v>511JD1MGA21116</v>
          </cell>
          <cell r="M4095" t="str">
            <v>고강도철근 (공장도)</v>
          </cell>
          <cell r="N4095" t="str">
            <v>H-16</v>
          </cell>
          <cell r="O4095" t="str">
            <v>TON</v>
          </cell>
          <cell r="P4095">
            <v>24.77</v>
          </cell>
        </row>
        <row r="4096">
          <cell r="L4096" t="str">
            <v>511JD1MGA21119</v>
          </cell>
          <cell r="M4096" t="str">
            <v>고강도철근 (공장도)</v>
          </cell>
          <cell r="N4096" t="str">
            <v>H-19</v>
          </cell>
          <cell r="O4096" t="str">
            <v>TON</v>
          </cell>
          <cell r="P4096">
            <v>1.63</v>
          </cell>
        </row>
        <row r="4097">
          <cell r="L4097" t="str">
            <v>511JD1MGA21122</v>
          </cell>
          <cell r="M4097" t="str">
            <v>고강도철근 (공장도)</v>
          </cell>
          <cell r="N4097" t="str">
            <v>H-22</v>
          </cell>
          <cell r="O4097" t="str">
            <v>TON</v>
          </cell>
          <cell r="P4097">
            <v>0.77</v>
          </cell>
        </row>
        <row r="4098">
          <cell r="L4098" t="str">
            <v>511JD1MGA21125</v>
          </cell>
          <cell r="M4098" t="str">
            <v>고강도철근 (공장도)</v>
          </cell>
          <cell r="N4098" t="str">
            <v>H-25</v>
          </cell>
          <cell r="O4098" t="str">
            <v>TON</v>
          </cell>
          <cell r="P4098">
            <v>73.83</v>
          </cell>
        </row>
        <row r="4099">
          <cell r="L4099" t="str">
            <v>511JD1MGG40301</v>
          </cell>
          <cell r="M4099" t="str">
            <v>레미콘</v>
          </cell>
          <cell r="N4099" t="str">
            <v>25-160-8</v>
          </cell>
          <cell r="O4099" t="str">
            <v>M3</v>
          </cell>
          <cell r="P4099">
            <v>107</v>
          </cell>
        </row>
        <row r="4100">
          <cell r="L4100" t="str">
            <v>511JD1MGG40601</v>
          </cell>
          <cell r="M4100" t="str">
            <v>레미콘</v>
          </cell>
          <cell r="N4100" t="str">
            <v>25-240-8</v>
          </cell>
          <cell r="O4100" t="str">
            <v>M3</v>
          </cell>
          <cell r="P4100">
            <v>685</v>
          </cell>
        </row>
        <row r="4101">
          <cell r="L4101" t="str">
            <v>511JD1MGG42401</v>
          </cell>
          <cell r="M4101" t="str">
            <v>레미콘</v>
          </cell>
          <cell r="N4101" t="str">
            <v>25-180-15</v>
          </cell>
          <cell r="O4101" t="str">
            <v>M3</v>
          </cell>
          <cell r="P4101">
            <v>1</v>
          </cell>
        </row>
        <row r="4102">
          <cell r="L4102" t="str">
            <v>511JD1MGG42701</v>
          </cell>
          <cell r="M4102" t="str">
            <v>레미콘</v>
          </cell>
          <cell r="N4102" t="str">
            <v>25-270-15</v>
          </cell>
          <cell r="O4102" t="str">
            <v>M3</v>
          </cell>
          <cell r="P4102">
            <v>170</v>
          </cell>
        </row>
        <row r="4103">
          <cell r="L4103" t="str">
            <v>511JD1QEA32013</v>
          </cell>
          <cell r="M4103" t="str">
            <v>펌프카 CONC 타설</v>
          </cell>
          <cell r="N4103" t="str">
            <v>100 M3이상 철근구조물,S=15</v>
          </cell>
          <cell r="O4103" t="str">
            <v>M3</v>
          </cell>
          <cell r="P4103">
            <v>169</v>
          </cell>
        </row>
        <row r="4104">
          <cell r="L4104" t="str">
            <v>511JD1QEA32014</v>
          </cell>
          <cell r="M4104" t="str">
            <v>펌프카 CONC 타설</v>
          </cell>
          <cell r="N4104" t="str">
            <v>100 M3이상 철근구조물,S=8~12</v>
          </cell>
          <cell r="O4104" t="str">
            <v>M3</v>
          </cell>
          <cell r="P4104">
            <v>783</v>
          </cell>
        </row>
        <row r="4105">
          <cell r="L4105" t="str">
            <v>511JD1QEF82001</v>
          </cell>
          <cell r="M4105" t="str">
            <v>CON'C 다지기 (VIBRATOR)</v>
          </cell>
          <cell r="O4105" t="str">
            <v>M3</v>
          </cell>
          <cell r="P4105">
            <v>847</v>
          </cell>
        </row>
        <row r="4106">
          <cell r="L4106" t="str">
            <v>511JD1SACCTTT1</v>
          </cell>
          <cell r="M4106" t="str">
            <v>철근하차비</v>
          </cell>
          <cell r="O4106" t="str">
            <v>톤</v>
          </cell>
          <cell r="P4106">
            <v>118.21</v>
          </cell>
        </row>
        <row r="4107">
          <cell r="L4107" t="str">
            <v>511JD1UAC10001</v>
          </cell>
          <cell r="M4107" t="str">
            <v>합판거푸집</v>
          </cell>
          <cell r="N4107" t="str">
            <v>(3회,일반면)</v>
          </cell>
          <cell r="O4107" t="str">
            <v>M2</v>
          </cell>
          <cell r="P4107">
            <v>8</v>
          </cell>
        </row>
        <row r="4108">
          <cell r="L4108" t="str">
            <v>511JD1UAC10005</v>
          </cell>
          <cell r="M4108" t="str">
            <v>합판거푸집</v>
          </cell>
          <cell r="N4108" t="str">
            <v>(3회, 경사지붕면)</v>
          </cell>
          <cell r="O4108" t="str">
            <v>M2</v>
          </cell>
          <cell r="P4108">
            <v>4</v>
          </cell>
        </row>
        <row r="4109">
          <cell r="L4109" t="str">
            <v>511JD1UAC10152</v>
          </cell>
          <cell r="M4109" t="str">
            <v>매립형철망거푸집</v>
          </cell>
          <cell r="N4109" t="str">
            <v>(MAT기초,지중보,옹벽,이어치기등)</v>
          </cell>
          <cell r="O4109" t="str">
            <v>M2</v>
          </cell>
          <cell r="P4109">
            <v>177</v>
          </cell>
        </row>
        <row r="4110">
          <cell r="L4110" t="str">
            <v>511JD1UAC10281</v>
          </cell>
          <cell r="M4110" t="str">
            <v>제치장코팅합판 거푸집</v>
          </cell>
          <cell r="N4110" t="str">
            <v>(6회,반자무)</v>
          </cell>
          <cell r="O4110" t="str">
            <v>M2</v>
          </cell>
          <cell r="P4110">
            <v>12</v>
          </cell>
        </row>
        <row r="4111">
          <cell r="L4111" t="str">
            <v>511JD1UAC10310</v>
          </cell>
          <cell r="M4111" t="str">
            <v>유로폼</v>
          </cell>
          <cell r="N4111" t="str">
            <v>(벽)</v>
          </cell>
          <cell r="O4111" t="str">
            <v>M2</v>
          </cell>
          <cell r="P4111">
            <v>1375</v>
          </cell>
        </row>
        <row r="4112">
          <cell r="L4112" t="str">
            <v>511JD1UAC10525</v>
          </cell>
          <cell r="M4112" t="str">
            <v>철제곡면거푸집</v>
          </cell>
          <cell r="N4112" t="str">
            <v>(25회)</v>
          </cell>
          <cell r="O4112" t="str">
            <v>M2</v>
          </cell>
          <cell r="P4112">
            <v>8</v>
          </cell>
        </row>
        <row r="4113">
          <cell r="L4113" t="str">
            <v>511JD1UAC20100</v>
          </cell>
          <cell r="M4113" t="str">
            <v>철근가공 및 조립</v>
          </cell>
          <cell r="N4113" t="str">
            <v>(건축공사)</v>
          </cell>
          <cell r="O4113" t="str">
            <v>TON</v>
          </cell>
          <cell r="P4113">
            <v>114.77</v>
          </cell>
        </row>
        <row r="4114">
          <cell r="L4114" t="str">
            <v>511JD1UAC30060</v>
          </cell>
          <cell r="M4114" t="str">
            <v>레미콘치기</v>
          </cell>
          <cell r="N4114" t="str">
            <v>(철근구조,펌프차붐)</v>
          </cell>
          <cell r="O4114" t="str">
            <v>M3</v>
          </cell>
          <cell r="P4114">
            <v>847</v>
          </cell>
        </row>
        <row r="4115">
          <cell r="L4115" t="str">
            <v>511JD1UAC30080</v>
          </cell>
          <cell r="M4115" t="str">
            <v>레미콘치기</v>
          </cell>
          <cell r="N4115" t="str">
            <v>(무근구조,펌프차붐)</v>
          </cell>
          <cell r="O4115" t="str">
            <v>M3</v>
          </cell>
          <cell r="P4115">
            <v>105</v>
          </cell>
        </row>
        <row r="4116">
          <cell r="L4116" t="str">
            <v>512IA1BGZ02011</v>
          </cell>
          <cell r="M4116" t="str">
            <v>임시전력비(전력량요금)</v>
          </cell>
          <cell r="N4116" t="str">
            <v>1년이하</v>
          </cell>
          <cell r="O4116" t="str">
            <v>KWH</v>
          </cell>
          <cell r="P4116">
            <v>1600</v>
          </cell>
        </row>
        <row r="4117">
          <cell r="L4117" t="str">
            <v>512IA1HCD01020</v>
          </cell>
          <cell r="M4117" t="str">
            <v>인화겸용리프트</v>
          </cell>
          <cell r="N4117" t="str">
            <v>20층용</v>
          </cell>
          <cell r="O4117" t="str">
            <v>시간</v>
          </cell>
          <cell r="P4117">
            <v>1513</v>
          </cell>
        </row>
        <row r="4118">
          <cell r="L4118" t="str">
            <v>512IA1HKN01000</v>
          </cell>
          <cell r="M4118" t="str">
            <v>모 터</v>
          </cell>
          <cell r="N4118" t="str">
            <v>1 HP</v>
          </cell>
          <cell r="O4118" t="str">
            <v>시간</v>
          </cell>
          <cell r="P4118">
            <v>323</v>
          </cell>
        </row>
        <row r="4119">
          <cell r="L4119" t="str">
            <v>512IA1MGJ10507</v>
          </cell>
          <cell r="M4119" t="str">
            <v>벽용브라켓(쌍줄용)</v>
          </cell>
          <cell r="N4119" t="str">
            <v>3개월  15.5KG</v>
          </cell>
          <cell r="O4119" t="str">
            <v>개</v>
          </cell>
          <cell r="P4119">
            <v>24</v>
          </cell>
        </row>
        <row r="4120">
          <cell r="L4120" t="str">
            <v>512IA1UAA10001</v>
          </cell>
          <cell r="M4120" t="str">
            <v>먹메김</v>
          </cell>
          <cell r="N4120" t="str">
            <v>(주택용)</v>
          </cell>
          <cell r="O4120" t="str">
            <v>M2</v>
          </cell>
          <cell r="P4120">
            <v>10963</v>
          </cell>
        </row>
        <row r="4121">
          <cell r="L4121" t="str">
            <v>512IA1UAA10201</v>
          </cell>
          <cell r="M4121" t="str">
            <v>수평규준틀</v>
          </cell>
          <cell r="O4121" t="str">
            <v>M</v>
          </cell>
          <cell r="P4121">
            <v>198</v>
          </cell>
        </row>
        <row r="4122">
          <cell r="L4122" t="str">
            <v>512IA1UAA20310</v>
          </cell>
          <cell r="M4122" t="str">
            <v>강관틀 비계</v>
          </cell>
          <cell r="N4122" t="str">
            <v>(3개월)</v>
          </cell>
          <cell r="O4122" t="str">
            <v>M2</v>
          </cell>
          <cell r="P4122">
            <v>2032</v>
          </cell>
        </row>
        <row r="4123">
          <cell r="L4123" t="str">
            <v>512IA1UAA20631</v>
          </cell>
          <cell r="M4123" t="str">
            <v>강관비계매기(브라켓)</v>
          </cell>
          <cell r="N4123" t="str">
            <v>(3개월)</v>
          </cell>
          <cell r="O4123" t="str">
            <v>M2</v>
          </cell>
          <cell r="P4123">
            <v>509</v>
          </cell>
        </row>
        <row r="4124">
          <cell r="L4124" t="str">
            <v>512IA1UAA20701</v>
          </cell>
          <cell r="M4124" t="str">
            <v>이동식 강관조립 말비계</v>
          </cell>
          <cell r="N4124" t="str">
            <v>(3개월 H=2M 1단)</v>
          </cell>
          <cell r="O4124" t="str">
            <v>대</v>
          </cell>
          <cell r="P4124">
            <v>2</v>
          </cell>
        </row>
        <row r="4125">
          <cell r="L4125" t="str">
            <v>512IA1UAA21301</v>
          </cell>
          <cell r="M4125" t="str">
            <v>비계용 브라켓설치</v>
          </cell>
          <cell r="N4125" t="str">
            <v>(벽용, 브라켓별도)</v>
          </cell>
          <cell r="O4125" t="str">
            <v>개소</v>
          </cell>
          <cell r="P4125">
            <v>24</v>
          </cell>
        </row>
        <row r="4126">
          <cell r="L4126" t="str">
            <v>512IA1UAA25001</v>
          </cell>
          <cell r="M4126" t="str">
            <v>강관동바리 손료</v>
          </cell>
          <cell r="N4126" t="str">
            <v>(층고3.5M이하, 벽식 1개월)</v>
          </cell>
          <cell r="O4126" t="str">
            <v>M2</v>
          </cell>
          <cell r="P4126">
            <v>14811</v>
          </cell>
        </row>
        <row r="4127">
          <cell r="L4127" t="str">
            <v>512IA1UAA25010</v>
          </cell>
          <cell r="M4127" t="str">
            <v>강관동바리 손료</v>
          </cell>
          <cell r="N4127" t="str">
            <v>(층고3.5M이하, 일반 1개월)</v>
          </cell>
          <cell r="O4127" t="str">
            <v>M2</v>
          </cell>
          <cell r="P4127">
            <v>676</v>
          </cell>
        </row>
        <row r="4128">
          <cell r="L4128" t="str">
            <v>512IA1UAA25060</v>
          </cell>
          <cell r="M4128" t="str">
            <v>강관동바리 손료</v>
          </cell>
          <cell r="N4128" t="str">
            <v>(4.5-5.5M, 1개월)</v>
          </cell>
          <cell r="O4128" t="str">
            <v>M2</v>
          </cell>
          <cell r="P4128">
            <v>563</v>
          </cell>
        </row>
        <row r="4129">
          <cell r="L4129" t="str">
            <v>512IA1UAA35310</v>
          </cell>
          <cell r="M4129" t="str">
            <v>가설 DUST CHUTE</v>
          </cell>
          <cell r="N4129" t="str">
            <v>(PE관, 초고층)</v>
          </cell>
          <cell r="O4129" t="str">
            <v>M</v>
          </cell>
          <cell r="P4129">
            <v>53</v>
          </cell>
        </row>
        <row r="4130">
          <cell r="L4130" t="str">
            <v>512IA1UAA40001</v>
          </cell>
          <cell r="M4130" t="str">
            <v>인화겸용리프트설치,해체</v>
          </cell>
          <cell r="N4130" t="str">
            <v>(기초포함)</v>
          </cell>
          <cell r="O4130" t="str">
            <v>M</v>
          </cell>
          <cell r="P4130">
            <v>106</v>
          </cell>
        </row>
        <row r="4131">
          <cell r="L4131" t="str">
            <v>512IA1UAA50010</v>
          </cell>
          <cell r="M4131" t="str">
            <v>용수비</v>
          </cell>
          <cell r="N4131" t="str">
            <v>(레미콘지구)</v>
          </cell>
          <cell r="O4131" t="str">
            <v>M3</v>
          </cell>
          <cell r="P4131">
            <v>2936</v>
          </cell>
        </row>
        <row r="4132">
          <cell r="L4132" t="str">
            <v>512IA1UAA50120</v>
          </cell>
          <cell r="M4132" t="str">
            <v>동별공사용수설치</v>
          </cell>
          <cell r="N4132" t="str">
            <v>(20층)</v>
          </cell>
          <cell r="O4132" t="str">
            <v>개소</v>
          </cell>
          <cell r="P4132">
            <v>1</v>
          </cell>
        </row>
        <row r="4133">
          <cell r="L4133" t="str">
            <v>512IA1UAA55001</v>
          </cell>
          <cell r="M4133" t="str">
            <v>건축물 현장정리</v>
          </cell>
          <cell r="O4133" t="str">
            <v>M2</v>
          </cell>
          <cell r="P4133">
            <v>10963</v>
          </cell>
        </row>
        <row r="4134">
          <cell r="L4134" t="str">
            <v>512IA1UAV30120</v>
          </cell>
          <cell r="M4134" t="str">
            <v>옥내가설전등 및 옥외보완</v>
          </cell>
          <cell r="N4134" t="str">
            <v>(20층)</v>
          </cell>
          <cell r="O4134" t="str">
            <v>동</v>
          </cell>
          <cell r="P4134">
            <v>1</v>
          </cell>
        </row>
        <row r="4135">
          <cell r="L4135" t="str">
            <v>512ID1BGC10070</v>
          </cell>
          <cell r="M4135" t="str">
            <v>자재운반비</v>
          </cell>
          <cell r="N4135" t="str">
            <v>70KM까지</v>
          </cell>
          <cell r="O4135" t="str">
            <v>TON</v>
          </cell>
          <cell r="P4135">
            <v>601.66999999999996</v>
          </cell>
        </row>
        <row r="4136">
          <cell r="L4136" t="str">
            <v>512ID1MGA21110</v>
          </cell>
          <cell r="M4136" t="str">
            <v>고강도철근 (공장도)</v>
          </cell>
          <cell r="N4136" t="str">
            <v>H-10</v>
          </cell>
          <cell r="O4136" t="str">
            <v>TON</v>
          </cell>
          <cell r="P4136">
            <v>374.06</v>
          </cell>
        </row>
        <row r="4137">
          <cell r="L4137" t="str">
            <v>512ID1MGA21113</v>
          </cell>
          <cell r="M4137" t="str">
            <v>고강도철근 (공장도)</v>
          </cell>
          <cell r="N4137" t="str">
            <v>H-13</v>
          </cell>
          <cell r="O4137" t="str">
            <v>TON</v>
          </cell>
          <cell r="P4137">
            <v>138.86000000000001</v>
          </cell>
        </row>
        <row r="4138">
          <cell r="L4138" t="str">
            <v>512ID1MGA21116</v>
          </cell>
          <cell r="M4138" t="str">
            <v>고강도철근 (공장도)</v>
          </cell>
          <cell r="N4138" t="str">
            <v>H-16</v>
          </cell>
          <cell r="O4138" t="str">
            <v>TON</v>
          </cell>
          <cell r="P4138">
            <v>53.82</v>
          </cell>
        </row>
        <row r="4139">
          <cell r="L4139" t="str">
            <v>512ID1MGA21119</v>
          </cell>
          <cell r="M4139" t="str">
            <v>고강도철근 (공장도)</v>
          </cell>
          <cell r="N4139" t="str">
            <v>H-19</v>
          </cell>
          <cell r="O4139" t="str">
            <v>TON</v>
          </cell>
          <cell r="P4139">
            <v>3.11</v>
          </cell>
        </row>
        <row r="4140">
          <cell r="L4140" t="str">
            <v>512ID1MGA21125</v>
          </cell>
          <cell r="M4140" t="str">
            <v>고강도철근 (공장도)</v>
          </cell>
          <cell r="N4140" t="str">
            <v>H-25</v>
          </cell>
          <cell r="O4140" t="str">
            <v>TON</v>
          </cell>
          <cell r="P4140">
            <v>31.82</v>
          </cell>
        </row>
        <row r="4141">
          <cell r="L4141" t="str">
            <v>512ID1MGG41601</v>
          </cell>
          <cell r="M4141" t="str">
            <v>레미콘</v>
          </cell>
          <cell r="N4141" t="str">
            <v>25-240-12</v>
          </cell>
          <cell r="O4141" t="str">
            <v>M3</v>
          </cell>
          <cell r="P4141">
            <v>87</v>
          </cell>
        </row>
        <row r="4142">
          <cell r="L4142" t="str">
            <v>512ID1MGG42601</v>
          </cell>
          <cell r="M4142" t="str">
            <v>레미콘</v>
          </cell>
          <cell r="N4142" t="str">
            <v>25-240-15</v>
          </cell>
          <cell r="O4142" t="str">
            <v>M3</v>
          </cell>
          <cell r="P4142">
            <v>3889</v>
          </cell>
        </row>
        <row r="4143">
          <cell r="L4143" t="str">
            <v>512ID1MGG42701</v>
          </cell>
          <cell r="M4143" t="str">
            <v>레미콘</v>
          </cell>
          <cell r="N4143" t="str">
            <v>25-270-15</v>
          </cell>
          <cell r="O4143" t="str">
            <v>M3</v>
          </cell>
          <cell r="P4143">
            <v>1823</v>
          </cell>
        </row>
        <row r="4144">
          <cell r="L4144" t="str">
            <v>512ID1MGJ20501</v>
          </cell>
          <cell r="M4144" t="str">
            <v>GANG FORM</v>
          </cell>
          <cell r="N4144" t="str">
            <v>H=3</v>
          </cell>
          <cell r="O4144" t="str">
            <v>M2</v>
          </cell>
          <cell r="P4144">
            <v>670</v>
          </cell>
        </row>
        <row r="4145">
          <cell r="L4145" t="str">
            <v>512ID1MGJ20502</v>
          </cell>
          <cell r="M4145" t="str">
            <v>ELEV FORM</v>
          </cell>
          <cell r="O4145" t="str">
            <v>M2</v>
          </cell>
          <cell r="P4145">
            <v>68</v>
          </cell>
        </row>
        <row r="4146">
          <cell r="L4146" t="str">
            <v>512ID1MGJ20503</v>
          </cell>
          <cell r="M4146" t="str">
            <v>BALCONY CAGE</v>
          </cell>
          <cell r="N4146" t="str">
            <v>H=8.8</v>
          </cell>
          <cell r="O4146" t="str">
            <v>M2</v>
          </cell>
          <cell r="P4146">
            <v>48</v>
          </cell>
        </row>
        <row r="4147">
          <cell r="L4147" t="str">
            <v>512ID1MGJ20505</v>
          </cell>
          <cell r="M4147" t="str">
            <v>작업발판(4단)</v>
          </cell>
          <cell r="N4147" t="str">
            <v>500XL</v>
          </cell>
          <cell r="O4147" t="str">
            <v>M</v>
          </cell>
          <cell r="P4147">
            <v>915</v>
          </cell>
        </row>
        <row r="4148">
          <cell r="L4148" t="str">
            <v>512ID1MGJ20507</v>
          </cell>
          <cell r="M4148" t="str">
            <v>사다리</v>
          </cell>
          <cell r="N4148" t="str">
            <v>H=1.8, 3개</v>
          </cell>
          <cell r="O4148" t="str">
            <v>개소</v>
          </cell>
          <cell r="P4148">
            <v>2</v>
          </cell>
        </row>
        <row r="4149">
          <cell r="L4149" t="str">
            <v>512ID1QEA32013</v>
          </cell>
          <cell r="M4149" t="str">
            <v>펌프카 CONC 타설</v>
          </cell>
          <cell r="N4149" t="str">
            <v>100 M3이상 철근구조물,S=15</v>
          </cell>
          <cell r="O4149" t="str">
            <v>M3</v>
          </cell>
          <cell r="P4149">
            <v>1816</v>
          </cell>
        </row>
        <row r="4150">
          <cell r="L4150" t="str">
            <v>512ID1QEB22010</v>
          </cell>
          <cell r="M4150" t="str">
            <v>콘크리트 펌프 타설</v>
          </cell>
          <cell r="N4150" t="str">
            <v>(20-26M3/HR)</v>
          </cell>
          <cell r="O4150" t="str">
            <v>M3</v>
          </cell>
          <cell r="P4150">
            <v>3948</v>
          </cell>
        </row>
        <row r="4151">
          <cell r="L4151" t="str">
            <v>512ID1QEF82001</v>
          </cell>
          <cell r="M4151" t="str">
            <v>CON'C 다지기 (VIBRATOR)</v>
          </cell>
          <cell r="O4151" t="str">
            <v>M3</v>
          </cell>
          <cell r="P4151">
            <v>5735</v>
          </cell>
        </row>
        <row r="4152">
          <cell r="L4152" t="str">
            <v>512ID1SACCMK09</v>
          </cell>
          <cell r="M4152" t="str">
            <v>갱폼설치해체비</v>
          </cell>
          <cell r="O4152" t="str">
            <v>M2</v>
          </cell>
          <cell r="P4152">
            <v>7749</v>
          </cell>
        </row>
        <row r="4153">
          <cell r="L4153" t="str">
            <v>512ID1SACCTTT1</v>
          </cell>
          <cell r="M4153" t="str">
            <v>철근하차비</v>
          </cell>
          <cell r="O4153" t="str">
            <v>톤</v>
          </cell>
          <cell r="P4153">
            <v>601.66999999999996</v>
          </cell>
        </row>
        <row r="4154">
          <cell r="L4154" t="str">
            <v>512ID1UAC10001</v>
          </cell>
          <cell r="M4154" t="str">
            <v>합판거푸집</v>
          </cell>
          <cell r="N4154" t="str">
            <v>(3회,일반면)</v>
          </cell>
          <cell r="O4154" t="str">
            <v>M2</v>
          </cell>
          <cell r="P4154">
            <v>756</v>
          </cell>
        </row>
        <row r="4155">
          <cell r="L4155" t="str">
            <v>512ID1UAC10002</v>
          </cell>
          <cell r="M4155" t="str">
            <v>합판거푸집</v>
          </cell>
          <cell r="N4155" t="str">
            <v>(3회,슬라브)</v>
          </cell>
          <cell r="O4155" t="str">
            <v>M2</v>
          </cell>
          <cell r="P4155">
            <v>285</v>
          </cell>
        </row>
        <row r="4156">
          <cell r="L4156" t="str">
            <v>512ID1UAC10005</v>
          </cell>
          <cell r="M4156" t="str">
            <v>합판거푸집</v>
          </cell>
          <cell r="N4156" t="str">
            <v>(3회, 경사지붕면)</v>
          </cell>
          <cell r="O4156" t="str">
            <v>M2</v>
          </cell>
          <cell r="P4156">
            <v>584</v>
          </cell>
        </row>
        <row r="4157">
          <cell r="L4157" t="str">
            <v>512ID1UAC10270</v>
          </cell>
          <cell r="M4157" t="str">
            <v>제치장코팅합판 거푸집</v>
          </cell>
          <cell r="N4157" t="str">
            <v>(6회)</v>
          </cell>
          <cell r="O4157" t="str">
            <v>M2</v>
          </cell>
          <cell r="P4157">
            <v>157</v>
          </cell>
        </row>
        <row r="4158">
          <cell r="L4158" t="str">
            <v>512ID1UAC10280</v>
          </cell>
          <cell r="M4158" t="str">
            <v>제치장코팅합판 거푸집</v>
          </cell>
          <cell r="N4158" t="str">
            <v>(10회)</v>
          </cell>
          <cell r="O4158" t="str">
            <v>M2</v>
          </cell>
          <cell r="P4158">
            <v>9815</v>
          </cell>
        </row>
        <row r="4159">
          <cell r="L4159" t="str">
            <v>512ID1UAC10281</v>
          </cell>
          <cell r="M4159" t="str">
            <v>제치장코팅합판 거푸집</v>
          </cell>
          <cell r="N4159" t="str">
            <v>(6회,반자무)</v>
          </cell>
          <cell r="O4159" t="str">
            <v>M2</v>
          </cell>
          <cell r="P4159">
            <v>5612</v>
          </cell>
        </row>
        <row r="4160">
          <cell r="L4160" t="str">
            <v>512ID1UAC10310</v>
          </cell>
          <cell r="M4160" t="str">
            <v>유로폼</v>
          </cell>
          <cell r="N4160" t="str">
            <v>(벽)</v>
          </cell>
          <cell r="O4160" t="str">
            <v>M2</v>
          </cell>
          <cell r="P4160">
            <v>27848</v>
          </cell>
        </row>
        <row r="4161">
          <cell r="L4161" t="str">
            <v>512ID1UAC11001</v>
          </cell>
          <cell r="M4161" t="str">
            <v>기둥 면접기</v>
          </cell>
          <cell r="N4161" t="str">
            <v>(15X15)</v>
          </cell>
          <cell r="O4161" t="str">
            <v>M</v>
          </cell>
          <cell r="P4161">
            <v>5100</v>
          </cell>
        </row>
        <row r="4162">
          <cell r="L4162" t="str">
            <v>512ID1UAC11101</v>
          </cell>
          <cell r="M4162" t="str">
            <v>물 끊기</v>
          </cell>
          <cell r="N4162" t="str">
            <v>(18X12X15)</v>
          </cell>
          <cell r="O4162" t="str">
            <v>M</v>
          </cell>
          <cell r="P4162">
            <v>143</v>
          </cell>
        </row>
        <row r="4163">
          <cell r="L4163" t="str">
            <v>512ID1UAC11501</v>
          </cell>
          <cell r="M4163" t="str">
            <v>콘크리트양생비</v>
          </cell>
          <cell r="O4163" t="str">
            <v>M2</v>
          </cell>
          <cell r="P4163">
            <v>15484</v>
          </cell>
        </row>
        <row r="4164">
          <cell r="L4164" t="str">
            <v>512ID1UAC20100</v>
          </cell>
          <cell r="M4164" t="str">
            <v>철근가공 및 조립</v>
          </cell>
          <cell r="N4164" t="str">
            <v>(건축공사)</v>
          </cell>
          <cell r="O4164" t="str">
            <v>TON</v>
          </cell>
          <cell r="P4164">
            <v>584.15</v>
          </cell>
        </row>
        <row r="4165">
          <cell r="L4165" t="str">
            <v>512ID1UAC30060</v>
          </cell>
          <cell r="M4165" t="str">
            <v>레미콘치기</v>
          </cell>
          <cell r="N4165" t="str">
            <v>(철근구조,펌프차붐)</v>
          </cell>
          <cell r="O4165" t="str">
            <v>M3</v>
          </cell>
          <cell r="P4165">
            <v>1810</v>
          </cell>
        </row>
        <row r="4166">
          <cell r="L4166" t="str">
            <v>512ID1UAC30070</v>
          </cell>
          <cell r="M4166" t="str">
            <v>레미콘치기</v>
          </cell>
          <cell r="N4166" t="str">
            <v>(철근구조,배관펌프)</v>
          </cell>
          <cell r="O4166" t="str">
            <v>M3</v>
          </cell>
          <cell r="P4166">
            <v>3925</v>
          </cell>
        </row>
        <row r="4167">
          <cell r="L4167" t="str">
            <v>512ID1UAC30080</v>
          </cell>
          <cell r="M4167" t="str">
            <v>레미콘치기</v>
          </cell>
          <cell r="N4167" t="str">
            <v>(무근구조,펌프차붐)</v>
          </cell>
          <cell r="O4167" t="str">
            <v>M3</v>
          </cell>
          <cell r="P4167">
            <v>6</v>
          </cell>
        </row>
        <row r="4168">
          <cell r="L4168" t="str">
            <v>512ID1UAJ12080</v>
          </cell>
          <cell r="M4168" t="str">
            <v>시멘트몰탈</v>
          </cell>
          <cell r="N4168" t="str">
            <v>(1:3)</v>
          </cell>
          <cell r="O4168" t="str">
            <v>M3</v>
          </cell>
          <cell r="P4168">
            <v>8</v>
          </cell>
        </row>
        <row r="4169">
          <cell r="L4169" t="str">
            <v>512ID1UAS80030</v>
          </cell>
          <cell r="M4169" t="str">
            <v>구조용용접철망깔기</v>
          </cell>
          <cell r="N4169" t="str">
            <v>(D8X150X150)</v>
          </cell>
          <cell r="O4169" t="str">
            <v>M2</v>
          </cell>
          <cell r="P4169">
            <v>311</v>
          </cell>
        </row>
        <row r="4170">
          <cell r="L4170" t="str">
            <v>512IF1MAA10080</v>
          </cell>
          <cell r="M4170" t="str">
            <v>콘크리트벽돌</v>
          </cell>
          <cell r="N4170" t="str">
            <v>KS 82KG/CM2, 190X90X57</v>
          </cell>
          <cell r="O4170" t="str">
            <v>매</v>
          </cell>
          <cell r="P4170">
            <v>367799</v>
          </cell>
        </row>
        <row r="4171">
          <cell r="L4171" t="str">
            <v>512IF1MAA20101</v>
          </cell>
          <cell r="M4171" t="str">
            <v>홈 벽돌</v>
          </cell>
          <cell r="N4171" t="str">
            <v>A 형</v>
          </cell>
          <cell r="O4171" t="str">
            <v>매</v>
          </cell>
          <cell r="P4171">
            <v>3019</v>
          </cell>
        </row>
        <row r="4172">
          <cell r="L4172" t="str">
            <v>512IF1MAA20201</v>
          </cell>
          <cell r="M4172" t="str">
            <v>홈 벽돌</v>
          </cell>
          <cell r="N4172" t="str">
            <v>B 형</v>
          </cell>
          <cell r="O4172" t="str">
            <v>매</v>
          </cell>
          <cell r="P4172">
            <v>1376</v>
          </cell>
        </row>
        <row r="4173">
          <cell r="L4173" t="str">
            <v>512IF1MAA20301</v>
          </cell>
          <cell r="M4173" t="str">
            <v>홈 벽돌</v>
          </cell>
          <cell r="N4173" t="str">
            <v>C 형</v>
          </cell>
          <cell r="O4173" t="str">
            <v>매</v>
          </cell>
          <cell r="P4173">
            <v>2752</v>
          </cell>
        </row>
        <row r="4174">
          <cell r="L4174" t="str">
            <v>512IF1SAE10001</v>
          </cell>
          <cell r="M4174" t="str">
            <v>콘크리트벽돌쌓기</v>
          </cell>
          <cell r="N4174" t="str">
            <v>표준형 0.5B, 리프트운반</v>
          </cell>
          <cell r="O4174" t="str">
            <v>매</v>
          </cell>
          <cell r="P4174">
            <v>309761</v>
          </cell>
        </row>
        <row r="4175">
          <cell r="L4175" t="str">
            <v>512IF1SAE10101</v>
          </cell>
          <cell r="M4175" t="str">
            <v>콘크리트벽돌쌓기</v>
          </cell>
          <cell r="N4175" t="str">
            <v>표준형 1.0B, 리프트 운반</v>
          </cell>
          <cell r="O4175" t="str">
            <v>매</v>
          </cell>
          <cell r="P4175">
            <v>47325</v>
          </cell>
        </row>
        <row r="4176">
          <cell r="L4176" t="str">
            <v>512IF1SAE15020</v>
          </cell>
          <cell r="M4176" t="str">
            <v>홈벽돌쌓기</v>
          </cell>
          <cell r="N4176" t="str">
            <v>(0.5B 리프트운반)</v>
          </cell>
          <cell r="O4176" t="str">
            <v>매</v>
          </cell>
          <cell r="P4176">
            <v>6806</v>
          </cell>
        </row>
        <row r="4177">
          <cell r="L4177" t="str">
            <v>512IF1SAYISGD7</v>
          </cell>
          <cell r="M4177" t="str">
            <v>점토벽돌치장쌓기(자재비 포함)</v>
          </cell>
          <cell r="N4177" t="str">
            <v>DHB클립타이,방수몰탈채움,발코니</v>
          </cell>
          <cell r="O4177" t="str">
            <v>매</v>
          </cell>
          <cell r="P4177">
            <v>29697</v>
          </cell>
        </row>
        <row r="4178">
          <cell r="L4178" t="str">
            <v>512IF1SAYISGD8</v>
          </cell>
          <cell r="M4178" t="str">
            <v>점토벽돌치장쌓기(자재비 포함)</v>
          </cell>
          <cell r="N4178" t="str">
            <v>옹벽부위,DHB클립타이,방수몰탈채움</v>
          </cell>
          <cell r="O4178" t="str">
            <v>매</v>
          </cell>
          <cell r="P4178">
            <v>170129</v>
          </cell>
        </row>
        <row r="4179">
          <cell r="L4179" t="str">
            <v>512IF1UAD50190</v>
          </cell>
          <cell r="M4179" t="str">
            <v>인방설치</v>
          </cell>
          <cell r="N4179" t="str">
            <v>(240X124)</v>
          </cell>
          <cell r="O4179" t="str">
            <v>M</v>
          </cell>
          <cell r="P4179">
            <v>5</v>
          </cell>
        </row>
        <row r="4180">
          <cell r="L4180" t="str">
            <v>512IF1UAG22030</v>
          </cell>
          <cell r="M4180" t="str">
            <v>압출스치로폴붙이기</v>
          </cell>
          <cell r="N4180" t="str">
            <v>(9MM)</v>
          </cell>
          <cell r="O4180" t="str">
            <v>M2</v>
          </cell>
          <cell r="P4180">
            <v>14</v>
          </cell>
        </row>
        <row r="4181">
          <cell r="L4181" t="str">
            <v>512IF1UAJ20030</v>
          </cell>
          <cell r="M4181" t="str">
            <v>배관주위몰탈충진</v>
          </cell>
          <cell r="N4181" t="str">
            <v>(1:3)</v>
          </cell>
          <cell r="O4181" t="str">
            <v>M</v>
          </cell>
          <cell r="P4181">
            <v>750</v>
          </cell>
        </row>
        <row r="4182">
          <cell r="L4182" t="str">
            <v>512IG1BGC01020</v>
          </cell>
          <cell r="M4182" t="str">
            <v>시멘트 수송비</v>
          </cell>
          <cell r="N4182" t="str">
            <v>20KM까지</v>
          </cell>
          <cell r="O4182" t="str">
            <v>포</v>
          </cell>
          <cell r="P4182">
            <v>10755</v>
          </cell>
        </row>
        <row r="4183">
          <cell r="L4183" t="str">
            <v>512IG1BGZ01003</v>
          </cell>
          <cell r="M4183" t="str">
            <v>시멘트 하차 입고비</v>
          </cell>
          <cell r="N4183" t="str">
            <v>(보통인부/250포)</v>
          </cell>
          <cell r="O4183" t="str">
            <v>포</v>
          </cell>
          <cell r="P4183">
            <v>10755</v>
          </cell>
        </row>
        <row r="4184">
          <cell r="L4184" t="str">
            <v>512IG1MAF10001</v>
          </cell>
          <cell r="M4184" t="str">
            <v>종석</v>
          </cell>
          <cell r="N4184" t="str">
            <v>백색</v>
          </cell>
          <cell r="O4184" t="str">
            <v>KG</v>
          </cell>
          <cell r="P4184">
            <v>887</v>
          </cell>
        </row>
        <row r="4185">
          <cell r="L4185" t="str">
            <v>512IG1MGG30001</v>
          </cell>
          <cell r="M4185" t="str">
            <v>시멘트(운반구상차도)</v>
          </cell>
          <cell r="N4185" t="str">
            <v>40KG</v>
          </cell>
          <cell r="O4185" t="str">
            <v>포</v>
          </cell>
          <cell r="P4185">
            <v>10755</v>
          </cell>
        </row>
        <row r="4186">
          <cell r="L4186" t="str">
            <v>512IG1MGG50005</v>
          </cell>
          <cell r="M4186" t="str">
            <v>경량기포콘크리트공사(시공도,시멘트포함)</v>
          </cell>
          <cell r="N4186" t="str">
            <v>15KG/CM2이상</v>
          </cell>
          <cell r="O4186" t="str">
            <v>M3</v>
          </cell>
          <cell r="P4186">
            <v>128</v>
          </cell>
        </row>
        <row r="4187">
          <cell r="L4187" t="str">
            <v>512IG1QAJ42670</v>
          </cell>
          <cell r="M4187" t="str">
            <v>모래운반(지구외)</v>
          </cell>
          <cell r="N4187" t="str">
            <v>타이어 로우더 상차, 양호  L = 55.9 KM</v>
          </cell>
          <cell r="O4187" t="str">
            <v>M3</v>
          </cell>
          <cell r="P4187">
            <v>844</v>
          </cell>
        </row>
        <row r="4188">
          <cell r="L4188" t="str">
            <v>512IG1QAJ45670</v>
          </cell>
          <cell r="M4188" t="str">
            <v>#357자갈운반(지구외)</v>
          </cell>
          <cell r="N4188" t="str">
            <v>타이어 로우더 상차, 양호  L = 8.8 KM</v>
          </cell>
          <cell r="O4188" t="str">
            <v>M3</v>
          </cell>
          <cell r="P4188">
            <v>5</v>
          </cell>
        </row>
        <row r="4189">
          <cell r="L4189" t="str">
            <v>512IG1QEC33000</v>
          </cell>
          <cell r="M4189" t="str">
            <v>몰탈펌프타설</v>
          </cell>
          <cell r="O4189" t="str">
            <v>M3</v>
          </cell>
          <cell r="P4189">
            <v>291</v>
          </cell>
        </row>
        <row r="4190">
          <cell r="L4190" t="str">
            <v>512IG1QHB10001</v>
          </cell>
          <cell r="M4190" t="str">
            <v>압송관</v>
          </cell>
          <cell r="N4190" t="str">
            <v>D50*2.6M</v>
          </cell>
          <cell r="O4190" t="str">
            <v>M3</v>
          </cell>
          <cell r="P4190">
            <v>291</v>
          </cell>
        </row>
        <row r="4191">
          <cell r="L4191" t="str">
            <v>512IG1QIC10001</v>
          </cell>
          <cell r="M4191" t="str">
            <v>POWER TROWEL</v>
          </cell>
          <cell r="O4191" t="str">
            <v>M2</v>
          </cell>
          <cell r="P4191">
            <v>7538</v>
          </cell>
        </row>
        <row r="4192">
          <cell r="L4192" t="str">
            <v>512IG1SASCJK40</v>
          </cell>
          <cell r="M4192" t="str">
            <v>창대석</v>
          </cell>
          <cell r="N4192" t="str">
            <v>인조대리석</v>
          </cell>
          <cell r="O4192" t="str">
            <v>M</v>
          </cell>
          <cell r="P4192">
            <v>59</v>
          </cell>
        </row>
        <row r="4193">
          <cell r="L4193" t="str">
            <v>512IG1SAVCK053</v>
          </cell>
          <cell r="M4193" t="str">
            <v>BMC 발코니턱</v>
          </cell>
          <cell r="N4193" t="str">
            <v>40X80X5.5T</v>
          </cell>
          <cell r="O4193" t="str">
            <v>M</v>
          </cell>
          <cell r="P4193">
            <v>185</v>
          </cell>
        </row>
        <row r="4194">
          <cell r="L4194" t="str">
            <v>512IG1SAVJJ001</v>
          </cell>
          <cell r="M4194" t="str">
            <v>인조대리석마루귀틀</v>
          </cell>
          <cell r="N4194" t="str">
            <v>일반층, W=250</v>
          </cell>
          <cell r="O4194" t="str">
            <v>M</v>
          </cell>
          <cell r="P4194">
            <v>162</v>
          </cell>
        </row>
        <row r="4195">
          <cell r="L4195" t="str">
            <v>512IG1SAVJJ002</v>
          </cell>
          <cell r="M4195" t="str">
            <v>인조대리석마루귀틀</v>
          </cell>
          <cell r="N4195" t="str">
            <v>1층, W=250</v>
          </cell>
          <cell r="O4195" t="str">
            <v>M</v>
          </cell>
          <cell r="P4195">
            <v>7</v>
          </cell>
        </row>
        <row r="4196">
          <cell r="L4196" t="str">
            <v>512IG1SAX00038</v>
          </cell>
          <cell r="M4196" t="str">
            <v>석재타일붙이기</v>
          </cell>
          <cell r="N4196" t="str">
            <v>(20+20), 300*300</v>
          </cell>
          <cell r="O4196" t="str">
            <v>M2</v>
          </cell>
          <cell r="P4196">
            <v>355</v>
          </cell>
        </row>
        <row r="4197">
          <cell r="L4197" t="str">
            <v>512IG1SAYISG01</v>
          </cell>
          <cell r="M4197" t="str">
            <v>실리카인조대리석붙이기</v>
          </cell>
          <cell r="N4197" t="str">
            <v>현관,바탕18+실리카대리석12</v>
          </cell>
          <cell r="O4197" t="str">
            <v>M2</v>
          </cell>
          <cell r="P4197">
            <v>246</v>
          </cell>
        </row>
        <row r="4198">
          <cell r="L4198" t="str">
            <v>512IG1SAYISG50</v>
          </cell>
          <cell r="M4198" t="str">
            <v>바닥연마타일붙이기</v>
          </cell>
          <cell r="N4198" t="str">
            <v>400X400, 전실</v>
          </cell>
          <cell r="O4198" t="str">
            <v>M2</v>
          </cell>
          <cell r="P4198">
            <v>392</v>
          </cell>
        </row>
        <row r="4199">
          <cell r="L4199" t="str">
            <v>512IG1UAC30440</v>
          </cell>
          <cell r="M4199" t="str">
            <v>콘크리트C종치기</v>
          </cell>
          <cell r="N4199" t="str">
            <v>(손비빔, 시멘트,모래별산)</v>
          </cell>
          <cell r="O4199" t="str">
            <v>M3</v>
          </cell>
          <cell r="P4199">
            <v>5</v>
          </cell>
        </row>
        <row r="4200">
          <cell r="L4200" t="str">
            <v>512IG1UAF10115</v>
          </cell>
          <cell r="M4200" t="str">
            <v>도기질타일붙이기(유색)</v>
          </cell>
          <cell r="N4200" t="str">
            <v>(주방벽200X200, 접착)</v>
          </cell>
          <cell r="O4200" t="str">
            <v>M2</v>
          </cell>
          <cell r="P4200">
            <v>336</v>
          </cell>
        </row>
        <row r="4201">
          <cell r="L4201" t="str">
            <v>512IG1UAF10205</v>
          </cell>
          <cell r="M4201" t="str">
            <v>도기질타일붙이기(유색)</v>
          </cell>
          <cell r="N4201" t="str">
            <v>(욕실벽200X250, 떠붙임12MM)</v>
          </cell>
          <cell r="O4201" t="str">
            <v>)M2</v>
          </cell>
          <cell r="P4201">
            <v>11</v>
          </cell>
        </row>
        <row r="4202">
          <cell r="L4202" t="str">
            <v>512IG1UAF10211</v>
          </cell>
          <cell r="M4202" t="str">
            <v>도기질타일붙이기(유색)</v>
          </cell>
          <cell r="N4202" t="str">
            <v>(욕실벽250X400, 떠붙임12MM)</v>
          </cell>
          <cell r="O4202" t="str">
            <v>)M2</v>
          </cell>
          <cell r="P4202">
            <v>1197</v>
          </cell>
        </row>
        <row r="4203">
          <cell r="L4203" t="str">
            <v>512IG1UAF10221</v>
          </cell>
          <cell r="M4203" t="str">
            <v>도기질타일붙이기(유색)</v>
          </cell>
          <cell r="N4203" t="str">
            <v>(욕실벽200X250, 떠붙임18MM)</v>
          </cell>
          <cell r="O4203" t="str">
            <v>)M2</v>
          </cell>
          <cell r="P4203">
            <v>11</v>
          </cell>
        </row>
        <row r="4204">
          <cell r="L4204" t="str">
            <v>512IG1UAF10231</v>
          </cell>
          <cell r="M4204" t="str">
            <v>도기질타일붙이기(유색)</v>
          </cell>
          <cell r="N4204" t="str">
            <v>(욕실벽250X400, 떠붙임18MM)</v>
          </cell>
          <cell r="O4204" t="str">
            <v>)M2</v>
          </cell>
          <cell r="P4204">
            <v>963</v>
          </cell>
        </row>
        <row r="4205">
          <cell r="L4205" t="str">
            <v>512IG1UAF20021</v>
          </cell>
          <cell r="M4205" t="str">
            <v>욕실 및 샤워실 바닥타일붙이기</v>
          </cell>
          <cell r="N4205" t="str">
            <v>(200X200, 바탕10+압착5)</v>
          </cell>
          <cell r="O4205" t="str">
            <v>M2</v>
          </cell>
          <cell r="P4205">
            <v>383</v>
          </cell>
        </row>
        <row r="4206">
          <cell r="L4206" t="str">
            <v>512IG1UAF20022</v>
          </cell>
          <cell r="M4206" t="str">
            <v>요철형바닥타일붙이기</v>
          </cell>
          <cell r="N4206" t="str">
            <v>(200X200, 바탕10+압착5)</v>
          </cell>
          <cell r="O4206" t="str">
            <v>M2</v>
          </cell>
          <cell r="P4206">
            <v>49</v>
          </cell>
        </row>
        <row r="4207">
          <cell r="L4207" t="str">
            <v>512IG1UAF20031</v>
          </cell>
          <cell r="M4207" t="str">
            <v>욕실 바닥타일붙이기</v>
          </cell>
          <cell r="N4207" t="str">
            <v>(200X200, 판넬히팅60+압착5)</v>
          </cell>
          <cell r="O4207" t="str">
            <v>M2</v>
          </cell>
          <cell r="P4207">
            <v>9</v>
          </cell>
        </row>
        <row r="4208">
          <cell r="L4208" t="str">
            <v>512IG1UAF20032</v>
          </cell>
          <cell r="M4208" t="str">
            <v>요철형바닥타일붙이기</v>
          </cell>
          <cell r="N4208" t="str">
            <v>(200X200, 판넬히팅60+압착5)</v>
          </cell>
          <cell r="O4208" t="str">
            <v>M2</v>
          </cell>
          <cell r="P4208">
            <v>1</v>
          </cell>
        </row>
        <row r="4209">
          <cell r="L4209" t="str">
            <v>512IG1UAF20110</v>
          </cell>
          <cell r="M4209" t="str">
            <v>바닥자기질타일붙이기</v>
          </cell>
          <cell r="N4209" t="str">
            <v>(발코니200X200, 바탕15+압착5)</v>
          </cell>
          <cell r="O4209" t="str">
            <v>M2</v>
          </cell>
          <cell r="P4209">
            <v>85</v>
          </cell>
        </row>
        <row r="4210">
          <cell r="L4210" t="str">
            <v>512IG1UAF20130</v>
          </cell>
          <cell r="M4210" t="str">
            <v>바닥자기질타일붙이기</v>
          </cell>
          <cell r="N4210" t="str">
            <v>(발코니200X200, 바탕20+압착5)</v>
          </cell>
          <cell r="O4210" t="str">
            <v>M2</v>
          </cell>
          <cell r="P4210">
            <v>533</v>
          </cell>
        </row>
        <row r="4211">
          <cell r="L4211" t="str">
            <v>512IG1UAF55020</v>
          </cell>
          <cell r="M4211" t="str">
            <v>테라죠타일붙이기</v>
          </cell>
          <cell r="N4211" t="str">
            <v>(바탕20MM+25MM)</v>
          </cell>
          <cell r="O4211" t="str">
            <v>M2</v>
          </cell>
          <cell r="P4211">
            <v>1225</v>
          </cell>
        </row>
        <row r="4212">
          <cell r="L4212" t="str">
            <v>512IG1UAF55060</v>
          </cell>
          <cell r="M4212" t="str">
            <v>테라죠계단타일붙이기</v>
          </cell>
          <cell r="N4212" t="str">
            <v>(바탕20MM+300X600)</v>
          </cell>
          <cell r="O4212" t="str">
            <v>M2</v>
          </cell>
          <cell r="P4212">
            <v>528</v>
          </cell>
        </row>
        <row r="4213">
          <cell r="L4213" t="str">
            <v>512IG1UAF70110</v>
          </cell>
          <cell r="M4213" t="str">
            <v>점형블럭설치</v>
          </cell>
          <cell r="N4213" t="str">
            <v>(접착형)</v>
          </cell>
          <cell r="O4213" t="str">
            <v>M2</v>
          </cell>
          <cell r="P4213">
            <v>8</v>
          </cell>
        </row>
        <row r="4214">
          <cell r="L4214" t="str">
            <v>512IG1UAJ12060</v>
          </cell>
          <cell r="M4214" t="str">
            <v>쇠흙손마감</v>
          </cell>
          <cell r="O4214" t="str">
            <v>M2</v>
          </cell>
          <cell r="P4214">
            <v>663</v>
          </cell>
        </row>
        <row r="4215">
          <cell r="L4215" t="str">
            <v>512IG1UAJ12100</v>
          </cell>
          <cell r="M4215" t="str">
            <v>시멘트 몰탈</v>
          </cell>
          <cell r="N4215" t="str">
            <v>(1:7)</v>
          </cell>
          <cell r="O4215" t="str">
            <v>M3</v>
          </cell>
          <cell r="P4215">
            <v>3</v>
          </cell>
        </row>
        <row r="4216">
          <cell r="L4216" t="str">
            <v>512IG1UAJ13020</v>
          </cell>
          <cell r="M4216" t="str">
            <v>온돌바닥몰탈(40MM 1:3)</v>
          </cell>
          <cell r="N4216" t="str">
            <v>(몰탈펌프및POWER TROWEL)</v>
          </cell>
          <cell r="O4216" t="str">
            <v>M2</v>
          </cell>
          <cell r="P4216">
            <v>1625</v>
          </cell>
        </row>
        <row r="4217">
          <cell r="L4217" t="str">
            <v>512IG1UAJ14005</v>
          </cell>
          <cell r="M4217" t="str">
            <v>시멘트몰탈바닥바르기</v>
          </cell>
          <cell r="N4217" t="str">
            <v>(24MM 1회 정벌1:3)</v>
          </cell>
          <cell r="O4217" t="str">
            <v>M2</v>
          </cell>
          <cell r="P4217">
            <v>983</v>
          </cell>
        </row>
        <row r="4218">
          <cell r="L4218" t="str">
            <v>512IG1UAJ14155</v>
          </cell>
          <cell r="M4218" t="str">
            <v>시멘트몰탈외벽바르기</v>
          </cell>
          <cell r="N4218" t="str">
            <v>(18(12+6)MM,초벌1:2 정벌1:3)</v>
          </cell>
          <cell r="O4218" t="str">
            <v>M2</v>
          </cell>
          <cell r="P4218">
            <v>1268</v>
          </cell>
        </row>
        <row r="4219">
          <cell r="L4219" t="str">
            <v>512IG1UAJ14210</v>
          </cell>
          <cell r="M4219" t="str">
            <v>시멘트몰탈내벽바르기</v>
          </cell>
          <cell r="N4219" t="str">
            <v>(11MM 2회 정벌1:3)</v>
          </cell>
          <cell r="O4219" t="str">
            <v>M2</v>
          </cell>
          <cell r="P4219">
            <v>234</v>
          </cell>
        </row>
        <row r="4220">
          <cell r="L4220" t="str">
            <v>512IG1UAJ14217</v>
          </cell>
          <cell r="M4220" t="str">
            <v>시멘트몰탈내벽바르기</v>
          </cell>
          <cell r="N4220" t="str">
            <v>(15(9+6)MM,초벌1:2,정벌1:3)</v>
          </cell>
          <cell r="O4220" t="str">
            <v>M2</v>
          </cell>
          <cell r="P4220">
            <v>2215</v>
          </cell>
        </row>
        <row r="4221">
          <cell r="L4221" t="str">
            <v>512IG1UAJ15010</v>
          </cell>
          <cell r="M4221" t="str">
            <v>타일바탕모르터바르기</v>
          </cell>
          <cell r="N4221" t="str">
            <v>(벽 6MM 1회, 1:3)</v>
          </cell>
          <cell r="O4221" t="str">
            <v>M2</v>
          </cell>
          <cell r="P4221">
            <v>1285</v>
          </cell>
        </row>
        <row r="4222">
          <cell r="L4222" t="str">
            <v>512IG1UAJ15012</v>
          </cell>
          <cell r="M4222" t="str">
            <v>타일바탕모르터바르기</v>
          </cell>
          <cell r="N4222" t="str">
            <v>(벽 12MM 1회, 1:3)</v>
          </cell>
          <cell r="O4222" t="str">
            <v>M2</v>
          </cell>
          <cell r="P4222">
            <v>179</v>
          </cell>
        </row>
        <row r="4223">
          <cell r="L4223" t="str">
            <v>512IG1UAJ16030</v>
          </cell>
          <cell r="M4223" t="str">
            <v>방수몰탈바닥바르기</v>
          </cell>
          <cell r="N4223" t="str">
            <v>(10MM, 1:2)</v>
          </cell>
          <cell r="O4223" t="str">
            <v>M2</v>
          </cell>
          <cell r="P4223">
            <v>1568</v>
          </cell>
        </row>
        <row r="4224">
          <cell r="L4224" t="str">
            <v>512IG1UAJ16110</v>
          </cell>
          <cell r="M4224" t="str">
            <v>방수몰탈위 내벽몰탈</v>
          </cell>
          <cell r="N4224" t="str">
            <v>(방수6MM(1:2)+미장12MM(1:3,2회))</v>
          </cell>
          <cell r="O4224" t="str">
            <v>M2</v>
          </cell>
          <cell r="P4224">
            <v>155</v>
          </cell>
        </row>
        <row r="4225">
          <cell r="L4225" t="str">
            <v>512IG1UAJ20010</v>
          </cell>
          <cell r="M4225" t="str">
            <v>창문틀주위 모르터충진</v>
          </cell>
          <cell r="O4225" t="str">
            <v>M</v>
          </cell>
          <cell r="P4225">
            <v>8243</v>
          </cell>
        </row>
        <row r="4226">
          <cell r="L4226" t="str">
            <v>512IG1UAJ30230</v>
          </cell>
          <cell r="M4226" t="str">
            <v>지붕콘크리트마감</v>
          </cell>
          <cell r="N4226" t="str">
            <v>(POWER TROWEL 사용)</v>
          </cell>
          <cell r="O4226" t="str">
            <v>M2</v>
          </cell>
          <cell r="P4226">
            <v>290</v>
          </cell>
        </row>
        <row r="4227">
          <cell r="L4227" t="str">
            <v>512IG1UAJ60010</v>
          </cell>
          <cell r="M4227" t="str">
            <v>콘크리트 면처리</v>
          </cell>
          <cell r="N4227" t="str">
            <v>(폭 10CM)</v>
          </cell>
          <cell r="O4227" t="str">
            <v>M</v>
          </cell>
          <cell r="P4227">
            <v>19854</v>
          </cell>
        </row>
        <row r="4228">
          <cell r="L4228" t="str">
            <v>512IG1UAJ60020</v>
          </cell>
          <cell r="M4228" t="str">
            <v>콘크리트 면처리(천정)</v>
          </cell>
          <cell r="N4228" t="str">
            <v>(폭 10CM)</v>
          </cell>
          <cell r="O4228" t="str">
            <v>M</v>
          </cell>
          <cell r="P4228">
            <v>8202</v>
          </cell>
        </row>
        <row r="4229">
          <cell r="L4229" t="str">
            <v>512IG1UAJ60660</v>
          </cell>
          <cell r="M4229" t="str">
            <v>시멘트계 콘크리트면조정재</v>
          </cell>
          <cell r="O4229" t="str">
            <v>M2</v>
          </cell>
          <cell r="P4229">
            <v>6032</v>
          </cell>
        </row>
        <row r="4230">
          <cell r="L4230" t="str">
            <v>512IG1UAK20010</v>
          </cell>
          <cell r="M4230" t="str">
            <v>액체방수</v>
          </cell>
          <cell r="N4230" t="str">
            <v>(2종)</v>
          </cell>
          <cell r="O4230" t="str">
            <v>M2</v>
          </cell>
          <cell r="P4230">
            <v>389</v>
          </cell>
        </row>
        <row r="4231">
          <cell r="L4231" t="str">
            <v>512IG1UAK20020</v>
          </cell>
          <cell r="M4231" t="str">
            <v>액체방수</v>
          </cell>
          <cell r="N4231" t="str">
            <v>(1종)</v>
          </cell>
          <cell r="O4231" t="str">
            <v>M2</v>
          </cell>
          <cell r="P4231">
            <v>1175</v>
          </cell>
        </row>
        <row r="4232">
          <cell r="L4232" t="str">
            <v>512IG1UAK30201</v>
          </cell>
          <cell r="M4232" t="str">
            <v>방수몰탈위 액체방수</v>
          </cell>
          <cell r="N4232" t="str">
            <v>(방수모르터(6mm 1회, 1:2)+액방2종)</v>
          </cell>
          <cell r="O4232" t="str">
            <v>M2</v>
          </cell>
          <cell r="P4232">
            <v>995</v>
          </cell>
        </row>
        <row r="4233">
          <cell r="L4233" t="str">
            <v>512IG1UAK60030</v>
          </cell>
          <cell r="M4233" t="str">
            <v>고무아스팔트 에멀죤방수</v>
          </cell>
          <cell r="N4233" t="str">
            <v>(2.5KG/M2 바름)</v>
          </cell>
          <cell r="O4233" t="str">
            <v>M2</v>
          </cell>
          <cell r="P4233">
            <v>23</v>
          </cell>
        </row>
        <row r="4234">
          <cell r="L4234" t="str">
            <v>512IG1UAK70070</v>
          </cell>
          <cell r="M4234" t="str">
            <v>포리에칠렌필림 깔기</v>
          </cell>
          <cell r="N4234" t="str">
            <v>(0.1MM, 1겹)</v>
          </cell>
          <cell r="O4234" t="str">
            <v>M2</v>
          </cell>
          <cell r="P4234">
            <v>7</v>
          </cell>
        </row>
        <row r="4235">
          <cell r="L4235" t="str">
            <v>512IG1UAM65090</v>
          </cell>
          <cell r="M4235" t="str">
            <v>믈흘림방지턱설치</v>
          </cell>
          <cell r="N4235" t="str">
            <v>(계단, 2회 1:3)</v>
          </cell>
          <cell r="O4235" t="str">
            <v>M</v>
          </cell>
          <cell r="P4235">
            <v>281</v>
          </cell>
        </row>
        <row r="4236">
          <cell r="L4236" t="str">
            <v>512IG1UAQ11160</v>
          </cell>
          <cell r="M4236" t="str">
            <v>판넬히팅, 일반층, T110, 14.28KGF/CM2</v>
          </cell>
          <cell r="N4236" t="str">
            <v>(20스치로폴+50경량기포+40몰탈)</v>
          </cell>
          <cell r="O4236" t="str">
            <v>M2</v>
          </cell>
          <cell r="P4236">
            <v>6884</v>
          </cell>
        </row>
        <row r="4237">
          <cell r="L4237" t="str">
            <v>512IG1UAQ11170</v>
          </cell>
          <cell r="M4237" t="str">
            <v>판넬히팅, 1층, T140, 14.28KGF/CM2</v>
          </cell>
          <cell r="N4237" t="str">
            <v>(50스치로폴+50경량기포+40몰탈)</v>
          </cell>
          <cell r="O4237" t="str">
            <v>M2</v>
          </cell>
          <cell r="P4237">
            <v>299</v>
          </cell>
        </row>
        <row r="4238">
          <cell r="L4238" t="str">
            <v>512IG1UAQ32110</v>
          </cell>
          <cell r="M4238" t="str">
            <v>창고바닥마감</v>
          </cell>
          <cell r="N4238" t="str">
            <v>경량기포, T110(80+30)MM</v>
          </cell>
          <cell r="O4238" t="str">
            <v>M2</v>
          </cell>
          <cell r="P4238">
            <v>83</v>
          </cell>
        </row>
        <row r="4239">
          <cell r="L4239" t="str">
            <v>512IG1UAQ32140</v>
          </cell>
          <cell r="M4239" t="str">
            <v>창고바닥마감</v>
          </cell>
          <cell r="N4239" t="str">
            <v>경량기포, T140(110+30)MM</v>
          </cell>
          <cell r="O4239" t="str">
            <v>M2</v>
          </cell>
          <cell r="P4239">
            <v>4</v>
          </cell>
        </row>
        <row r="4240">
          <cell r="L4240" t="str">
            <v>512IG1UAR10120</v>
          </cell>
          <cell r="M4240" t="str">
            <v>화강석 바닥판깔기</v>
          </cell>
          <cell r="N4240" t="str">
            <v>(바탕20MM+물갈기25MM)</v>
          </cell>
          <cell r="O4240" t="str">
            <v>M2</v>
          </cell>
          <cell r="P4240">
            <v>47</v>
          </cell>
        </row>
        <row r="4241">
          <cell r="L4241" t="str">
            <v>512IG1UAS80050</v>
          </cell>
          <cell r="M4241" t="str">
            <v>와이어메쉬 깔기</v>
          </cell>
          <cell r="O4241" t="str">
            <v>M2</v>
          </cell>
          <cell r="P4241">
            <v>56</v>
          </cell>
        </row>
        <row r="4242">
          <cell r="L4242" t="str">
            <v>512II1MAG50705</v>
          </cell>
          <cell r="M4242" t="str">
            <v>칼라알미늄스팬드럴</v>
          </cell>
          <cell r="N4242" t="str">
            <v>T0.5</v>
          </cell>
          <cell r="O4242" t="str">
            <v>M2</v>
          </cell>
          <cell r="P4242">
            <v>534</v>
          </cell>
        </row>
        <row r="4243">
          <cell r="L4243" t="str">
            <v>512II1MAH80710</v>
          </cell>
          <cell r="M4243" t="str">
            <v>석고보드보강철물</v>
          </cell>
          <cell r="N4243" t="str">
            <v>13X10X25X0.45</v>
          </cell>
          <cell r="O4243" t="str">
            <v>M</v>
          </cell>
          <cell r="P4243">
            <v>742</v>
          </cell>
        </row>
        <row r="4244">
          <cell r="L4244" t="str">
            <v>512II1MAI40101</v>
          </cell>
          <cell r="M4244" t="str">
            <v>점검구(설치비포함)</v>
          </cell>
          <cell r="N4244" t="str">
            <v>300X350</v>
          </cell>
          <cell r="O4244" t="str">
            <v>조</v>
          </cell>
          <cell r="P4244">
            <v>192</v>
          </cell>
        </row>
        <row r="4245">
          <cell r="L4245" t="str">
            <v>512II1MAM70101</v>
          </cell>
          <cell r="M4245" t="str">
            <v>화장실칸막이</v>
          </cell>
          <cell r="N4245" t="str">
            <v>시공도</v>
          </cell>
          <cell r="O4245" t="str">
            <v>M2</v>
          </cell>
          <cell r="P4245">
            <v>5</v>
          </cell>
        </row>
        <row r="4246">
          <cell r="L4246" t="str">
            <v>512II1MAN25101</v>
          </cell>
          <cell r="M4246" t="str">
            <v>욕실장 (97형)</v>
          </cell>
          <cell r="N4246" t="str">
            <v>거울부착형, 시공도</v>
          </cell>
          <cell r="O4246" t="str">
            <v>개소</v>
          </cell>
          <cell r="P4246">
            <v>192</v>
          </cell>
        </row>
        <row r="4247">
          <cell r="L4247" t="str">
            <v>512II1MAN25261</v>
          </cell>
          <cell r="M4247" t="str">
            <v>창고선반, T15 시공도, 3단</v>
          </cell>
          <cell r="N4247" t="str">
            <v>선반포함 수평투영면적</v>
          </cell>
          <cell r="O4247" t="str">
            <v>M2</v>
          </cell>
          <cell r="P4247">
            <v>58</v>
          </cell>
        </row>
        <row r="4248">
          <cell r="L4248" t="str">
            <v>512II1MAN70110</v>
          </cell>
          <cell r="M4248" t="str">
            <v>알미늄몰딩(백색)</v>
          </cell>
          <cell r="N4248" t="str">
            <v>15X25X30X1.2</v>
          </cell>
          <cell r="O4248" t="str">
            <v>M</v>
          </cell>
          <cell r="P4248">
            <v>834</v>
          </cell>
        </row>
        <row r="4249">
          <cell r="L4249" t="str">
            <v>512II1SAHUSH01</v>
          </cell>
          <cell r="M4249" t="str">
            <v>가변형벽체</v>
          </cell>
          <cell r="N4249" t="str">
            <v>9.5석고보드2겹+50+9.5석고보드2겹</v>
          </cell>
          <cell r="O4249" t="str">
            <v>M2</v>
          </cell>
          <cell r="P4249">
            <v>885</v>
          </cell>
        </row>
        <row r="4250">
          <cell r="L4250" t="str">
            <v>512II1SAHUSH02</v>
          </cell>
          <cell r="M4250" t="str">
            <v>아트월장식판설치</v>
          </cell>
          <cell r="N4250" t="str">
            <v>T50,H350 MDF위 비닐쉬트,각재유</v>
          </cell>
          <cell r="O4250" t="str">
            <v>M</v>
          </cell>
          <cell r="P4250">
            <v>421</v>
          </cell>
        </row>
        <row r="4251">
          <cell r="L4251" t="str">
            <v>512II1SAHUSH05</v>
          </cell>
          <cell r="M4251" t="str">
            <v>아트월장식판설치</v>
          </cell>
          <cell r="N4251" t="str">
            <v>T12,H200 MDF위비닐쉬트,각재유(옹벽)</v>
          </cell>
          <cell r="O4251" t="str">
            <v>M</v>
          </cell>
          <cell r="P4251">
            <v>418</v>
          </cell>
        </row>
        <row r="4252">
          <cell r="L4252" t="str">
            <v>512II1SAHUSH08</v>
          </cell>
          <cell r="M4252" t="str">
            <v>반자돌림(50*15,거실)</v>
          </cell>
          <cell r="N4252" t="str">
            <v>MDF위 비닐시트</v>
          </cell>
          <cell r="O4252" t="str">
            <v>M</v>
          </cell>
          <cell r="P4252">
            <v>2602</v>
          </cell>
        </row>
        <row r="4253">
          <cell r="L4253" t="str">
            <v>512II1SAHUSH09</v>
          </cell>
          <cell r="M4253" t="str">
            <v>반자돌림(40*15,침실)</v>
          </cell>
          <cell r="N4253" t="str">
            <v>MDF위 비닐시트</v>
          </cell>
          <cell r="O4253" t="str">
            <v>M</v>
          </cell>
          <cell r="P4253">
            <v>3357</v>
          </cell>
        </row>
        <row r="4254">
          <cell r="L4254" t="str">
            <v>512II1SAHUSH10</v>
          </cell>
          <cell r="M4254" t="str">
            <v>목재몰딩40*15:최상층발코니</v>
          </cell>
          <cell r="O4254" t="str">
            <v>M</v>
          </cell>
          <cell r="P4254">
            <v>312</v>
          </cell>
        </row>
        <row r="4255">
          <cell r="L4255" t="str">
            <v>512II1SAM30501</v>
          </cell>
          <cell r="M4255" t="str">
            <v>치장석고시멘트판</v>
          </cell>
          <cell r="N4255" t="str">
            <v>6MMX303X606</v>
          </cell>
          <cell r="O4255" t="str">
            <v>M2</v>
          </cell>
          <cell r="P4255">
            <v>228</v>
          </cell>
        </row>
        <row r="4256">
          <cell r="L4256" t="str">
            <v>512II1SASCJK31</v>
          </cell>
          <cell r="M4256" t="str">
            <v>다락목재난간</v>
          </cell>
          <cell r="N4256" t="str">
            <v>1130X1170</v>
          </cell>
          <cell r="O4256" t="str">
            <v>M</v>
          </cell>
          <cell r="P4256">
            <v>6</v>
          </cell>
        </row>
        <row r="4257">
          <cell r="L4257" t="str">
            <v>512II1SAX00040</v>
          </cell>
          <cell r="M4257" t="str">
            <v>파우더룸 드레스장</v>
          </cell>
          <cell r="N4257" t="str">
            <v>84A</v>
          </cell>
          <cell r="O4257" t="str">
            <v>개소</v>
          </cell>
          <cell r="P4257">
            <v>96</v>
          </cell>
        </row>
        <row r="4258">
          <cell r="L4258" t="str">
            <v>512II1SAYISG14</v>
          </cell>
          <cell r="M4258" t="str">
            <v>화장대(설치비 포함)</v>
          </cell>
          <cell r="N4258" t="str">
            <v>1200X400X2300, 파우더룸</v>
          </cell>
          <cell r="O4258" t="str">
            <v>개소</v>
          </cell>
          <cell r="P4258">
            <v>96</v>
          </cell>
        </row>
        <row r="4259">
          <cell r="L4259" t="str">
            <v>512II1SAYISG94</v>
          </cell>
          <cell r="M4259" t="str">
            <v>거실등박스몰딩 설치</v>
          </cell>
          <cell r="N4259" t="str">
            <v>2200X1300</v>
          </cell>
          <cell r="O4259" t="str">
            <v>개소</v>
          </cell>
          <cell r="P4259">
            <v>96</v>
          </cell>
        </row>
        <row r="4260">
          <cell r="L4260" t="str">
            <v>512II1UAG50010</v>
          </cell>
          <cell r="M4260" t="str">
            <v>압출스치로폴 위 석고보드</v>
          </cell>
          <cell r="N4260" t="str">
            <v>(9+12.5MM)</v>
          </cell>
          <cell r="O4260" t="str">
            <v>M2</v>
          </cell>
          <cell r="P4260">
            <v>89</v>
          </cell>
        </row>
        <row r="4261">
          <cell r="L4261" t="str">
            <v>512II1UAG80582</v>
          </cell>
          <cell r="M4261" t="str">
            <v>주방 상부장 보강목심 설치</v>
          </cell>
          <cell r="N4261" t="str">
            <v>(하부용,보온재두께 : 50MM)</v>
          </cell>
          <cell r="O4261" t="str">
            <v>M</v>
          </cell>
          <cell r="P4261">
            <v>349</v>
          </cell>
        </row>
        <row r="4262">
          <cell r="L4262" t="str">
            <v>512II1UAH70020</v>
          </cell>
          <cell r="M4262" t="str">
            <v>발코니비상탈출구</v>
          </cell>
          <cell r="N4262" t="str">
            <v>(600X900)</v>
          </cell>
          <cell r="O4262" t="str">
            <v>개소</v>
          </cell>
          <cell r="P4262">
            <v>16</v>
          </cell>
        </row>
        <row r="4263">
          <cell r="L4263" t="str">
            <v>512II1UAM20020</v>
          </cell>
          <cell r="M4263" t="str">
            <v>석고보드 붙이기</v>
          </cell>
          <cell r="N4263" t="str">
            <v>(벽 12.5MM)</v>
          </cell>
          <cell r="O4263" t="str">
            <v>M2</v>
          </cell>
          <cell r="P4263">
            <v>1776</v>
          </cell>
        </row>
        <row r="4264">
          <cell r="L4264" t="str">
            <v>512II1UAS11037</v>
          </cell>
          <cell r="M4264" t="str">
            <v>커텐박스(DA-36-004)</v>
          </cell>
          <cell r="N4264" t="str">
            <v>(합성수지위 비닐쉬트60X15)</v>
          </cell>
          <cell r="O4264" t="str">
            <v>M</v>
          </cell>
          <cell r="P4264">
            <v>467</v>
          </cell>
        </row>
        <row r="4265">
          <cell r="L4265" t="str">
            <v>512II1UAS11038</v>
          </cell>
          <cell r="M4265" t="str">
            <v>커텐박스(DA-36-004)</v>
          </cell>
          <cell r="N4265" t="str">
            <v>(합성수지위 비닐쉬트40X12)</v>
          </cell>
          <cell r="O4265" t="str">
            <v>M</v>
          </cell>
          <cell r="P4265">
            <v>734</v>
          </cell>
        </row>
        <row r="4266">
          <cell r="L4266" t="str">
            <v>512II1UAS11043</v>
          </cell>
          <cell r="M4266" t="str">
            <v>커텐박스(DA-36-006)</v>
          </cell>
          <cell r="N4266" t="str">
            <v>(합성수지위 비닐쉬트60X15)</v>
          </cell>
          <cell r="O4266" t="str">
            <v>M</v>
          </cell>
          <cell r="P4266">
            <v>58</v>
          </cell>
        </row>
        <row r="4267">
          <cell r="L4267" t="str">
            <v>512II1UAS11044</v>
          </cell>
          <cell r="M4267" t="str">
            <v>커텐박스(DA-36-006)</v>
          </cell>
          <cell r="N4267" t="str">
            <v>(합성수지위 비닐쉬트40X12)</v>
          </cell>
          <cell r="O4267" t="str">
            <v>M</v>
          </cell>
          <cell r="P4267">
            <v>92</v>
          </cell>
        </row>
        <row r="4268">
          <cell r="L4268" t="str">
            <v>512II1UAS11045</v>
          </cell>
          <cell r="M4268" t="str">
            <v>커텐박스(DA-36-007)</v>
          </cell>
          <cell r="N4268" t="str">
            <v>(합성수지위 비닐쉬트72X65)</v>
          </cell>
          <cell r="O4268" t="str">
            <v>M</v>
          </cell>
          <cell r="P4268">
            <v>8</v>
          </cell>
        </row>
        <row r="4269">
          <cell r="L4269" t="str">
            <v>512II1UAS11046</v>
          </cell>
          <cell r="M4269" t="str">
            <v>커텐박스(DA-36-007)</v>
          </cell>
          <cell r="N4269" t="str">
            <v>(합성수지위 비닐쉬트52X65)</v>
          </cell>
          <cell r="O4269" t="str">
            <v>M</v>
          </cell>
          <cell r="P4269">
            <v>14</v>
          </cell>
        </row>
        <row r="4270">
          <cell r="L4270" t="str">
            <v>512II1UAS11047</v>
          </cell>
          <cell r="M4270" t="str">
            <v>커텐박스(DA-36-008)</v>
          </cell>
          <cell r="N4270" t="str">
            <v>(합성수지위 비닐쉬트60X15)</v>
          </cell>
          <cell r="O4270" t="str">
            <v>M</v>
          </cell>
          <cell r="P4270">
            <v>23</v>
          </cell>
        </row>
        <row r="4271">
          <cell r="L4271" t="str">
            <v>512II1UAS11048</v>
          </cell>
          <cell r="M4271" t="str">
            <v>커텐박스(DA-36-008)</v>
          </cell>
          <cell r="N4271" t="str">
            <v>(합성수지위 비닐쉬트40X12)</v>
          </cell>
          <cell r="O4271" t="str">
            <v>M</v>
          </cell>
          <cell r="P4271">
            <v>44</v>
          </cell>
        </row>
        <row r="4272">
          <cell r="L4272" t="str">
            <v>512II1UAS14130</v>
          </cell>
          <cell r="M4272" t="str">
            <v>재료분리대설치</v>
          </cell>
          <cell r="N4272" t="str">
            <v>(25X9.강화PVC수지)</v>
          </cell>
          <cell r="O4272" t="str">
            <v>M</v>
          </cell>
          <cell r="P4272">
            <v>183</v>
          </cell>
        </row>
        <row r="4273">
          <cell r="L4273" t="str">
            <v>512II1UAS50250</v>
          </cell>
          <cell r="M4273" t="str">
            <v>씰링재충진</v>
          </cell>
          <cell r="N4273" t="str">
            <v>(실리콘계,삼각 5X5)</v>
          </cell>
          <cell r="O4273" t="str">
            <v>M</v>
          </cell>
          <cell r="P4273">
            <v>169</v>
          </cell>
        </row>
        <row r="4274">
          <cell r="L4274" t="str">
            <v>512II1UAS50280</v>
          </cell>
          <cell r="M4274" t="str">
            <v>씰링재충진</v>
          </cell>
          <cell r="N4274" t="str">
            <v>(실리콘계,삼각 10X10)</v>
          </cell>
          <cell r="O4274" t="str">
            <v>M</v>
          </cell>
          <cell r="P4274">
            <v>577</v>
          </cell>
        </row>
        <row r="4275">
          <cell r="L4275" t="str">
            <v>512II1UAS60010</v>
          </cell>
          <cell r="M4275" t="str">
            <v>경량철골천정틀설치</v>
          </cell>
          <cell r="N4275" t="str">
            <v>(DM-BAR)</v>
          </cell>
          <cell r="O4275" t="str">
            <v>M2</v>
          </cell>
          <cell r="P4275">
            <v>730</v>
          </cell>
        </row>
        <row r="4276">
          <cell r="L4276" t="str">
            <v>512II1UAS60040</v>
          </cell>
          <cell r="M4276" t="str">
            <v>욕실천정틀설치</v>
          </cell>
          <cell r="N4276" t="str">
            <v>(경량철골+PVC판넬)</v>
          </cell>
          <cell r="O4276" t="str">
            <v>M2</v>
          </cell>
          <cell r="P4276">
            <v>549</v>
          </cell>
        </row>
        <row r="4277">
          <cell r="L4277" t="str">
            <v>512II1UAS62030</v>
          </cell>
          <cell r="M4277" t="str">
            <v>천정틀설치</v>
          </cell>
          <cell r="N4277" t="str">
            <v>(달대유,석고보드9.5MM)</v>
          </cell>
          <cell r="O4277" t="str">
            <v>M2</v>
          </cell>
          <cell r="P4277">
            <v>699</v>
          </cell>
        </row>
        <row r="4278">
          <cell r="L4278" t="str">
            <v>512II1UAS62060</v>
          </cell>
          <cell r="M4278" t="str">
            <v>천정틀설치</v>
          </cell>
          <cell r="N4278" t="str">
            <v>(84M2,15F이하, 달대무,석고보드)</v>
          </cell>
          <cell r="O4278" t="str">
            <v>M2</v>
          </cell>
          <cell r="P4278">
            <v>5723</v>
          </cell>
        </row>
        <row r="4279">
          <cell r="L4279" t="str">
            <v>512II1UAS62080</v>
          </cell>
          <cell r="M4279" t="str">
            <v>천정틀설치</v>
          </cell>
          <cell r="N4279" t="str">
            <v>(달대무,석면판)</v>
          </cell>
          <cell r="O4279" t="str">
            <v>M2</v>
          </cell>
          <cell r="P4279">
            <v>48</v>
          </cell>
        </row>
        <row r="4280">
          <cell r="L4280" t="str">
            <v>512II1UAS62090</v>
          </cell>
          <cell r="M4280" t="str">
            <v>최상층 천정틀설치</v>
          </cell>
          <cell r="N4280" t="str">
            <v>(평지붕,석고보드)</v>
          </cell>
          <cell r="O4280" t="str">
            <v>M2</v>
          </cell>
          <cell r="P4280">
            <v>148</v>
          </cell>
        </row>
        <row r="4281">
          <cell r="L4281" t="str">
            <v>512II1UAS62100</v>
          </cell>
          <cell r="M4281" t="str">
            <v>최상층 천정틀설치</v>
          </cell>
          <cell r="N4281" t="str">
            <v>(평지붕.석면판)</v>
          </cell>
          <cell r="O4281" t="str">
            <v>M2</v>
          </cell>
          <cell r="P4281">
            <v>139</v>
          </cell>
        </row>
        <row r="4282">
          <cell r="L4282" t="str">
            <v>512II1UAS62150</v>
          </cell>
          <cell r="M4282" t="str">
            <v>최상천정틀설치</v>
          </cell>
          <cell r="N4282" t="str">
            <v>(달유20스치로플 9석고판)</v>
          </cell>
          <cell r="O4282" t="str">
            <v>M2</v>
          </cell>
          <cell r="P4282">
            <v>292</v>
          </cell>
        </row>
        <row r="4283">
          <cell r="L4283" t="str">
            <v>512IJ1MAH70755</v>
          </cell>
          <cell r="M4283" t="str">
            <v>도아스톱</v>
          </cell>
          <cell r="N4283" t="str">
            <v>황동 일자형</v>
          </cell>
          <cell r="O4283" t="str">
            <v>개</v>
          </cell>
          <cell r="P4283">
            <v>288</v>
          </cell>
        </row>
        <row r="4284">
          <cell r="L4284" t="str">
            <v>512IJ1MAH80355</v>
          </cell>
          <cell r="M4284" t="str">
            <v>홈통걸이쇠(스텐)</v>
          </cell>
          <cell r="N4284" t="str">
            <v>D 100</v>
          </cell>
          <cell r="O4284" t="str">
            <v>개</v>
          </cell>
          <cell r="P4284">
            <v>78</v>
          </cell>
        </row>
        <row r="4285">
          <cell r="L4285" t="str">
            <v>512IJ1MAN50001</v>
          </cell>
          <cell r="M4285" t="str">
            <v>샤워커튼설치</v>
          </cell>
          <cell r="N4285" t="str">
            <v>(폭1500-1600,비닐) 시공도</v>
          </cell>
          <cell r="O4285" t="str">
            <v>개소</v>
          </cell>
          <cell r="P4285">
            <v>1</v>
          </cell>
        </row>
        <row r="4286">
          <cell r="L4286" t="str">
            <v>512IJ1MAZ20005</v>
          </cell>
          <cell r="M4286" t="str">
            <v>동별표시판(시공비포함)</v>
          </cell>
          <cell r="N4286" t="str">
            <v>고층용 마크</v>
          </cell>
          <cell r="O4286" t="str">
            <v>개소</v>
          </cell>
          <cell r="P4286">
            <v>2</v>
          </cell>
        </row>
        <row r="4287">
          <cell r="L4287" t="str">
            <v>512IJ1MAZ20007</v>
          </cell>
          <cell r="M4287" t="str">
            <v>동별표시판(시공비포함)</v>
          </cell>
          <cell r="N4287" t="str">
            <v>고층용 동호수</v>
          </cell>
          <cell r="O4287" t="str">
            <v>개소</v>
          </cell>
          <cell r="P4287">
            <v>4</v>
          </cell>
        </row>
        <row r="4288">
          <cell r="L4288" t="str">
            <v>512IJ1MAZ20023</v>
          </cell>
          <cell r="M4288" t="str">
            <v>층별표시판(고층, 시공비포함)</v>
          </cell>
          <cell r="N4288" t="str">
            <v>아크릴 3X155X170</v>
          </cell>
          <cell r="O4288" t="str">
            <v>개</v>
          </cell>
          <cell r="P4288">
            <v>49</v>
          </cell>
        </row>
        <row r="4289">
          <cell r="L4289" t="str">
            <v>512IJ1MAZ20061</v>
          </cell>
          <cell r="M4289" t="str">
            <v>계단실표시판(시공비포함)</v>
          </cell>
          <cell r="N4289" t="str">
            <v>주현관입구</v>
          </cell>
          <cell r="O4289" t="str">
            <v>개소</v>
          </cell>
          <cell r="P4289">
            <v>3</v>
          </cell>
        </row>
        <row r="4290">
          <cell r="L4290" t="str">
            <v>512IJ1MAZ60500</v>
          </cell>
          <cell r="M4290" t="str">
            <v>점자스티커</v>
          </cell>
          <cell r="N4290" t="str">
            <v>(시각장애자용,150X변화치수,시공도)</v>
          </cell>
          <cell r="O4290" t="str">
            <v>개소</v>
          </cell>
          <cell r="P4290">
            <v>6</v>
          </cell>
        </row>
        <row r="4291">
          <cell r="L4291" t="str">
            <v>512IJ1MCA50422</v>
          </cell>
          <cell r="M4291" t="str">
            <v>수팽창 고무지수판(구조물용)</v>
          </cell>
          <cell r="N4291" t="str">
            <v>20X10MM</v>
          </cell>
          <cell r="O4291" t="str">
            <v>M</v>
          </cell>
          <cell r="P4291">
            <v>124</v>
          </cell>
        </row>
        <row r="4292">
          <cell r="L4292" t="str">
            <v>512IJ1MMA60208</v>
          </cell>
          <cell r="M4292" t="str">
            <v>오.배수용 PVC 파이프(VG2) (KSM3404)</v>
          </cell>
          <cell r="N4292" t="str">
            <v>D25 MM</v>
          </cell>
          <cell r="O4292" t="str">
            <v>M</v>
          </cell>
          <cell r="P4292">
            <v>40</v>
          </cell>
        </row>
        <row r="4293">
          <cell r="L4293" t="str">
            <v>512IJ1MMA60213</v>
          </cell>
          <cell r="M4293" t="str">
            <v>오.배수용 PVC 파이프(VG2) (KSM3404)</v>
          </cell>
          <cell r="N4293" t="str">
            <v>D50 MM</v>
          </cell>
          <cell r="O4293" t="str">
            <v>M</v>
          </cell>
          <cell r="P4293">
            <v>2</v>
          </cell>
        </row>
        <row r="4294">
          <cell r="L4294" t="str">
            <v>512IJ1MMA60219</v>
          </cell>
          <cell r="M4294" t="str">
            <v>오.배수용 PVC 파이프(VG2) (KSM3404)</v>
          </cell>
          <cell r="N4294" t="str">
            <v>D100 MM</v>
          </cell>
          <cell r="O4294" t="str">
            <v>M</v>
          </cell>
          <cell r="P4294">
            <v>31</v>
          </cell>
        </row>
        <row r="4295">
          <cell r="L4295" t="str">
            <v>512IJ1MMJ32627</v>
          </cell>
          <cell r="M4295" t="str">
            <v>회전식흡출기</v>
          </cell>
          <cell r="N4295" t="str">
            <v>D450</v>
          </cell>
          <cell r="O4295" t="str">
            <v>개</v>
          </cell>
          <cell r="P4295">
            <v>12</v>
          </cell>
        </row>
        <row r="4296">
          <cell r="L4296" t="str">
            <v>512IJ1MMJ32630</v>
          </cell>
          <cell r="M4296" t="str">
            <v>회전식흡출기</v>
          </cell>
          <cell r="N4296" t="str">
            <v>D600</v>
          </cell>
          <cell r="O4296" t="str">
            <v>개</v>
          </cell>
          <cell r="P4296">
            <v>6</v>
          </cell>
        </row>
        <row r="4297">
          <cell r="L4297" t="str">
            <v>512IJ1MMO25981</v>
          </cell>
          <cell r="M4297" t="str">
            <v>SMC흡출기좌대(조립식기성재)</v>
          </cell>
          <cell r="N4297" t="str">
            <v>660X660X1300(시공포함)</v>
          </cell>
          <cell r="O4297" t="str">
            <v>개소</v>
          </cell>
          <cell r="P4297">
            <v>12</v>
          </cell>
        </row>
        <row r="4298">
          <cell r="L4298" t="str">
            <v>512IJ1MMO25982</v>
          </cell>
          <cell r="M4298" t="str">
            <v>SMC흡출기좌대(조립식기성재)</v>
          </cell>
          <cell r="N4298" t="str">
            <v>660X660X2600(시공포함)</v>
          </cell>
          <cell r="O4298" t="str">
            <v>개소</v>
          </cell>
          <cell r="P4298">
            <v>6</v>
          </cell>
        </row>
        <row r="4299">
          <cell r="L4299" t="str">
            <v>512IJ1MMO31919</v>
          </cell>
          <cell r="M4299" t="str">
            <v>발코니드레인(PVC제)(받침대포함)</v>
          </cell>
          <cell r="N4299" t="str">
            <v>D100 MM</v>
          </cell>
          <cell r="O4299" t="str">
            <v>개</v>
          </cell>
          <cell r="P4299">
            <v>288</v>
          </cell>
        </row>
        <row r="4300">
          <cell r="L4300" t="str">
            <v>512IJ1SAS20092</v>
          </cell>
          <cell r="M4300" t="str">
            <v>8X21/SD</v>
          </cell>
          <cell r="O4300" t="str">
            <v>개소</v>
          </cell>
          <cell r="P4300">
            <v>2</v>
          </cell>
        </row>
        <row r="4301">
          <cell r="L4301" t="str">
            <v>512IJ1SAS20159</v>
          </cell>
          <cell r="M4301" t="str">
            <v>8X20/SD</v>
          </cell>
          <cell r="O4301" t="str">
            <v>개소</v>
          </cell>
          <cell r="P4301">
            <v>1</v>
          </cell>
        </row>
        <row r="4302">
          <cell r="L4302" t="str">
            <v>512IJ1SAS50193</v>
          </cell>
          <cell r="M4302" t="str">
            <v>7X7/SD</v>
          </cell>
          <cell r="N4302" t="str">
            <v>PD점검구</v>
          </cell>
          <cell r="O4302" t="str">
            <v>개소</v>
          </cell>
          <cell r="P4302">
            <v>6</v>
          </cell>
        </row>
        <row r="4303">
          <cell r="L4303" t="str">
            <v>512IJ1SASCAE07</v>
          </cell>
          <cell r="M4303" t="str">
            <v>ELEV HOOK 보강</v>
          </cell>
          <cell r="N4303" t="str">
            <v>(D22, 기성제품)</v>
          </cell>
          <cell r="O4303" t="str">
            <v>개소</v>
          </cell>
          <cell r="P4303">
            <v>3</v>
          </cell>
        </row>
        <row r="4304">
          <cell r="L4304" t="str">
            <v>512IJ1SASCJK25</v>
          </cell>
          <cell r="M4304" t="str">
            <v>접이식사다리</v>
          </cell>
          <cell r="N4304" t="str">
            <v>기성품, 다락방</v>
          </cell>
          <cell r="O4304" t="str">
            <v>개소</v>
          </cell>
          <cell r="P4304">
            <v>6</v>
          </cell>
        </row>
        <row r="4305">
          <cell r="L4305" t="str">
            <v>512IJ1SASKH010</v>
          </cell>
          <cell r="M4305" t="str">
            <v>9X18/SD-1</v>
          </cell>
          <cell r="N4305" t="str">
            <v>전기판넬실출입문</v>
          </cell>
          <cell r="O4305" t="str">
            <v>개소</v>
          </cell>
          <cell r="P4305">
            <v>6</v>
          </cell>
        </row>
        <row r="4306">
          <cell r="L4306" t="str">
            <v>512IJ1SAVCK022</v>
          </cell>
          <cell r="M4306" t="str">
            <v>발코니선반, 철제매쉬2단</v>
          </cell>
          <cell r="N4306" t="str">
            <v>(수평투영)</v>
          </cell>
          <cell r="O4306" t="str">
            <v>M2</v>
          </cell>
          <cell r="P4306">
            <v>96</v>
          </cell>
        </row>
        <row r="4307">
          <cell r="L4307" t="str">
            <v>512IJ1SAX00006</v>
          </cell>
          <cell r="M4307" t="str">
            <v>옥상안전난간</v>
          </cell>
          <cell r="O4307" t="str">
            <v>M</v>
          </cell>
          <cell r="P4307">
            <v>46</v>
          </cell>
        </row>
        <row r="4308">
          <cell r="L4308" t="str">
            <v>512IJ1SAX00010</v>
          </cell>
          <cell r="M4308" t="str">
            <v>테라스난간</v>
          </cell>
          <cell r="N4308" t="str">
            <v>H=900</v>
          </cell>
          <cell r="O4308" t="str">
            <v>M</v>
          </cell>
          <cell r="P4308">
            <v>14</v>
          </cell>
        </row>
        <row r="4309">
          <cell r="L4309" t="str">
            <v>512IJ1SAX00014</v>
          </cell>
          <cell r="M4309" t="str">
            <v>공동구점검사다리</v>
          </cell>
          <cell r="N4309" t="str">
            <v>W=360 H=3440</v>
          </cell>
          <cell r="O4309" t="str">
            <v>개소</v>
          </cell>
          <cell r="P4309">
            <v>1</v>
          </cell>
        </row>
        <row r="4310">
          <cell r="L4310" t="str">
            <v>512IJ1SAX00018</v>
          </cell>
          <cell r="M4310" t="str">
            <v>스텐PD점검구</v>
          </cell>
          <cell r="N4310" t="str">
            <v>400*200,피스고정식</v>
          </cell>
          <cell r="O4310" t="str">
            <v>개소</v>
          </cell>
          <cell r="P4310">
            <v>28</v>
          </cell>
        </row>
        <row r="4311">
          <cell r="L4311" t="str">
            <v>512IJ1SAX00019</v>
          </cell>
          <cell r="M4311" t="str">
            <v>스텐PD점검구</v>
          </cell>
          <cell r="N4311" t="str">
            <v>400*150,피스고정식</v>
          </cell>
          <cell r="O4311" t="str">
            <v>개소</v>
          </cell>
          <cell r="P4311">
            <v>2</v>
          </cell>
        </row>
        <row r="4312">
          <cell r="L4312" t="str">
            <v>512IJ1SAX00031</v>
          </cell>
          <cell r="M4312" t="str">
            <v>23*23/SSD,자동문</v>
          </cell>
          <cell r="N4312" t="str">
            <v>무인경비시스템,fix6mm강화유리제외</v>
          </cell>
          <cell r="O4312" t="str">
            <v>개소</v>
          </cell>
          <cell r="P4312">
            <v>3</v>
          </cell>
        </row>
        <row r="4313">
          <cell r="L4313" t="str">
            <v>512IJ1SAYISG51</v>
          </cell>
          <cell r="M4313" t="str">
            <v>10X22/SD</v>
          </cell>
          <cell r="N4313" t="str">
            <v>전실</v>
          </cell>
          <cell r="O4313" t="str">
            <v>개소</v>
          </cell>
          <cell r="P4313">
            <v>98</v>
          </cell>
        </row>
        <row r="4314">
          <cell r="L4314" t="str">
            <v>512IJ1UAC11520</v>
          </cell>
          <cell r="M4314" t="str">
            <v>콘크리트난간보양</v>
          </cell>
          <cell r="O4314" t="str">
            <v>M</v>
          </cell>
          <cell r="P4314">
            <v>2002</v>
          </cell>
        </row>
        <row r="4315">
          <cell r="L4315" t="str">
            <v>512IJ1UAD31010</v>
          </cell>
          <cell r="M4315" t="str">
            <v>물탱크실사다리</v>
          </cell>
          <cell r="N4315" t="str">
            <v>(H=2.36M)</v>
          </cell>
          <cell r="O4315" t="str">
            <v>개소</v>
          </cell>
          <cell r="P4315">
            <v>3</v>
          </cell>
        </row>
        <row r="4316">
          <cell r="L4316" t="str">
            <v>512IJ1UAD40150</v>
          </cell>
          <cell r="M4316" t="str">
            <v>옥탑지붕층출입구(중부지방)</v>
          </cell>
          <cell r="N4316" t="str">
            <v>(1000X1000)</v>
          </cell>
          <cell r="O4316" t="str">
            <v>개소</v>
          </cell>
          <cell r="P4316">
            <v>3</v>
          </cell>
        </row>
        <row r="4317">
          <cell r="L4317" t="str">
            <v>512IJ1UAD41045</v>
          </cell>
          <cell r="M4317" t="str">
            <v>트렌치</v>
          </cell>
          <cell r="N4317" t="str">
            <v>(W=200, 스텐레스 T1.5)</v>
          </cell>
          <cell r="O4317" t="str">
            <v>M</v>
          </cell>
          <cell r="P4317">
            <v>24</v>
          </cell>
        </row>
        <row r="4318">
          <cell r="L4318" t="str">
            <v>512IJ1UAD49035</v>
          </cell>
          <cell r="M4318" t="str">
            <v>철재PD점검구</v>
          </cell>
          <cell r="N4318" t="str">
            <v>(300X400)</v>
          </cell>
          <cell r="O4318" t="str">
            <v>개소</v>
          </cell>
          <cell r="P4318">
            <v>96</v>
          </cell>
        </row>
        <row r="4319">
          <cell r="L4319" t="str">
            <v>512IJ1UAD50140</v>
          </cell>
          <cell r="M4319" t="str">
            <v>에어콘배관구설치</v>
          </cell>
          <cell r="O4319" t="str">
            <v>개소</v>
          </cell>
          <cell r="P4319">
            <v>192</v>
          </cell>
        </row>
        <row r="4320">
          <cell r="L4320" t="str">
            <v>512IJ1UAD50185</v>
          </cell>
          <cell r="M4320" t="str">
            <v>ELEV 하부사다리</v>
          </cell>
          <cell r="O4320" t="str">
            <v>개소</v>
          </cell>
          <cell r="P4320">
            <v>3</v>
          </cell>
        </row>
        <row r="4321">
          <cell r="L4321" t="str">
            <v>512IJ1UAD50280</v>
          </cell>
          <cell r="M4321" t="str">
            <v>작업용 지지대</v>
          </cell>
          <cell r="N4321" t="str">
            <v>(DA-77-023, 250X500)</v>
          </cell>
          <cell r="O4321" t="str">
            <v>개소</v>
          </cell>
          <cell r="P4321">
            <v>6</v>
          </cell>
        </row>
        <row r="4322">
          <cell r="L4322" t="str">
            <v>512IJ1UAI40030</v>
          </cell>
          <cell r="M4322" t="str">
            <v>12X4/PW</v>
          </cell>
          <cell r="N4322" t="str">
            <v>(지하환기창)</v>
          </cell>
          <cell r="O4322" t="str">
            <v>개소</v>
          </cell>
          <cell r="P4322">
            <v>4</v>
          </cell>
        </row>
        <row r="4323">
          <cell r="L4323" t="str">
            <v>512IJ1UAI50009</v>
          </cell>
          <cell r="M4323" t="str">
            <v>세대현관문설치비</v>
          </cell>
          <cell r="N4323" t="str">
            <v>(부속철물포함)</v>
          </cell>
          <cell r="O4323" t="str">
            <v>개소</v>
          </cell>
          <cell r="P4323">
            <v>96</v>
          </cell>
        </row>
        <row r="4324">
          <cell r="L4324" t="str">
            <v>512IJ1UAI51037</v>
          </cell>
          <cell r="M4324" t="str">
            <v>10X18/SD</v>
          </cell>
          <cell r="N4324" t="str">
            <v>(계단실홀,밑틀없음,착색아연도)</v>
          </cell>
          <cell r="O4324" t="str">
            <v>개소</v>
          </cell>
          <cell r="P4324">
            <v>3</v>
          </cell>
        </row>
        <row r="4325">
          <cell r="L4325" t="str">
            <v>512IJ1UAI51236</v>
          </cell>
          <cell r="M4325" t="str">
            <v>10X21/SD(방화용도어클로우저)</v>
          </cell>
          <cell r="N4325" t="str">
            <v>(계단실홀,밑틀없음,착색아연도)</v>
          </cell>
          <cell r="O4325" t="str">
            <v>개소</v>
          </cell>
          <cell r="P4325">
            <v>48</v>
          </cell>
        </row>
        <row r="4326">
          <cell r="L4326" t="str">
            <v>512IJ1UAI51239</v>
          </cell>
          <cell r="M4326" t="str">
            <v>7X17/SD(방화용도아클로저)</v>
          </cell>
          <cell r="N4326" t="str">
            <v>(공동구,밑틀없음,착색아연도)</v>
          </cell>
          <cell r="O4326" t="str">
            <v>개소</v>
          </cell>
          <cell r="P4326">
            <v>1</v>
          </cell>
        </row>
        <row r="4327">
          <cell r="L4327" t="str">
            <v>512IJ1UAI53021</v>
          </cell>
          <cell r="M4327" t="str">
            <v>9X18/SD</v>
          </cell>
          <cell r="N4327" t="str">
            <v>(기계실,밑틀없음,철제그릴)</v>
          </cell>
          <cell r="O4327" t="str">
            <v>개소</v>
          </cell>
          <cell r="P4327">
            <v>8</v>
          </cell>
        </row>
        <row r="4328">
          <cell r="L4328" t="str">
            <v>512IJ1UAK80090</v>
          </cell>
          <cell r="M4328" t="str">
            <v>E.J(스치로폴20MM)</v>
          </cell>
          <cell r="N4328" t="str">
            <v>(본드붙이기,씰링:ㅁ-20X20)</v>
          </cell>
          <cell r="O4328" t="str">
            <v>M</v>
          </cell>
          <cell r="P4328">
            <v>3</v>
          </cell>
        </row>
        <row r="4329">
          <cell r="L4329" t="str">
            <v>512IJ1UAL20150</v>
          </cell>
          <cell r="M4329" t="str">
            <v>동판후레싱</v>
          </cell>
          <cell r="N4329" t="str">
            <v>(T=0.5MM)</v>
          </cell>
          <cell r="O4329" t="str">
            <v>M2</v>
          </cell>
          <cell r="P4329">
            <v>183</v>
          </cell>
        </row>
        <row r="4330">
          <cell r="L4330" t="str">
            <v>512IJ1UAL50130</v>
          </cell>
          <cell r="M4330" t="str">
            <v>칼라선홈통설치</v>
          </cell>
          <cell r="N4330" t="str">
            <v>D-100</v>
          </cell>
          <cell r="O4330" t="str">
            <v>M</v>
          </cell>
          <cell r="P4330">
            <v>876</v>
          </cell>
        </row>
        <row r="4331">
          <cell r="L4331" t="str">
            <v>512IJ1UAL51130</v>
          </cell>
          <cell r="M4331" t="str">
            <v>루프드레인설치</v>
          </cell>
          <cell r="N4331" t="str">
            <v>(D100)</v>
          </cell>
          <cell r="O4331" t="str">
            <v>개소</v>
          </cell>
          <cell r="P4331">
            <v>24</v>
          </cell>
        </row>
        <row r="4332">
          <cell r="L4332" t="str">
            <v>512IJ1UAS11020</v>
          </cell>
          <cell r="M4332" t="str">
            <v>철제커텐박스</v>
          </cell>
          <cell r="N4332" t="str">
            <v>(관리동:250 350)</v>
          </cell>
          <cell r="O4332" t="str">
            <v>M</v>
          </cell>
          <cell r="P4332">
            <v>11</v>
          </cell>
        </row>
        <row r="4333">
          <cell r="L4333" t="str">
            <v>512IJ1UAS14030</v>
          </cell>
          <cell r="M4333" t="str">
            <v>스텐레스재료분리대</v>
          </cell>
          <cell r="N4333" t="str">
            <v>(20X30X1.5)</v>
          </cell>
          <cell r="O4333" t="str">
            <v>M</v>
          </cell>
          <cell r="P4333">
            <v>115</v>
          </cell>
        </row>
        <row r="4334">
          <cell r="L4334" t="str">
            <v>512IJ1UAS41390</v>
          </cell>
          <cell r="M4334" t="str">
            <v>실외기난간설치</v>
          </cell>
          <cell r="O4334" t="str">
            <v>개소</v>
          </cell>
          <cell r="P4334">
            <v>80</v>
          </cell>
        </row>
        <row r="4335">
          <cell r="L4335" t="str">
            <v>512IJ1UAS42105</v>
          </cell>
          <cell r="M4335" t="str">
            <v>계단실창문난간설치</v>
          </cell>
          <cell r="N4335" t="str">
            <v>H1100, STS파이프</v>
          </cell>
          <cell r="O4335" t="str">
            <v>M</v>
          </cell>
          <cell r="P4335">
            <v>100</v>
          </cell>
        </row>
        <row r="4336">
          <cell r="L4336" t="str">
            <v>512IJ1UAS42610</v>
          </cell>
          <cell r="M4336" t="str">
            <v>중앙홈지주형계단난간</v>
          </cell>
          <cell r="N4336" t="str">
            <v>(분체도장)</v>
          </cell>
          <cell r="O4336" t="str">
            <v>M</v>
          </cell>
          <cell r="P4336">
            <v>315</v>
          </cell>
        </row>
        <row r="4337">
          <cell r="L4337" t="str">
            <v>512IJ1UAS50110</v>
          </cell>
          <cell r="M4337" t="str">
            <v>씰링재충진</v>
          </cell>
          <cell r="N4337" t="str">
            <v>(폴리우레탄계,ㅁ-10X10)</v>
          </cell>
          <cell r="O4337" t="str">
            <v>M</v>
          </cell>
          <cell r="P4337">
            <v>566</v>
          </cell>
        </row>
        <row r="4338">
          <cell r="L4338" t="str">
            <v>512IJ1UAS50120</v>
          </cell>
          <cell r="M4338" t="str">
            <v>씰링재충진</v>
          </cell>
          <cell r="N4338" t="str">
            <v>(폴리우레탄계,삼각10X10)</v>
          </cell>
          <cell r="O4338" t="str">
            <v>M</v>
          </cell>
          <cell r="P4338">
            <v>1897</v>
          </cell>
        </row>
        <row r="4339">
          <cell r="L4339" t="str">
            <v>512IJ1UAS50290</v>
          </cell>
          <cell r="M4339" t="str">
            <v>씰링재충진</v>
          </cell>
          <cell r="N4339" t="str">
            <v>(폴리우레탄계, 삼각5X5)</v>
          </cell>
          <cell r="O4339" t="str">
            <v>M</v>
          </cell>
          <cell r="P4339">
            <v>1608</v>
          </cell>
        </row>
        <row r="4340">
          <cell r="L4340" t="str">
            <v>512IJ1UAS50310</v>
          </cell>
          <cell r="M4340" t="str">
            <v>씰링재충진</v>
          </cell>
          <cell r="N4340" t="str">
            <v>(폴리우레탄계,ㅁ-5X5)</v>
          </cell>
          <cell r="O4340" t="str">
            <v>M</v>
          </cell>
          <cell r="P4340">
            <v>1</v>
          </cell>
        </row>
        <row r="4341">
          <cell r="L4341" t="str">
            <v>512IJ1UAS50330</v>
          </cell>
          <cell r="M4341" t="str">
            <v>씰링재충진</v>
          </cell>
          <cell r="N4341" t="str">
            <v>(폴리우레탄계,ㅁ-25X25)</v>
          </cell>
          <cell r="O4341" t="str">
            <v>M</v>
          </cell>
          <cell r="P4341">
            <v>143</v>
          </cell>
        </row>
        <row r="4342">
          <cell r="L4342" t="str">
            <v>512IJ1UAS60320</v>
          </cell>
          <cell r="M4342" t="str">
            <v>최상층경량철골천정틀</v>
          </cell>
          <cell r="N4342" t="str">
            <v>(59M2이하,침실,H=140MM,석고보드9.5MM)</v>
          </cell>
          <cell r="O4342" t="str">
            <v>M2</v>
          </cell>
          <cell r="P4342">
            <v>160</v>
          </cell>
        </row>
        <row r="4343">
          <cell r="L4343" t="str">
            <v>512IJ1UAS70020</v>
          </cell>
          <cell r="M4343" t="str">
            <v>우편함설치</v>
          </cell>
          <cell r="N4343" t="str">
            <v>(24세대용 고층)</v>
          </cell>
          <cell r="O4343" t="str">
            <v>개소</v>
          </cell>
          <cell r="P4343">
            <v>1</v>
          </cell>
        </row>
        <row r="4344">
          <cell r="L4344" t="str">
            <v>512IJ1UAS70040</v>
          </cell>
          <cell r="M4344" t="str">
            <v>반송우편함설치</v>
          </cell>
          <cell r="N4344" t="str">
            <v>(고층)</v>
          </cell>
          <cell r="O4344" t="str">
            <v>개소</v>
          </cell>
          <cell r="P4344">
            <v>3</v>
          </cell>
        </row>
        <row r="4345">
          <cell r="L4345" t="str">
            <v>512IJ1UAS70160</v>
          </cell>
          <cell r="M4345" t="str">
            <v>우편함설치</v>
          </cell>
          <cell r="N4345" t="str">
            <v>(30세대용 고층)</v>
          </cell>
          <cell r="O4345" t="str">
            <v>개소</v>
          </cell>
          <cell r="P4345">
            <v>1</v>
          </cell>
        </row>
        <row r="4346">
          <cell r="L4346" t="str">
            <v>512IJ1UAS70180</v>
          </cell>
          <cell r="M4346" t="str">
            <v>우편함설치</v>
          </cell>
          <cell r="N4346" t="str">
            <v>(42세대용 고층)</v>
          </cell>
          <cell r="O4346" t="str">
            <v>개소</v>
          </cell>
          <cell r="P4346">
            <v>1</v>
          </cell>
        </row>
        <row r="4347">
          <cell r="L4347" t="str">
            <v>512IJ1UAS71020</v>
          </cell>
          <cell r="M4347" t="str">
            <v>폐건전지수거함 설치</v>
          </cell>
          <cell r="N4347" t="str">
            <v>(고  층)</v>
          </cell>
          <cell r="O4347" t="str">
            <v>개소</v>
          </cell>
          <cell r="P4347">
            <v>3</v>
          </cell>
        </row>
        <row r="4348">
          <cell r="L4348" t="str">
            <v>512IK1MAD40001</v>
          </cell>
          <cell r="M4348" t="str">
            <v>칼라아스팔트싱글</v>
          </cell>
          <cell r="N4348" t="str">
            <v>시공도</v>
          </cell>
          <cell r="O4348" t="str">
            <v>M2</v>
          </cell>
          <cell r="P4348">
            <v>573</v>
          </cell>
        </row>
        <row r="4349">
          <cell r="L4349" t="str">
            <v>512IK1MGG42401</v>
          </cell>
          <cell r="M4349" t="str">
            <v>레미콘</v>
          </cell>
          <cell r="N4349" t="str">
            <v>25-180-15</v>
          </cell>
          <cell r="O4349" t="str">
            <v>M3</v>
          </cell>
          <cell r="P4349">
            <v>23</v>
          </cell>
        </row>
        <row r="4350">
          <cell r="L4350" t="str">
            <v>512IK1UAC30090</v>
          </cell>
          <cell r="M4350" t="str">
            <v>레미콘치기</v>
          </cell>
          <cell r="N4350" t="str">
            <v>(무근구조,펌프배관)</v>
          </cell>
          <cell r="O4350" t="str">
            <v>M3</v>
          </cell>
          <cell r="P4350">
            <v>23</v>
          </cell>
        </row>
        <row r="4351">
          <cell r="L4351" t="str">
            <v>512IK1UAK10010</v>
          </cell>
          <cell r="M4351" t="str">
            <v>아스팔트8층방수</v>
          </cell>
          <cell r="N4351" t="str">
            <v>(지붕층)</v>
          </cell>
          <cell r="O4351" t="str">
            <v>M2</v>
          </cell>
          <cell r="P4351">
            <v>341</v>
          </cell>
        </row>
        <row r="4352">
          <cell r="L4352" t="str">
            <v>512IK1UAK40300</v>
          </cell>
          <cell r="M4352" t="str">
            <v>고무아스팔트이중방수</v>
          </cell>
          <cell r="N4352" t="str">
            <v>(주차장상부, T4.5, 쇠흙손마감 포함)</v>
          </cell>
          <cell r="O4352" t="str">
            <v>M2</v>
          </cell>
          <cell r="P4352">
            <v>7</v>
          </cell>
        </row>
        <row r="4353">
          <cell r="L4353" t="str">
            <v>512IK1UAK40310</v>
          </cell>
          <cell r="M4353" t="str">
            <v>고무아스팔트이중방수</v>
          </cell>
          <cell r="N4353" t="str">
            <v>(주차장수직부위)</v>
          </cell>
          <cell r="O4353" t="str">
            <v>M2</v>
          </cell>
          <cell r="P4353">
            <v>5</v>
          </cell>
        </row>
        <row r="4354">
          <cell r="L4354" t="str">
            <v>512IK1UAK70040</v>
          </cell>
          <cell r="M4354" t="str">
            <v>포리에칠렌필림 깔기</v>
          </cell>
          <cell r="N4354" t="str">
            <v>(0.03MM, 2겹)</v>
          </cell>
          <cell r="O4354" t="str">
            <v>M2</v>
          </cell>
          <cell r="P4354">
            <v>290</v>
          </cell>
        </row>
        <row r="4355">
          <cell r="L4355" t="str">
            <v>512IK1UAK80060</v>
          </cell>
          <cell r="M4355" t="str">
            <v>E.J</v>
          </cell>
          <cell r="N4355" t="str">
            <v>(지하주차장 경사로)</v>
          </cell>
          <cell r="O4355" t="str">
            <v>M</v>
          </cell>
          <cell r="P4355">
            <v>143</v>
          </cell>
        </row>
        <row r="4356">
          <cell r="L4356" t="str">
            <v>512IK1UAS50350</v>
          </cell>
          <cell r="M4356" t="str">
            <v>기성조립식 줄눈재설치</v>
          </cell>
          <cell r="O4356" t="str">
            <v>M</v>
          </cell>
          <cell r="P4356">
            <v>254</v>
          </cell>
        </row>
        <row r="4357">
          <cell r="L4357" t="str">
            <v>512IK1UAS80050</v>
          </cell>
          <cell r="M4357" t="str">
            <v>와이어메쉬 깔기</v>
          </cell>
          <cell r="O4357" t="str">
            <v>M2</v>
          </cell>
          <cell r="P4357">
            <v>351</v>
          </cell>
        </row>
        <row r="4358">
          <cell r="L4358" t="str">
            <v>512IL1MAE50321</v>
          </cell>
          <cell r="M4358" t="str">
            <v>씰링재</v>
          </cell>
          <cell r="N4358" t="str">
            <v>실리콘계비초산형(삼각5㎜X5㎜)</v>
          </cell>
          <cell r="O4358" t="str">
            <v>M</v>
          </cell>
          <cell r="P4358">
            <v>32024</v>
          </cell>
        </row>
        <row r="4359">
          <cell r="L4359" t="str">
            <v>512IL1MAH70861</v>
          </cell>
          <cell r="M4359" t="str">
            <v>가스켓(ㄷ형)</v>
          </cell>
          <cell r="N4359" t="str">
            <v>AL, 3~5MM</v>
          </cell>
          <cell r="O4359" t="str">
            <v>M</v>
          </cell>
          <cell r="P4359">
            <v>1295</v>
          </cell>
        </row>
        <row r="4360">
          <cell r="L4360" t="str">
            <v>512IL1MAH70862</v>
          </cell>
          <cell r="M4360" t="str">
            <v>가스켓(양면)</v>
          </cell>
          <cell r="N4360" t="str">
            <v>PL, 3~5MM</v>
          </cell>
          <cell r="O4360" t="str">
            <v>M</v>
          </cell>
          <cell r="P4360">
            <v>10</v>
          </cell>
        </row>
        <row r="4361">
          <cell r="L4361" t="str">
            <v>512IL1MAH80716</v>
          </cell>
          <cell r="M4361" t="str">
            <v>문틀고정철물</v>
          </cell>
          <cell r="N4361" t="str">
            <v>1.6*40*190</v>
          </cell>
          <cell r="O4361" t="str">
            <v>개</v>
          </cell>
          <cell r="P4361">
            <v>1344</v>
          </cell>
        </row>
        <row r="4362">
          <cell r="L4362" t="str">
            <v>512IL1MAH80830</v>
          </cell>
          <cell r="M4362" t="str">
            <v>문틀고임대</v>
          </cell>
          <cell r="N4362" t="str">
            <v>(설치비포함)</v>
          </cell>
          <cell r="O4362" t="str">
            <v>개</v>
          </cell>
          <cell r="P4362">
            <v>576</v>
          </cell>
        </row>
        <row r="4363">
          <cell r="L4363" t="str">
            <v>512IL1MGF10180</v>
          </cell>
          <cell r="M4363" t="str">
            <v>볼트(매립형)</v>
          </cell>
          <cell r="N4363" t="str">
            <v>6X80(PVC앵카포함), 문틀고정용</v>
          </cell>
          <cell r="O4363" t="str">
            <v>개</v>
          </cell>
          <cell r="P4363">
            <v>1566</v>
          </cell>
        </row>
        <row r="4364">
          <cell r="L4364" t="str">
            <v>512IL1SAICAH20</v>
          </cell>
          <cell r="M4364" t="str">
            <v>6X12/AW</v>
          </cell>
          <cell r="N4364" t="str">
            <v>(욕실)</v>
          </cell>
          <cell r="O4364" t="str">
            <v>개소</v>
          </cell>
          <cell r="P4364">
            <v>96</v>
          </cell>
        </row>
        <row r="4365">
          <cell r="L4365" t="str">
            <v>512IL1SAIZ0004</v>
          </cell>
          <cell r="M4365" t="str">
            <v>9X351/AW</v>
          </cell>
          <cell r="N4365" t="str">
            <v>FIX+PJ</v>
          </cell>
          <cell r="O4365" t="str">
            <v>개소</v>
          </cell>
          <cell r="P4365">
            <v>2</v>
          </cell>
        </row>
        <row r="4366">
          <cell r="L4366" t="str">
            <v>512IL1SAIZ0006</v>
          </cell>
          <cell r="M4366" t="str">
            <v>9X484/AW</v>
          </cell>
          <cell r="N4366" t="str">
            <v>FIX+PJ</v>
          </cell>
          <cell r="O4366" t="str">
            <v>개소</v>
          </cell>
          <cell r="P4366">
            <v>2</v>
          </cell>
        </row>
        <row r="4367">
          <cell r="L4367" t="str">
            <v>512IL1SAIZ0008</v>
          </cell>
          <cell r="M4367" t="str">
            <v>9X565/AW</v>
          </cell>
          <cell r="N4367" t="str">
            <v>FIX+PJ</v>
          </cell>
          <cell r="O4367" t="str">
            <v>개소</v>
          </cell>
          <cell r="P4367">
            <v>2</v>
          </cell>
        </row>
        <row r="4368">
          <cell r="L4368" t="str">
            <v>512IL1SAIZ0028</v>
          </cell>
          <cell r="M4368" t="str">
            <v>15X15/AW</v>
          </cell>
          <cell r="N4368" t="str">
            <v>주민공동시설(SL2짝)</v>
          </cell>
          <cell r="O4368" t="str">
            <v>개소</v>
          </cell>
          <cell r="P4368">
            <v>4</v>
          </cell>
        </row>
        <row r="4369">
          <cell r="L4369" t="str">
            <v>512IL1SAIZ0034</v>
          </cell>
          <cell r="M4369" t="str">
            <v>21X18/AW</v>
          </cell>
          <cell r="N4369" t="str">
            <v>SL+FIX발코니창,84M2 A형</v>
          </cell>
          <cell r="O4369" t="str">
            <v>개소</v>
          </cell>
          <cell r="P4369">
            <v>10</v>
          </cell>
        </row>
        <row r="4370">
          <cell r="L4370" t="str">
            <v>512IL1SAIZ0035</v>
          </cell>
          <cell r="M4370" t="str">
            <v>22X18/AW</v>
          </cell>
          <cell r="N4370" t="str">
            <v>SL+FIX발코니창,84M2 A형</v>
          </cell>
          <cell r="O4370" t="str">
            <v>개소</v>
          </cell>
          <cell r="P4370">
            <v>72</v>
          </cell>
        </row>
        <row r="4371">
          <cell r="L4371" t="str">
            <v>512IL1SAIZ0036</v>
          </cell>
          <cell r="M4371" t="str">
            <v>22X19/AW</v>
          </cell>
          <cell r="N4371" t="str">
            <v>SL+FIX발코니창,84M2 A형</v>
          </cell>
          <cell r="O4371" t="str">
            <v>개소</v>
          </cell>
          <cell r="P4371">
            <v>14</v>
          </cell>
        </row>
        <row r="4372">
          <cell r="L4372" t="str">
            <v>512IL1SAIZ0046</v>
          </cell>
          <cell r="M4372" t="str">
            <v>20X12/AW</v>
          </cell>
          <cell r="N4372" t="str">
            <v>SL전실창,84M2 A형</v>
          </cell>
          <cell r="O4372" t="str">
            <v>개소</v>
          </cell>
          <cell r="P4372">
            <v>10</v>
          </cell>
        </row>
        <row r="4373">
          <cell r="L4373" t="str">
            <v>512IL1SAIZ0047</v>
          </cell>
          <cell r="M4373" t="str">
            <v>23X12/AW</v>
          </cell>
          <cell r="N4373" t="str">
            <v>SL전실창,84M2 A형</v>
          </cell>
          <cell r="O4373" t="str">
            <v>개소</v>
          </cell>
          <cell r="P4373">
            <v>86</v>
          </cell>
        </row>
        <row r="4374">
          <cell r="L4374" t="str">
            <v>512IL1SAIZ0049</v>
          </cell>
          <cell r="M4374" t="str">
            <v>19.15X12.5/AW</v>
          </cell>
          <cell r="N4374" t="str">
            <v>SL,발코니창</v>
          </cell>
          <cell r="O4374" t="str">
            <v>개소</v>
          </cell>
          <cell r="P4374">
            <v>72</v>
          </cell>
        </row>
        <row r="4375">
          <cell r="L4375" t="str">
            <v>512IL1SAIZ0050</v>
          </cell>
          <cell r="M4375" t="str">
            <v>19.15X13.5/AW</v>
          </cell>
          <cell r="N4375" t="str">
            <v>SL,발코니창</v>
          </cell>
          <cell r="O4375" t="str">
            <v>개소</v>
          </cell>
          <cell r="P4375">
            <v>14</v>
          </cell>
        </row>
        <row r="4376">
          <cell r="L4376" t="str">
            <v>512IL1SAIZ0058</v>
          </cell>
          <cell r="M4376" t="str">
            <v>23X18/AW</v>
          </cell>
          <cell r="N4376" t="str">
            <v>SL+FIX,84M2 A형,발코니2</v>
          </cell>
          <cell r="O4376" t="str">
            <v>개소</v>
          </cell>
          <cell r="P4376">
            <v>82</v>
          </cell>
        </row>
        <row r="4377">
          <cell r="L4377" t="str">
            <v>512IL1SAIZ0059</v>
          </cell>
          <cell r="M4377" t="str">
            <v>23X19/AW</v>
          </cell>
          <cell r="N4377" t="str">
            <v>SL+FIX,84M2 A형,발코니2</v>
          </cell>
          <cell r="O4377" t="str">
            <v>개소</v>
          </cell>
          <cell r="P4377">
            <v>14</v>
          </cell>
        </row>
        <row r="4378">
          <cell r="L4378" t="str">
            <v>512IL1SAIZ0060</v>
          </cell>
          <cell r="M4378" t="str">
            <v>26X12/AW</v>
          </cell>
          <cell r="N4378" t="str">
            <v>SL,84M2 A형,발코니4</v>
          </cell>
          <cell r="O4378" t="str">
            <v>개소</v>
          </cell>
          <cell r="P4378">
            <v>10</v>
          </cell>
        </row>
        <row r="4379">
          <cell r="L4379" t="str">
            <v>512IL1SAIZ0062</v>
          </cell>
          <cell r="M4379" t="str">
            <v>25X12/AW</v>
          </cell>
          <cell r="N4379" t="str">
            <v>SL,84M2 A형 발코니4</v>
          </cell>
          <cell r="O4379" t="str">
            <v>개소</v>
          </cell>
          <cell r="P4379">
            <v>82</v>
          </cell>
        </row>
        <row r="4380">
          <cell r="L4380" t="str">
            <v>512IL1SAIZ0063</v>
          </cell>
          <cell r="M4380" t="str">
            <v>25X13/AW</v>
          </cell>
          <cell r="N4380" t="str">
            <v>SL,84M2 A형 발코니4</v>
          </cell>
          <cell r="O4380" t="str">
            <v>개소</v>
          </cell>
          <cell r="P4380">
            <v>14</v>
          </cell>
        </row>
        <row r="4381">
          <cell r="L4381" t="str">
            <v>512IL1SAIZ0065</v>
          </cell>
          <cell r="M4381" t="str">
            <v>17X12/AW</v>
          </cell>
          <cell r="N4381" t="str">
            <v>SL,84M2 C형 발코니3</v>
          </cell>
          <cell r="O4381" t="str">
            <v>개소</v>
          </cell>
          <cell r="P4381">
            <v>10</v>
          </cell>
        </row>
        <row r="4382">
          <cell r="L4382" t="str">
            <v>512IL1SAIZ0074</v>
          </cell>
          <cell r="M4382" t="str">
            <v>43X18/AW</v>
          </cell>
          <cell r="N4382" t="str">
            <v>SL+FIX,84M2 A형 발코니1</v>
          </cell>
          <cell r="O4382" t="str">
            <v>개소</v>
          </cell>
          <cell r="P4382">
            <v>82</v>
          </cell>
        </row>
        <row r="4383">
          <cell r="L4383" t="str">
            <v>512IL1SAIZ0075</v>
          </cell>
          <cell r="M4383" t="str">
            <v>43X19/AW</v>
          </cell>
          <cell r="N4383" t="str">
            <v>SL+FIX,84M2 A형 발코니1</v>
          </cell>
          <cell r="O4383" t="str">
            <v>개소</v>
          </cell>
          <cell r="P4383">
            <v>14</v>
          </cell>
        </row>
        <row r="4384">
          <cell r="L4384" t="str">
            <v>512IL1SAIZ0079</v>
          </cell>
          <cell r="M4384" t="str">
            <v>28X12/AW</v>
          </cell>
          <cell r="N4384" t="str">
            <v>SL,84M2 B형 발코니3</v>
          </cell>
          <cell r="O4384" t="str">
            <v>개소</v>
          </cell>
          <cell r="P4384">
            <v>72</v>
          </cell>
        </row>
        <row r="4385">
          <cell r="L4385" t="str">
            <v>512IL1SAIZ0080</v>
          </cell>
          <cell r="M4385" t="str">
            <v>28X13/AW</v>
          </cell>
          <cell r="N4385" t="str">
            <v>SL,84M2 B형 발코니3</v>
          </cell>
          <cell r="O4385" t="str">
            <v>개소</v>
          </cell>
          <cell r="P4385">
            <v>14</v>
          </cell>
        </row>
        <row r="4386">
          <cell r="L4386" t="str">
            <v>512IL1SAIZ0089</v>
          </cell>
          <cell r="M4386" t="str">
            <v>8X10/AW</v>
          </cell>
          <cell r="N4386" t="str">
            <v>FIX</v>
          </cell>
          <cell r="O4386" t="str">
            <v>개소</v>
          </cell>
          <cell r="P4386">
            <v>82</v>
          </cell>
        </row>
        <row r="4387">
          <cell r="L4387" t="str">
            <v>512IL1SAIZ0090</v>
          </cell>
          <cell r="M4387" t="str">
            <v>8X11/AW</v>
          </cell>
          <cell r="N4387" t="str">
            <v>FIX</v>
          </cell>
          <cell r="O4387" t="str">
            <v>개소</v>
          </cell>
          <cell r="P4387">
            <v>14</v>
          </cell>
        </row>
        <row r="4388">
          <cell r="L4388" t="str">
            <v>512IL1SAIZ0091</v>
          </cell>
          <cell r="M4388" t="str">
            <v>18X15/AW</v>
          </cell>
          <cell r="N4388" t="str">
            <v>SL</v>
          </cell>
          <cell r="O4388" t="str">
            <v>개소</v>
          </cell>
          <cell r="P4388">
            <v>2</v>
          </cell>
        </row>
        <row r="4389">
          <cell r="L4389" t="str">
            <v>512IL1SAIZ0092</v>
          </cell>
          <cell r="M4389" t="str">
            <v>6X9/AG</v>
          </cell>
          <cell r="N4389" t="str">
            <v>갤러리살(FIX)</v>
          </cell>
          <cell r="O4389" t="str">
            <v>개소</v>
          </cell>
          <cell r="P4389">
            <v>3</v>
          </cell>
        </row>
        <row r="4390">
          <cell r="L4390" t="str">
            <v>512IL1SAIZ0094</v>
          </cell>
          <cell r="M4390" t="str">
            <v>26X24/AD</v>
          </cell>
          <cell r="N4390" t="str">
            <v>주차장출입구</v>
          </cell>
          <cell r="O4390" t="str">
            <v>개소</v>
          </cell>
          <cell r="P4390">
            <v>3</v>
          </cell>
        </row>
        <row r="4391">
          <cell r="L4391" t="str">
            <v>512IL1SAIZ0095</v>
          </cell>
          <cell r="M4391" t="str">
            <v>26.6X21/AD</v>
          </cell>
          <cell r="O4391" t="str">
            <v>개소</v>
          </cell>
          <cell r="P4391">
            <v>1</v>
          </cell>
        </row>
        <row r="4392">
          <cell r="L4392" t="str">
            <v>512IL1SAIZ0108</v>
          </cell>
          <cell r="M4392" t="str">
            <v>18X10/AW</v>
          </cell>
          <cell r="O4392" t="str">
            <v>개소</v>
          </cell>
          <cell r="P4392">
            <v>6</v>
          </cell>
        </row>
        <row r="4393">
          <cell r="L4393" t="str">
            <v>512IL1SAX00005</v>
          </cell>
          <cell r="M4393" t="str">
            <v>강화유리끼우기 및 닦기</v>
          </cell>
          <cell r="N4393" t="str">
            <v>6MM, 강재</v>
          </cell>
          <cell r="O4393" t="str">
            <v>M2</v>
          </cell>
          <cell r="P4393">
            <v>2</v>
          </cell>
        </row>
        <row r="4394">
          <cell r="L4394" t="str">
            <v>512IL1SAX00036</v>
          </cell>
          <cell r="M4394" t="str">
            <v>18*10/WF</v>
          </cell>
          <cell r="N4394" t="str">
            <v>다락방</v>
          </cell>
          <cell r="O4394" t="str">
            <v>개소</v>
          </cell>
          <cell r="P4394">
            <v>6</v>
          </cell>
        </row>
        <row r="4395">
          <cell r="L4395" t="str">
            <v>512IL1SAYISG21</v>
          </cell>
          <cell r="M4395" t="str">
            <v>간살삽입복층유리끼우기</v>
          </cell>
          <cell r="N4395" t="str">
            <v>12MM</v>
          </cell>
          <cell r="O4395" t="str">
            <v>M2</v>
          </cell>
          <cell r="P4395">
            <v>267</v>
          </cell>
        </row>
        <row r="4396">
          <cell r="L4396" t="str">
            <v>512IL1SAYISG23</v>
          </cell>
          <cell r="M4396" t="str">
            <v>복층유리끼우기 및 닦기</v>
          </cell>
          <cell r="N4396" t="str">
            <v>12MM, 일면무늬, 유리끼움재료 별도</v>
          </cell>
          <cell r="O4396" t="str">
            <v>M2</v>
          </cell>
          <cell r="P4396">
            <v>238</v>
          </cell>
        </row>
        <row r="4397">
          <cell r="L4397" t="str">
            <v>512IL1UAI12103</v>
          </cell>
          <cell r="M4397" t="str">
            <v>침실1(안방)여닫이문설치(10X21/WD-1)</v>
          </cell>
          <cell r="N4397" t="str">
            <v>(후설치,틀짝지급,문선및레버식도아록포함)</v>
          </cell>
          <cell r="O4397" t="str">
            <v>개소</v>
          </cell>
          <cell r="P4397">
            <v>96</v>
          </cell>
        </row>
        <row r="4398">
          <cell r="L4398" t="str">
            <v>512IL1UAI12112</v>
          </cell>
          <cell r="M4398" t="str">
            <v>일반침실여닫이문설치(9X21/WD-B)</v>
          </cell>
          <cell r="N4398" t="str">
            <v>(후설치,틀짝지급,문선및레버식도아록포함)</v>
          </cell>
          <cell r="O4398" t="str">
            <v>개소</v>
          </cell>
          <cell r="P4398">
            <v>96</v>
          </cell>
        </row>
        <row r="4399">
          <cell r="L4399" t="str">
            <v>512IL1UAI12114</v>
          </cell>
          <cell r="M4399" t="str">
            <v>일반침실여닫이문설치(9X21/WD-2)</v>
          </cell>
          <cell r="N4399" t="str">
            <v>(후설치,틀짝지급,문선및레버식도아록포함)</v>
          </cell>
          <cell r="O4399" t="str">
            <v>개소</v>
          </cell>
          <cell r="P4399">
            <v>96</v>
          </cell>
        </row>
        <row r="4400">
          <cell r="L4400" t="str">
            <v>512IL1UAI12165</v>
          </cell>
          <cell r="M4400" t="str">
            <v>욕실여닫이문설치(8X21/D)</v>
          </cell>
          <cell r="N4400" t="str">
            <v>(후설치,틀짝지급,문선및레버식도아록포함)</v>
          </cell>
          <cell r="O4400" t="str">
            <v>개소</v>
          </cell>
          <cell r="P4400">
            <v>95</v>
          </cell>
        </row>
        <row r="4401">
          <cell r="L4401" t="str">
            <v>512IL1UAI12175</v>
          </cell>
          <cell r="M4401" t="str">
            <v>욕실여닫이문설치(7X21/D)</v>
          </cell>
          <cell r="N4401" t="str">
            <v>(후설치,틀짝지급,문선및레버식도아록포함)</v>
          </cell>
          <cell r="O4401" t="str">
            <v>개소</v>
          </cell>
          <cell r="P4401">
            <v>96</v>
          </cell>
        </row>
        <row r="4402">
          <cell r="L4402" t="str">
            <v>512IL1UAI20450</v>
          </cell>
          <cell r="M4402" t="str">
            <v>12X12/AW</v>
          </cell>
          <cell r="N4402" t="str">
            <v>(SL2짝)</v>
          </cell>
          <cell r="O4402" t="str">
            <v>개소</v>
          </cell>
          <cell r="P4402">
            <v>3</v>
          </cell>
        </row>
        <row r="4403">
          <cell r="L4403" t="str">
            <v>512IL1UAI20573</v>
          </cell>
          <cell r="M4403" t="str">
            <v>4X12/AG</v>
          </cell>
          <cell r="N4403" t="str">
            <v>여닫이+갤러리(FIX)</v>
          </cell>
          <cell r="O4403" t="str">
            <v>개소</v>
          </cell>
          <cell r="P4403">
            <v>6</v>
          </cell>
        </row>
        <row r="4404">
          <cell r="L4404" t="str">
            <v>512IL1UAI20576</v>
          </cell>
          <cell r="M4404" t="str">
            <v>12X12/AG</v>
          </cell>
          <cell r="N4404" t="str">
            <v>갤러리살(FIX)</v>
          </cell>
          <cell r="O4404" t="str">
            <v>개소</v>
          </cell>
          <cell r="P4404">
            <v>2</v>
          </cell>
        </row>
        <row r="4405">
          <cell r="L4405" t="str">
            <v>512IL1UAJ20065</v>
          </cell>
          <cell r="M4405" t="str">
            <v>PVC BACK-UP재 설치</v>
          </cell>
          <cell r="N4405" t="str">
            <v>(D25)</v>
          </cell>
          <cell r="O4405" t="str">
            <v>M</v>
          </cell>
          <cell r="P4405">
            <v>1775</v>
          </cell>
        </row>
        <row r="4406">
          <cell r="L4406" t="str">
            <v>512IL1UAN10032</v>
          </cell>
          <cell r="M4406" t="str">
            <v>유리끼우기 및 닦기</v>
          </cell>
          <cell r="N4406" t="str">
            <v>(3MM맑은유리, AL.PL, 유리끼움재료 별도)</v>
          </cell>
          <cell r="O4406" t="str">
            <v>M2</v>
          </cell>
          <cell r="P4406">
            <v>7</v>
          </cell>
        </row>
        <row r="4407">
          <cell r="L4407" t="str">
            <v>512IL1UAN10052</v>
          </cell>
          <cell r="M4407" t="str">
            <v>유리끼우기 및 닦기</v>
          </cell>
          <cell r="N4407" t="str">
            <v>(5MM맑은유리,  AL.PL, 유리끼움재료 별도)</v>
          </cell>
          <cell r="O4407" t="str">
            <v>M2</v>
          </cell>
          <cell r="P4407">
            <v>217</v>
          </cell>
        </row>
        <row r="4408">
          <cell r="L4408" t="str">
            <v>512IL1UAN40012</v>
          </cell>
          <cell r="M4408" t="str">
            <v>복층유리끼우기 및 닦기</v>
          </cell>
          <cell r="N4408" t="str">
            <v>(12MM, 유리끼움재료 별도)</v>
          </cell>
          <cell r="O4408" t="str">
            <v>M2</v>
          </cell>
          <cell r="P4408">
            <v>1458</v>
          </cell>
        </row>
        <row r="4409">
          <cell r="L4409" t="str">
            <v>512IL1UAN40016</v>
          </cell>
          <cell r="M4409" t="str">
            <v>복층유리끼우기 및 닦기</v>
          </cell>
          <cell r="N4409" t="str">
            <v>(16MM, 유리끼움재료 별도)</v>
          </cell>
          <cell r="O4409" t="str">
            <v>M2</v>
          </cell>
          <cell r="P4409">
            <v>2066</v>
          </cell>
        </row>
        <row r="4410">
          <cell r="L4410" t="str">
            <v>512IL1UAN44001</v>
          </cell>
          <cell r="M4410" t="str">
            <v>강화복층유리끼우기 및 닦기</v>
          </cell>
          <cell r="N4410" t="str">
            <v>(16MM일면강화,유리끼움재료 별도)</v>
          </cell>
          <cell r="O4410" t="str">
            <v>M2</v>
          </cell>
          <cell r="P4410">
            <v>439</v>
          </cell>
        </row>
        <row r="4411">
          <cell r="L4411" t="str">
            <v>512IL1UAN60052</v>
          </cell>
          <cell r="M4411" t="str">
            <v>유리끼우기 및 닦기</v>
          </cell>
          <cell r="N4411" t="str">
            <v>(5MM, 강화유리,AL.PL,유리끼움재료 별도)</v>
          </cell>
          <cell r="O4411" t="str">
            <v>M2</v>
          </cell>
          <cell r="P4411">
            <v>8</v>
          </cell>
        </row>
        <row r="4412">
          <cell r="L4412" t="str">
            <v>512IL1UAS50110</v>
          </cell>
          <cell r="M4412" t="str">
            <v>씰링재충진</v>
          </cell>
          <cell r="N4412" t="str">
            <v>(폴리우레탄계,ㅁ-10X10)</v>
          </cell>
          <cell r="O4412" t="str">
            <v>M</v>
          </cell>
          <cell r="P4412">
            <v>16466</v>
          </cell>
        </row>
        <row r="4413">
          <cell r="L4413" t="str">
            <v>512IL1UAS50250</v>
          </cell>
          <cell r="M4413" t="str">
            <v>씰링재충진</v>
          </cell>
          <cell r="N4413" t="str">
            <v>(실리콘계,삼각 5X5)</v>
          </cell>
          <cell r="O4413" t="str">
            <v>M</v>
          </cell>
          <cell r="P4413">
            <v>1098</v>
          </cell>
        </row>
        <row r="4414">
          <cell r="L4414" t="str">
            <v>512IL1UAS50290</v>
          </cell>
          <cell r="M4414" t="str">
            <v>씰링재충진</v>
          </cell>
          <cell r="N4414" t="str">
            <v>(폴리우레탄계, 삼각5X5)</v>
          </cell>
          <cell r="O4414" t="str">
            <v>M</v>
          </cell>
          <cell r="P4414">
            <v>906</v>
          </cell>
        </row>
        <row r="4415">
          <cell r="L4415" t="str">
            <v>512IL1UAS50340</v>
          </cell>
          <cell r="M4415" t="str">
            <v>발포우레탄충진</v>
          </cell>
          <cell r="N4415" t="str">
            <v>(10MM, 1액형)</v>
          </cell>
          <cell r="O4415" t="str">
            <v>M</v>
          </cell>
          <cell r="P4415">
            <v>7783</v>
          </cell>
        </row>
        <row r="4416">
          <cell r="L4416" t="str">
            <v>512IN1SAYISG46</v>
          </cell>
          <cell r="M4416" t="str">
            <v>항균페인트(수성)</v>
          </cell>
          <cell r="N4416" t="str">
            <v>샷시설치 발코니부위, 천정용</v>
          </cell>
          <cell r="O4416" t="str">
            <v>M2</v>
          </cell>
          <cell r="P4416">
            <v>2288</v>
          </cell>
        </row>
        <row r="4417">
          <cell r="L4417" t="str">
            <v>512IN1SAYISG47</v>
          </cell>
          <cell r="M4417" t="str">
            <v>항균페인트(수성)</v>
          </cell>
          <cell r="N4417" t="str">
            <v>샷시설치 발코니부위, 벽용</v>
          </cell>
          <cell r="O4417" t="str">
            <v>M2</v>
          </cell>
          <cell r="P4417">
            <v>6226</v>
          </cell>
        </row>
        <row r="4418">
          <cell r="L4418" t="str">
            <v>512IN1UAO10010</v>
          </cell>
          <cell r="M4418" t="str">
            <v>방진에폭시바닥재</v>
          </cell>
          <cell r="N4418" t="str">
            <v>(콘크리트면 3회)</v>
          </cell>
          <cell r="O4418" t="str">
            <v>M2</v>
          </cell>
          <cell r="P4418">
            <v>56</v>
          </cell>
        </row>
        <row r="4419">
          <cell r="L4419" t="str">
            <v>512IN1UAO10020</v>
          </cell>
          <cell r="M4419" t="str">
            <v>철재면에폭시에스텔</v>
          </cell>
          <cell r="N4419" t="str">
            <v>(상도1회)</v>
          </cell>
          <cell r="O4419" t="str">
            <v>M2</v>
          </cell>
          <cell r="P4419">
            <v>91</v>
          </cell>
        </row>
        <row r="4420">
          <cell r="L4420" t="str">
            <v>512IN1UAO20010</v>
          </cell>
          <cell r="M4420" t="str">
            <v>콘크리트면 페인트</v>
          </cell>
          <cell r="N4420" t="str">
            <v>(낙서방지용 2회)</v>
          </cell>
          <cell r="O4420" t="str">
            <v>M2</v>
          </cell>
          <cell r="P4420">
            <v>461</v>
          </cell>
        </row>
        <row r="4421">
          <cell r="L4421" t="str">
            <v>512IN1UAO20020</v>
          </cell>
          <cell r="M4421" t="str">
            <v>콘크리트면 페인트</v>
          </cell>
          <cell r="N4421" t="str">
            <v>(걸레받이용 2회)</v>
          </cell>
          <cell r="O4421" t="str">
            <v>M2</v>
          </cell>
          <cell r="P4421">
            <v>425</v>
          </cell>
        </row>
        <row r="4422">
          <cell r="L4422" t="str">
            <v>512IN1UAO30020</v>
          </cell>
          <cell r="M4422" t="str">
            <v>외부수성페인트</v>
          </cell>
          <cell r="N4422" t="str">
            <v>(2회 벽   로울러칠)</v>
          </cell>
          <cell r="O4422" t="str">
            <v>M2</v>
          </cell>
          <cell r="P4422">
            <v>5192</v>
          </cell>
        </row>
        <row r="4423">
          <cell r="L4423" t="str">
            <v>512IN1UAO30030</v>
          </cell>
          <cell r="M4423" t="str">
            <v>외부수성페인트</v>
          </cell>
          <cell r="N4423" t="str">
            <v>(2회 천정 로울러칠)</v>
          </cell>
          <cell r="O4423" t="str">
            <v>M2</v>
          </cell>
          <cell r="P4423">
            <v>391</v>
          </cell>
        </row>
        <row r="4424">
          <cell r="L4424" t="str">
            <v>512IN1UAO30040</v>
          </cell>
          <cell r="M4424" t="str">
            <v>외부수성페인트</v>
          </cell>
          <cell r="N4424" t="str">
            <v>(2회 벽 뿜칠)</v>
          </cell>
          <cell r="O4424" t="str">
            <v>M2</v>
          </cell>
          <cell r="P4424">
            <v>3133</v>
          </cell>
        </row>
        <row r="4425">
          <cell r="L4425" t="str">
            <v>512IN1UAO35020</v>
          </cell>
          <cell r="M4425" t="str">
            <v>내부수성페인트</v>
          </cell>
          <cell r="N4425" t="str">
            <v>(2회 벽   로울러칠)</v>
          </cell>
          <cell r="O4425" t="str">
            <v>M2</v>
          </cell>
          <cell r="P4425">
            <v>2203</v>
          </cell>
        </row>
        <row r="4426">
          <cell r="L4426" t="str">
            <v>512IN1UAO35030</v>
          </cell>
          <cell r="M4426" t="str">
            <v>내부수성페인트</v>
          </cell>
          <cell r="N4426" t="str">
            <v>(2회 천정 로울러칠)</v>
          </cell>
          <cell r="O4426" t="str">
            <v>M2</v>
          </cell>
          <cell r="P4426">
            <v>1314</v>
          </cell>
        </row>
        <row r="4427">
          <cell r="L4427" t="str">
            <v>512IN1UAO61010</v>
          </cell>
          <cell r="M4427" t="str">
            <v>무늬코트</v>
          </cell>
          <cell r="N4427" t="str">
            <v>(고층)</v>
          </cell>
          <cell r="O4427" t="str">
            <v>M2</v>
          </cell>
          <cell r="P4427">
            <v>638</v>
          </cell>
        </row>
        <row r="4428">
          <cell r="L4428" t="str">
            <v>512IN1UAO70010</v>
          </cell>
          <cell r="M4428" t="str">
            <v>목부 조합페인트</v>
          </cell>
          <cell r="N4428" t="str">
            <v>(외부3회)</v>
          </cell>
          <cell r="O4428" t="str">
            <v>M2</v>
          </cell>
          <cell r="P4428">
            <v>39</v>
          </cell>
        </row>
        <row r="4429">
          <cell r="L4429" t="str">
            <v>512IN1UAO70110</v>
          </cell>
          <cell r="M4429" t="str">
            <v>철부조합페인트</v>
          </cell>
          <cell r="N4429" t="str">
            <v>(광명단유)</v>
          </cell>
          <cell r="O4429" t="str">
            <v>M2</v>
          </cell>
          <cell r="P4429">
            <v>30</v>
          </cell>
        </row>
        <row r="4430">
          <cell r="L4430" t="str">
            <v>512IN1UAO70120</v>
          </cell>
          <cell r="M4430" t="str">
            <v>철부조합페인트</v>
          </cell>
          <cell r="N4430" t="str">
            <v>(광명단무)</v>
          </cell>
          <cell r="O4430" t="str">
            <v>M2</v>
          </cell>
          <cell r="P4430">
            <v>178</v>
          </cell>
        </row>
        <row r="4431">
          <cell r="L4431" t="str">
            <v>512IN1UAO85110</v>
          </cell>
          <cell r="M4431" t="str">
            <v>폴리우레탄락카칠</v>
          </cell>
          <cell r="O4431" t="str">
            <v>M2</v>
          </cell>
          <cell r="P4431">
            <v>21</v>
          </cell>
        </row>
        <row r="4432">
          <cell r="L4432" t="str">
            <v>512IO1SAM10001</v>
          </cell>
          <cell r="M4432" t="str">
            <v>온돌마루판</v>
          </cell>
          <cell r="N4432" t="str">
            <v>합판+천연무늬목접착(시공도)</v>
          </cell>
          <cell r="O4432" t="str">
            <v>M2</v>
          </cell>
          <cell r="P4432">
            <v>4834</v>
          </cell>
        </row>
        <row r="4433">
          <cell r="L4433" t="str">
            <v>512IO1SAX00001</v>
          </cell>
          <cell r="M4433" t="str">
            <v>걸레받이T=12 MDF</v>
          </cell>
          <cell r="N4433" t="str">
            <v>H=80 거실,주방</v>
          </cell>
          <cell r="O4433" t="str">
            <v>M</v>
          </cell>
          <cell r="P4433">
            <v>3626</v>
          </cell>
        </row>
        <row r="4434">
          <cell r="L4434" t="str">
            <v>512IO1SAX00002</v>
          </cell>
          <cell r="M4434" t="str">
            <v>걸레받이T=9  MDF</v>
          </cell>
          <cell r="N4434" t="str">
            <v>H=70 침실1</v>
          </cell>
          <cell r="O4434" t="str">
            <v>M</v>
          </cell>
          <cell r="P4434">
            <v>1068</v>
          </cell>
        </row>
        <row r="4435">
          <cell r="L4435" t="str">
            <v>512IO1UAK70060</v>
          </cell>
          <cell r="M4435" t="str">
            <v>포리에칠렌필림 보양</v>
          </cell>
          <cell r="O4435" t="str">
            <v>M2</v>
          </cell>
          <cell r="P4435">
            <v>11653</v>
          </cell>
        </row>
        <row r="4436">
          <cell r="L4436" t="str">
            <v>512IO1UAM10150</v>
          </cell>
          <cell r="M4436" t="str">
            <v>륨카펫트붙이기</v>
          </cell>
          <cell r="N4436" t="str">
            <v>(고기능륨카펫, T2.0)</v>
          </cell>
          <cell r="O4436" t="str">
            <v>M2</v>
          </cell>
          <cell r="P4436">
            <v>4201</v>
          </cell>
        </row>
        <row r="4437">
          <cell r="L4437" t="str">
            <v>512IO1UAP10120</v>
          </cell>
          <cell r="M4437" t="str">
            <v>물초배지 보양</v>
          </cell>
          <cell r="N4437" t="str">
            <v>(벽)</v>
          </cell>
          <cell r="O4437" t="str">
            <v>M2</v>
          </cell>
          <cell r="P4437">
            <v>400</v>
          </cell>
        </row>
        <row r="4438">
          <cell r="L4438" t="str">
            <v>512IO1UAP10220</v>
          </cell>
          <cell r="M4438" t="str">
            <v>비닐실크벽지바르기</v>
          </cell>
          <cell r="N4438" t="str">
            <v>(초배무)</v>
          </cell>
          <cell r="O4438" t="str">
            <v>M2</v>
          </cell>
          <cell r="P4438">
            <v>7164</v>
          </cell>
        </row>
        <row r="4439">
          <cell r="L4439" t="str">
            <v>512IO1UAP10230</v>
          </cell>
          <cell r="M4439" t="str">
            <v>비닐실크천정지바르기</v>
          </cell>
          <cell r="N4439" t="str">
            <v>(초배유)</v>
          </cell>
          <cell r="O4439" t="str">
            <v>M2</v>
          </cell>
          <cell r="P4439">
            <v>229</v>
          </cell>
        </row>
        <row r="4440">
          <cell r="L4440" t="str">
            <v>512IO1UAP10240</v>
          </cell>
          <cell r="M4440" t="str">
            <v>비닐실크천정지바르기</v>
          </cell>
          <cell r="N4440" t="str">
            <v>(초배무)</v>
          </cell>
          <cell r="O4440" t="str">
            <v>M2</v>
          </cell>
          <cell r="P4440">
            <v>7231</v>
          </cell>
        </row>
        <row r="4441">
          <cell r="L4441" t="str">
            <v>512IO1UAP11030</v>
          </cell>
          <cell r="M4441" t="str">
            <v>비닐실크벽지바르기</v>
          </cell>
          <cell r="N4441" t="str">
            <v>(면조정재바름위, 초배유)</v>
          </cell>
          <cell r="O4441" t="str">
            <v>M2</v>
          </cell>
          <cell r="P4441">
            <v>6032</v>
          </cell>
        </row>
        <row r="4442">
          <cell r="L4442" t="str">
            <v>512IO2MAF60371</v>
          </cell>
          <cell r="M4442" t="str">
            <v>외단열공법, 시공도(마감공사포함)</v>
          </cell>
          <cell r="N4442" t="str">
            <v>T70스치로폴, FL+1.8M초과</v>
          </cell>
          <cell r="O4442" t="str">
            <v>M2</v>
          </cell>
          <cell r="P4442">
            <v>37</v>
          </cell>
        </row>
        <row r="4443">
          <cell r="L4443" t="str">
            <v>512IO2MAF60372</v>
          </cell>
          <cell r="M4443" t="str">
            <v>외단열공법, 시공도(마감공사포함)</v>
          </cell>
          <cell r="N4443" t="str">
            <v>T70스치로폴, FL+1.8M이하</v>
          </cell>
          <cell r="O4443" t="str">
            <v>M2</v>
          </cell>
          <cell r="P4443">
            <v>11</v>
          </cell>
        </row>
        <row r="4444">
          <cell r="L4444" t="str">
            <v>512IO2MAK12050</v>
          </cell>
          <cell r="M4444" t="str">
            <v>스치로폴</v>
          </cell>
          <cell r="N4444" t="str">
            <v>50MMX900X1800 0.015(4호)</v>
          </cell>
          <cell r="O4444" t="str">
            <v>M2</v>
          </cell>
          <cell r="P4444">
            <v>53</v>
          </cell>
        </row>
        <row r="4445">
          <cell r="L4445" t="str">
            <v>512IO2SAYISG12</v>
          </cell>
          <cell r="M4445" t="str">
            <v>외벽보온틀설치(중부)</v>
          </cell>
          <cell r="N4445" t="str">
            <v>스치로폴T60, 지지핀공법</v>
          </cell>
          <cell r="O4445" t="str">
            <v>M2</v>
          </cell>
          <cell r="P4445">
            <v>340</v>
          </cell>
        </row>
        <row r="4446">
          <cell r="L4446" t="str">
            <v>512IO2UAG10030</v>
          </cell>
          <cell r="M4446" t="str">
            <v>스치로폴깔기</v>
          </cell>
          <cell r="N4446" t="str">
            <v>(옥상바닥 2호 60MM)</v>
          </cell>
          <cell r="O4446" t="str">
            <v>M2</v>
          </cell>
          <cell r="P4446">
            <v>290</v>
          </cell>
        </row>
        <row r="4447">
          <cell r="L4447" t="str">
            <v>512IO2UAG10380</v>
          </cell>
          <cell r="M4447" t="str">
            <v>스치로폴깔기</v>
          </cell>
          <cell r="N4447" t="str">
            <v>(콘크리트타설부착 4호 50MM)</v>
          </cell>
          <cell r="O4447" t="str">
            <v>M2</v>
          </cell>
          <cell r="P4447">
            <v>527</v>
          </cell>
        </row>
        <row r="4448">
          <cell r="L4448" t="str">
            <v>512IO2UAG10390</v>
          </cell>
          <cell r="M4448" t="str">
            <v>스치로폴깔기</v>
          </cell>
          <cell r="N4448" t="str">
            <v>(콘크리트타설부착 4호 60MM)</v>
          </cell>
          <cell r="O4448" t="str">
            <v>M2</v>
          </cell>
          <cell r="P4448">
            <v>499</v>
          </cell>
        </row>
        <row r="4449">
          <cell r="L4449" t="str">
            <v>512IO2UAG12060</v>
          </cell>
          <cell r="M4449" t="str">
            <v>벽체스치로폴붙이기</v>
          </cell>
          <cell r="N4449" t="str">
            <v>(4호 50MM)</v>
          </cell>
          <cell r="O4449" t="str">
            <v>M2</v>
          </cell>
          <cell r="P4449">
            <v>808</v>
          </cell>
        </row>
        <row r="4450">
          <cell r="L4450" t="str">
            <v>512IO2UAG80070</v>
          </cell>
          <cell r="M4450" t="str">
            <v>측벽보온틀설치(중부)</v>
          </cell>
          <cell r="N4450" t="str">
            <v>(석고보드12.5MM, 지지핀공법)</v>
          </cell>
          <cell r="O4450" t="str">
            <v>M2</v>
          </cell>
          <cell r="P4450">
            <v>1557</v>
          </cell>
        </row>
        <row r="4451">
          <cell r="L4451" t="str">
            <v>512IO2UAG80130</v>
          </cell>
          <cell r="M4451" t="str">
            <v>외벽보온틀설치(중부)</v>
          </cell>
          <cell r="N4451" t="str">
            <v>(석고보드12.5MM, 지지핀공법)</v>
          </cell>
          <cell r="O4451" t="str">
            <v>M2</v>
          </cell>
          <cell r="P4451">
            <v>1520</v>
          </cell>
        </row>
        <row r="4452">
          <cell r="L4452" t="str">
            <v>512IO2UAG80520</v>
          </cell>
          <cell r="M4452" t="str">
            <v>보온틀설치(주방 상부장)</v>
          </cell>
          <cell r="N4452" t="str">
            <v>(유리면50+방수석고12.5MM, 지지핀공법)</v>
          </cell>
          <cell r="O4452" t="str">
            <v>M2</v>
          </cell>
          <cell r="P4452">
            <v>823</v>
          </cell>
        </row>
        <row r="4453">
          <cell r="L4453" t="str">
            <v>512IO2UAG80610</v>
          </cell>
          <cell r="M4453" t="str">
            <v>벽보온틀설치</v>
          </cell>
          <cell r="N4453" t="str">
            <v>(유리면50+석고보드15, 지지핀공법)</v>
          </cell>
          <cell r="O4453" t="str">
            <v>M2</v>
          </cell>
          <cell r="P4453">
            <v>555</v>
          </cell>
        </row>
        <row r="4454">
          <cell r="L4454" t="str">
            <v>512IO2UAM40010</v>
          </cell>
          <cell r="M4454" t="str">
            <v>옥상기계실마감</v>
          </cell>
          <cell r="N4454" t="str">
            <v>(천정, 스치로폴20+흡음판15)</v>
          </cell>
          <cell r="O4454" t="str">
            <v>M2</v>
          </cell>
          <cell r="P4454">
            <v>61</v>
          </cell>
        </row>
        <row r="4455">
          <cell r="L4455" t="str">
            <v>512IO2UAM40020</v>
          </cell>
          <cell r="M4455" t="str">
            <v>옥상기계실마감</v>
          </cell>
          <cell r="N4455" t="str">
            <v>(벽, 스치로폴20+흡음판15)</v>
          </cell>
          <cell r="O4455" t="str">
            <v>M2</v>
          </cell>
          <cell r="P4455">
            <v>177</v>
          </cell>
        </row>
        <row r="4456">
          <cell r="L4456" t="str">
            <v>512IS1JAG18100</v>
          </cell>
          <cell r="M4456" t="str">
            <v>목제공틀</v>
          </cell>
          <cell r="N4456" t="str">
            <v>8X21/WF</v>
          </cell>
          <cell r="O4456" t="str">
            <v>개소</v>
          </cell>
          <cell r="P4456">
            <v>96</v>
          </cell>
        </row>
        <row r="4457">
          <cell r="L4457" t="str">
            <v>512IS1JAG23201</v>
          </cell>
          <cell r="M4457" t="str">
            <v>WD+WD(페이퍼,후설치문)침실</v>
          </cell>
          <cell r="N4457" t="str">
            <v>10X21/WD-1</v>
          </cell>
          <cell r="O4457" t="str">
            <v>개소</v>
          </cell>
          <cell r="P4457">
            <v>96</v>
          </cell>
        </row>
        <row r="4458">
          <cell r="L4458" t="str">
            <v>512IS1JAG23212</v>
          </cell>
          <cell r="M4458" t="str">
            <v>WD+WD(페이퍼,후설치문)침실</v>
          </cell>
          <cell r="N4458" t="str">
            <v>9X21/WD-2</v>
          </cell>
          <cell r="O4458" t="str">
            <v>개소</v>
          </cell>
          <cell r="P4458">
            <v>96</v>
          </cell>
        </row>
        <row r="4459">
          <cell r="L4459" t="str">
            <v>512IS1JAG23219</v>
          </cell>
          <cell r="M4459" t="str">
            <v>WD+WD(페이퍼,후설치문)침실</v>
          </cell>
          <cell r="N4459" t="str">
            <v>9X21/WD-B</v>
          </cell>
          <cell r="O4459" t="str">
            <v>개소</v>
          </cell>
          <cell r="P4459">
            <v>96</v>
          </cell>
        </row>
        <row r="4460">
          <cell r="L4460" t="str">
            <v>512IS1JAG23353</v>
          </cell>
          <cell r="M4460" t="str">
            <v>WD+WD(페이퍼,후설치문)욕실</v>
          </cell>
          <cell r="N4460" t="str">
            <v>8X21/D</v>
          </cell>
          <cell r="O4460" t="str">
            <v>개소</v>
          </cell>
          <cell r="P4460">
            <v>95</v>
          </cell>
        </row>
        <row r="4461">
          <cell r="L4461" t="str">
            <v>512IS1JAG23354</v>
          </cell>
          <cell r="M4461" t="str">
            <v>WD+WD(페이퍼,후설치문)욕실</v>
          </cell>
          <cell r="N4461" t="str">
            <v>7X21/D</v>
          </cell>
          <cell r="O4461" t="str">
            <v>개소</v>
          </cell>
          <cell r="P4461">
            <v>96</v>
          </cell>
        </row>
        <row r="4462">
          <cell r="L4462" t="str">
            <v>512IS1JAG23361</v>
          </cell>
          <cell r="M4462" t="str">
            <v>WD+WD(페이퍼,후설치문)욕실</v>
          </cell>
          <cell r="N4462" t="str">
            <v>9X21/D</v>
          </cell>
          <cell r="O4462" t="str">
            <v>개소</v>
          </cell>
          <cell r="P4462">
            <v>1</v>
          </cell>
        </row>
        <row r="4463">
          <cell r="L4463" t="str">
            <v>512IS1JAG31506</v>
          </cell>
          <cell r="M4463" t="str">
            <v>PP복층유리문(목-3)</v>
          </cell>
          <cell r="N4463" t="str">
            <v>33X24/DP</v>
          </cell>
          <cell r="O4463" t="str">
            <v>개소</v>
          </cell>
          <cell r="P4463">
            <v>96</v>
          </cell>
        </row>
        <row r="4464">
          <cell r="L4464" t="str">
            <v>512IS1JAG31605</v>
          </cell>
          <cell r="M4464" t="str">
            <v>PP복층유리문(목-2)</v>
          </cell>
          <cell r="N4464" t="str">
            <v>16X24/DP</v>
          </cell>
          <cell r="O4464" t="str">
            <v>개소</v>
          </cell>
          <cell r="P4464">
            <v>96</v>
          </cell>
        </row>
        <row r="4465">
          <cell r="L4465" t="str">
            <v>512IS1JAG31762</v>
          </cell>
          <cell r="M4465" t="str">
            <v>PP복층유리문(목-2)</v>
          </cell>
          <cell r="N4465" t="str">
            <v>24X24/DP</v>
          </cell>
          <cell r="O4465" t="str">
            <v>개소</v>
          </cell>
          <cell r="P4465">
            <v>96</v>
          </cell>
        </row>
        <row r="4466">
          <cell r="L4466" t="str">
            <v>512IS1JAG31763</v>
          </cell>
          <cell r="M4466" t="str">
            <v>PP복층유리문(목-2)</v>
          </cell>
          <cell r="N4466" t="str">
            <v>21X24/DP</v>
          </cell>
          <cell r="O4466" t="str">
            <v>개소</v>
          </cell>
          <cell r="P4466">
            <v>96</v>
          </cell>
        </row>
        <row r="4467">
          <cell r="L4467" t="str">
            <v>512IS1JAG31904</v>
          </cell>
          <cell r="M4467" t="str">
            <v>P 복층단창(목-2)</v>
          </cell>
          <cell r="N4467" t="str">
            <v>18X18/W</v>
          </cell>
          <cell r="O4467" t="str">
            <v>개소</v>
          </cell>
          <cell r="P4467">
            <v>96</v>
          </cell>
        </row>
        <row r="4468">
          <cell r="L4468" t="str">
            <v>512IS1JAG40101</v>
          </cell>
          <cell r="M4468" t="str">
            <v>세대현관문(계단형,플래그힌지)</v>
          </cell>
          <cell r="N4468" t="str">
            <v>10X22/D-2</v>
          </cell>
          <cell r="O4468" t="str">
            <v>개소</v>
          </cell>
          <cell r="P4468">
            <v>96</v>
          </cell>
        </row>
        <row r="4469">
          <cell r="L4469" t="str">
            <v>512IS1JAH20117</v>
          </cell>
          <cell r="M4469" t="str">
            <v>분체난간</v>
          </cell>
          <cell r="N4469" t="str">
            <v>U형 (H:1100)</v>
          </cell>
          <cell r="O4469" t="str">
            <v>M</v>
          </cell>
          <cell r="P4469">
            <v>83</v>
          </cell>
        </row>
        <row r="4470">
          <cell r="L4470" t="str">
            <v>512IS1JAH45000</v>
          </cell>
          <cell r="M4470" t="str">
            <v>실외기난간</v>
          </cell>
          <cell r="N4470" t="str">
            <v>ㄴ형</v>
          </cell>
          <cell r="O4470" t="str">
            <v>개소</v>
          </cell>
          <cell r="P4470">
            <v>80</v>
          </cell>
        </row>
        <row r="4471">
          <cell r="L4471" t="str">
            <v>512IS1JAN40052</v>
          </cell>
          <cell r="M4471" t="str">
            <v>84A (무늬목) (무장애공간)</v>
          </cell>
          <cell r="N4471" t="str">
            <v>3850X1900, 보조주방</v>
          </cell>
          <cell r="O4471" t="str">
            <v>조</v>
          </cell>
          <cell r="P4471">
            <v>1</v>
          </cell>
        </row>
        <row r="4472">
          <cell r="L4472" t="str">
            <v>512IS1JAN40065</v>
          </cell>
          <cell r="M4472" t="str">
            <v>84A (무늬목)</v>
          </cell>
          <cell r="N4472" t="str">
            <v>3850X1900, 보조주방포함</v>
          </cell>
          <cell r="O4472" t="str">
            <v>조</v>
          </cell>
          <cell r="P4472">
            <v>95</v>
          </cell>
        </row>
        <row r="4473">
          <cell r="L4473" t="str">
            <v>512IS1JAN50608</v>
          </cell>
          <cell r="M4473" t="str">
            <v>00신발장 84A,B,T 벽부(무늬목)(거울판)</v>
          </cell>
          <cell r="N4473" t="str">
            <v>1750X348X2200</v>
          </cell>
          <cell r="O4473" t="str">
            <v>개</v>
          </cell>
          <cell r="P4473">
            <v>96</v>
          </cell>
        </row>
        <row r="4474">
          <cell r="L4474" t="str">
            <v>512IS1JAN60176</v>
          </cell>
          <cell r="M4474" t="str">
            <v>반침 84A(LPM)</v>
          </cell>
          <cell r="N4474" t="str">
            <v>1200X2330</v>
          </cell>
          <cell r="O4474" t="str">
            <v>SET</v>
          </cell>
          <cell r="P4474">
            <v>96</v>
          </cell>
        </row>
        <row r="4475">
          <cell r="L4475" t="str">
            <v>512IS1JAN80010</v>
          </cell>
          <cell r="M4475" t="str">
            <v>거실장(용인신갈)</v>
          </cell>
          <cell r="N4475" t="str">
            <v>2300 (무늬목)</v>
          </cell>
          <cell r="O4475" t="str">
            <v>SET</v>
          </cell>
          <cell r="P4475">
            <v>96</v>
          </cell>
        </row>
        <row r="4476">
          <cell r="L4476" t="str">
            <v>512JB1QBG15035</v>
          </cell>
          <cell r="M4476" t="str">
            <v>콤팩터 다짐 (보통)</v>
          </cell>
          <cell r="O4476" t="str">
            <v>M2</v>
          </cell>
          <cell r="P4476">
            <v>1043</v>
          </cell>
        </row>
        <row r="4477">
          <cell r="L4477" t="str">
            <v>512JB1UAA50010</v>
          </cell>
          <cell r="M4477" t="str">
            <v>용수비</v>
          </cell>
          <cell r="N4477" t="str">
            <v>(레미콘지구)</v>
          </cell>
          <cell r="O4477" t="str">
            <v>M3</v>
          </cell>
          <cell r="P4477">
            <v>419</v>
          </cell>
        </row>
        <row r="4478">
          <cell r="L4478" t="str">
            <v>512JB1UCA20010</v>
          </cell>
          <cell r="M4478" t="str">
            <v>인력 터파기</v>
          </cell>
          <cell r="N4478" t="str">
            <v>(굴착깊이0-1M,보통토사)</v>
          </cell>
          <cell r="O4478" t="str">
            <v>M3</v>
          </cell>
          <cell r="P4478">
            <v>81</v>
          </cell>
        </row>
        <row r="4479">
          <cell r="L4479" t="str">
            <v>512JC1SABCTS80</v>
          </cell>
          <cell r="M4479" t="str">
            <v>잡석콘크리트치환</v>
          </cell>
          <cell r="N4479" t="str">
            <v>표준형1(일반지구)</v>
          </cell>
          <cell r="O4479" t="str">
            <v>M3</v>
          </cell>
          <cell r="P4479">
            <v>190</v>
          </cell>
        </row>
        <row r="4480">
          <cell r="L4480" t="str">
            <v>512JD1BGC10070</v>
          </cell>
          <cell r="M4480" t="str">
            <v>자재운반비</v>
          </cell>
          <cell r="N4480" t="str">
            <v>70KM까지</v>
          </cell>
          <cell r="O4480" t="str">
            <v>TON</v>
          </cell>
          <cell r="P4480">
            <v>245.24</v>
          </cell>
        </row>
        <row r="4481">
          <cell r="L4481" t="str">
            <v>512JD1BGZ02011</v>
          </cell>
          <cell r="M4481" t="str">
            <v>임시전력비(전력량요금)</v>
          </cell>
          <cell r="N4481" t="str">
            <v>1년이하</v>
          </cell>
          <cell r="O4481" t="str">
            <v>KWH</v>
          </cell>
          <cell r="P4481">
            <v>33</v>
          </cell>
        </row>
        <row r="4482">
          <cell r="L4482" t="str">
            <v>512JD1HKN01000</v>
          </cell>
          <cell r="M4482" t="str">
            <v>모 터</v>
          </cell>
          <cell r="N4482" t="str">
            <v>1 HP</v>
          </cell>
          <cell r="O4482" t="str">
            <v>시간</v>
          </cell>
          <cell r="P4482">
            <v>46</v>
          </cell>
        </row>
        <row r="4483">
          <cell r="L4483" t="str">
            <v>512JD1MGA21110</v>
          </cell>
          <cell r="M4483" t="str">
            <v>고강도철근 (공장도)</v>
          </cell>
          <cell r="N4483" t="str">
            <v>H-10</v>
          </cell>
          <cell r="O4483" t="str">
            <v>TON</v>
          </cell>
          <cell r="P4483">
            <v>17.899999999999999</v>
          </cell>
        </row>
        <row r="4484">
          <cell r="L4484" t="str">
            <v>512JD1MGA21113</v>
          </cell>
          <cell r="M4484" t="str">
            <v>고강도철근 (공장도)</v>
          </cell>
          <cell r="N4484" t="str">
            <v>H-13</v>
          </cell>
          <cell r="O4484" t="str">
            <v>TON</v>
          </cell>
          <cell r="P4484">
            <v>70.52</v>
          </cell>
        </row>
        <row r="4485">
          <cell r="L4485" t="str">
            <v>512JD1MGA21116</v>
          </cell>
          <cell r="M4485" t="str">
            <v>고강도철근 (공장도)</v>
          </cell>
          <cell r="N4485" t="str">
            <v>H-16</v>
          </cell>
          <cell r="O4485" t="str">
            <v>TON</v>
          </cell>
          <cell r="P4485">
            <v>16.59</v>
          </cell>
        </row>
        <row r="4486">
          <cell r="L4486" t="str">
            <v>512JD1MGA21119</v>
          </cell>
          <cell r="M4486" t="str">
            <v>고강도철근 (공장도)</v>
          </cell>
          <cell r="N4486" t="str">
            <v>H-19</v>
          </cell>
          <cell r="O4486" t="str">
            <v>TON</v>
          </cell>
          <cell r="P4486">
            <v>4.29</v>
          </cell>
        </row>
        <row r="4487">
          <cell r="L4487" t="str">
            <v>512JD1MGA21122</v>
          </cell>
          <cell r="M4487" t="str">
            <v>고강도철근 (공장도)</v>
          </cell>
          <cell r="N4487" t="str">
            <v>H-22</v>
          </cell>
          <cell r="O4487" t="str">
            <v>TON</v>
          </cell>
          <cell r="P4487">
            <v>11.34</v>
          </cell>
        </row>
        <row r="4488">
          <cell r="L4488" t="str">
            <v>512JD1MGA21125</v>
          </cell>
          <cell r="M4488" t="str">
            <v>고강도철근 (공장도)</v>
          </cell>
          <cell r="N4488" t="str">
            <v>H-25</v>
          </cell>
          <cell r="O4488" t="str">
            <v>TON</v>
          </cell>
          <cell r="P4488">
            <v>124.6</v>
          </cell>
        </row>
        <row r="4489">
          <cell r="L4489" t="str">
            <v>512JD1MGG40301</v>
          </cell>
          <cell r="M4489" t="str">
            <v>레미콘</v>
          </cell>
          <cell r="N4489" t="str">
            <v>25-160-8</v>
          </cell>
          <cell r="O4489" t="str">
            <v>M3</v>
          </cell>
          <cell r="P4489">
            <v>83</v>
          </cell>
        </row>
        <row r="4490">
          <cell r="L4490" t="str">
            <v>512JD1MGG40601</v>
          </cell>
          <cell r="M4490" t="str">
            <v>레미콘</v>
          </cell>
          <cell r="N4490" t="str">
            <v>25-240-8</v>
          </cell>
          <cell r="O4490" t="str">
            <v>M3</v>
          </cell>
          <cell r="P4490">
            <v>1054</v>
          </cell>
        </row>
        <row r="4491">
          <cell r="L4491" t="str">
            <v>512JD1MGG42401</v>
          </cell>
          <cell r="M4491" t="str">
            <v>레미콘</v>
          </cell>
          <cell r="N4491" t="str">
            <v>25-180-15</v>
          </cell>
          <cell r="O4491" t="str">
            <v>M3</v>
          </cell>
          <cell r="P4491">
            <v>1</v>
          </cell>
        </row>
        <row r="4492">
          <cell r="L4492" t="str">
            <v>512JD1MGG42701</v>
          </cell>
          <cell r="M4492" t="str">
            <v>레미콘</v>
          </cell>
          <cell r="N4492" t="str">
            <v>25-270-15</v>
          </cell>
          <cell r="O4492" t="str">
            <v>M3</v>
          </cell>
          <cell r="P4492">
            <v>927</v>
          </cell>
        </row>
        <row r="4493">
          <cell r="L4493" t="str">
            <v>512JD1QEA32013</v>
          </cell>
          <cell r="M4493" t="str">
            <v>펌프카 CONC 타설</v>
          </cell>
          <cell r="N4493" t="str">
            <v>100 M3이상 철근구조물,S=15</v>
          </cell>
          <cell r="O4493" t="str">
            <v>M3</v>
          </cell>
          <cell r="P4493">
            <v>908</v>
          </cell>
        </row>
        <row r="4494">
          <cell r="L4494" t="str">
            <v>512JD1QEA32014</v>
          </cell>
          <cell r="M4494" t="str">
            <v>펌프카 CONC 타설</v>
          </cell>
          <cell r="N4494" t="str">
            <v>100 M3이상 철근구조물,S=8~12</v>
          </cell>
          <cell r="O4494" t="str">
            <v>M3</v>
          </cell>
          <cell r="P4494">
            <v>1135</v>
          </cell>
        </row>
        <row r="4495">
          <cell r="L4495" t="str">
            <v>512JD1QEF82001</v>
          </cell>
          <cell r="M4495" t="str">
            <v>CON'C 다지기 (VIBRATOR)</v>
          </cell>
          <cell r="O4495" t="str">
            <v>M3</v>
          </cell>
          <cell r="P4495">
            <v>1961</v>
          </cell>
        </row>
        <row r="4496">
          <cell r="L4496" t="str">
            <v>512JD1SACCTTT1</v>
          </cell>
          <cell r="M4496" t="str">
            <v>철근하차비</v>
          </cell>
          <cell r="O4496" t="str">
            <v>톤</v>
          </cell>
          <cell r="P4496">
            <v>245.24</v>
          </cell>
        </row>
        <row r="4497">
          <cell r="L4497" t="str">
            <v>512JD1UAC10001</v>
          </cell>
          <cell r="M4497" t="str">
            <v>합판거푸집</v>
          </cell>
          <cell r="N4497" t="str">
            <v>(3회,일반면)</v>
          </cell>
          <cell r="O4497" t="str">
            <v>M2</v>
          </cell>
          <cell r="P4497">
            <v>52</v>
          </cell>
        </row>
        <row r="4498">
          <cell r="L4498" t="str">
            <v>512JD1UAC10005</v>
          </cell>
          <cell r="M4498" t="str">
            <v>합판거푸집</v>
          </cell>
          <cell r="N4498" t="str">
            <v>(3회, 경사지붕면)</v>
          </cell>
          <cell r="O4498" t="str">
            <v>M2</v>
          </cell>
          <cell r="P4498">
            <v>27</v>
          </cell>
        </row>
        <row r="4499">
          <cell r="L4499" t="str">
            <v>512JD1UAC10152</v>
          </cell>
          <cell r="M4499" t="str">
            <v>매립형철망거푸집</v>
          </cell>
          <cell r="N4499" t="str">
            <v>(MAT기초,지중보,옹벽,이어치기등)</v>
          </cell>
          <cell r="O4499" t="str">
            <v>M2</v>
          </cell>
          <cell r="P4499">
            <v>247</v>
          </cell>
        </row>
        <row r="4500">
          <cell r="L4500" t="str">
            <v>512JD1UAC10281</v>
          </cell>
          <cell r="M4500" t="str">
            <v>제치장코팅합판 거푸집</v>
          </cell>
          <cell r="N4500" t="str">
            <v>(6회,반자무)</v>
          </cell>
          <cell r="O4500" t="str">
            <v>M2</v>
          </cell>
          <cell r="P4500">
            <v>755</v>
          </cell>
        </row>
        <row r="4501">
          <cell r="L4501" t="str">
            <v>512JD1UAC10310</v>
          </cell>
          <cell r="M4501" t="str">
            <v>유로폼</v>
          </cell>
          <cell r="N4501" t="str">
            <v>(벽)</v>
          </cell>
          <cell r="O4501" t="str">
            <v>M2</v>
          </cell>
          <cell r="P4501">
            <v>5436</v>
          </cell>
        </row>
        <row r="4502">
          <cell r="L4502" t="str">
            <v>512JD1UAC20100</v>
          </cell>
          <cell r="M4502" t="str">
            <v>철근가공 및 조립</v>
          </cell>
          <cell r="N4502" t="str">
            <v>(건축공사)</v>
          </cell>
          <cell r="O4502" t="str">
            <v>TON</v>
          </cell>
          <cell r="P4502">
            <v>238.1</v>
          </cell>
        </row>
        <row r="4503">
          <cell r="L4503" t="str">
            <v>512JD1UAC30060</v>
          </cell>
          <cell r="M4503" t="str">
            <v>레미콘치기</v>
          </cell>
          <cell r="N4503" t="str">
            <v>(철근구조,펌프차붐)</v>
          </cell>
          <cell r="O4503" t="str">
            <v>M3</v>
          </cell>
          <cell r="P4503">
            <v>1961</v>
          </cell>
        </row>
        <row r="4504">
          <cell r="L4504" t="str">
            <v>512JD1UAC30080</v>
          </cell>
          <cell r="M4504" t="str">
            <v>레미콘치기</v>
          </cell>
          <cell r="N4504" t="str">
            <v>(무근구조,펌프차붐)</v>
          </cell>
          <cell r="O4504" t="str">
            <v>M3</v>
          </cell>
          <cell r="P4504">
            <v>82</v>
          </cell>
        </row>
        <row r="4505">
          <cell r="L4505" t="str">
            <v>513IA1BGZ02011</v>
          </cell>
          <cell r="M4505" t="str">
            <v>임시전력비(전력량요금)</v>
          </cell>
          <cell r="N4505" t="str">
            <v>1년이하</v>
          </cell>
          <cell r="O4505" t="str">
            <v>KWH</v>
          </cell>
          <cell r="P4505">
            <v>1193</v>
          </cell>
        </row>
        <row r="4506">
          <cell r="L4506" t="str">
            <v>513IA1HCD01020</v>
          </cell>
          <cell r="M4506" t="str">
            <v>인화겸용리프트</v>
          </cell>
          <cell r="N4506" t="str">
            <v>20층용</v>
          </cell>
          <cell r="O4506" t="str">
            <v>시간</v>
          </cell>
          <cell r="P4506">
            <v>1130</v>
          </cell>
        </row>
        <row r="4507">
          <cell r="L4507" t="str">
            <v>513IA1HKN01000</v>
          </cell>
          <cell r="M4507" t="str">
            <v>모 터</v>
          </cell>
          <cell r="N4507" t="str">
            <v>1 HP</v>
          </cell>
          <cell r="O4507" t="str">
            <v>시간</v>
          </cell>
          <cell r="P4507">
            <v>232</v>
          </cell>
        </row>
        <row r="4508">
          <cell r="L4508" t="str">
            <v>513IA1MGJ10507</v>
          </cell>
          <cell r="M4508" t="str">
            <v>벽용브라켓(쌍줄용)</v>
          </cell>
          <cell r="N4508" t="str">
            <v>3개월  15.5KG</v>
          </cell>
          <cell r="O4508" t="str">
            <v>개</v>
          </cell>
          <cell r="P4508">
            <v>16</v>
          </cell>
        </row>
        <row r="4509">
          <cell r="L4509" t="str">
            <v>513IA1UAA10001</v>
          </cell>
          <cell r="M4509" t="str">
            <v>먹메김</v>
          </cell>
          <cell r="N4509" t="str">
            <v>(주택용)</v>
          </cell>
          <cell r="O4509" t="str">
            <v>M2</v>
          </cell>
          <cell r="P4509">
            <v>8188</v>
          </cell>
        </row>
        <row r="4510">
          <cell r="L4510" t="str">
            <v>513IA1UAA10201</v>
          </cell>
          <cell r="M4510" t="str">
            <v>수평규준틀</v>
          </cell>
          <cell r="O4510" t="str">
            <v>M</v>
          </cell>
          <cell r="P4510">
            <v>198</v>
          </cell>
        </row>
        <row r="4511">
          <cell r="L4511" t="str">
            <v>513IA1UAA20310</v>
          </cell>
          <cell r="M4511" t="str">
            <v>강관틀 비계</v>
          </cell>
          <cell r="N4511" t="str">
            <v>(3개월)</v>
          </cell>
          <cell r="O4511" t="str">
            <v>M2</v>
          </cell>
          <cell r="P4511">
            <v>1268</v>
          </cell>
        </row>
        <row r="4512">
          <cell r="L4512" t="str">
            <v>513IA1UAA20631</v>
          </cell>
          <cell r="M4512" t="str">
            <v>강관비계매기(브라켓)</v>
          </cell>
          <cell r="N4512" t="str">
            <v>(3개월)</v>
          </cell>
          <cell r="O4512" t="str">
            <v>M2</v>
          </cell>
          <cell r="P4512">
            <v>339</v>
          </cell>
        </row>
        <row r="4513">
          <cell r="L4513" t="str">
            <v>513IA1UAA20701</v>
          </cell>
          <cell r="M4513" t="str">
            <v>이동식 강관조립 말비계</v>
          </cell>
          <cell r="N4513" t="str">
            <v>(3개월 H=2M 1단)</v>
          </cell>
          <cell r="O4513" t="str">
            <v>대</v>
          </cell>
          <cell r="P4513">
            <v>2</v>
          </cell>
        </row>
        <row r="4514">
          <cell r="L4514" t="str">
            <v>513IA1UAA21301</v>
          </cell>
          <cell r="M4514" t="str">
            <v>비계용 브라켓설치</v>
          </cell>
          <cell r="N4514" t="str">
            <v>(벽용, 브라켓별도)</v>
          </cell>
          <cell r="O4514" t="str">
            <v>개소</v>
          </cell>
          <cell r="P4514">
            <v>16</v>
          </cell>
        </row>
        <row r="4515">
          <cell r="L4515" t="str">
            <v>513IA1UAA25001</v>
          </cell>
          <cell r="M4515" t="str">
            <v>강관동바리 손료</v>
          </cell>
          <cell r="N4515" t="str">
            <v>(층고3.5M이하, 벽식 1개월)</v>
          </cell>
          <cell r="O4515" t="str">
            <v>M2</v>
          </cell>
          <cell r="P4515">
            <v>11540</v>
          </cell>
        </row>
        <row r="4516">
          <cell r="L4516" t="str">
            <v>513IA1UAA25060</v>
          </cell>
          <cell r="M4516" t="str">
            <v>강관동바리 손료</v>
          </cell>
          <cell r="N4516" t="str">
            <v>(4.5-5.5M, 1개월)</v>
          </cell>
          <cell r="O4516" t="str">
            <v>M2</v>
          </cell>
          <cell r="P4516">
            <v>375</v>
          </cell>
        </row>
        <row r="4517">
          <cell r="L4517" t="str">
            <v>513IA1UAA35310</v>
          </cell>
          <cell r="M4517" t="str">
            <v>가설 DUST CHUTE</v>
          </cell>
          <cell r="N4517" t="str">
            <v>(PE관, 초고층)</v>
          </cell>
          <cell r="O4517" t="str">
            <v>M</v>
          </cell>
          <cell r="P4517">
            <v>51</v>
          </cell>
        </row>
        <row r="4518">
          <cell r="L4518" t="str">
            <v>513IA1UAA40001</v>
          </cell>
          <cell r="M4518" t="str">
            <v>인화겸용리프트설치,해체</v>
          </cell>
          <cell r="N4518" t="str">
            <v>(기초포함)</v>
          </cell>
          <cell r="O4518" t="str">
            <v>M</v>
          </cell>
          <cell r="P4518">
            <v>57</v>
          </cell>
        </row>
        <row r="4519">
          <cell r="L4519" t="str">
            <v>513IA1UAA50010</v>
          </cell>
          <cell r="M4519" t="str">
            <v>용수비</v>
          </cell>
          <cell r="N4519" t="str">
            <v>(레미콘지구)</v>
          </cell>
          <cell r="O4519" t="str">
            <v>M3</v>
          </cell>
          <cell r="P4519">
            <v>2110</v>
          </cell>
        </row>
        <row r="4520">
          <cell r="L4520" t="str">
            <v>513IA1UAA50120</v>
          </cell>
          <cell r="M4520" t="str">
            <v>동별공사용수설치</v>
          </cell>
          <cell r="N4520" t="str">
            <v>(20층)</v>
          </cell>
          <cell r="O4520" t="str">
            <v>개소</v>
          </cell>
          <cell r="P4520">
            <v>1</v>
          </cell>
        </row>
        <row r="4521">
          <cell r="L4521" t="str">
            <v>513IA1UAA55001</v>
          </cell>
          <cell r="M4521" t="str">
            <v>건축물 현장정리</v>
          </cell>
          <cell r="O4521" t="str">
            <v>M2</v>
          </cell>
          <cell r="P4521">
            <v>8188</v>
          </cell>
        </row>
        <row r="4522">
          <cell r="L4522" t="str">
            <v>513IA1UAV30120</v>
          </cell>
          <cell r="M4522" t="str">
            <v>옥내가설전등 및 옥외보완</v>
          </cell>
          <cell r="N4522" t="str">
            <v>(20층)</v>
          </cell>
          <cell r="O4522" t="str">
            <v>동</v>
          </cell>
          <cell r="P4522">
            <v>1</v>
          </cell>
        </row>
        <row r="4523">
          <cell r="L4523" t="str">
            <v>513ID1BGC10070</v>
          </cell>
          <cell r="M4523" t="str">
            <v>자재운반비</v>
          </cell>
          <cell r="N4523" t="str">
            <v>70KM까지</v>
          </cell>
          <cell r="O4523" t="str">
            <v>TON</v>
          </cell>
          <cell r="P4523">
            <v>391.85</v>
          </cell>
        </row>
        <row r="4524">
          <cell r="L4524" t="str">
            <v>513ID1MGA21110</v>
          </cell>
          <cell r="M4524" t="str">
            <v>고강도철근 (공장도)</v>
          </cell>
          <cell r="N4524" t="str">
            <v>H-10</v>
          </cell>
          <cell r="O4524" t="str">
            <v>TON</v>
          </cell>
          <cell r="P4524">
            <v>264.02999999999997</v>
          </cell>
        </row>
        <row r="4525">
          <cell r="L4525" t="str">
            <v>513ID1MGA21113</v>
          </cell>
          <cell r="M4525" t="str">
            <v>고강도철근 (공장도)</v>
          </cell>
          <cell r="N4525" t="str">
            <v>H-13</v>
          </cell>
          <cell r="O4525" t="str">
            <v>TON</v>
          </cell>
          <cell r="P4525">
            <v>86.15</v>
          </cell>
        </row>
        <row r="4526">
          <cell r="L4526" t="str">
            <v>513ID1MGA21116</v>
          </cell>
          <cell r="M4526" t="str">
            <v>고강도철근 (공장도)</v>
          </cell>
          <cell r="N4526" t="str">
            <v>H-16</v>
          </cell>
          <cell r="O4526" t="str">
            <v>TON</v>
          </cell>
          <cell r="P4526">
            <v>36.71</v>
          </cell>
        </row>
        <row r="4527">
          <cell r="L4527" t="str">
            <v>513ID1MGA21125</v>
          </cell>
          <cell r="M4527" t="str">
            <v>고강도철근 (공장도)</v>
          </cell>
          <cell r="N4527" t="str">
            <v>H-25</v>
          </cell>
          <cell r="O4527" t="str">
            <v>TON</v>
          </cell>
          <cell r="P4527">
            <v>4.96</v>
          </cell>
        </row>
        <row r="4528">
          <cell r="L4528" t="str">
            <v>513ID1MGG41601</v>
          </cell>
          <cell r="M4528" t="str">
            <v>레미콘</v>
          </cell>
          <cell r="N4528" t="str">
            <v>25-240-12</v>
          </cell>
          <cell r="O4528" t="str">
            <v>M3</v>
          </cell>
          <cell r="P4528">
            <v>58</v>
          </cell>
        </row>
        <row r="4529">
          <cell r="L4529" t="str">
            <v>513ID1MGG42601</v>
          </cell>
          <cell r="M4529" t="str">
            <v>레미콘</v>
          </cell>
          <cell r="N4529" t="str">
            <v>25-240-15</v>
          </cell>
          <cell r="O4529" t="str">
            <v>M3</v>
          </cell>
          <cell r="P4529">
            <v>2933</v>
          </cell>
        </row>
        <row r="4530">
          <cell r="L4530" t="str">
            <v>513ID1MGG42701</v>
          </cell>
          <cell r="M4530" t="str">
            <v>레미콘</v>
          </cell>
          <cell r="N4530" t="str">
            <v>25-270-15</v>
          </cell>
          <cell r="O4530" t="str">
            <v>M3</v>
          </cell>
          <cell r="P4530">
            <v>1164</v>
          </cell>
        </row>
        <row r="4531">
          <cell r="L4531" t="str">
            <v>513ID1MGJ20501</v>
          </cell>
          <cell r="M4531" t="str">
            <v>GANG FORM</v>
          </cell>
          <cell r="N4531" t="str">
            <v>H=3</v>
          </cell>
          <cell r="O4531" t="str">
            <v>M2</v>
          </cell>
          <cell r="P4531">
            <v>452</v>
          </cell>
        </row>
        <row r="4532">
          <cell r="L4532" t="str">
            <v>513ID1MGJ20502</v>
          </cell>
          <cell r="M4532" t="str">
            <v>ELEV FORM</v>
          </cell>
          <cell r="O4532" t="str">
            <v>M2</v>
          </cell>
          <cell r="P4532">
            <v>45</v>
          </cell>
        </row>
        <row r="4533">
          <cell r="L4533" t="str">
            <v>513ID1MGJ20503</v>
          </cell>
          <cell r="M4533" t="str">
            <v>BALCONY CAGE</v>
          </cell>
          <cell r="N4533" t="str">
            <v>H=8.8</v>
          </cell>
          <cell r="O4533" t="str">
            <v>M2</v>
          </cell>
          <cell r="P4533">
            <v>32</v>
          </cell>
        </row>
        <row r="4534">
          <cell r="L4534" t="str">
            <v>513ID1MGJ20505</v>
          </cell>
          <cell r="M4534" t="str">
            <v>작업발판(4단)</v>
          </cell>
          <cell r="N4534" t="str">
            <v>500XL</v>
          </cell>
          <cell r="O4534" t="str">
            <v>M</v>
          </cell>
          <cell r="P4534">
            <v>618</v>
          </cell>
        </row>
        <row r="4535">
          <cell r="L4535" t="str">
            <v>513ID1MGJ20507</v>
          </cell>
          <cell r="M4535" t="str">
            <v>사다리</v>
          </cell>
          <cell r="N4535" t="str">
            <v>H=1.8, 3개</v>
          </cell>
          <cell r="O4535" t="str">
            <v>개소</v>
          </cell>
          <cell r="P4535">
            <v>2</v>
          </cell>
        </row>
        <row r="4536">
          <cell r="L4536" t="str">
            <v>513ID1QEA32013</v>
          </cell>
          <cell r="M4536" t="str">
            <v>펌프카 CONC 타설</v>
          </cell>
          <cell r="N4536" t="str">
            <v>100 M3이상 철근구조물,S=15</v>
          </cell>
          <cell r="O4536" t="str">
            <v>M3</v>
          </cell>
          <cell r="P4536">
            <v>1155</v>
          </cell>
        </row>
        <row r="4537">
          <cell r="L4537" t="str">
            <v>513ID1QEB22010</v>
          </cell>
          <cell r="M4537" t="str">
            <v>콘크리트 펌프 타설</v>
          </cell>
          <cell r="N4537" t="str">
            <v>(20-26M3/HR)</v>
          </cell>
          <cell r="O4537" t="str">
            <v>M3</v>
          </cell>
          <cell r="P4537">
            <v>2973</v>
          </cell>
        </row>
        <row r="4538">
          <cell r="L4538" t="str">
            <v>513ID1QEF82001</v>
          </cell>
          <cell r="M4538" t="str">
            <v>CON'C 다지기 (VIBRATOR)</v>
          </cell>
          <cell r="O4538" t="str">
            <v>M3</v>
          </cell>
          <cell r="P4538">
            <v>4113</v>
          </cell>
        </row>
        <row r="4539">
          <cell r="L4539" t="str">
            <v>513ID1SACCMK09</v>
          </cell>
          <cell r="M4539" t="str">
            <v>갱폼설치해체비</v>
          </cell>
          <cell r="O4539" t="str">
            <v>M2</v>
          </cell>
          <cell r="P4539">
            <v>5813</v>
          </cell>
        </row>
        <row r="4540">
          <cell r="L4540" t="str">
            <v>513ID1SACCTTT1</v>
          </cell>
          <cell r="M4540" t="str">
            <v>철근하차비</v>
          </cell>
          <cell r="O4540" t="str">
            <v>톤</v>
          </cell>
          <cell r="P4540">
            <v>391.85</v>
          </cell>
        </row>
        <row r="4541">
          <cell r="L4541" t="str">
            <v>513ID1UAC10001</v>
          </cell>
          <cell r="M4541" t="str">
            <v>합판거푸집</v>
          </cell>
          <cell r="N4541" t="str">
            <v>(3회,일반면)</v>
          </cell>
          <cell r="O4541" t="str">
            <v>M2</v>
          </cell>
          <cell r="P4541">
            <v>566</v>
          </cell>
        </row>
        <row r="4542">
          <cell r="L4542" t="str">
            <v>513ID1UAC10002</v>
          </cell>
          <cell r="M4542" t="str">
            <v>합판거푸집</v>
          </cell>
          <cell r="N4542" t="str">
            <v>(3회,슬라브)</v>
          </cell>
          <cell r="O4542" t="str">
            <v>M2</v>
          </cell>
          <cell r="P4542">
            <v>208</v>
          </cell>
        </row>
        <row r="4543">
          <cell r="L4543" t="str">
            <v>513ID1UAC10005</v>
          </cell>
          <cell r="M4543" t="str">
            <v>합판거푸집</v>
          </cell>
          <cell r="N4543" t="str">
            <v>(3회, 경사지붕면)</v>
          </cell>
          <cell r="O4543" t="str">
            <v>M2</v>
          </cell>
          <cell r="P4543">
            <v>390</v>
          </cell>
        </row>
        <row r="4544">
          <cell r="L4544" t="str">
            <v>513ID1UAC10270</v>
          </cell>
          <cell r="M4544" t="str">
            <v>제치장코팅합판 거푸집</v>
          </cell>
          <cell r="N4544" t="str">
            <v>(6회)</v>
          </cell>
          <cell r="O4544" t="str">
            <v>M2</v>
          </cell>
          <cell r="P4544">
            <v>77</v>
          </cell>
        </row>
        <row r="4545">
          <cell r="L4545" t="str">
            <v>513ID1UAC10280</v>
          </cell>
          <cell r="M4545" t="str">
            <v>제치장코팅합판 거푸집</v>
          </cell>
          <cell r="N4545" t="str">
            <v>(10회)</v>
          </cell>
          <cell r="O4545" t="str">
            <v>M2</v>
          </cell>
          <cell r="P4545">
            <v>7068</v>
          </cell>
        </row>
        <row r="4546">
          <cell r="L4546" t="str">
            <v>513ID1UAC10281</v>
          </cell>
          <cell r="M4546" t="str">
            <v>제치장코팅합판 거푸집</v>
          </cell>
          <cell r="N4546" t="str">
            <v>(6회,반자무)</v>
          </cell>
          <cell r="O4546" t="str">
            <v>M2</v>
          </cell>
          <cell r="P4546">
            <v>4187</v>
          </cell>
        </row>
        <row r="4547">
          <cell r="L4547" t="str">
            <v>513ID1UAC10310</v>
          </cell>
          <cell r="M4547" t="str">
            <v>유로폼</v>
          </cell>
          <cell r="N4547" t="str">
            <v>(벽)</v>
          </cell>
          <cell r="O4547" t="str">
            <v>M2</v>
          </cell>
          <cell r="P4547">
            <v>20087</v>
          </cell>
        </row>
        <row r="4548">
          <cell r="L4548" t="str">
            <v>513ID1UAC11001</v>
          </cell>
          <cell r="M4548" t="str">
            <v>기둥 면접기</v>
          </cell>
          <cell r="N4548" t="str">
            <v>(15X15)</v>
          </cell>
          <cell r="O4548" t="str">
            <v>M</v>
          </cell>
          <cell r="P4548">
            <v>3684</v>
          </cell>
        </row>
        <row r="4549">
          <cell r="L4549" t="str">
            <v>513ID1UAC11101</v>
          </cell>
          <cell r="M4549" t="str">
            <v>물 끊기</v>
          </cell>
          <cell r="N4549" t="str">
            <v>(18X12X15)</v>
          </cell>
          <cell r="O4549" t="str">
            <v>M</v>
          </cell>
          <cell r="P4549">
            <v>95</v>
          </cell>
        </row>
        <row r="4550">
          <cell r="L4550" t="str">
            <v>513ID1UAC11501</v>
          </cell>
          <cell r="M4550" t="str">
            <v>콘크리트양생비</v>
          </cell>
          <cell r="O4550" t="str">
            <v>M2</v>
          </cell>
          <cell r="P4550">
            <v>11667</v>
          </cell>
        </row>
        <row r="4551">
          <cell r="L4551" t="str">
            <v>513ID1UAC20100</v>
          </cell>
          <cell r="M4551" t="str">
            <v>철근가공 및 조립</v>
          </cell>
          <cell r="N4551" t="str">
            <v>(건축공사)</v>
          </cell>
          <cell r="O4551" t="str">
            <v>TON</v>
          </cell>
          <cell r="P4551">
            <v>380.44</v>
          </cell>
        </row>
        <row r="4552">
          <cell r="L4552" t="str">
            <v>513ID1UAC30060</v>
          </cell>
          <cell r="M4552" t="str">
            <v>레미콘치기</v>
          </cell>
          <cell r="N4552" t="str">
            <v>(철근구조,펌프차붐)</v>
          </cell>
          <cell r="O4552" t="str">
            <v>M3</v>
          </cell>
          <cell r="P4552">
            <v>1155</v>
          </cell>
        </row>
        <row r="4553">
          <cell r="L4553" t="str">
            <v>513ID1UAC30070</v>
          </cell>
          <cell r="M4553" t="str">
            <v>레미콘치기</v>
          </cell>
          <cell r="N4553" t="str">
            <v>(철근구조,배관펌프)</v>
          </cell>
          <cell r="O4553" t="str">
            <v>M3</v>
          </cell>
          <cell r="P4553">
            <v>2958</v>
          </cell>
        </row>
        <row r="4554">
          <cell r="L4554" t="str">
            <v>513ID1UAJ12080</v>
          </cell>
          <cell r="M4554" t="str">
            <v>시멘트몰탈</v>
          </cell>
          <cell r="N4554" t="str">
            <v>(1:3)</v>
          </cell>
          <cell r="O4554" t="str">
            <v>M3</v>
          </cell>
          <cell r="P4554">
            <v>8</v>
          </cell>
        </row>
        <row r="4555">
          <cell r="L4555" t="str">
            <v>513ID1UAS80030</v>
          </cell>
          <cell r="M4555" t="str">
            <v>구조용용접철망깔기</v>
          </cell>
          <cell r="N4555" t="str">
            <v>(D8X150X150)</v>
          </cell>
          <cell r="O4555" t="str">
            <v>M2</v>
          </cell>
          <cell r="P4555">
            <v>233</v>
          </cell>
        </row>
        <row r="4556">
          <cell r="L4556" t="str">
            <v>513IF1MAA10080</v>
          </cell>
          <cell r="M4556" t="str">
            <v>콘크리트벽돌</v>
          </cell>
          <cell r="N4556" t="str">
            <v>KS 82KG/CM2, 190X90X57</v>
          </cell>
          <cell r="O4556" t="str">
            <v>매</v>
          </cell>
          <cell r="P4556">
            <v>264030</v>
          </cell>
        </row>
        <row r="4557">
          <cell r="L4557" t="str">
            <v>513IF1MAA20101</v>
          </cell>
          <cell r="M4557" t="str">
            <v>홈 벽돌</v>
          </cell>
          <cell r="N4557" t="str">
            <v>A 형</v>
          </cell>
          <cell r="O4557" t="str">
            <v>매</v>
          </cell>
          <cell r="P4557">
            <v>2264</v>
          </cell>
        </row>
        <row r="4558">
          <cell r="L4558" t="str">
            <v>513IF1MAA20201</v>
          </cell>
          <cell r="M4558" t="str">
            <v>홈 벽돌</v>
          </cell>
          <cell r="N4558" t="str">
            <v>B 형</v>
          </cell>
          <cell r="O4558" t="str">
            <v>매</v>
          </cell>
          <cell r="P4558">
            <v>1032</v>
          </cell>
        </row>
        <row r="4559">
          <cell r="L4559" t="str">
            <v>513IF1MAA20301</v>
          </cell>
          <cell r="M4559" t="str">
            <v>홈 벽돌</v>
          </cell>
          <cell r="N4559" t="str">
            <v>C 형</v>
          </cell>
          <cell r="O4559" t="str">
            <v>매</v>
          </cell>
          <cell r="P4559">
            <v>2064</v>
          </cell>
        </row>
        <row r="4560">
          <cell r="L4560" t="str">
            <v>513IF1SAE10001</v>
          </cell>
          <cell r="M4560" t="str">
            <v>콘크리트벽돌쌓기</v>
          </cell>
          <cell r="N4560" t="str">
            <v>표준형 0.5B, 리프트운반</v>
          </cell>
          <cell r="O4560" t="str">
            <v>매</v>
          </cell>
          <cell r="P4560">
            <v>220124</v>
          </cell>
        </row>
        <row r="4561">
          <cell r="L4561" t="str">
            <v>513IF1SAE10101</v>
          </cell>
          <cell r="M4561" t="str">
            <v>콘크리트벽돌쌓기</v>
          </cell>
          <cell r="N4561" t="str">
            <v>표준형 1.0B, 리프트 운반</v>
          </cell>
          <cell r="O4561" t="str">
            <v>매</v>
          </cell>
          <cell r="P4561">
            <v>36216</v>
          </cell>
        </row>
        <row r="4562">
          <cell r="L4562" t="str">
            <v>513IF1SAE15020</v>
          </cell>
          <cell r="M4562" t="str">
            <v>홈벽돌쌓기</v>
          </cell>
          <cell r="N4562" t="str">
            <v>(0.5B 리프트운반)</v>
          </cell>
          <cell r="O4562" t="str">
            <v>매</v>
          </cell>
          <cell r="P4562">
            <v>5105</v>
          </cell>
        </row>
        <row r="4563">
          <cell r="L4563" t="str">
            <v>513IF1SAYISGD7</v>
          </cell>
          <cell r="M4563" t="str">
            <v>점토벽돌치장쌓기(자재비 포함)</v>
          </cell>
          <cell r="N4563" t="str">
            <v>DHB클립타이,방수몰탈채움,발코니</v>
          </cell>
          <cell r="O4563" t="str">
            <v>매</v>
          </cell>
          <cell r="P4563">
            <v>20170</v>
          </cell>
        </row>
        <row r="4564">
          <cell r="L4564" t="str">
            <v>513IF1SAYISGD8</v>
          </cell>
          <cell r="M4564" t="str">
            <v>점토벽돌치장쌓기(자재비 포함)</v>
          </cell>
          <cell r="N4564" t="str">
            <v>옹벽부위,DHB클립타이,방수몰탈채움</v>
          </cell>
          <cell r="O4564" t="str">
            <v>매</v>
          </cell>
          <cell r="P4564">
            <v>108790</v>
          </cell>
        </row>
        <row r="4565">
          <cell r="L4565" t="str">
            <v>513IF1UAD50190</v>
          </cell>
          <cell r="M4565" t="str">
            <v>인방설치</v>
          </cell>
          <cell r="N4565" t="str">
            <v>(240X124)</v>
          </cell>
          <cell r="O4565" t="str">
            <v>M</v>
          </cell>
          <cell r="P4565">
            <v>5</v>
          </cell>
        </row>
        <row r="4566">
          <cell r="L4566" t="str">
            <v>513IF1UAG22030</v>
          </cell>
          <cell r="M4566" t="str">
            <v>압출스치로폴붙이기</v>
          </cell>
          <cell r="N4566" t="str">
            <v>(9MM)</v>
          </cell>
          <cell r="O4566" t="str">
            <v>M2</v>
          </cell>
          <cell r="P4566">
            <v>9</v>
          </cell>
        </row>
        <row r="4567">
          <cell r="L4567" t="str">
            <v>513IF1UAJ20030</v>
          </cell>
          <cell r="M4567" t="str">
            <v>배관주위몰탈충진</v>
          </cell>
          <cell r="N4567" t="str">
            <v>(1:3)</v>
          </cell>
          <cell r="O4567" t="str">
            <v>M</v>
          </cell>
          <cell r="P4567">
            <v>562</v>
          </cell>
        </row>
        <row r="4568">
          <cell r="L4568" t="str">
            <v>513IG1BGC01020</v>
          </cell>
          <cell r="M4568" t="str">
            <v>시멘트 수송비</v>
          </cell>
          <cell r="N4568" t="str">
            <v>20KM까지</v>
          </cell>
          <cell r="O4568" t="str">
            <v>포</v>
          </cell>
          <cell r="P4568">
            <v>7770</v>
          </cell>
        </row>
        <row r="4569">
          <cell r="L4569" t="str">
            <v>513IG1BGZ01003</v>
          </cell>
          <cell r="M4569" t="str">
            <v>시멘트 하차 입고비</v>
          </cell>
          <cell r="N4569" t="str">
            <v>(보통인부/250포)</v>
          </cell>
          <cell r="O4569" t="str">
            <v>포</v>
          </cell>
          <cell r="P4569">
            <v>7770</v>
          </cell>
        </row>
        <row r="4570">
          <cell r="L4570" t="str">
            <v>513IG1MAF10001</v>
          </cell>
          <cell r="M4570" t="str">
            <v>종석</v>
          </cell>
          <cell r="N4570" t="str">
            <v>백색</v>
          </cell>
          <cell r="O4570" t="str">
            <v>KG</v>
          </cell>
          <cell r="P4570">
            <v>665</v>
          </cell>
        </row>
        <row r="4571">
          <cell r="L4571" t="str">
            <v>513IG1MGG30001</v>
          </cell>
          <cell r="M4571" t="str">
            <v>시멘트(운반구상차도)</v>
          </cell>
          <cell r="N4571" t="str">
            <v>40KG</v>
          </cell>
          <cell r="O4571" t="str">
            <v>포</v>
          </cell>
          <cell r="P4571">
            <v>7770</v>
          </cell>
        </row>
        <row r="4572">
          <cell r="L4572" t="str">
            <v>513IG1MGG50005</v>
          </cell>
          <cell r="M4572" t="str">
            <v>경량기포콘크리트공사(시공도,시멘트포함)</v>
          </cell>
          <cell r="N4572" t="str">
            <v>15KG/CM2이상</v>
          </cell>
          <cell r="O4572" t="str">
            <v>M3</v>
          </cell>
          <cell r="P4572">
            <v>96</v>
          </cell>
        </row>
        <row r="4573">
          <cell r="L4573" t="str">
            <v>513IG1QAJ42670</v>
          </cell>
          <cell r="M4573" t="str">
            <v>모래운반(지구외)</v>
          </cell>
          <cell r="N4573" t="str">
            <v>타이어 로우더 상차, 양호  L = 55.9 KM</v>
          </cell>
          <cell r="O4573" t="str">
            <v>M3</v>
          </cell>
          <cell r="P4573">
            <v>612</v>
          </cell>
        </row>
        <row r="4574">
          <cell r="L4574" t="str">
            <v>513IG1QAJ45670</v>
          </cell>
          <cell r="M4574" t="str">
            <v>#357자갈운반(지구외)</v>
          </cell>
          <cell r="N4574" t="str">
            <v>타이어 로우더 상차, 양호  L = 8.8 KM</v>
          </cell>
          <cell r="O4574" t="str">
            <v>M3</v>
          </cell>
          <cell r="P4574">
            <v>4</v>
          </cell>
        </row>
        <row r="4575">
          <cell r="L4575" t="str">
            <v>513IG1QEC33000</v>
          </cell>
          <cell r="M4575" t="str">
            <v>몰탈펌프타설</v>
          </cell>
          <cell r="O4575" t="str">
            <v>M3</v>
          </cell>
          <cell r="P4575">
            <v>218</v>
          </cell>
        </row>
        <row r="4576">
          <cell r="L4576" t="str">
            <v>513IG1QHB10001</v>
          </cell>
          <cell r="M4576" t="str">
            <v>압송관</v>
          </cell>
          <cell r="N4576" t="str">
            <v>D50*2.6M</v>
          </cell>
          <cell r="O4576" t="str">
            <v>M3</v>
          </cell>
          <cell r="P4576">
            <v>218</v>
          </cell>
        </row>
        <row r="4577">
          <cell r="L4577" t="str">
            <v>513IG1QIC10001</v>
          </cell>
          <cell r="M4577" t="str">
            <v>POWER TROWEL</v>
          </cell>
          <cell r="O4577" t="str">
            <v>M2</v>
          </cell>
          <cell r="P4577">
            <v>5626</v>
          </cell>
        </row>
        <row r="4578">
          <cell r="L4578" t="str">
            <v>513IG1SASCJK40</v>
          </cell>
          <cell r="M4578" t="str">
            <v>창대석</v>
          </cell>
          <cell r="N4578" t="str">
            <v>인조대리석</v>
          </cell>
          <cell r="O4578" t="str">
            <v>M</v>
          </cell>
          <cell r="P4578">
            <v>44</v>
          </cell>
        </row>
        <row r="4579">
          <cell r="L4579" t="str">
            <v>513IG1SAVCK053</v>
          </cell>
          <cell r="M4579" t="str">
            <v>BMC 발코니턱</v>
          </cell>
          <cell r="N4579" t="str">
            <v>40X80X5.5T</v>
          </cell>
          <cell r="O4579" t="str">
            <v>M</v>
          </cell>
          <cell r="P4579">
            <v>139</v>
          </cell>
        </row>
        <row r="4580">
          <cell r="L4580" t="str">
            <v>513IG1SAVJJ001</v>
          </cell>
          <cell r="M4580" t="str">
            <v>인조대리석마루귀틀</v>
          </cell>
          <cell r="N4580" t="str">
            <v>일반층, W=250</v>
          </cell>
          <cell r="O4580" t="str">
            <v>M</v>
          </cell>
          <cell r="P4580">
            <v>120</v>
          </cell>
        </row>
        <row r="4581">
          <cell r="L4581" t="str">
            <v>513IG1SAVJJ002</v>
          </cell>
          <cell r="M4581" t="str">
            <v>인조대리석마루귀틀</v>
          </cell>
          <cell r="N4581" t="str">
            <v>1층, W=250</v>
          </cell>
          <cell r="O4581" t="str">
            <v>M</v>
          </cell>
          <cell r="P4581">
            <v>7</v>
          </cell>
        </row>
        <row r="4582">
          <cell r="L4582" t="str">
            <v>513IG1SAX00038</v>
          </cell>
          <cell r="M4582" t="str">
            <v>석재타일붙이기</v>
          </cell>
          <cell r="N4582" t="str">
            <v>(20+20), 300*300</v>
          </cell>
          <cell r="O4582" t="str">
            <v>M2</v>
          </cell>
          <cell r="P4582">
            <v>61</v>
          </cell>
        </row>
        <row r="4583">
          <cell r="L4583" t="str">
            <v>513IG1SAYISG01</v>
          </cell>
          <cell r="M4583" t="str">
            <v>실리카인조대리석붙이기</v>
          </cell>
          <cell r="N4583" t="str">
            <v>현관,바탕18+실리카대리석12</v>
          </cell>
          <cell r="O4583" t="str">
            <v>M2</v>
          </cell>
          <cell r="P4583">
            <v>185</v>
          </cell>
        </row>
        <row r="4584">
          <cell r="L4584" t="str">
            <v>513IG1SAYISG50</v>
          </cell>
          <cell r="M4584" t="str">
            <v>바닥연마타일붙이기</v>
          </cell>
          <cell r="N4584" t="str">
            <v>400X400, 전실</v>
          </cell>
          <cell r="O4584" t="str">
            <v>M2</v>
          </cell>
          <cell r="P4584">
            <v>294</v>
          </cell>
        </row>
        <row r="4585">
          <cell r="L4585" t="str">
            <v>513IG1UAC30440</v>
          </cell>
          <cell r="M4585" t="str">
            <v>콘크리트C종치기</v>
          </cell>
          <cell r="N4585" t="str">
            <v>(손비빔, 시멘트,모래별산)</v>
          </cell>
          <cell r="O4585" t="str">
            <v>M3</v>
          </cell>
          <cell r="P4585">
            <v>4</v>
          </cell>
        </row>
        <row r="4586">
          <cell r="L4586" t="str">
            <v>513IG1UAF10115</v>
          </cell>
          <cell r="M4586" t="str">
            <v>도기질타일붙이기(유색)</v>
          </cell>
          <cell r="N4586" t="str">
            <v>(주방벽200X200, 접착)</v>
          </cell>
          <cell r="O4586" t="str">
            <v>M2</v>
          </cell>
          <cell r="P4586">
            <v>252</v>
          </cell>
        </row>
        <row r="4587">
          <cell r="L4587" t="str">
            <v>513IG1UAF10211</v>
          </cell>
          <cell r="M4587" t="str">
            <v>도기질타일붙이기(유색)</v>
          </cell>
          <cell r="N4587" t="str">
            <v>(욕실벽250X400, 떠붙임12MM)</v>
          </cell>
          <cell r="O4587" t="str">
            <v>)M2</v>
          </cell>
          <cell r="P4587">
            <v>898</v>
          </cell>
        </row>
        <row r="4588">
          <cell r="L4588" t="str">
            <v>513IG1UAF10231</v>
          </cell>
          <cell r="M4588" t="str">
            <v>도기질타일붙이기(유색)</v>
          </cell>
          <cell r="N4588" t="str">
            <v>(욕실벽250X400, 떠붙임18MM)</v>
          </cell>
          <cell r="O4588" t="str">
            <v>)M2</v>
          </cell>
          <cell r="P4588">
            <v>722</v>
          </cell>
        </row>
        <row r="4589">
          <cell r="L4589" t="str">
            <v>513IG1UAF20021</v>
          </cell>
          <cell r="M4589" t="str">
            <v>욕실 및 샤워실 바닥타일붙이기</v>
          </cell>
          <cell r="N4589" t="str">
            <v>(200X200, 바탕10+압착5)</v>
          </cell>
          <cell r="O4589" t="str">
            <v>M2</v>
          </cell>
          <cell r="P4589">
            <v>283</v>
          </cell>
        </row>
        <row r="4590">
          <cell r="L4590" t="str">
            <v>513IG1UAF20022</v>
          </cell>
          <cell r="M4590" t="str">
            <v>요철형바닥타일붙이기</v>
          </cell>
          <cell r="N4590" t="str">
            <v>(200X200, 바탕10+압착5)</v>
          </cell>
          <cell r="O4590" t="str">
            <v>M2</v>
          </cell>
          <cell r="P4590">
            <v>34</v>
          </cell>
        </row>
        <row r="4591">
          <cell r="L4591" t="str">
            <v>513IG1UAF20031</v>
          </cell>
          <cell r="M4591" t="str">
            <v>욕실 바닥타일붙이기</v>
          </cell>
          <cell r="N4591" t="str">
            <v>(200X200, 판넬히팅60+압착5)</v>
          </cell>
          <cell r="O4591" t="str">
            <v>M2</v>
          </cell>
          <cell r="P4591">
            <v>9</v>
          </cell>
        </row>
        <row r="4592">
          <cell r="L4592" t="str">
            <v>513IG1UAF20032</v>
          </cell>
          <cell r="M4592" t="str">
            <v>요철형바닥타일붙이기</v>
          </cell>
          <cell r="N4592" t="str">
            <v>(200X200, 판넬히팅60+압착5)</v>
          </cell>
          <cell r="O4592" t="str">
            <v>M2</v>
          </cell>
          <cell r="P4592">
            <v>1</v>
          </cell>
        </row>
        <row r="4593">
          <cell r="L4593" t="str">
            <v>513IG1UAF20110</v>
          </cell>
          <cell r="M4593" t="str">
            <v>바닥자기질타일붙이기</v>
          </cell>
          <cell r="N4593" t="str">
            <v>(발코니200X200, 바탕15+압착5)</v>
          </cell>
          <cell r="O4593" t="str">
            <v>M2</v>
          </cell>
          <cell r="P4593">
            <v>64</v>
          </cell>
        </row>
        <row r="4594">
          <cell r="L4594" t="str">
            <v>513IG1UAF20130</v>
          </cell>
          <cell r="M4594" t="str">
            <v>바닥자기질타일붙이기</v>
          </cell>
          <cell r="N4594" t="str">
            <v>(발코니200X200, 바탕20+압착5)</v>
          </cell>
          <cell r="O4594" t="str">
            <v>M2</v>
          </cell>
          <cell r="P4594">
            <v>399</v>
          </cell>
        </row>
        <row r="4595">
          <cell r="L4595" t="str">
            <v>513IG1UAF55020</v>
          </cell>
          <cell r="M4595" t="str">
            <v>테라죠타일붙이기</v>
          </cell>
          <cell r="N4595" t="str">
            <v>(바탕20MM+25MM)</v>
          </cell>
          <cell r="O4595" t="str">
            <v>M2</v>
          </cell>
          <cell r="P4595">
            <v>792</v>
          </cell>
        </row>
        <row r="4596">
          <cell r="L4596" t="str">
            <v>513IG1UAF55060</v>
          </cell>
          <cell r="M4596" t="str">
            <v>테라죠계단타일붙이기</v>
          </cell>
          <cell r="N4596" t="str">
            <v>(바탕20MM+300X600)</v>
          </cell>
          <cell r="O4596" t="str">
            <v>M2</v>
          </cell>
          <cell r="P4596">
            <v>382</v>
          </cell>
        </row>
        <row r="4597">
          <cell r="L4597" t="str">
            <v>513IG1UAF70110</v>
          </cell>
          <cell r="M4597" t="str">
            <v>점형블럭설치</v>
          </cell>
          <cell r="N4597" t="str">
            <v>(접착형)</v>
          </cell>
          <cell r="O4597" t="str">
            <v>M2</v>
          </cell>
          <cell r="P4597">
            <v>5</v>
          </cell>
        </row>
        <row r="4598">
          <cell r="L4598" t="str">
            <v>513IG1UAJ12060</v>
          </cell>
          <cell r="M4598" t="str">
            <v>쇠흙손마감</v>
          </cell>
          <cell r="O4598" t="str">
            <v>M2</v>
          </cell>
          <cell r="P4598">
            <v>541</v>
          </cell>
        </row>
        <row r="4599">
          <cell r="L4599" t="str">
            <v>513IG1UAJ12100</v>
          </cell>
          <cell r="M4599" t="str">
            <v>시멘트 몰탈</v>
          </cell>
          <cell r="N4599" t="str">
            <v>(1:7)</v>
          </cell>
          <cell r="O4599" t="str">
            <v>M3</v>
          </cell>
          <cell r="P4599">
            <v>2</v>
          </cell>
        </row>
        <row r="4600">
          <cell r="L4600" t="str">
            <v>513IG1UAJ13020</v>
          </cell>
          <cell r="M4600" t="str">
            <v>온돌바닥몰탈(40MM 1:3)</v>
          </cell>
          <cell r="N4600" t="str">
            <v>(몰탈펌프및POWER TROWEL)</v>
          </cell>
          <cell r="O4600" t="str">
            <v>M2</v>
          </cell>
          <cell r="P4600">
            <v>1225</v>
          </cell>
        </row>
        <row r="4601">
          <cell r="L4601" t="str">
            <v>513IG1UAJ14005</v>
          </cell>
          <cell r="M4601" t="str">
            <v>시멘트몰탈바닥바르기</v>
          </cell>
          <cell r="N4601" t="str">
            <v>(24MM 1회 정벌1:3)</v>
          </cell>
          <cell r="O4601" t="str">
            <v>M2</v>
          </cell>
          <cell r="P4601">
            <v>675</v>
          </cell>
        </row>
        <row r="4602">
          <cell r="L4602" t="str">
            <v>513IG1UAJ14155</v>
          </cell>
          <cell r="M4602" t="str">
            <v>시멘트몰탈외벽바르기</v>
          </cell>
          <cell r="N4602" t="str">
            <v>(18(12+6)MM,초벌1:2 정벌1:3)</v>
          </cell>
          <cell r="O4602" t="str">
            <v>M2</v>
          </cell>
          <cell r="P4602">
            <v>792</v>
          </cell>
        </row>
        <row r="4603">
          <cell r="L4603" t="str">
            <v>513IG1UAJ14210</v>
          </cell>
          <cell r="M4603" t="str">
            <v>시멘트몰탈내벽바르기</v>
          </cell>
          <cell r="N4603" t="str">
            <v>(11MM 2회 정벌1:3)</v>
          </cell>
          <cell r="O4603" t="str">
            <v>M2</v>
          </cell>
          <cell r="P4603">
            <v>166</v>
          </cell>
        </row>
        <row r="4604">
          <cell r="L4604" t="str">
            <v>513IG1UAJ14217</v>
          </cell>
          <cell r="M4604" t="str">
            <v>시멘트몰탈내벽바르기</v>
          </cell>
          <cell r="N4604" t="str">
            <v>(15(9+6)MM,초벌1:2,정벌1:3)</v>
          </cell>
          <cell r="O4604" t="str">
            <v>M2</v>
          </cell>
          <cell r="P4604">
            <v>1545</v>
          </cell>
        </row>
        <row r="4605">
          <cell r="L4605" t="str">
            <v>513IG1UAJ15010</v>
          </cell>
          <cell r="M4605" t="str">
            <v>타일바탕모르터바르기</v>
          </cell>
          <cell r="N4605" t="str">
            <v>(벽 6MM 1회, 1:3)</v>
          </cell>
          <cell r="O4605" t="str">
            <v>M2</v>
          </cell>
          <cell r="P4605">
            <v>961</v>
          </cell>
        </row>
        <row r="4606">
          <cell r="L4606" t="str">
            <v>513IG1UAJ15012</v>
          </cell>
          <cell r="M4606" t="str">
            <v>타일바탕모르터바르기</v>
          </cell>
          <cell r="N4606" t="str">
            <v>(벽 12MM 1회, 1:3)</v>
          </cell>
          <cell r="O4606" t="str">
            <v>M2</v>
          </cell>
          <cell r="P4606">
            <v>134</v>
          </cell>
        </row>
        <row r="4607">
          <cell r="L4607" t="str">
            <v>513IG1UAJ16030</v>
          </cell>
          <cell r="M4607" t="str">
            <v>방수몰탈바닥바르기</v>
          </cell>
          <cell r="N4607" t="str">
            <v>(10MM, 1:2)</v>
          </cell>
          <cell r="O4607" t="str">
            <v>M2</v>
          </cell>
          <cell r="P4607">
            <v>958</v>
          </cell>
        </row>
        <row r="4608">
          <cell r="L4608" t="str">
            <v>513IG1UAJ16110</v>
          </cell>
          <cell r="M4608" t="str">
            <v>방수몰탈위 내벽몰탈</v>
          </cell>
          <cell r="N4608" t="str">
            <v>(방수6MM(1:2)+미장12MM(1:3,2회))</v>
          </cell>
          <cell r="O4608" t="str">
            <v>M2</v>
          </cell>
          <cell r="P4608">
            <v>114</v>
          </cell>
        </row>
        <row r="4609">
          <cell r="L4609" t="str">
            <v>513IG1UAJ20010</v>
          </cell>
          <cell r="M4609" t="str">
            <v>창문틀주위 모르터충진</v>
          </cell>
          <cell r="O4609" t="str">
            <v>M</v>
          </cell>
          <cell r="P4609">
            <v>6151</v>
          </cell>
        </row>
        <row r="4610">
          <cell r="L4610" t="str">
            <v>513IG1UAJ30230</v>
          </cell>
          <cell r="M4610" t="str">
            <v>지붕콘크리트마감</v>
          </cell>
          <cell r="N4610" t="str">
            <v>(POWER TROWEL 사용)</v>
          </cell>
          <cell r="O4610" t="str">
            <v>M2</v>
          </cell>
          <cell r="P4610">
            <v>193</v>
          </cell>
        </row>
        <row r="4611">
          <cell r="L4611" t="str">
            <v>513IG1UAJ60010</v>
          </cell>
          <cell r="M4611" t="str">
            <v>콘크리트 면처리</v>
          </cell>
          <cell r="N4611" t="str">
            <v>(폭 10CM)</v>
          </cell>
          <cell r="O4611" t="str">
            <v>M</v>
          </cell>
          <cell r="P4611">
            <v>14728</v>
          </cell>
        </row>
        <row r="4612">
          <cell r="L4612" t="str">
            <v>513IG1UAJ60020</v>
          </cell>
          <cell r="M4612" t="str">
            <v>콘크리트 면처리(천정)</v>
          </cell>
          <cell r="N4612" t="str">
            <v>(폭 10CM)</v>
          </cell>
          <cell r="O4612" t="str">
            <v>M</v>
          </cell>
          <cell r="P4612">
            <v>6088</v>
          </cell>
        </row>
        <row r="4613">
          <cell r="L4613" t="str">
            <v>513IG1UAJ60660</v>
          </cell>
          <cell r="M4613" t="str">
            <v>시멘트계 콘크리트면조정재</v>
          </cell>
          <cell r="O4613" t="str">
            <v>M2</v>
          </cell>
          <cell r="P4613">
            <v>4594</v>
          </cell>
        </row>
        <row r="4614">
          <cell r="L4614" t="str">
            <v>513IG1UAK20010</v>
          </cell>
          <cell r="M4614" t="str">
            <v>액체방수</v>
          </cell>
          <cell r="N4614" t="str">
            <v>(2종)</v>
          </cell>
          <cell r="O4614" t="str">
            <v>M2</v>
          </cell>
          <cell r="P4614">
            <v>283</v>
          </cell>
        </row>
        <row r="4615">
          <cell r="L4615" t="str">
            <v>513IG1UAK20020</v>
          </cell>
          <cell r="M4615" t="str">
            <v>액체방수</v>
          </cell>
          <cell r="N4615" t="str">
            <v>(1종)</v>
          </cell>
          <cell r="O4615" t="str">
            <v>M2</v>
          </cell>
          <cell r="P4615">
            <v>736</v>
          </cell>
        </row>
        <row r="4616">
          <cell r="L4616" t="str">
            <v>513IG1UAK30201</v>
          </cell>
          <cell r="M4616" t="str">
            <v>방수몰탈위 액체방수</v>
          </cell>
          <cell r="N4616" t="str">
            <v>(방수모르터(6mm 1회, 1:2)+액방2종)</v>
          </cell>
          <cell r="O4616" t="str">
            <v>M2</v>
          </cell>
          <cell r="P4616">
            <v>742</v>
          </cell>
        </row>
        <row r="4617">
          <cell r="L4617" t="str">
            <v>513IG1UAK60030</v>
          </cell>
          <cell r="M4617" t="str">
            <v>고무아스팔트 에멀죤방수</v>
          </cell>
          <cell r="N4617" t="str">
            <v>(2.5KG/M2 바름)</v>
          </cell>
          <cell r="O4617" t="str">
            <v>M2</v>
          </cell>
          <cell r="P4617">
            <v>17</v>
          </cell>
        </row>
        <row r="4618">
          <cell r="L4618" t="str">
            <v>513IG1UAK70070</v>
          </cell>
          <cell r="M4618" t="str">
            <v>포리에칠렌필림 깔기</v>
          </cell>
          <cell r="N4618" t="str">
            <v>(0.1MM, 1겹)</v>
          </cell>
          <cell r="O4618" t="str">
            <v>M2</v>
          </cell>
          <cell r="P4618">
            <v>7</v>
          </cell>
        </row>
        <row r="4619">
          <cell r="L4619" t="str">
            <v>513IG1UAM65090</v>
          </cell>
          <cell r="M4619" t="str">
            <v>믈흘림방지턱설치</v>
          </cell>
          <cell r="N4619" t="str">
            <v>(계단, 2회 1:3)</v>
          </cell>
          <cell r="O4619" t="str">
            <v>M</v>
          </cell>
          <cell r="P4619">
            <v>204</v>
          </cell>
        </row>
        <row r="4620">
          <cell r="L4620" t="str">
            <v>513IG1UAQ11160</v>
          </cell>
          <cell r="M4620" t="str">
            <v>판넬히팅, 일반층, T110, 14.28KGF/CM2</v>
          </cell>
          <cell r="N4620" t="str">
            <v>(20스치로폴+50경량기포+40몰탈)</v>
          </cell>
          <cell r="O4620" t="str">
            <v>M2</v>
          </cell>
          <cell r="P4620">
            <v>5085</v>
          </cell>
        </row>
        <row r="4621">
          <cell r="L4621" t="str">
            <v>513IG1UAQ11170</v>
          </cell>
          <cell r="M4621" t="str">
            <v>판넬히팅, 1층, T140, 14.28KGF/CM2</v>
          </cell>
          <cell r="N4621" t="str">
            <v>(50스치로폴+50경량기포+40몰탈)</v>
          </cell>
          <cell r="O4621" t="str">
            <v>M2</v>
          </cell>
          <cell r="P4621">
            <v>299</v>
          </cell>
        </row>
        <row r="4622">
          <cell r="L4622" t="str">
            <v>513IG1UAQ32110</v>
          </cell>
          <cell r="M4622" t="str">
            <v>창고바닥마감</v>
          </cell>
          <cell r="N4622" t="str">
            <v>경량기포, T110(80+30)MM</v>
          </cell>
          <cell r="O4622" t="str">
            <v>M2</v>
          </cell>
          <cell r="P4622">
            <v>62</v>
          </cell>
        </row>
        <row r="4623">
          <cell r="L4623" t="str">
            <v>513IG1UAQ32140</v>
          </cell>
          <cell r="M4623" t="str">
            <v>창고바닥마감</v>
          </cell>
          <cell r="N4623" t="str">
            <v>경량기포, T140(110+30)MM</v>
          </cell>
          <cell r="O4623" t="str">
            <v>M2</v>
          </cell>
          <cell r="P4623">
            <v>4</v>
          </cell>
        </row>
        <row r="4624">
          <cell r="L4624" t="str">
            <v>513IG1UAR10120</v>
          </cell>
          <cell r="M4624" t="str">
            <v>화강석 바닥판깔기</v>
          </cell>
          <cell r="N4624" t="str">
            <v>(바탕20MM+물갈기25MM)</v>
          </cell>
          <cell r="O4624" t="str">
            <v>M2</v>
          </cell>
          <cell r="P4624">
            <v>34</v>
          </cell>
        </row>
        <row r="4625">
          <cell r="L4625" t="str">
            <v>513IG1UAS80050</v>
          </cell>
          <cell r="M4625" t="str">
            <v>와이어메쉬 깔기</v>
          </cell>
          <cell r="O4625" t="str">
            <v>M2</v>
          </cell>
          <cell r="P4625">
            <v>38</v>
          </cell>
        </row>
        <row r="4626">
          <cell r="L4626" t="str">
            <v>513II1MAG50705</v>
          </cell>
          <cell r="M4626" t="str">
            <v>칼라알미늄스팬드럴</v>
          </cell>
          <cell r="N4626" t="str">
            <v>T0.5</v>
          </cell>
          <cell r="O4626" t="str">
            <v>M2</v>
          </cell>
          <cell r="P4626">
            <v>92</v>
          </cell>
        </row>
        <row r="4627">
          <cell r="L4627" t="str">
            <v>513II1MAH80710</v>
          </cell>
          <cell r="M4627" t="str">
            <v>석고보드보강철물</v>
          </cell>
          <cell r="N4627" t="str">
            <v>13X10X25X0.45</v>
          </cell>
          <cell r="O4627" t="str">
            <v>M</v>
          </cell>
          <cell r="P4627">
            <v>557</v>
          </cell>
        </row>
        <row r="4628">
          <cell r="L4628" t="str">
            <v>513II1MAI40101</v>
          </cell>
          <cell r="M4628" t="str">
            <v>점검구(설치비포함)</v>
          </cell>
          <cell r="N4628" t="str">
            <v>300X350</v>
          </cell>
          <cell r="O4628" t="str">
            <v>조</v>
          </cell>
          <cell r="P4628">
            <v>144</v>
          </cell>
        </row>
        <row r="4629">
          <cell r="L4629" t="str">
            <v>513II1MAN25101</v>
          </cell>
          <cell r="M4629" t="str">
            <v>욕실장 (97형)</v>
          </cell>
          <cell r="N4629" t="str">
            <v>거울부착형, 시공도</v>
          </cell>
          <cell r="O4629" t="str">
            <v>개소</v>
          </cell>
          <cell r="P4629">
            <v>144</v>
          </cell>
        </row>
        <row r="4630">
          <cell r="L4630" t="str">
            <v>513II1MAN25261</v>
          </cell>
          <cell r="M4630" t="str">
            <v>창고선반, T15 시공도, 3단</v>
          </cell>
          <cell r="N4630" t="str">
            <v>선반포함 수평투영면적</v>
          </cell>
          <cell r="O4630" t="str">
            <v>M2</v>
          </cell>
          <cell r="P4630">
            <v>44</v>
          </cell>
        </row>
        <row r="4631">
          <cell r="L4631" t="str">
            <v>513II1MAN70110</v>
          </cell>
          <cell r="M4631" t="str">
            <v>알미늄몰딩(백색)</v>
          </cell>
          <cell r="N4631" t="str">
            <v>15X25X30X1.2</v>
          </cell>
          <cell r="O4631" t="str">
            <v>M</v>
          </cell>
          <cell r="P4631">
            <v>415</v>
          </cell>
        </row>
        <row r="4632">
          <cell r="L4632" t="str">
            <v>513II1SAHUSH01</v>
          </cell>
          <cell r="M4632" t="str">
            <v>가변형벽체</v>
          </cell>
          <cell r="N4632" t="str">
            <v>9.5석고보드2겹+50+9.5석고보드2겹</v>
          </cell>
          <cell r="O4632" t="str">
            <v>M2</v>
          </cell>
          <cell r="P4632">
            <v>664</v>
          </cell>
        </row>
        <row r="4633">
          <cell r="L4633" t="str">
            <v>513II1SAHUSH02</v>
          </cell>
          <cell r="M4633" t="str">
            <v>아트월장식판설치</v>
          </cell>
          <cell r="N4633" t="str">
            <v>T50,H350 MDF위 비닐쉬트,각재유</v>
          </cell>
          <cell r="O4633" t="str">
            <v>M</v>
          </cell>
          <cell r="P4633">
            <v>316</v>
          </cell>
        </row>
        <row r="4634">
          <cell r="L4634" t="str">
            <v>513II1SAHUSH05</v>
          </cell>
          <cell r="M4634" t="str">
            <v>아트월장식판설치</v>
          </cell>
          <cell r="N4634" t="str">
            <v>T12,H200 MDF위비닐쉬트,각재유(옹벽)</v>
          </cell>
          <cell r="O4634" t="str">
            <v>M</v>
          </cell>
          <cell r="P4634">
            <v>313</v>
          </cell>
        </row>
        <row r="4635">
          <cell r="L4635" t="str">
            <v>513II1SAHUSH08</v>
          </cell>
          <cell r="M4635" t="str">
            <v>반자돌림(50*15,거실)</v>
          </cell>
          <cell r="N4635" t="str">
            <v>MDF위 비닐시트</v>
          </cell>
          <cell r="O4635" t="str">
            <v>M</v>
          </cell>
          <cell r="P4635">
            <v>1951</v>
          </cell>
        </row>
        <row r="4636">
          <cell r="L4636" t="str">
            <v>513II1SAHUSH09</v>
          </cell>
          <cell r="M4636" t="str">
            <v>반자돌림(40*15,침실)</v>
          </cell>
          <cell r="N4636" t="str">
            <v>MDF위 비닐시트</v>
          </cell>
          <cell r="O4636" t="str">
            <v>M</v>
          </cell>
          <cell r="P4636">
            <v>2518</v>
          </cell>
        </row>
        <row r="4637">
          <cell r="L4637" t="str">
            <v>513II1SAHUSH10</v>
          </cell>
          <cell r="M4637" t="str">
            <v>목재몰딩40*15:최상층발코니</v>
          </cell>
          <cell r="O4637" t="str">
            <v>M</v>
          </cell>
          <cell r="P4637">
            <v>207</v>
          </cell>
        </row>
        <row r="4638">
          <cell r="L4638" t="str">
            <v>513II1SAM30501</v>
          </cell>
          <cell r="M4638" t="str">
            <v>치장석고시멘트판</v>
          </cell>
          <cell r="N4638" t="str">
            <v>6MMX303X606</v>
          </cell>
          <cell r="O4638" t="str">
            <v>M2</v>
          </cell>
          <cell r="P4638">
            <v>162</v>
          </cell>
        </row>
        <row r="4639">
          <cell r="L4639" t="str">
            <v>513II1SASCJK31</v>
          </cell>
          <cell r="M4639" t="str">
            <v>다락목재난간</v>
          </cell>
          <cell r="N4639" t="str">
            <v>1130X1170</v>
          </cell>
          <cell r="O4639" t="str">
            <v>M</v>
          </cell>
          <cell r="P4639">
            <v>4</v>
          </cell>
        </row>
        <row r="4640">
          <cell r="L4640" t="str">
            <v>513II1SAX00040</v>
          </cell>
          <cell r="M4640" t="str">
            <v>파우더룸 드레스장</v>
          </cell>
          <cell r="N4640" t="str">
            <v>84A</v>
          </cell>
          <cell r="O4640" t="str">
            <v>개소</v>
          </cell>
          <cell r="P4640">
            <v>72</v>
          </cell>
        </row>
        <row r="4641">
          <cell r="L4641" t="str">
            <v>513II1SAYISG14</v>
          </cell>
          <cell r="M4641" t="str">
            <v>화장대(설치비 포함)</v>
          </cell>
          <cell r="N4641" t="str">
            <v>1200X400X2300, 파우더룸</v>
          </cell>
          <cell r="O4641" t="str">
            <v>개소</v>
          </cell>
          <cell r="P4641">
            <v>72</v>
          </cell>
        </row>
        <row r="4642">
          <cell r="L4642" t="str">
            <v>513II1SAYISG94</v>
          </cell>
          <cell r="M4642" t="str">
            <v>거실등박스몰딩 설치</v>
          </cell>
          <cell r="N4642" t="str">
            <v>2200X1300</v>
          </cell>
          <cell r="O4642" t="str">
            <v>개소</v>
          </cell>
          <cell r="P4642">
            <v>72</v>
          </cell>
        </row>
        <row r="4643">
          <cell r="L4643" t="str">
            <v>513II1UAG50010</v>
          </cell>
          <cell r="M4643" t="str">
            <v>압출스치로폴 위 석고보드</v>
          </cell>
          <cell r="N4643" t="str">
            <v>(9+12.5MM)</v>
          </cell>
          <cell r="O4643" t="str">
            <v>M2</v>
          </cell>
          <cell r="P4643">
            <v>66</v>
          </cell>
        </row>
        <row r="4644">
          <cell r="L4644" t="str">
            <v>513II1UAG80582</v>
          </cell>
          <cell r="M4644" t="str">
            <v>주방 상부장 보강목심 설치</v>
          </cell>
          <cell r="N4644" t="str">
            <v>(하부용,보온재두께 : 50MM)</v>
          </cell>
          <cell r="O4644" t="str">
            <v>M</v>
          </cell>
          <cell r="P4644">
            <v>262</v>
          </cell>
        </row>
        <row r="4645">
          <cell r="L4645" t="str">
            <v>513II1UAH70020</v>
          </cell>
          <cell r="M4645" t="str">
            <v>발코니비상탈출구</v>
          </cell>
          <cell r="N4645" t="str">
            <v>(600X900)</v>
          </cell>
          <cell r="O4645" t="str">
            <v>개소</v>
          </cell>
          <cell r="P4645">
            <v>16</v>
          </cell>
        </row>
        <row r="4646">
          <cell r="L4646" t="str">
            <v>513II1UAM20020</v>
          </cell>
          <cell r="M4646" t="str">
            <v>석고보드 붙이기</v>
          </cell>
          <cell r="N4646" t="str">
            <v>(벽 12.5MM)</v>
          </cell>
          <cell r="O4646" t="str">
            <v>M2</v>
          </cell>
          <cell r="P4646">
            <v>1332</v>
          </cell>
        </row>
        <row r="4647">
          <cell r="L4647" t="str">
            <v>513II1UAS11037</v>
          </cell>
          <cell r="M4647" t="str">
            <v>커텐박스(DA-36-004)</v>
          </cell>
          <cell r="N4647" t="str">
            <v>(합성수지위 비닐쉬트60X15)</v>
          </cell>
          <cell r="O4647" t="str">
            <v>M</v>
          </cell>
          <cell r="P4647">
            <v>350</v>
          </cell>
        </row>
        <row r="4648">
          <cell r="L4648" t="str">
            <v>513II1UAS11038</v>
          </cell>
          <cell r="M4648" t="str">
            <v>커텐박스(DA-36-004)</v>
          </cell>
          <cell r="N4648" t="str">
            <v>(합성수지위 비닐쉬트40X12)</v>
          </cell>
          <cell r="O4648" t="str">
            <v>M</v>
          </cell>
          <cell r="P4648">
            <v>550</v>
          </cell>
        </row>
        <row r="4649">
          <cell r="L4649" t="str">
            <v>513II1UAS11043</v>
          </cell>
          <cell r="M4649" t="str">
            <v>커텐박스(DA-36-006)</v>
          </cell>
          <cell r="N4649" t="str">
            <v>(합성수지위 비닐쉬트60X15)</v>
          </cell>
          <cell r="O4649" t="str">
            <v>M</v>
          </cell>
          <cell r="P4649">
            <v>47</v>
          </cell>
        </row>
        <row r="4650">
          <cell r="L4650" t="str">
            <v>513II1UAS11044</v>
          </cell>
          <cell r="M4650" t="str">
            <v>커텐박스(DA-36-006)</v>
          </cell>
          <cell r="N4650" t="str">
            <v>(합성수지위 비닐쉬트40X12)</v>
          </cell>
          <cell r="O4650" t="str">
            <v>M</v>
          </cell>
          <cell r="P4650">
            <v>73</v>
          </cell>
        </row>
        <row r="4651">
          <cell r="L4651" t="str">
            <v>513II1UAS11047</v>
          </cell>
          <cell r="M4651" t="str">
            <v>커텐박스(DA-36-008)</v>
          </cell>
          <cell r="N4651" t="str">
            <v>(합성수지위 비닐쉬트60X15)</v>
          </cell>
          <cell r="O4651" t="str">
            <v>M</v>
          </cell>
          <cell r="P4651">
            <v>23</v>
          </cell>
        </row>
        <row r="4652">
          <cell r="L4652" t="str">
            <v>513II1UAS11048</v>
          </cell>
          <cell r="M4652" t="str">
            <v>커텐박스(DA-36-008)</v>
          </cell>
          <cell r="N4652" t="str">
            <v>(합성수지위 비닐쉬트40X12)</v>
          </cell>
          <cell r="O4652" t="str">
            <v>M</v>
          </cell>
          <cell r="P4652">
            <v>37</v>
          </cell>
        </row>
        <row r="4653">
          <cell r="L4653" t="str">
            <v>513II1UAS14130</v>
          </cell>
          <cell r="M4653" t="str">
            <v>재료분리대설치</v>
          </cell>
          <cell r="N4653" t="str">
            <v>(25X9.강화PVC수지)</v>
          </cell>
          <cell r="O4653" t="str">
            <v>M</v>
          </cell>
          <cell r="P4653">
            <v>137</v>
          </cell>
        </row>
        <row r="4654">
          <cell r="L4654" t="str">
            <v>513II1UAS50250</v>
          </cell>
          <cell r="M4654" t="str">
            <v>씰링재충진</v>
          </cell>
          <cell r="N4654" t="str">
            <v>(실리콘계,삼각 5X5)</v>
          </cell>
          <cell r="O4654" t="str">
            <v>M</v>
          </cell>
          <cell r="P4654">
            <v>127</v>
          </cell>
        </row>
        <row r="4655">
          <cell r="L4655" t="str">
            <v>513II1UAS50280</v>
          </cell>
          <cell r="M4655" t="str">
            <v>씰링재충진</v>
          </cell>
          <cell r="N4655" t="str">
            <v>(실리콘계,삼각 10X10)</v>
          </cell>
          <cell r="O4655" t="str">
            <v>M</v>
          </cell>
          <cell r="P4655">
            <v>433</v>
          </cell>
        </row>
        <row r="4656">
          <cell r="L4656" t="str">
            <v>513II1UAS60010</v>
          </cell>
          <cell r="M4656" t="str">
            <v>경량철골천정틀설치</v>
          </cell>
          <cell r="N4656" t="str">
            <v>(DM-BAR)</v>
          </cell>
          <cell r="O4656" t="str">
            <v>M2</v>
          </cell>
          <cell r="P4656">
            <v>245</v>
          </cell>
        </row>
        <row r="4657">
          <cell r="L4657" t="str">
            <v>513II1UAS60040</v>
          </cell>
          <cell r="M4657" t="str">
            <v>욕실천정틀설치</v>
          </cell>
          <cell r="N4657" t="str">
            <v>(경량철골+PVC판넬)</v>
          </cell>
          <cell r="O4657" t="str">
            <v>M2</v>
          </cell>
          <cell r="P4657">
            <v>412</v>
          </cell>
        </row>
        <row r="4658">
          <cell r="L4658" t="str">
            <v>513II1UAS62030</v>
          </cell>
          <cell r="M4658" t="str">
            <v>천정틀설치</v>
          </cell>
          <cell r="N4658" t="str">
            <v>(달대유,석고보드9.5MM)</v>
          </cell>
          <cell r="O4658" t="str">
            <v>M2</v>
          </cell>
          <cell r="P4658">
            <v>557</v>
          </cell>
        </row>
        <row r="4659">
          <cell r="L4659" t="str">
            <v>513II1UAS62060</v>
          </cell>
          <cell r="M4659" t="str">
            <v>천정틀설치</v>
          </cell>
          <cell r="N4659" t="str">
            <v>(84M2,15F이하, 달대무,석고보드)</v>
          </cell>
          <cell r="O4659" t="str">
            <v>M2</v>
          </cell>
          <cell r="P4659">
            <v>4297</v>
          </cell>
        </row>
        <row r="4660">
          <cell r="L4660" t="str">
            <v>513II1UAS62080</v>
          </cell>
          <cell r="M4660" t="str">
            <v>천정틀설치</v>
          </cell>
          <cell r="N4660" t="str">
            <v>(달대무,석면판)</v>
          </cell>
          <cell r="O4660" t="str">
            <v>M2</v>
          </cell>
          <cell r="P4660">
            <v>48</v>
          </cell>
        </row>
        <row r="4661">
          <cell r="L4661" t="str">
            <v>513II1UAS62100</v>
          </cell>
          <cell r="M4661" t="str">
            <v>최상층 천정틀설치</v>
          </cell>
          <cell r="N4661" t="str">
            <v>(평지붕.석면판)</v>
          </cell>
          <cell r="O4661" t="str">
            <v>M2</v>
          </cell>
          <cell r="P4661">
            <v>93</v>
          </cell>
        </row>
        <row r="4662">
          <cell r="L4662" t="str">
            <v>513II1UAS62150</v>
          </cell>
          <cell r="M4662" t="str">
            <v>최상천정틀설치</v>
          </cell>
          <cell r="N4662" t="str">
            <v>(달유20스치로플 9석고판)</v>
          </cell>
          <cell r="O4662" t="str">
            <v>M2</v>
          </cell>
          <cell r="P4662">
            <v>292</v>
          </cell>
        </row>
        <row r="4663">
          <cell r="L4663" t="str">
            <v>513IJ1MAH70755</v>
          </cell>
          <cell r="M4663" t="str">
            <v>도아스톱</v>
          </cell>
          <cell r="N4663" t="str">
            <v>황동 일자형</v>
          </cell>
          <cell r="O4663" t="str">
            <v>개</v>
          </cell>
          <cell r="P4663">
            <v>216</v>
          </cell>
        </row>
        <row r="4664">
          <cell r="L4664" t="str">
            <v>513IJ1MAH80355</v>
          </cell>
          <cell r="M4664" t="str">
            <v>홈통걸이쇠(스텐)</v>
          </cell>
          <cell r="N4664" t="str">
            <v>D 100</v>
          </cell>
          <cell r="O4664" t="str">
            <v>개</v>
          </cell>
          <cell r="P4664">
            <v>52</v>
          </cell>
        </row>
        <row r="4665">
          <cell r="L4665" t="str">
            <v>513IJ1MAZ20005</v>
          </cell>
          <cell r="M4665" t="str">
            <v>동별표시판(시공비포함)</v>
          </cell>
          <cell r="N4665" t="str">
            <v>고층용 마크</v>
          </cell>
          <cell r="O4665" t="str">
            <v>개소</v>
          </cell>
          <cell r="P4665">
            <v>2</v>
          </cell>
        </row>
        <row r="4666">
          <cell r="L4666" t="str">
            <v>513IJ1MAZ20007</v>
          </cell>
          <cell r="M4666" t="str">
            <v>동별표시판(시공비포함)</v>
          </cell>
          <cell r="N4666" t="str">
            <v>고층용 동호수</v>
          </cell>
          <cell r="O4666" t="str">
            <v>개소</v>
          </cell>
          <cell r="P4666">
            <v>4</v>
          </cell>
        </row>
        <row r="4667">
          <cell r="L4667" t="str">
            <v>513IJ1MAZ20023</v>
          </cell>
          <cell r="M4667" t="str">
            <v>층별표시판(고층, 시공비포함)</v>
          </cell>
          <cell r="N4667" t="str">
            <v>아크릴 3X155X170</v>
          </cell>
          <cell r="O4667" t="str">
            <v>개</v>
          </cell>
          <cell r="P4667">
            <v>36</v>
          </cell>
        </row>
        <row r="4668">
          <cell r="L4668" t="str">
            <v>513IJ1MAZ20061</v>
          </cell>
          <cell r="M4668" t="str">
            <v>계단실표시판(시공비포함)</v>
          </cell>
          <cell r="N4668" t="str">
            <v>주현관입구</v>
          </cell>
          <cell r="O4668" t="str">
            <v>개소</v>
          </cell>
          <cell r="P4668">
            <v>2</v>
          </cell>
        </row>
        <row r="4669">
          <cell r="L4669" t="str">
            <v>513IJ1MCA50422</v>
          </cell>
          <cell r="M4669" t="str">
            <v>수팽창 고무지수판(구조물용)</v>
          </cell>
          <cell r="N4669" t="str">
            <v>20X10MM</v>
          </cell>
          <cell r="O4669" t="str">
            <v>M</v>
          </cell>
          <cell r="P4669">
            <v>90</v>
          </cell>
        </row>
        <row r="4670">
          <cell r="L4670" t="str">
            <v>513IJ1MMA60208</v>
          </cell>
          <cell r="M4670" t="str">
            <v>오.배수용 PVC 파이프(VG2) (KSM3404)</v>
          </cell>
          <cell r="N4670" t="str">
            <v>D25 MM</v>
          </cell>
          <cell r="O4670" t="str">
            <v>M</v>
          </cell>
          <cell r="P4670">
            <v>30</v>
          </cell>
        </row>
        <row r="4671">
          <cell r="L4671" t="str">
            <v>513IJ1MMA60213</v>
          </cell>
          <cell r="M4671" t="str">
            <v>오.배수용 PVC 파이프(VG2) (KSM3404)</v>
          </cell>
          <cell r="N4671" t="str">
            <v>D50 MM</v>
          </cell>
          <cell r="O4671" t="str">
            <v>M</v>
          </cell>
          <cell r="P4671">
            <v>1</v>
          </cell>
        </row>
        <row r="4672">
          <cell r="L4672" t="str">
            <v>513IJ1MMA60219</v>
          </cell>
          <cell r="M4672" t="str">
            <v>오.배수용 PVC 파이프(VG2) (KSM3404)</v>
          </cell>
          <cell r="N4672" t="str">
            <v>D100 MM</v>
          </cell>
          <cell r="O4672" t="str">
            <v>M</v>
          </cell>
          <cell r="P4672">
            <v>22</v>
          </cell>
        </row>
        <row r="4673">
          <cell r="L4673" t="str">
            <v>513IJ1MMJ32627</v>
          </cell>
          <cell r="M4673" t="str">
            <v>회전식흡출기</v>
          </cell>
          <cell r="N4673" t="str">
            <v>D450</v>
          </cell>
          <cell r="O4673" t="str">
            <v>개</v>
          </cell>
          <cell r="P4673">
            <v>8</v>
          </cell>
        </row>
        <row r="4674">
          <cell r="L4674" t="str">
            <v>513IJ1MMJ32630</v>
          </cell>
          <cell r="M4674" t="str">
            <v>회전식흡출기</v>
          </cell>
          <cell r="N4674" t="str">
            <v>D600</v>
          </cell>
          <cell r="O4674" t="str">
            <v>개</v>
          </cell>
          <cell r="P4674">
            <v>4</v>
          </cell>
        </row>
        <row r="4675">
          <cell r="L4675" t="str">
            <v>513IJ1MMO25981</v>
          </cell>
          <cell r="M4675" t="str">
            <v>SMC흡출기좌대(조립식기성재)</v>
          </cell>
          <cell r="N4675" t="str">
            <v>660X660X1300(시공포함)</v>
          </cell>
          <cell r="O4675" t="str">
            <v>개소</v>
          </cell>
          <cell r="P4675">
            <v>8</v>
          </cell>
        </row>
        <row r="4676">
          <cell r="L4676" t="str">
            <v>513IJ1MMO25982</v>
          </cell>
          <cell r="M4676" t="str">
            <v>SMC흡출기좌대(조립식기성재)</v>
          </cell>
          <cell r="N4676" t="str">
            <v>660X660X2600(시공포함)</v>
          </cell>
          <cell r="O4676" t="str">
            <v>개소</v>
          </cell>
          <cell r="P4676">
            <v>4</v>
          </cell>
        </row>
        <row r="4677">
          <cell r="L4677" t="str">
            <v>513IJ1MMO31919</v>
          </cell>
          <cell r="M4677" t="str">
            <v>발코니드레인(PVC제)(받침대포함)</v>
          </cell>
          <cell r="N4677" t="str">
            <v>D100 MM</v>
          </cell>
          <cell r="O4677" t="str">
            <v>개</v>
          </cell>
          <cell r="P4677">
            <v>216</v>
          </cell>
        </row>
        <row r="4678">
          <cell r="L4678" t="str">
            <v>513IJ1SAS50193</v>
          </cell>
          <cell r="M4678" t="str">
            <v>7X7/SD</v>
          </cell>
          <cell r="N4678" t="str">
            <v>PD점검구</v>
          </cell>
          <cell r="O4678" t="str">
            <v>개소</v>
          </cell>
          <cell r="P4678">
            <v>4</v>
          </cell>
        </row>
        <row r="4679">
          <cell r="L4679" t="str">
            <v>513IJ1SASCAE07</v>
          </cell>
          <cell r="M4679" t="str">
            <v>ELEV HOOK 보강</v>
          </cell>
          <cell r="N4679" t="str">
            <v>(D22, 기성제품)</v>
          </cell>
          <cell r="O4679" t="str">
            <v>개소</v>
          </cell>
          <cell r="P4679">
            <v>2</v>
          </cell>
        </row>
        <row r="4680">
          <cell r="L4680" t="str">
            <v>513IJ1SASCJK25</v>
          </cell>
          <cell r="M4680" t="str">
            <v>접이식사다리</v>
          </cell>
          <cell r="N4680" t="str">
            <v>기성품, 다락방</v>
          </cell>
          <cell r="O4680" t="str">
            <v>개소</v>
          </cell>
          <cell r="P4680">
            <v>4</v>
          </cell>
        </row>
        <row r="4681">
          <cell r="L4681" t="str">
            <v>513IJ1SASKH010</v>
          </cell>
          <cell r="M4681" t="str">
            <v>9X18/SD-1</v>
          </cell>
          <cell r="N4681" t="str">
            <v>전기판넬실출입문</v>
          </cell>
          <cell r="O4681" t="str">
            <v>개소</v>
          </cell>
          <cell r="P4681">
            <v>4</v>
          </cell>
        </row>
        <row r="4682">
          <cell r="L4682" t="str">
            <v>513IJ1SAVCK022</v>
          </cell>
          <cell r="M4682" t="str">
            <v>발코니선반, 철제매쉬2단</v>
          </cell>
          <cell r="N4682" t="str">
            <v>(수평투영)</v>
          </cell>
          <cell r="O4682" t="str">
            <v>M2</v>
          </cell>
          <cell r="P4682">
            <v>72</v>
          </cell>
        </row>
        <row r="4683">
          <cell r="L4683" t="str">
            <v>513IJ1SAX00006</v>
          </cell>
          <cell r="M4683" t="str">
            <v>옥상안전난간</v>
          </cell>
          <cell r="O4683" t="str">
            <v>M</v>
          </cell>
          <cell r="P4683">
            <v>31</v>
          </cell>
        </row>
        <row r="4684">
          <cell r="L4684" t="str">
            <v>513IJ1SAX00014</v>
          </cell>
          <cell r="M4684" t="str">
            <v>공동구점검사다리</v>
          </cell>
          <cell r="N4684" t="str">
            <v>W=360 H=3440</v>
          </cell>
          <cell r="O4684" t="str">
            <v>개소</v>
          </cell>
          <cell r="P4684">
            <v>1</v>
          </cell>
        </row>
        <row r="4685">
          <cell r="L4685" t="str">
            <v>513IJ1SAX00018</v>
          </cell>
          <cell r="M4685" t="str">
            <v>스텐PD점검구</v>
          </cell>
          <cell r="N4685" t="str">
            <v>400*200,피스고정식</v>
          </cell>
          <cell r="O4685" t="str">
            <v>개소</v>
          </cell>
          <cell r="P4685">
            <v>20</v>
          </cell>
        </row>
        <row r="4686">
          <cell r="L4686" t="str">
            <v>513IJ1SAX00019</v>
          </cell>
          <cell r="M4686" t="str">
            <v>스텐PD점검구</v>
          </cell>
          <cell r="N4686" t="str">
            <v>400*150,피스고정식</v>
          </cell>
          <cell r="O4686" t="str">
            <v>개소</v>
          </cell>
          <cell r="P4686">
            <v>2</v>
          </cell>
        </row>
        <row r="4687">
          <cell r="L4687" t="str">
            <v>513IJ1SAX00031</v>
          </cell>
          <cell r="M4687" t="str">
            <v>23*23/SSD,자동문</v>
          </cell>
          <cell r="N4687" t="str">
            <v>무인경비시스템,fix6mm강화유리제외</v>
          </cell>
          <cell r="O4687" t="str">
            <v>개소</v>
          </cell>
          <cell r="P4687">
            <v>2</v>
          </cell>
        </row>
        <row r="4688">
          <cell r="L4688" t="str">
            <v>513IJ1SAYISG51</v>
          </cell>
          <cell r="M4688" t="str">
            <v>10X22/SD</v>
          </cell>
          <cell r="N4688" t="str">
            <v>전실</v>
          </cell>
          <cell r="O4688" t="str">
            <v>개소</v>
          </cell>
          <cell r="P4688">
            <v>72</v>
          </cell>
        </row>
        <row r="4689">
          <cell r="L4689" t="str">
            <v>513IJ1UAC11520</v>
          </cell>
          <cell r="M4689" t="str">
            <v>콘크리트난간보양</v>
          </cell>
          <cell r="O4689" t="str">
            <v>M</v>
          </cell>
          <cell r="P4689">
            <v>1489</v>
          </cell>
        </row>
        <row r="4690">
          <cell r="L4690" t="str">
            <v>513IJ1UAD31010</v>
          </cell>
          <cell r="M4690" t="str">
            <v>물탱크실사다리</v>
          </cell>
          <cell r="N4690" t="str">
            <v>(H=2.36M)</v>
          </cell>
          <cell r="O4690" t="str">
            <v>개소</v>
          </cell>
          <cell r="P4690">
            <v>2</v>
          </cell>
        </row>
        <row r="4691">
          <cell r="L4691" t="str">
            <v>513IJ1UAD40150</v>
          </cell>
          <cell r="M4691" t="str">
            <v>옥탑지붕층출입구(중부지방)</v>
          </cell>
          <cell r="N4691" t="str">
            <v>(1000X1000)</v>
          </cell>
          <cell r="O4691" t="str">
            <v>개소</v>
          </cell>
          <cell r="P4691">
            <v>2</v>
          </cell>
        </row>
        <row r="4692">
          <cell r="L4692" t="str">
            <v>513IJ1UAD49035</v>
          </cell>
          <cell r="M4692" t="str">
            <v>철재PD점검구</v>
          </cell>
          <cell r="N4692" t="str">
            <v>(300X400)</v>
          </cell>
          <cell r="O4692" t="str">
            <v>개소</v>
          </cell>
          <cell r="P4692">
            <v>72</v>
          </cell>
        </row>
        <row r="4693">
          <cell r="L4693" t="str">
            <v>513IJ1UAD50140</v>
          </cell>
          <cell r="M4693" t="str">
            <v>에어콘배관구설치</v>
          </cell>
          <cell r="O4693" t="str">
            <v>개소</v>
          </cell>
          <cell r="P4693">
            <v>144</v>
          </cell>
        </row>
        <row r="4694">
          <cell r="L4694" t="str">
            <v>513IJ1UAD50185</v>
          </cell>
          <cell r="M4694" t="str">
            <v>ELEV 하부사다리</v>
          </cell>
          <cell r="O4694" t="str">
            <v>개소</v>
          </cell>
          <cell r="P4694">
            <v>2</v>
          </cell>
        </row>
        <row r="4695">
          <cell r="L4695" t="str">
            <v>513IJ1UAD50280</v>
          </cell>
          <cell r="M4695" t="str">
            <v>작업용 지지대</v>
          </cell>
          <cell r="N4695" t="str">
            <v>(DA-77-023, 250X500)</v>
          </cell>
          <cell r="O4695" t="str">
            <v>개소</v>
          </cell>
          <cell r="P4695">
            <v>4</v>
          </cell>
        </row>
        <row r="4696">
          <cell r="L4696" t="str">
            <v>513IJ1UAI40030</v>
          </cell>
          <cell r="M4696" t="str">
            <v>12X4/PW</v>
          </cell>
          <cell r="N4696" t="str">
            <v>(지하환기창)</v>
          </cell>
          <cell r="O4696" t="str">
            <v>개소</v>
          </cell>
          <cell r="P4696">
            <v>4</v>
          </cell>
        </row>
        <row r="4697">
          <cell r="L4697" t="str">
            <v>513IJ1UAI50009</v>
          </cell>
          <cell r="M4697" t="str">
            <v>세대현관문설치비</v>
          </cell>
          <cell r="N4697" t="str">
            <v>(부속철물포함)</v>
          </cell>
          <cell r="O4697" t="str">
            <v>개소</v>
          </cell>
          <cell r="P4697">
            <v>72</v>
          </cell>
        </row>
        <row r="4698">
          <cell r="L4698" t="str">
            <v>513IJ1UAI51037</v>
          </cell>
          <cell r="M4698" t="str">
            <v>10X18/SD</v>
          </cell>
          <cell r="N4698" t="str">
            <v>(계단실홀,밑틀없음,착색아연도)</v>
          </cell>
          <cell r="O4698" t="str">
            <v>개소</v>
          </cell>
          <cell r="P4698">
            <v>3</v>
          </cell>
        </row>
        <row r="4699">
          <cell r="L4699" t="str">
            <v>513IJ1UAI51236</v>
          </cell>
          <cell r="M4699" t="str">
            <v>10X21/SD(방화용도어클로우저)</v>
          </cell>
          <cell r="N4699" t="str">
            <v>(계단실홀,밑틀없음,착색아연도)</v>
          </cell>
          <cell r="O4699" t="str">
            <v>개소</v>
          </cell>
          <cell r="P4699">
            <v>36</v>
          </cell>
        </row>
        <row r="4700">
          <cell r="L4700" t="str">
            <v>513IJ1UAI51239</v>
          </cell>
          <cell r="M4700" t="str">
            <v>7X17/SD(방화용도아클로저)</v>
          </cell>
          <cell r="N4700" t="str">
            <v>(공동구,밑틀없음,착색아연도)</v>
          </cell>
          <cell r="O4700" t="str">
            <v>개소</v>
          </cell>
          <cell r="P4700">
            <v>1</v>
          </cell>
        </row>
        <row r="4701">
          <cell r="L4701" t="str">
            <v>513IJ1UAI53021</v>
          </cell>
          <cell r="M4701" t="str">
            <v>9X18/SD</v>
          </cell>
          <cell r="N4701" t="str">
            <v>(기계실,밑틀없음,철제그릴)</v>
          </cell>
          <cell r="O4701" t="str">
            <v>개소</v>
          </cell>
          <cell r="P4701">
            <v>6</v>
          </cell>
        </row>
        <row r="4702">
          <cell r="L4702" t="str">
            <v>513IJ1UAK80090</v>
          </cell>
          <cell r="M4702" t="str">
            <v>E.J(스치로폴20MM)</v>
          </cell>
          <cell r="N4702" t="str">
            <v>(본드붙이기,씰링:ㅁ-20X20)</v>
          </cell>
          <cell r="O4702" t="str">
            <v>M</v>
          </cell>
          <cell r="P4702">
            <v>3</v>
          </cell>
        </row>
        <row r="4703">
          <cell r="L4703" t="str">
            <v>513IJ1UAL20150</v>
          </cell>
          <cell r="M4703" t="str">
            <v>동판후레싱</v>
          </cell>
          <cell r="N4703" t="str">
            <v>(T=0.5MM)</v>
          </cell>
          <cell r="O4703" t="str">
            <v>M2</v>
          </cell>
          <cell r="P4703">
            <v>122</v>
          </cell>
        </row>
        <row r="4704">
          <cell r="L4704" t="str">
            <v>513IJ1UAL50130</v>
          </cell>
          <cell r="M4704" t="str">
            <v>칼라선홈통설치</v>
          </cell>
          <cell r="N4704" t="str">
            <v>D-100</v>
          </cell>
          <cell r="O4704" t="str">
            <v>M</v>
          </cell>
          <cell r="P4704">
            <v>651</v>
          </cell>
        </row>
        <row r="4705">
          <cell r="L4705" t="str">
            <v>513IJ1UAL51130</v>
          </cell>
          <cell r="M4705" t="str">
            <v>루프드레인설치</v>
          </cell>
          <cell r="N4705" t="str">
            <v>(D100)</v>
          </cell>
          <cell r="O4705" t="str">
            <v>개소</v>
          </cell>
          <cell r="P4705">
            <v>16</v>
          </cell>
        </row>
        <row r="4706">
          <cell r="L4706" t="str">
            <v>513IJ1UAS11020</v>
          </cell>
          <cell r="M4706" t="str">
            <v>철제커텐박스</v>
          </cell>
          <cell r="N4706" t="str">
            <v>(관리동:250 350)</v>
          </cell>
          <cell r="O4706" t="str">
            <v>M</v>
          </cell>
          <cell r="P4706">
            <v>7</v>
          </cell>
        </row>
        <row r="4707">
          <cell r="L4707" t="str">
            <v>513IJ1UAS14030</v>
          </cell>
          <cell r="M4707" t="str">
            <v>스텐레스재료분리대</v>
          </cell>
          <cell r="N4707" t="str">
            <v>(20X30X1.5)</v>
          </cell>
          <cell r="O4707" t="str">
            <v>M</v>
          </cell>
          <cell r="P4707">
            <v>85</v>
          </cell>
        </row>
        <row r="4708">
          <cell r="L4708" t="str">
            <v>513IJ1UAS41390</v>
          </cell>
          <cell r="M4708" t="str">
            <v>실외기난간설치</v>
          </cell>
          <cell r="O4708" t="str">
            <v>개소</v>
          </cell>
          <cell r="P4708">
            <v>60</v>
          </cell>
        </row>
        <row r="4709">
          <cell r="L4709" t="str">
            <v>513IJ1UAS42105</v>
          </cell>
          <cell r="M4709" t="str">
            <v>계단실창문난간설치</v>
          </cell>
          <cell r="N4709" t="str">
            <v>H1100, STS파이프</v>
          </cell>
          <cell r="O4709" t="str">
            <v>M</v>
          </cell>
          <cell r="P4709">
            <v>73</v>
          </cell>
        </row>
        <row r="4710">
          <cell r="L4710" t="str">
            <v>513IJ1UAS42610</v>
          </cell>
          <cell r="M4710" t="str">
            <v>중앙홈지주형계단난간</v>
          </cell>
          <cell r="N4710" t="str">
            <v>(분체도장)</v>
          </cell>
          <cell r="O4710" t="str">
            <v>M</v>
          </cell>
          <cell r="P4710">
            <v>228</v>
          </cell>
        </row>
        <row r="4711">
          <cell r="L4711" t="str">
            <v>513IJ1UAS50110</v>
          </cell>
          <cell r="M4711" t="str">
            <v>씰링재충진</v>
          </cell>
          <cell r="N4711" t="str">
            <v>(폴리우레탄계,ㅁ-10X10)</v>
          </cell>
          <cell r="O4711" t="str">
            <v>M</v>
          </cell>
          <cell r="P4711">
            <v>423</v>
          </cell>
        </row>
        <row r="4712">
          <cell r="L4712" t="str">
            <v>513IJ1UAS50120</v>
          </cell>
          <cell r="M4712" t="str">
            <v>씰링재충진</v>
          </cell>
          <cell r="N4712" t="str">
            <v>(폴리우레탄계,삼각10X10)</v>
          </cell>
          <cell r="O4712" t="str">
            <v>M</v>
          </cell>
          <cell r="P4712">
            <v>1361</v>
          </cell>
        </row>
        <row r="4713">
          <cell r="L4713" t="str">
            <v>513IJ1UAS50290</v>
          </cell>
          <cell r="M4713" t="str">
            <v>씰링재충진</v>
          </cell>
          <cell r="N4713" t="str">
            <v>(폴리우레탄계, 삼각5X5)</v>
          </cell>
          <cell r="O4713" t="str">
            <v>M</v>
          </cell>
          <cell r="P4713">
            <v>1165</v>
          </cell>
        </row>
        <row r="4714">
          <cell r="L4714" t="str">
            <v>513IJ1UAS50310</v>
          </cell>
          <cell r="M4714" t="str">
            <v>씰링재충진</v>
          </cell>
          <cell r="N4714" t="str">
            <v>(폴리우레탄계,ㅁ-5X5)</v>
          </cell>
          <cell r="O4714" t="str">
            <v>M</v>
          </cell>
          <cell r="P4714">
            <v>1</v>
          </cell>
        </row>
        <row r="4715">
          <cell r="L4715" t="str">
            <v>513IJ1UAS50330</v>
          </cell>
          <cell r="M4715" t="str">
            <v>씰링재충진</v>
          </cell>
          <cell r="N4715" t="str">
            <v>(폴리우레탄계,ㅁ-25X25)</v>
          </cell>
          <cell r="O4715" t="str">
            <v>M</v>
          </cell>
          <cell r="P4715">
            <v>95</v>
          </cell>
        </row>
        <row r="4716">
          <cell r="L4716" t="str">
            <v>513IJ1UAS60320</v>
          </cell>
          <cell r="M4716" t="str">
            <v>최상층경량철골천정틀</v>
          </cell>
          <cell r="N4716" t="str">
            <v>(59M2이하,침실,H=140MM,석고보드9.5MM)</v>
          </cell>
          <cell r="O4716" t="str">
            <v>M2</v>
          </cell>
          <cell r="P4716">
            <v>106</v>
          </cell>
        </row>
        <row r="4717">
          <cell r="L4717" t="str">
            <v>513IJ1UAS70040</v>
          </cell>
          <cell r="M4717" t="str">
            <v>반송우편함설치</v>
          </cell>
          <cell r="N4717" t="str">
            <v>(고층)</v>
          </cell>
          <cell r="O4717" t="str">
            <v>개소</v>
          </cell>
          <cell r="P4717">
            <v>2</v>
          </cell>
        </row>
        <row r="4718">
          <cell r="L4718" t="str">
            <v>513IJ1UAS70160</v>
          </cell>
          <cell r="M4718" t="str">
            <v>우편함설치</v>
          </cell>
          <cell r="N4718" t="str">
            <v>(30세대용 고층)</v>
          </cell>
          <cell r="O4718" t="str">
            <v>개소</v>
          </cell>
          <cell r="P4718">
            <v>1</v>
          </cell>
        </row>
        <row r="4719">
          <cell r="L4719" t="str">
            <v>513IJ1UAS70180</v>
          </cell>
          <cell r="M4719" t="str">
            <v>우편함설치</v>
          </cell>
          <cell r="N4719" t="str">
            <v>(42세대용 고층)</v>
          </cell>
          <cell r="O4719" t="str">
            <v>개소</v>
          </cell>
          <cell r="P4719">
            <v>1</v>
          </cell>
        </row>
        <row r="4720">
          <cell r="L4720" t="str">
            <v>513IJ1UAS71020</v>
          </cell>
          <cell r="M4720" t="str">
            <v>폐건전지수거함 설치</v>
          </cell>
          <cell r="N4720" t="str">
            <v>(고  층)</v>
          </cell>
          <cell r="O4720" t="str">
            <v>개소</v>
          </cell>
          <cell r="P4720">
            <v>2</v>
          </cell>
        </row>
        <row r="4721">
          <cell r="L4721" t="str">
            <v>513IK1MAD40001</v>
          </cell>
          <cell r="M4721" t="str">
            <v>칼라아스팔트싱글</v>
          </cell>
          <cell r="N4721" t="str">
            <v>시공도</v>
          </cell>
          <cell r="O4721" t="str">
            <v>M2</v>
          </cell>
          <cell r="P4721">
            <v>382</v>
          </cell>
        </row>
        <row r="4722">
          <cell r="L4722" t="str">
            <v>513IK1MGG42401</v>
          </cell>
          <cell r="M4722" t="str">
            <v>레미콘</v>
          </cell>
          <cell r="N4722" t="str">
            <v>25-180-15</v>
          </cell>
          <cell r="O4722" t="str">
            <v>M3</v>
          </cell>
          <cell r="P4722">
            <v>15</v>
          </cell>
        </row>
        <row r="4723">
          <cell r="L4723" t="str">
            <v>513IK1UAC30090</v>
          </cell>
          <cell r="M4723" t="str">
            <v>레미콘치기</v>
          </cell>
          <cell r="N4723" t="str">
            <v>(무근구조,펌프배관)</v>
          </cell>
          <cell r="O4723" t="str">
            <v>M3</v>
          </cell>
          <cell r="P4723">
            <v>15</v>
          </cell>
        </row>
        <row r="4724">
          <cell r="L4724" t="str">
            <v>513IK1UAK10010</v>
          </cell>
          <cell r="M4724" t="str">
            <v>아스팔트8층방수</v>
          </cell>
          <cell r="N4724" t="str">
            <v>(지붕층)</v>
          </cell>
          <cell r="O4724" t="str">
            <v>M2</v>
          </cell>
          <cell r="P4724">
            <v>232</v>
          </cell>
        </row>
        <row r="4725">
          <cell r="L4725" t="str">
            <v>513IK1UAK40300</v>
          </cell>
          <cell r="M4725" t="str">
            <v>고무아스팔트이중방수</v>
          </cell>
          <cell r="N4725" t="str">
            <v>(주차장상부, T4.5, 쇠흙손마감 포함)</v>
          </cell>
          <cell r="O4725" t="str">
            <v>M2</v>
          </cell>
          <cell r="P4725">
            <v>7</v>
          </cell>
        </row>
        <row r="4726">
          <cell r="L4726" t="str">
            <v>513IK1UAK40310</v>
          </cell>
          <cell r="M4726" t="str">
            <v>고무아스팔트이중방수</v>
          </cell>
          <cell r="N4726" t="str">
            <v>(주차장수직부위)</v>
          </cell>
          <cell r="O4726" t="str">
            <v>M2</v>
          </cell>
          <cell r="P4726">
            <v>5</v>
          </cell>
        </row>
        <row r="4727">
          <cell r="L4727" t="str">
            <v>513IK1UAK70040</v>
          </cell>
          <cell r="M4727" t="str">
            <v>포리에칠렌필림 깔기</v>
          </cell>
          <cell r="N4727" t="str">
            <v>(0.03MM, 2겹)</v>
          </cell>
          <cell r="O4727" t="str">
            <v>M2</v>
          </cell>
          <cell r="P4727">
            <v>193</v>
          </cell>
        </row>
        <row r="4728">
          <cell r="L4728" t="str">
            <v>513IK1UAK80060</v>
          </cell>
          <cell r="M4728" t="str">
            <v>E.J</v>
          </cell>
          <cell r="N4728" t="str">
            <v>(지하주차장 경사로)</v>
          </cell>
          <cell r="O4728" t="str">
            <v>M</v>
          </cell>
          <cell r="P4728">
            <v>95</v>
          </cell>
        </row>
        <row r="4729">
          <cell r="L4729" t="str">
            <v>513IK1UAS50350</v>
          </cell>
          <cell r="M4729" t="str">
            <v>기성조립식 줄눈재설치</v>
          </cell>
          <cell r="O4729" t="str">
            <v>M</v>
          </cell>
          <cell r="P4729">
            <v>170</v>
          </cell>
        </row>
        <row r="4730">
          <cell r="L4730" t="str">
            <v>513IK1UAS80050</v>
          </cell>
          <cell r="M4730" t="str">
            <v>와이어메쉬 깔기</v>
          </cell>
          <cell r="O4730" t="str">
            <v>M2</v>
          </cell>
          <cell r="P4730">
            <v>201</v>
          </cell>
        </row>
        <row r="4731">
          <cell r="L4731" t="str">
            <v>513IL1MAE50321</v>
          </cell>
          <cell r="M4731" t="str">
            <v>씰링재</v>
          </cell>
          <cell r="N4731" t="str">
            <v>실리콘계비초산형(삼각5㎜X5㎜)</v>
          </cell>
          <cell r="O4731" t="str">
            <v>M</v>
          </cell>
          <cell r="P4731">
            <v>23888</v>
          </cell>
        </row>
        <row r="4732">
          <cell r="L4732" t="str">
            <v>513IL1MAH70861</v>
          </cell>
          <cell r="M4732" t="str">
            <v>가스켓(ㄷ형)</v>
          </cell>
          <cell r="N4732" t="str">
            <v>AL, 3~5MM</v>
          </cell>
          <cell r="O4732" t="str">
            <v>M</v>
          </cell>
          <cell r="P4732">
            <v>883</v>
          </cell>
        </row>
        <row r="4733">
          <cell r="L4733" t="str">
            <v>513IL1MAH70862</v>
          </cell>
          <cell r="M4733" t="str">
            <v>가스켓(양면)</v>
          </cell>
          <cell r="N4733" t="str">
            <v>PL, 3~5MM</v>
          </cell>
          <cell r="O4733" t="str">
            <v>M</v>
          </cell>
          <cell r="P4733">
            <v>10</v>
          </cell>
        </row>
        <row r="4734">
          <cell r="L4734" t="str">
            <v>513IL1MAH80716</v>
          </cell>
          <cell r="M4734" t="str">
            <v>문틀고정철물</v>
          </cell>
          <cell r="N4734" t="str">
            <v>1.6*40*190</v>
          </cell>
          <cell r="O4734" t="str">
            <v>개</v>
          </cell>
          <cell r="P4734">
            <v>1008</v>
          </cell>
        </row>
        <row r="4735">
          <cell r="L4735" t="str">
            <v>513IL1MAH80830</v>
          </cell>
          <cell r="M4735" t="str">
            <v>문틀고임대</v>
          </cell>
          <cell r="N4735" t="str">
            <v>(설치비포함)</v>
          </cell>
          <cell r="O4735" t="str">
            <v>개</v>
          </cell>
          <cell r="P4735">
            <v>432</v>
          </cell>
        </row>
        <row r="4736">
          <cell r="L4736" t="str">
            <v>513IL1MGF10180</v>
          </cell>
          <cell r="M4736" t="str">
            <v>볼트(매립형)</v>
          </cell>
          <cell r="N4736" t="str">
            <v>6X80(PVC앵카포함), 문틀고정용</v>
          </cell>
          <cell r="O4736" t="str">
            <v>개</v>
          </cell>
          <cell r="P4736">
            <v>1172</v>
          </cell>
        </row>
        <row r="4737">
          <cell r="L4737" t="str">
            <v>513IL1SAICAH20</v>
          </cell>
          <cell r="M4737" t="str">
            <v>6X12/AW</v>
          </cell>
          <cell r="N4737" t="str">
            <v>(욕실)</v>
          </cell>
          <cell r="O4737" t="str">
            <v>개소</v>
          </cell>
          <cell r="P4737">
            <v>72</v>
          </cell>
        </row>
        <row r="4738">
          <cell r="L4738" t="str">
            <v>513IL1SAIZ0005</v>
          </cell>
          <cell r="M4738" t="str">
            <v>9X457/AW</v>
          </cell>
          <cell r="N4738" t="str">
            <v>FIX+PJ</v>
          </cell>
          <cell r="O4738" t="str">
            <v>개소</v>
          </cell>
          <cell r="P4738">
            <v>2</v>
          </cell>
        </row>
        <row r="4739">
          <cell r="L4739" t="str">
            <v>513IL1SAIZ0008</v>
          </cell>
          <cell r="M4739" t="str">
            <v>9X565/AW</v>
          </cell>
          <cell r="N4739" t="str">
            <v>FIX+PJ</v>
          </cell>
          <cell r="O4739" t="str">
            <v>개소</v>
          </cell>
          <cell r="P4739">
            <v>2</v>
          </cell>
        </row>
        <row r="4740">
          <cell r="L4740" t="str">
            <v>513IL1SAIZ0034</v>
          </cell>
          <cell r="M4740" t="str">
            <v>21X18/AW</v>
          </cell>
          <cell r="N4740" t="str">
            <v>SL+FIX발코니창,84M2 A형</v>
          </cell>
          <cell r="O4740" t="str">
            <v>개소</v>
          </cell>
          <cell r="P4740">
            <v>8</v>
          </cell>
        </row>
        <row r="4741">
          <cell r="L4741" t="str">
            <v>513IL1SAIZ0035</v>
          </cell>
          <cell r="M4741" t="str">
            <v>22X18/AW</v>
          </cell>
          <cell r="N4741" t="str">
            <v>SL+FIX발코니창,84M2 A형</v>
          </cell>
          <cell r="O4741" t="str">
            <v>개소</v>
          </cell>
          <cell r="P4741">
            <v>52</v>
          </cell>
        </row>
        <row r="4742">
          <cell r="L4742" t="str">
            <v>513IL1SAIZ0036</v>
          </cell>
          <cell r="M4742" t="str">
            <v>22X19/AW</v>
          </cell>
          <cell r="N4742" t="str">
            <v>SL+FIX발코니창,84M2 A형</v>
          </cell>
          <cell r="O4742" t="str">
            <v>개소</v>
          </cell>
          <cell r="P4742">
            <v>12</v>
          </cell>
        </row>
        <row r="4743">
          <cell r="L4743" t="str">
            <v>513IL1SAIZ0046</v>
          </cell>
          <cell r="M4743" t="str">
            <v>20X12/AW</v>
          </cell>
          <cell r="N4743" t="str">
            <v>SL전실창,84M2 A형</v>
          </cell>
          <cell r="O4743" t="str">
            <v>개소</v>
          </cell>
          <cell r="P4743">
            <v>8</v>
          </cell>
        </row>
        <row r="4744">
          <cell r="L4744" t="str">
            <v>513IL1SAIZ0047</v>
          </cell>
          <cell r="M4744" t="str">
            <v>23X12/AW</v>
          </cell>
          <cell r="N4744" t="str">
            <v>SL전실창,84M2 A형</v>
          </cell>
          <cell r="O4744" t="str">
            <v>개소</v>
          </cell>
          <cell r="P4744">
            <v>64</v>
          </cell>
        </row>
        <row r="4745">
          <cell r="L4745" t="str">
            <v>513IL1SAIZ0049</v>
          </cell>
          <cell r="M4745" t="str">
            <v>19.15X12.5/AW</v>
          </cell>
          <cell r="N4745" t="str">
            <v>SL,발코니창</v>
          </cell>
          <cell r="O4745" t="str">
            <v>개소</v>
          </cell>
          <cell r="P4745">
            <v>52</v>
          </cell>
        </row>
        <row r="4746">
          <cell r="L4746" t="str">
            <v>513IL1SAIZ0050</v>
          </cell>
          <cell r="M4746" t="str">
            <v>19.15X13.5/AW</v>
          </cell>
          <cell r="N4746" t="str">
            <v>SL,발코니창</v>
          </cell>
          <cell r="O4746" t="str">
            <v>개소</v>
          </cell>
          <cell r="P4746">
            <v>12</v>
          </cell>
        </row>
        <row r="4747">
          <cell r="L4747" t="str">
            <v>513IL1SAIZ0058</v>
          </cell>
          <cell r="M4747" t="str">
            <v>23X18/AW</v>
          </cell>
          <cell r="N4747" t="str">
            <v>SL+FIX,84M2 A형,발코니2</v>
          </cell>
          <cell r="O4747" t="str">
            <v>개소</v>
          </cell>
          <cell r="P4747">
            <v>60</v>
          </cell>
        </row>
        <row r="4748">
          <cell r="L4748" t="str">
            <v>513IL1SAIZ0059</v>
          </cell>
          <cell r="M4748" t="str">
            <v>23X19/AW</v>
          </cell>
          <cell r="N4748" t="str">
            <v>SL+FIX,84M2 A형,발코니2</v>
          </cell>
          <cell r="O4748" t="str">
            <v>개소</v>
          </cell>
          <cell r="P4748">
            <v>12</v>
          </cell>
        </row>
        <row r="4749">
          <cell r="L4749" t="str">
            <v>513IL1SAIZ0060</v>
          </cell>
          <cell r="M4749" t="str">
            <v>26X12/AW</v>
          </cell>
          <cell r="N4749" t="str">
            <v>SL,84M2 A형,발코니4</v>
          </cell>
          <cell r="O4749" t="str">
            <v>개소</v>
          </cell>
          <cell r="P4749">
            <v>8</v>
          </cell>
        </row>
        <row r="4750">
          <cell r="L4750" t="str">
            <v>513IL1SAIZ0062</v>
          </cell>
          <cell r="M4750" t="str">
            <v>25X12/AW</v>
          </cell>
          <cell r="N4750" t="str">
            <v>SL,84M2 A형 발코니4</v>
          </cell>
          <cell r="O4750" t="str">
            <v>개소</v>
          </cell>
          <cell r="P4750">
            <v>60</v>
          </cell>
        </row>
        <row r="4751">
          <cell r="L4751" t="str">
            <v>513IL1SAIZ0063</v>
          </cell>
          <cell r="M4751" t="str">
            <v>25X13/AW</v>
          </cell>
          <cell r="N4751" t="str">
            <v>SL,84M2 A형 발코니4</v>
          </cell>
          <cell r="O4751" t="str">
            <v>개소</v>
          </cell>
          <cell r="P4751">
            <v>12</v>
          </cell>
        </row>
        <row r="4752">
          <cell r="L4752" t="str">
            <v>513IL1SAIZ0065</v>
          </cell>
          <cell r="M4752" t="str">
            <v>17X12/AW</v>
          </cell>
          <cell r="N4752" t="str">
            <v>SL,84M2 C형 발코니3</v>
          </cell>
          <cell r="O4752" t="str">
            <v>개소</v>
          </cell>
          <cell r="P4752">
            <v>8</v>
          </cell>
        </row>
        <row r="4753">
          <cell r="L4753" t="str">
            <v>513IL1SAIZ0074</v>
          </cell>
          <cell r="M4753" t="str">
            <v>43X18/AW</v>
          </cell>
          <cell r="N4753" t="str">
            <v>SL+FIX,84M2 A형 발코니1</v>
          </cell>
          <cell r="O4753" t="str">
            <v>개소</v>
          </cell>
          <cell r="P4753">
            <v>60</v>
          </cell>
        </row>
        <row r="4754">
          <cell r="L4754" t="str">
            <v>513IL1SAIZ0075</v>
          </cell>
          <cell r="M4754" t="str">
            <v>43X19/AW</v>
          </cell>
          <cell r="N4754" t="str">
            <v>SL+FIX,84M2 A형 발코니1</v>
          </cell>
          <cell r="O4754" t="str">
            <v>개소</v>
          </cell>
          <cell r="P4754">
            <v>12</v>
          </cell>
        </row>
        <row r="4755">
          <cell r="L4755" t="str">
            <v>513IL1SAIZ0079</v>
          </cell>
          <cell r="M4755" t="str">
            <v>28X12/AW</v>
          </cell>
          <cell r="N4755" t="str">
            <v>SL,84M2 B형 발코니3</v>
          </cell>
          <cell r="O4755" t="str">
            <v>개소</v>
          </cell>
          <cell r="P4755">
            <v>52</v>
          </cell>
        </row>
        <row r="4756">
          <cell r="L4756" t="str">
            <v>513IL1SAIZ0080</v>
          </cell>
          <cell r="M4756" t="str">
            <v>28X13/AW</v>
          </cell>
          <cell r="N4756" t="str">
            <v>SL,84M2 B형 발코니3</v>
          </cell>
          <cell r="O4756" t="str">
            <v>개소</v>
          </cell>
          <cell r="P4756">
            <v>12</v>
          </cell>
        </row>
        <row r="4757">
          <cell r="L4757" t="str">
            <v>513IL1SAIZ0089</v>
          </cell>
          <cell r="M4757" t="str">
            <v>8X10/AW</v>
          </cell>
          <cell r="N4757" t="str">
            <v>FIX</v>
          </cell>
          <cell r="O4757" t="str">
            <v>개소</v>
          </cell>
          <cell r="P4757">
            <v>60</v>
          </cell>
        </row>
        <row r="4758">
          <cell r="L4758" t="str">
            <v>513IL1SAIZ0090</v>
          </cell>
          <cell r="M4758" t="str">
            <v>8X11/AW</v>
          </cell>
          <cell r="N4758" t="str">
            <v>FIX</v>
          </cell>
          <cell r="O4758" t="str">
            <v>개소</v>
          </cell>
          <cell r="P4758">
            <v>12</v>
          </cell>
        </row>
        <row r="4759">
          <cell r="L4759" t="str">
            <v>513IL1SAIZ0092</v>
          </cell>
          <cell r="M4759" t="str">
            <v>6X9/AG</v>
          </cell>
          <cell r="N4759" t="str">
            <v>갤러리살(FIX)</v>
          </cell>
          <cell r="O4759" t="str">
            <v>개소</v>
          </cell>
          <cell r="P4759">
            <v>2</v>
          </cell>
        </row>
        <row r="4760">
          <cell r="L4760" t="str">
            <v>513IL1SAIZ0108</v>
          </cell>
          <cell r="M4760" t="str">
            <v>18X10/AW</v>
          </cell>
          <cell r="O4760" t="str">
            <v>개소</v>
          </cell>
          <cell r="P4760">
            <v>4</v>
          </cell>
        </row>
        <row r="4761">
          <cell r="L4761" t="str">
            <v>513IL1SAX00005</v>
          </cell>
          <cell r="M4761" t="str">
            <v>강화유리끼우기 및 닦기</v>
          </cell>
          <cell r="N4761" t="str">
            <v>6MM, 강재</v>
          </cell>
          <cell r="O4761" t="str">
            <v>M2</v>
          </cell>
          <cell r="P4761">
            <v>1</v>
          </cell>
        </row>
        <row r="4762">
          <cell r="L4762" t="str">
            <v>513IL1SAX00036</v>
          </cell>
          <cell r="M4762" t="str">
            <v>18*10/WF</v>
          </cell>
          <cell r="N4762" t="str">
            <v>다락방</v>
          </cell>
          <cell r="O4762" t="str">
            <v>개소</v>
          </cell>
          <cell r="P4762">
            <v>4</v>
          </cell>
        </row>
        <row r="4763">
          <cell r="L4763" t="str">
            <v>513IL1SAYISG21</v>
          </cell>
          <cell r="M4763" t="str">
            <v>간살삽입복층유리끼우기</v>
          </cell>
          <cell r="N4763" t="str">
            <v>12MM</v>
          </cell>
          <cell r="O4763" t="str">
            <v>M2</v>
          </cell>
          <cell r="P4763">
            <v>201</v>
          </cell>
        </row>
        <row r="4764">
          <cell r="L4764" t="str">
            <v>513IL1SAYISG23</v>
          </cell>
          <cell r="M4764" t="str">
            <v>복층유리끼우기 및 닦기</v>
          </cell>
          <cell r="N4764" t="str">
            <v>12MM, 일면무늬, 유리끼움재료 별도</v>
          </cell>
          <cell r="O4764" t="str">
            <v>M2</v>
          </cell>
          <cell r="P4764">
            <v>178</v>
          </cell>
        </row>
        <row r="4765">
          <cell r="L4765" t="str">
            <v>513IL1UAI12103</v>
          </cell>
          <cell r="M4765" t="str">
            <v>침실1(안방)여닫이문설치(10X21/WD-1)</v>
          </cell>
          <cell r="N4765" t="str">
            <v>(후설치,틀짝지급,문선및레버식도아록포함)</v>
          </cell>
          <cell r="O4765" t="str">
            <v>개소</v>
          </cell>
          <cell r="P4765">
            <v>72</v>
          </cell>
        </row>
        <row r="4766">
          <cell r="L4766" t="str">
            <v>513IL1UAI12112</v>
          </cell>
          <cell r="M4766" t="str">
            <v>일반침실여닫이문설치(9X21/WD-B)</v>
          </cell>
          <cell r="N4766" t="str">
            <v>(후설치,틀짝지급,문선및레버식도아록포함)</v>
          </cell>
          <cell r="O4766" t="str">
            <v>개소</v>
          </cell>
          <cell r="P4766">
            <v>72</v>
          </cell>
        </row>
        <row r="4767">
          <cell r="L4767" t="str">
            <v>513IL1UAI12114</v>
          </cell>
          <cell r="M4767" t="str">
            <v>일반침실여닫이문설치(9X21/WD-2)</v>
          </cell>
          <cell r="N4767" t="str">
            <v>(후설치,틀짝지급,문선및레버식도아록포함)</v>
          </cell>
          <cell r="O4767" t="str">
            <v>개소</v>
          </cell>
          <cell r="P4767">
            <v>72</v>
          </cell>
        </row>
        <row r="4768">
          <cell r="L4768" t="str">
            <v>513IL1UAI12165</v>
          </cell>
          <cell r="M4768" t="str">
            <v>욕실여닫이문설치(8X21/D)</v>
          </cell>
          <cell r="N4768" t="str">
            <v>(후설치,틀짝지급,문선및레버식도아록포함)</v>
          </cell>
          <cell r="O4768" t="str">
            <v>개소</v>
          </cell>
          <cell r="P4768">
            <v>72</v>
          </cell>
        </row>
        <row r="4769">
          <cell r="L4769" t="str">
            <v>513IL1UAI12175</v>
          </cell>
          <cell r="M4769" t="str">
            <v>욕실여닫이문설치(7X21/D)</v>
          </cell>
          <cell r="N4769" t="str">
            <v>(후설치,틀짝지급,문선및레버식도아록포함)</v>
          </cell>
          <cell r="O4769" t="str">
            <v>개소</v>
          </cell>
          <cell r="P4769">
            <v>72</v>
          </cell>
        </row>
        <row r="4770">
          <cell r="L4770" t="str">
            <v>513IL1UAI20450</v>
          </cell>
          <cell r="M4770" t="str">
            <v>12X12/AW</v>
          </cell>
          <cell r="N4770" t="str">
            <v>(SL2짝)</v>
          </cell>
          <cell r="O4770" t="str">
            <v>개소</v>
          </cell>
          <cell r="P4770">
            <v>2</v>
          </cell>
        </row>
        <row r="4771">
          <cell r="L4771" t="str">
            <v>513IL1UAI20573</v>
          </cell>
          <cell r="M4771" t="str">
            <v>4X12/AG</v>
          </cell>
          <cell r="N4771" t="str">
            <v>여닫이+갤러리(FIX)</v>
          </cell>
          <cell r="O4771" t="str">
            <v>개소</v>
          </cell>
          <cell r="P4771">
            <v>4</v>
          </cell>
        </row>
        <row r="4772">
          <cell r="L4772" t="str">
            <v>513IL1UAI20576</v>
          </cell>
          <cell r="M4772" t="str">
            <v>12X12/AG</v>
          </cell>
          <cell r="N4772" t="str">
            <v>갤러리살(FIX)</v>
          </cell>
          <cell r="O4772" t="str">
            <v>개소</v>
          </cell>
          <cell r="P4772">
            <v>2</v>
          </cell>
        </row>
        <row r="4773">
          <cell r="L4773" t="str">
            <v>513IL1UAJ20065</v>
          </cell>
          <cell r="M4773" t="str">
            <v>PVC BACK-UP재 설치</v>
          </cell>
          <cell r="N4773" t="str">
            <v>(D25)</v>
          </cell>
          <cell r="O4773" t="str">
            <v>M</v>
          </cell>
          <cell r="P4773">
            <v>1331</v>
          </cell>
        </row>
        <row r="4774">
          <cell r="L4774" t="str">
            <v>513IL1UAN10032</v>
          </cell>
          <cell r="M4774" t="str">
            <v>유리끼우기 및 닦기</v>
          </cell>
          <cell r="N4774" t="str">
            <v>(3MM맑은유리, AL.PL, 유리끼움재료 별도)</v>
          </cell>
          <cell r="O4774" t="str">
            <v>M2</v>
          </cell>
          <cell r="P4774">
            <v>4</v>
          </cell>
        </row>
        <row r="4775">
          <cell r="L4775" t="str">
            <v>513IL1UAN10052</v>
          </cell>
          <cell r="M4775" t="str">
            <v>유리끼우기 및 닦기</v>
          </cell>
          <cell r="N4775" t="str">
            <v>(5MM맑은유리,  AL.PL, 유리끼움재료 별도)</v>
          </cell>
          <cell r="O4775" t="str">
            <v>M2</v>
          </cell>
          <cell r="P4775">
            <v>151</v>
          </cell>
        </row>
        <row r="4776">
          <cell r="L4776" t="str">
            <v>513IL1UAN40012</v>
          </cell>
          <cell r="M4776" t="str">
            <v>복층유리끼우기 및 닦기</v>
          </cell>
          <cell r="N4776" t="str">
            <v>(12MM, 유리끼움재료 별도)</v>
          </cell>
          <cell r="O4776" t="str">
            <v>M2</v>
          </cell>
          <cell r="P4776">
            <v>1085</v>
          </cell>
        </row>
        <row r="4777">
          <cell r="L4777" t="str">
            <v>513IL1UAN40016</v>
          </cell>
          <cell r="M4777" t="str">
            <v>복층유리끼우기 및 닦기</v>
          </cell>
          <cell r="N4777" t="str">
            <v>(16MM, 유리끼움재료 별도)</v>
          </cell>
          <cell r="O4777" t="str">
            <v>M2</v>
          </cell>
          <cell r="P4777">
            <v>1552</v>
          </cell>
        </row>
        <row r="4778">
          <cell r="L4778" t="str">
            <v>513IL1UAN44001</v>
          </cell>
          <cell r="M4778" t="str">
            <v>강화복층유리끼우기 및 닦기</v>
          </cell>
          <cell r="N4778" t="str">
            <v>(16MM일면강화,유리끼움재료 별도)</v>
          </cell>
          <cell r="O4778" t="str">
            <v>M2</v>
          </cell>
          <cell r="P4778">
            <v>329</v>
          </cell>
        </row>
        <row r="4779">
          <cell r="L4779" t="str">
            <v>513IL1UAS50110</v>
          </cell>
          <cell r="M4779" t="str">
            <v>씰링재충진</v>
          </cell>
          <cell r="N4779" t="str">
            <v>(폴리우레탄계,ㅁ-10X10)</v>
          </cell>
          <cell r="O4779" t="str">
            <v>M</v>
          </cell>
          <cell r="P4779">
            <v>12292</v>
          </cell>
        </row>
        <row r="4780">
          <cell r="L4780" t="str">
            <v>513IL1UAS50250</v>
          </cell>
          <cell r="M4780" t="str">
            <v>씰링재충진</v>
          </cell>
          <cell r="N4780" t="str">
            <v>(실리콘계,삼각 5X5)</v>
          </cell>
          <cell r="O4780" t="str">
            <v>M</v>
          </cell>
          <cell r="P4780">
            <v>823</v>
          </cell>
        </row>
        <row r="4781">
          <cell r="L4781" t="str">
            <v>513IL1UAS50290</v>
          </cell>
          <cell r="M4781" t="str">
            <v>씰링재충진</v>
          </cell>
          <cell r="N4781" t="str">
            <v>(폴리우레탄계, 삼각5X5)</v>
          </cell>
          <cell r="O4781" t="str">
            <v>M</v>
          </cell>
          <cell r="P4781">
            <v>680</v>
          </cell>
        </row>
        <row r="4782">
          <cell r="L4782" t="str">
            <v>513IL1UAS50340</v>
          </cell>
          <cell r="M4782" t="str">
            <v>발포우레탄충진</v>
          </cell>
          <cell r="N4782" t="str">
            <v>(10MM, 1액형)</v>
          </cell>
          <cell r="O4782" t="str">
            <v>M</v>
          </cell>
          <cell r="P4782">
            <v>5780</v>
          </cell>
        </row>
        <row r="4783">
          <cell r="L4783" t="str">
            <v>513IN1SAYISG46</v>
          </cell>
          <cell r="M4783" t="str">
            <v>항균페인트(수성)</v>
          </cell>
          <cell r="N4783" t="str">
            <v>샷시설치 발코니부위, 천정용</v>
          </cell>
          <cell r="O4783" t="str">
            <v>M2</v>
          </cell>
          <cell r="P4783">
            <v>1715</v>
          </cell>
        </row>
        <row r="4784">
          <cell r="L4784" t="str">
            <v>513IN1SAYISG47</v>
          </cell>
          <cell r="M4784" t="str">
            <v>항균페인트(수성)</v>
          </cell>
          <cell r="N4784" t="str">
            <v>샷시설치 발코니부위, 벽용</v>
          </cell>
          <cell r="O4784" t="str">
            <v>M2</v>
          </cell>
          <cell r="P4784">
            <v>4672</v>
          </cell>
        </row>
        <row r="4785">
          <cell r="L4785" t="str">
            <v>513IN1UAO10010</v>
          </cell>
          <cell r="M4785" t="str">
            <v>방진에폭시바닥재</v>
          </cell>
          <cell r="N4785" t="str">
            <v>(콘크리트면 3회)</v>
          </cell>
          <cell r="O4785" t="str">
            <v>M2</v>
          </cell>
          <cell r="P4785">
            <v>38</v>
          </cell>
        </row>
        <row r="4786">
          <cell r="L4786" t="str">
            <v>513IN1UAO10020</v>
          </cell>
          <cell r="M4786" t="str">
            <v>철재면에폭시에스텔</v>
          </cell>
          <cell r="N4786" t="str">
            <v>(상도1회)</v>
          </cell>
          <cell r="O4786" t="str">
            <v>M2</v>
          </cell>
          <cell r="P4786">
            <v>68</v>
          </cell>
        </row>
        <row r="4787">
          <cell r="L4787" t="str">
            <v>513IN1UAO20010</v>
          </cell>
          <cell r="M4787" t="str">
            <v>콘크리트면 페인트</v>
          </cell>
          <cell r="N4787" t="str">
            <v>(낙서방지용 2회)</v>
          </cell>
          <cell r="O4787" t="str">
            <v>M2</v>
          </cell>
          <cell r="P4787">
            <v>341</v>
          </cell>
        </row>
        <row r="4788">
          <cell r="L4788" t="str">
            <v>513IN1UAO20020</v>
          </cell>
          <cell r="M4788" t="str">
            <v>콘크리트면 페인트</v>
          </cell>
          <cell r="N4788" t="str">
            <v>(걸레받이용 2회)</v>
          </cell>
          <cell r="O4788" t="str">
            <v>M2</v>
          </cell>
          <cell r="P4788">
            <v>299</v>
          </cell>
        </row>
        <row r="4789">
          <cell r="L4789" t="str">
            <v>513IN1UAO30020</v>
          </cell>
          <cell r="M4789" t="str">
            <v>외부수성페인트</v>
          </cell>
          <cell r="N4789" t="str">
            <v>(2회 벽   로울러칠)</v>
          </cell>
          <cell r="O4789" t="str">
            <v>M2</v>
          </cell>
          <cell r="P4789">
            <v>3574</v>
          </cell>
        </row>
        <row r="4790">
          <cell r="L4790" t="str">
            <v>513IN1UAO30030</v>
          </cell>
          <cell r="M4790" t="str">
            <v>외부수성페인트</v>
          </cell>
          <cell r="N4790" t="str">
            <v>(2회 천정 로울러칠)</v>
          </cell>
          <cell r="O4790" t="str">
            <v>M2</v>
          </cell>
          <cell r="P4790">
            <v>281</v>
          </cell>
        </row>
        <row r="4791">
          <cell r="L4791" t="str">
            <v>513IN1UAO30040</v>
          </cell>
          <cell r="M4791" t="str">
            <v>외부수성페인트</v>
          </cell>
          <cell r="N4791" t="str">
            <v>(2회 벽 뿜칠)</v>
          </cell>
          <cell r="O4791" t="str">
            <v>M2</v>
          </cell>
          <cell r="P4791">
            <v>2300</v>
          </cell>
        </row>
        <row r="4792">
          <cell r="L4792" t="str">
            <v>513IN1UAO35020</v>
          </cell>
          <cell r="M4792" t="str">
            <v>내부수성페인트</v>
          </cell>
          <cell r="N4792" t="str">
            <v>(2회 벽   로울러칠)</v>
          </cell>
          <cell r="O4792" t="str">
            <v>M2</v>
          </cell>
          <cell r="P4792">
            <v>1467</v>
          </cell>
        </row>
        <row r="4793">
          <cell r="L4793" t="str">
            <v>513IN1UAO35030</v>
          </cell>
          <cell r="M4793" t="str">
            <v>내부수성페인트</v>
          </cell>
          <cell r="N4793" t="str">
            <v>(2회 천정 로울러칠)</v>
          </cell>
          <cell r="O4793" t="str">
            <v>M2</v>
          </cell>
          <cell r="P4793">
            <v>957</v>
          </cell>
        </row>
        <row r="4794">
          <cell r="L4794" t="str">
            <v>513IN1UAO61010</v>
          </cell>
          <cell r="M4794" t="str">
            <v>무늬코트</v>
          </cell>
          <cell r="N4794" t="str">
            <v>(고층)</v>
          </cell>
          <cell r="O4794" t="str">
            <v>M2</v>
          </cell>
          <cell r="P4794">
            <v>433</v>
          </cell>
        </row>
        <row r="4795">
          <cell r="L4795" t="str">
            <v>513IN1UAO70010</v>
          </cell>
          <cell r="M4795" t="str">
            <v>목부 조합페인트</v>
          </cell>
          <cell r="N4795" t="str">
            <v>(외부3회)</v>
          </cell>
          <cell r="O4795" t="str">
            <v>M2</v>
          </cell>
          <cell r="P4795">
            <v>26</v>
          </cell>
        </row>
        <row r="4796">
          <cell r="L4796" t="str">
            <v>513IN1UAO70110</v>
          </cell>
          <cell r="M4796" t="str">
            <v>철부조합페인트</v>
          </cell>
          <cell r="N4796" t="str">
            <v>(광명단유)</v>
          </cell>
          <cell r="O4796" t="str">
            <v>M2</v>
          </cell>
          <cell r="P4796">
            <v>22</v>
          </cell>
        </row>
        <row r="4797">
          <cell r="L4797" t="str">
            <v>513IN1UAO70120</v>
          </cell>
          <cell r="M4797" t="str">
            <v>철부조합페인트</v>
          </cell>
          <cell r="N4797" t="str">
            <v>(광명단무)</v>
          </cell>
          <cell r="O4797" t="str">
            <v>M2</v>
          </cell>
          <cell r="P4797">
            <v>129</v>
          </cell>
        </row>
        <row r="4798">
          <cell r="L4798" t="str">
            <v>513IN1UAO85110</v>
          </cell>
          <cell r="M4798" t="str">
            <v>폴리우레탄락카칠</v>
          </cell>
          <cell r="O4798" t="str">
            <v>M2</v>
          </cell>
          <cell r="P4798">
            <v>16</v>
          </cell>
        </row>
        <row r="4799">
          <cell r="L4799" t="str">
            <v>513IO1SAM10001</v>
          </cell>
          <cell r="M4799" t="str">
            <v>온돌마루판</v>
          </cell>
          <cell r="N4799" t="str">
            <v>합판+천연무늬목접착(시공도)</v>
          </cell>
          <cell r="O4799" t="str">
            <v>M2</v>
          </cell>
          <cell r="P4799">
            <v>3626</v>
          </cell>
        </row>
        <row r="4800">
          <cell r="L4800" t="str">
            <v>513IO1SAX00001</v>
          </cell>
          <cell r="M4800" t="str">
            <v>걸레받이T=12 MDF</v>
          </cell>
          <cell r="N4800" t="str">
            <v>H=80 거실,주방</v>
          </cell>
          <cell r="O4800" t="str">
            <v>M</v>
          </cell>
          <cell r="P4800">
            <v>2719</v>
          </cell>
        </row>
        <row r="4801">
          <cell r="L4801" t="str">
            <v>513IO1SAX00002</v>
          </cell>
          <cell r="M4801" t="str">
            <v>걸레받이T=9  MDF</v>
          </cell>
          <cell r="N4801" t="str">
            <v>H=70 침실1</v>
          </cell>
          <cell r="O4801" t="str">
            <v>M</v>
          </cell>
          <cell r="P4801">
            <v>801</v>
          </cell>
        </row>
        <row r="4802">
          <cell r="L4802" t="str">
            <v>513IO1UAK70060</v>
          </cell>
          <cell r="M4802" t="str">
            <v>포리에칠렌필림 보양</v>
          </cell>
          <cell r="O4802" t="str">
            <v>M2</v>
          </cell>
          <cell r="P4802">
            <v>8380</v>
          </cell>
        </row>
        <row r="4803">
          <cell r="L4803" t="str">
            <v>513IO1UAM10150</v>
          </cell>
          <cell r="M4803" t="str">
            <v>륨카펫트붙이기</v>
          </cell>
          <cell r="N4803" t="str">
            <v>(고기능륨카펫, T2.0)</v>
          </cell>
          <cell r="O4803" t="str">
            <v>M2</v>
          </cell>
          <cell r="P4803">
            <v>3136</v>
          </cell>
        </row>
        <row r="4804">
          <cell r="L4804" t="str">
            <v>513IO1UAP10120</v>
          </cell>
          <cell r="M4804" t="str">
            <v>물초배지 보양</v>
          </cell>
          <cell r="N4804" t="str">
            <v>(벽)</v>
          </cell>
          <cell r="O4804" t="str">
            <v>M2</v>
          </cell>
          <cell r="P4804">
            <v>300</v>
          </cell>
        </row>
        <row r="4805">
          <cell r="L4805" t="str">
            <v>513IO1UAP10220</v>
          </cell>
          <cell r="M4805" t="str">
            <v>비닐실크벽지바르기</v>
          </cell>
          <cell r="N4805" t="str">
            <v>(초배무)</v>
          </cell>
          <cell r="O4805" t="str">
            <v>M2</v>
          </cell>
          <cell r="P4805">
            <v>5287</v>
          </cell>
        </row>
        <row r="4806">
          <cell r="L4806" t="str">
            <v>513IO1UAP10230</v>
          </cell>
          <cell r="M4806" t="str">
            <v>비닐실크천정지바르기</v>
          </cell>
          <cell r="N4806" t="str">
            <v>(초배유)</v>
          </cell>
          <cell r="O4806" t="str">
            <v>M2</v>
          </cell>
          <cell r="P4806">
            <v>172</v>
          </cell>
        </row>
        <row r="4807">
          <cell r="L4807" t="str">
            <v>513IO1UAP10240</v>
          </cell>
          <cell r="M4807" t="str">
            <v>비닐실크천정지바르기</v>
          </cell>
          <cell r="N4807" t="str">
            <v>(초배무)</v>
          </cell>
          <cell r="O4807" t="str">
            <v>M2</v>
          </cell>
          <cell r="P4807">
            <v>5410</v>
          </cell>
        </row>
        <row r="4808">
          <cell r="L4808" t="str">
            <v>513IO1UAP11030</v>
          </cell>
          <cell r="M4808" t="str">
            <v>비닐실크벽지바르기</v>
          </cell>
          <cell r="N4808" t="str">
            <v>(면조정재바름위, 초배유)</v>
          </cell>
          <cell r="O4808" t="str">
            <v>M2</v>
          </cell>
          <cell r="P4808">
            <v>4594</v>
          </cell>
        </row>
        <row r="4809">
          <cell r="L4809" t="str">
            <v>513IO2MAF60371</v>
          </cell>
          <cell r="M4809" t="str">
            <v>외단열공법, 시공도(마감공사포함)</v>
          </cell>
          <cell r="N4809" t="str">
            <v>T70스치로폴, FL+1.8M초과</v>
          </cell>
          <cell r="O4809" t="str">
            <v>M2</v>
          </cell>
          <cell r="P4809">
            <v>53</v>
          </cell>
        </row>
        <row r="4810">
          <cell r="L4810" t="str">
            <v>513IO2MAF60372</v>
          </cell>
          <cell r="M4810" t="str">
            <v>외단열공법, 시공도(마감공사포함)</v>
          </cell>
          <cell r="N4810" t="str">
            <v>T70스치로폴, FL+1.8M이하</v>
          </cell>
          <cell r="O4810" t="str">
            <v>M2</v>
          </cell>
          <cell r="P4810">
            <v>11</v>
          </cell>
        </row>
        <row r="4811">
          <cell r="L4811" t="str">
            <v>513IO2MAK12050</v>
          </cell>
          <cell r="M4811" t="str">
            <v>스치로폴</v>
          </cell>
          <cell r="N4811" t="str">
            <v>50MMX900X1800 0.015(4호)</v>
          </cell>
          <cell r="O4811" t="str">
            <v>M2</v>
          </cell>
          <cell r="P4811">
            <v>53</v>
          </cell>
        </row>
        <row r="4812">
          <cell r="L4812" t="str">
            <v>513IO2SAYISG12</v>
          </cell>
          <cell r="M4812" t="str">
            <v>외벽보온틀설치(중부)</v>
          </cell>
          <cell r="N4812" t="str">
            <v>스치로폴T60, 지지핀공법</v>
          </cell>
          <cell r="O4812" t="str">
            <v>M2</v>
          </cell>
          <cell r="P4812">
            <v>227</v>
          </cell>
        </row>
        <row r="4813">
          <cell r="L4813" t="str">
            <v>513IO2UAG10030</v>
          </cell>
          <cell r="M4813" t="str">
            <v>스치로폴깔기</v>
          </cell>
          <cell r="N4813" t="str">
            <v>(옥상바닥 2호 60MM)</v>
          </cell>
          <cell r="O4813" t="str">
            <v>M2</v>
          </cell>
          <cell r="P4813">
            <v>193</v>
          </cell>
        </row>
        <row r="4814">
          <cell r="L4814" t="str">
            <v>513IO2UAG10380</v>
          </cell>
          <cell r="M4814" t="str">
            <v>스치로폴깔기</v>
          </cell>
          <cell r="N4814" t="str">
            <v>(콘크리트타설부착 4호 50MM)</v>
          </cell>
          <cell r="O4814" t="str">
            <v>M2</v>
          </cell>
          <cell r="P4814">
            <v>115</v>
          </cell>
        </row>
        <row r="4815">
          <cell r="L4815" t="str">
            <v>513IO2UAG10390</v>
          </cell>
          <cell r="M4815" t="str">
            <v>스치로폴깔기</v>
          </cell>
          <cell r="N4815" t="str">
            <v>(콘크리트타설부착 4호 60MM)</v>
          </cell>
          <cell r="O4815" t="str">
            <v>M2</v>
          </cell>
          <cell r="P4815">
            <v>332</v>
          </cell>
        </row>
        <row r="4816">
          <cell r="L4816" t="str">
            <v>513IO2UAG12060</v>
          </cell>
          <cell r="M4816" t="str">
            <v>벽체스치로폴붙이기</v>
          </cell>
          <cell r="N4816" t="str">
            <v>(4호 50MM)</v>
          </cell>
          <cell r="O4816" t="str">
            <v>M2</v>
          </cell>
          <cell r="P4816">
            <v>595</v>
          </cell>
        </row>
        <row r="4817">
          <cell r="L4817" t="str">
            <v>513IO2UAG80070</v>
          </cell>
          <cell r="M4817" t="str">
            <v>측벽보온틀설치(중부)</v>
          </cell>
          <cell r="N4817" t="str">
            <v>(석고보드12.5MM, 지지핀공법)</v>
          </cell>
          <cell r="O4817" t="str">
            <v>M2</v>
          </cell>
          <cell r="P4817">
            <v>1098</v>
          </cell>
        </row>
        <row r="4818">
          <cell r="L4818" t="str">
            <v>513IO2UAG80130</v>
          </cell>
          <cell r="M4818" t="str">
            <v>외벽보온틀설치(중부)</v>
          </cell>
          <cell r="N4818" t="str">
            <v>(석고보드12.5MM, 지지핀공법)</v>
          </cell>
          <cell r="O4818" t="str">
            <v>M2</v>
          </cell>
          <cell r="P4818">
            <v>1142</v>
          </cell>
        </row>
        <row r="4819">
          <cell r="L4819" t="str">
            <v>513IO2UAG80520</v>
          </cell>
          <cell r="M4819" t="str">
            <v>보온틀설치(주방 상부장)</v>
          </cell>
          <cell r="N4819" t="str">
            <v>(유리면50+방수석고12.5MM, 지지핀공법)</v>
          </cell>
          <cell r="O4819" t="str">
            <v>M2</v>
          </cell>
          <cell r="P4819">
            <v>618</v>
          </cell>
        </row>
        <row r="4820">
          <cell r="L4820" t="str">
            <v>513IO2UAG80610</v>
          </cell>
          <cell r="M4820" t="str">
            <v>벽보온틀설치</v>
          </cell>
          <cell r="N4820" t="str">
            <v>(유리면50+석고보드15, 지지핀공법)</v>
          </cell>
          <cell r="O4820" t="str">
            <v>M2</v>
          </cell>
          <cell r="P4820">
            <v>417</v>
          </cell>
        </row>
        <row r="4821">
          <cell r="L4821" t="str">
            <v>513IO2UAM40010</v>
          </cell>
          <cell r="M4821" t="str">
            <v>옥상기계실마감</v>
          </cell>
          <cell r="N4821" t="str">
            <v>(천정, 스치로폴20+흡음판15)</v>
          </cell>
          <cell r="O4821" t="str">
            <v>M2</v>
          </cell>
          <cell r="P4821">
            <v>40</v>
          </cell>
        </row>
        <row r="4822">
          <cell r="L4822" t="str">
            <v>513IO2UAM40020</v>
          </cell>
          <cell r="M4822" t="str">
            <v>옥상기계실마감</v>
          </cell>
          <cell r="N4822" t="str">
            <v>(벽, 스치로폴20+흡음판15)</v>
          </cell>
          <cell r="O4822" t="str">
            <v>M2</v>
          </cell>
          <cell r="P4822">
            <v>118</v>
          </cell>
        </row>
        <row r="4823">
          <cell r="L4823" t="str">
            <v>513IS1JAG18100</v>
          </cell>
          <cell r="M4823" t="str">
            <v>목제공틀</v>
          </cell>
          <cell r="N4823" t="str">
            <v>8X21/WF</v>
          </cell>
          <cell r="O4823" t="str">
            <v>개소</v>
          </cell>
          <cell r="P4823">
            <v>72</v>
          </cell>
        </row>
        <row r="4824">
          <cell r="L4824" t="str">
            <v>513IS1JAG23201</v>
          </cell>
          <cell r="M4824" t="str">
            <v>WD+WD(페이퍼,후설치문)침실</v>
          </cell>
          <cell r="N4824" t="str">
            <v>10X21/WD-1</v>
          </cell>
          <cell r="O4824" t="str">
            <v>개소</v>
          </cell>
          <cell r="P4824">
            <v>72</v>
          </cell>
        </row>
        <row r="4825">
          <cell r="L4825" t="str">
            <v>513IS1JAG23212</v>
          </cell>
          <cell r="M4825" t="str">
            <v>WD+WD(페이퍼,후설치문)침실</v>
          </cell>
          <cell r="N4825" t="str">
            <v>9X21/WD-2</v>
          </cell>
          <cell r="O4825" t="str">
            <v>개소</v>
          </cell>
          <cell r="P4825">
            <v>72</v>
          </cell>
        </row>
        <row r="4826">
          <cell r="L4826" t="str">
            <v>513IS1JAG23219</v>
          </cell>
          <cell r="M4826" t="str">
            <v>WD+WD(페이퍼,후설치문)침실</v>
          </cell>
          <cell r="N4826" t="str">
            <v>9X21/WD-B</v>
          </cell>
          <cell r="O4826" t="str">
            <v>개소</v>
          </cell>
          <cell r="P4826">
            <v>72</v>
          </cell>
        </row>
        <row r="4827">
          <cell r="L4827" t="str">
            <v>513IS1JAG23353</v>
          </cell>
          <cell r="M4827" t="str">
            <v>WD+WD(페이퍼,후설치문)욕실</v>
          </cell>
          <cell r="N4827" t="str">
            <v>8X21/D</v>
          </cell>
          <cell r="O4827" t="str">
            <v>개소</v>
          </cell>
          <cell r="P4827">
            <v>72</v>
          </cell>
        </row>
        <row r="4828">
          <cell r="L4828" t="str">
            <v>513IS1JAG23354</v>
          </cell>
          <cell r="M4828" t="str">
            <v>WD+WD(페이퍼,후설치문)욕실</v>
          </cell>
          <cell r="N4828" t="str">
            <v>7X21/D</v>
          </cell>
          <cell r="O4828" t="str">
            <v>개소</v>
          </cell>
          <cell r="P4828">
            <v>72</v>
          </cell>
        </row>
        <row r="4829">
          <cell r="L4829" t="str">
            <v>513IS1JAG31506</v>
          </cell>
          <cell r="M4829" t="str">
            <v>PP복층유리문(목-3)</v>
          </cell>
          <cell r="N4829" t="str">
            <v>33X24/DP</v>
          </cell>
          <cell r="O4829" t="str">
            <v>개소</v>
          </cell>
          <cell r="P4829">
            <v>72</v>
          </cell>
        </row>
        <row r="4830">
          <cell r="L4830" t="str">
            <v>513IS1JAG31605</v>
          </cell>
          <cell r="M4830" t="str">
            <v>PP복층유리문(목-2)</v>
          </cell>
          <cell r="N4830" t="str">
            <v>16X24/DP</v>
          </cell>
          <cell r="O4830" t="str">
            <v>개소</v>
          </cell>
          <cell r="P4830">
            <v>72</v>
          </cell>
        </row>
        <row r="4831">
          <cell r="L4831" t="str">
            <v>513IS1JAG31762</v>
          </cell>
          <cell r="M4831" t="str">
            <v>PP복층유리문(목-2)</v>
          </cell>
          <cell r="N4831" t="str">
            <v>24X24/DP</v>
          </cell>
          <cell r="O4831" t="str">
            <v>개소</v>
          </cell>
          <cell r="P4831">
            <v>72</v>
          </cell>
        </row>
        <row r="4832">
          <cell r="L4832" t="str">
            <v>513IS1JAG31763</v>
          </cell>
          <cell r="M4832" t="str">
            <v>PP복층유리문(목-2)</v>
          </cell>
          <cell r="N4832" t="str">
            <v>21X24/DP</v>
          </cell>
          <cell r="O4832" t="str">
            <v>개소</v>
          </cell>
          <cell r="P4832">
            <v>72</v>
          </cell>
        </row>
        <row r="4833">
          <cell r="L4833" t="str">
            <v>513IS1JAG31904</v>
          </cell>
          <cell r="M4833" t="str">
            <v>P 복층단창(목-2)</v>
          </cell>
          <cell r="N4833" t="str">
            <v>18X18/W</v>
          </cell>
          <cell r="O4833" t="str">
            <v>개소</v>
          </cell>
          <cell r="P4833">
            <v>72</v>
          </cell>
        </row>
        <row r="4834">
          <cell r="L4834" t="str">
            <v>513IS1JAG40101</v>
          </cell>
          <cell r="M4834" t="str">
            <v>세대현관문(계단형,플래그힌지)</v>
          </cell>
          <cell r="N4834" t="str">
            <v>10X22/D-2</v>
          </cell>
          <cell r="O4834" t="str">
            <v>개소</v>
          </cell>
          <cell r="P4834">
            <v>72</v>
          </cell>
        </row>
        <row r="4835">
          <cell r="L4835" t="str">
            <v>513IS1JAH20117</v>
          </cell>
          <cell r="M4835" t="str">
            <v>분체난간</v>
          </cell>
          <cell r="N4835" t="str">
            <v>U형 (H:1100)</v>
          </cell>
          <cell r="O4835" t="str">
            <v>M</v>
          </cell>
          <cell r="P4835">
            <v>62</v>
          </cell>
        </row>
        <row r="4836">
          <cell r="L4836" t="str">
            <v>513IS1JAH45000</v>
          </cell>
          <cell r="M4836" t="str">
            <v>실외기난간</v>
          </cell>
          <cell r="N4836" t="str">
            <v>ㄴ형</v>
          </cell>
          <cell r="O4836" t="str">
            <v>개소</v>
          </cell>
          <cell r="P4836">
            <v>60</v>
          </cell>
        </row>
        <row r="4837">
          <cell r="L4837" t="str">
            <v>513IS1JAN40065</v>
          </cell>
          <cell r="M4837" t="str">
            <v>84A (무늬목)</v>
          </cell>
          <cell r="N4837" t="str">
            <v>3850X1900, 보조주방포함</v>
          </cell>
          <cell r="O4837" t="str">
            <v>조</v>
          </cell>
          <cell r="P4837">
            <v>72</v>
          </cell>
        </row>
        <row r="4838">
          <cell r="L4838" t="str">
            <v>513IS1JAN50608</v>
          </cell>
          <cell r="M4838" t="str">
            <v>00신발장 84A,B,T 벽부(무늬목)(거울판)</v>
          </cell>
          <cell r="N4838" t="str">
            <v>1750X348X2200</v>
          </cell>
          <cell r="O4838" t="str">
            <v>개</v>
          </cell>
          <cell r="P4838">
            <v>72</v>
          </cell>
        </row>
        <row r="4839">
          <cell r="L4839" t="str">
            <v>513IS1JAN60176</v>
          </cell>
          <cell r="M4839" t="str">
            <v>반침 84A(LPM)</v>
          </cell>
          <cell r="N4839" t="str">
            <v>1200X2330</v>
          </cell>
          <cell r="O4839" t="str">
            <v>SET</v>
          </cell>
          <cell r="P4839">
            <v>72</v>
          </cell>
        </row>
        <row r="4840">
          <cell r="L4840" t="str">
            <v>513IS1JAN80010</v>
          </cell>
          <cell r="M4840" t="str">
            <v>거실장(용인신갈)</v>
          </cell>
          <cell r="N4840" t="str">
            <v>2300 (무늬목)</v>
          </cell>
          <cell r="O4840" t="str">
            <v>SET</v>
          </cell>
          <cell r="P4840">
            <v>72</v>
          </cell>
        </row>
        <row r="4841">
          <cell r="L4841" t="str">
            <v>513JB1QBG15035</v>
          </cell>
          <cell r="M4841" t="str">
            <v>콤팩터 다짐 (보통)</v>
          </cell>
          <cell r="O4841" t="str">
            <v>M2</v>
          </cell>
          <cell r="P4841">
            <v>766</v>
          </cell>
        </row>
        <row r="4842">
          <cell r="L4842" t="str">
            <v>513JB1UAA50010</v>
          </cell>
          <cell r="M4842" t="str">
            <v>용수비</v>
          </cell>
          <cell r="N4842" t="str">
            <v>(레미콘지구)</v>
          </cell>
          <cell r="O4842" t="str">
            <v>M3</v>
          </cell>
          <cell r="P4842">
            <v>285</v>
          </cell>
        </row>
        <row r="4843">
          <cell r="L4843" t="str">
            <v>513JB1UCA20010</v>
          </cell>
          <cell r="M4843" t="str">
            <v>인력 터파기</v>
          </cell>
          <cell r="N4843" t="str">
            <v>(굴착깊이0-1M,보통토사)</v>
          </cell>
          <cell r="O4843" t="str">
            <v>M3</v>
          </cell>
          <cell r="P4843">
            <v>61</v>
          </cell>
        </row>
        <row r="4844">
          <cell r="L4844" t="str">
            <v>513JD1BGC10070</v>
          </cell>
          <cell r="M4844" t="str">
            <v>자재운반비</v>
          </cell>
          <cell r="N4844" t="str">
            <v>70KM까지</v>
          </cell>
          <cell r="O4844" t="str">
            <v>TON</v>
          </cell>
          <cell r="P4844">
            <v>147.80000000000001</v>
          </cell>
        </row>
        <row r="4845">
          <cell r="L4845" t="str">
            <v>513JD1BGZ02011</v>
          </cell>
          <cell r="M4845" t="str">
            <v>임시전력비(전력량요금)</v>
          </cell>
          <cell r="N4845" t="str">
            <v>1년이하</v>
          </cell>
          <cell r="O4845" t="str">
            <v>KWH</v>
          </cell>
          <cell r="P4845">
            <v>23</v>
          </cell>
        </row>
        <row r="4846">
          <cell r="L4846" t="str">
            <v>513JD1HKN01000</v>
          </cell>
          <cell r="M4846" t="str">
            <v>모 터</v>
          </cell>
          <cell r="N4846" t="str">
            <v>1 HP</v>
          </cell>
          <cell r="O4846" t="str">
            <v>시간</v>
          </cell>
          <cell r="P4846">
            <v>31</v>
          </cell>
        </row>
        <row r="4847">
          <cell r="L4847" t="str">
            <v>513JD1MGA21110</v>
          </cell>
          <cell r="M4847" t="str">
            <v>고강도철근 (공장도)</v>
          </cell>
          <cell r="N4847" t="str">
            <v>H-10</v>
          </cell>
          <cell r="O4847" t="str">
            <v>TON</v>
          </cell>
          <cell r="P4847">
            <v>14.98</v>
          </cell>
        </row>
        <row r="4848">
          <cell r="L4848" t="str">
            <v>513JD1MGA21113</v>
          </cell>
          <cell r="M4848" t="str">
            <v>고강도철근 (공장도)</v>
          </cell>
          <cell r="N4848" t="str">
            <v>H-13</v>
          </cell>
          <cell r="O4848" t="str">
            <v>TON</v>
          </cell>
          <cell r="P4848">
            <v>51.9</v>
          </cell>
        </row>
        <row r="4849">
          <cell r="L4849" t="str">
            <v>513JD1MGA21116</v>
          </cell>
          <cell r="M4849" t="str">
            <v>고강도철근 (공장도)</v>
          </cell>
          <cell r="N4849" t="str">
            <v>H-16</v>
          </cell>
          <cell r="O4849" t="str">
            <v>TON</v>
          </cell>
          <cell r="P4849">
            <v>10.9</v>
          </cell>
        </row>
        <row r="4850">
          <cell r="L4850" t="str">
            <v>513JD1MGA21122</v>
          </cell>
          <cell r="M4850" t="str">
            <v>고강도철근 (공장도)</v>
          </cell>
          <cell r="N4850" t="str">
            <v>H-22</v>
          </cell>
          <cell r="O4850" t="str">
            <v>TON</v>
          </cell>
          <cell r="P4850">
            <v>12.04</v>
          </cell>
        </row>
        <row r="4851">
          <cell r="L4851" t="str">
            <v>513JD1MGA21125</v>
          </cell>
          <cell r="M4851" t="str">
            <v>고강도철근 (공장도)</v>
          </cell>
          <cell r="N4851" t="str">
            <v>H-25</v>
          </cell>
          <cell r="O4851" t="str">
            <v>TON</v>
          </cell>
          <cell r="P4851">
            <v>57.98</v>
          </cell>
        </row>
        <row r="4852">
          <cell r="L4852" t="str">
            <v>513JD1MGG40301</v>
          </cell>
          <cell r="M4852" t="str">
            <v>레미콘</v>
          </cell>
          <cell r="N4852" t="str">
            <v>25-160-8</v>
          </cell>
          <cell r="O4852" t="str">
            <v>M3</v>
          </cell>
          <cell r="P4852">
            <v>51</v>
          </cell>
        </row>
        <row r="4853">
          <cell r="L4853" t="str">
            <v>513JD1MGG40601</v>
          </cell>
          <cell r="M4853" t="str">
            <v>레미콘</v>
          </cell>
          <cell r="N4853" t="str">
            <v>25-240-8</v>
          </cell>
          <cell r="O4853" t="str">
            <v>M3</v>
          </cell>
          <cell r="P4853">
            <v>652</v>
          </cell>
        </row>
        <row r="4854">
          <cell r="L4854" t="str">
            <v>513JD1MGG42401</v>
          </cell>
          <cell r="M4854" t="str">
            <v>레미콘</v>
          </cell>
          <cell r="N4854" t="str">
            <v>25-180-15</v>
          </cell>
          <cell r="O4854" t="str">
            <v>M3</v>
          </cell>
          <cell r="P4854">
            <v>1</v>
          </cell>
        </row>
        <row r="4855">
          <cell r="L4855" t="str">
            <v>513JD1MGG42701</v>
          </cell>
          <cell r="M4855" t="str">
            <v>레미콘</v>
          </cell>
          <cell r="N4855" t="str">
            <v>25-270-15</v>
          </cell>
          <cell r="O4855" t="str">
            <v>M3</v>
          </cell>
          <cell r="P4855">
            <v>603</v>
          </cell>
        </row>
        <row r="4856">
          <cell r="L4856" t="str">
            <v>513JD1QEA32013</v>
          </cell>
          <cell r="M4856" t="str">
            <v>펌프카 CONC 타설</v>
          </cell>
          <cell r="N4856" t="str">
            <v>100 M3이상 철근구조물,S=15</v>
          </cell>
          <cell r="O4856" t="str">
            <v>M3</v>
          </cell>
          <cell r="P4856">
            <v>598</v>
          </cell>
        </row>
        <row r="4857">
          <cell r="L4857" t="str">
            <v>513JD1QEA32014</v>
          </cell>
          <cell r="M4857" t="str">
            <v>펌프카 CONC 타설</v>
          </cell>
          <cell r="N4857" t="str">
            <v>100 M3이상 철근구조물,S=8~12</v>
          </cell>
          <cell r="O4857" t="str">
            <v>M3</v>
          </cell>
          <cell r="P4857">
            <v>695</v>
          </cell>
        </row>
        <row r="4858">
          <cell r="L4858" t="str">
            <v>513JD1QEF82001</v>
          </cell>
          <cell r="M4858" t="str">
            <v>CON'C 다지기 (VIBRATOR)</v>
          </cell>
          <cell r="O4858" t="str">
            <v>M3</v>
          </cell>
          <cell r="P4858">
            <v>1243</v>
          </cell>
        </row>
        <row r="4859">
          <cell r="L4859" t="str">
            <v>513JD1SACCTTT1</v>
          </cell>
          <cell r="M4859" t="str">
            <v>철근하차비</v>
          </cell>
          <cell r="O4859" t="str">
            <v>톤</v>
          </cell>
          <cell r="P4859">
            <v>147.80000000000001</v>
          </cell>
        </row>
        <row r="4860">
          <cell r="L4860" t="str">
            <v>513JD1UAC10001</v>
          </cell>
          <cell r="M4860" t="str">
            <v>합판거푸집</v>
          </cell>
          <cell r="N4860" t="str">
            <v>(3회,일반면)</v>
          </cell>
          <cell r="O4860" t="str">
            <v>M2</v>
          </cell>
          <cell r="P4860">
            <v>37</v>
          </cell>
        </row>
        <row r="4861">
          <cell r="L4861" t="str">
            <v>513JD1UAC10005</v>
          </cell>
          <cell r="M4861" t="str">
            <v>합판거푸집</v>
          </cell>
          <cell r="N4861" t="str">
            <v>(3회, 경사지붕면)</v>
          </cell>
          <cell r="O4861" t="str">
            <v>M2</v>
          </cell>
          <cell r="P4861">
            <v>19</v>
          </cell>
        </row>
        <row r="4862">
          <cell r="L4862" t="str">
            <v>513JD1UAC10152</v>
          </cell>
          <cell r="M4862" t="str">
            <v>매립형철망거푸집</v>
          </cell>
          <cell r="N4862" t="str">
            <v>(MAT기초,지중보,옹벽,이어치기등)</v>
          </cell>
          <cell r="O4862" t="str">
            <v>M2</v>
          </cell>
          <cell r="P4862">
            <v>210</v>
          </cell>
        </row>
        <row r="4863">
          <cell r="L4863" t="str">
            <v>513JD1UAC10281</v>
          </cell>
          <cell r="M4863" t="str">
            <v>제치장코팅합판 거푸집</v>
          </cell>
          <cell r="N4863" t="str">
            <v>(6회,반자무)</v>
          </cell>
          <cell r="O4863" t="str">
            <v>M2</v>
          </cell>
          <cell r="P4863">
            <v>521</v>
          </cell>
        </row>
        <row r="4864">
          <cell r="L4864" t="str">
            <v>513JD1UAC10310</v>
          </cell>
          <cell r="M4864" t="str">
            <v>유로폼</v>
          </cell>
          <cell r="N4864" t="str">
            <v>(벽)</v>
          </cell>
          <cell r="O4864" t="str">
            <v>M2</v>
          </cell>
          <cell r="P4864">
            <v>3973</v>
          </cell>
        </row>
        <row r="4865">
          <cell r="L4865" t="str">
            <v>513JD1UAC20100</v>
          </cell>
          <cell r="M4865" t="str">
            <v>철근가공 및 조립</v>
          </cell>
          <cell r="N4865" t="str">
            <v>(건축공사)</v>
          </cell>
          <cell r="O4865" t="str">
            <v>TON</v>
          </cell>
          <cell r="P4865">
            <v>143.5</v>
          </cell>
        </row>
        <row r="4866">
          <cell r="L4866" t="str">
            <v>513JD1UAC30060</v>
          </cell>
          <cell r="M4866" t="str">
            <v>레미콘치기</v>
          </cell>
          <cell r="N4866" t="str">
            <v>(철근구조,펌프차붐)</v>
          </cell>
          <cell r="O4866" t="str">
            <v>M3</v>
          </cell>
          <cell r="P4866">
            <v>1243</v>
          </cell>
        </row>
        <row r="4867">
          <cell r="L4867" t="str">
            <v>513JD1UAC30080</v>
          </cell>
          <cell r="M4867" t="str">
            <v>레미콘치기</v>
          </cell>
          <cell r="N4867" t="str">
            <v>(무근구조,펌프차붐)</v>
          </cell>
          <cell r="O4867" t="str">
            <v>M3</v>
          </cell>
          <cell r="P4867">
            <v>50</v>
          </cell>
        </row>
        <row r="4868">
          <cell r="L4868" t="str">
            <v>514IA1BGZ02011</v>
          </cell>
          <cell r="M4868" t="str">
            <v>임시전력비(전력량요금)</v>
          </cell>
          <cell r="N4868" t="str">
            <v>1년이하</v>
          </cell>
          <cell r="O4868" t="str">
            <v>KWH</v>
          </cell>
          <cell r="P4868">
            <v>284</v>
          </cell>
        </row>
        <row r="4869">
          <cell r="L4869" t="str">
            <v>514IA1HCD01012</v>
          </cell>
          <cell r="M4869" t="str">
            <v>인화겸용리프트</v>
          </cell>
          <cell r="N4869" t="str">
            <v>12층용</v>
          </cell>
          <cell r="O4869" t="str">
            <v>시간</v>
          </cell>
          <cell r="P4869">
            <v>287</v>
          </cell>
        </row>
        <row r="4870">
          <cell r="L4870" t="str">
            <v>514IA1HKN01000</v>
          </cell>
          <cell r="M4870" t="str">
            <v>모 터</v>
          </cell>
          <cell r="N4870" t="str">
            <v>1 HP</v>
          </cell>
          <cell r="O4870" t="str">
            <v>시간</v>
          </cell>
          <cell r="P4870">
            <v>76</v>
          </cell>
        </row>
        <row r="4871">
          <cell r="L4871" t="str">
            <v>514IA1MGJ10503</v>
          </cell>
          <cell r="M4871" t="str">
            <v>벽용브라켓(외줄용)</v>
          </cell>
          <cell r="N4871" t="str">
            <v>8개월</v>
          </cell>
          <cell r="O4871" t="str">
            <v>개</v>
          </cell>
          <cell r="P4871">
            <v>14</v>
          </cell>
        </row>
        <row r="4872">
          <cell r="L4872" t="str">
            <v>514IA1MGJ10507</v>
          </cell>
          <cell r="M4872" t="str">
            <v>벽용브라켓(쌍줄용)</v>
          </cell>
          <cell r="N4872" t="str">
            <v>3개월  15.5KG</v>
          </cell>
          <cell r="O4872" t="str">
            <v>개</v>
          </cell>
          <cell r="P4872">
            <v>8</v>
          </cell>
        </row>
        <row r="4873">
          <cell r="L4873" t="str">
            <v>514IA1MGJ10509</v>
          </cell>
          <cell r="M4873" t="str">
            <v>벽용브라켓(쌍줄용)</v>
          </cell>
          <cell r="N4873" t="str">
            <v>8개월</v>
          </cell>
          <cell r="O4873" t="str">
            <v>개</v>
          </cell>
          <cell r="P4873">
            <v>24</v>
          </cell>
        </row>
        <row r="4874">
          <cell r="L4874" t="str">
            <v>514IA1MGJ10527</v>
          </cell>
          <cell r="M4874" t="str">
            <v>복도난간용브라켓(외줄용)</v>
          </cell>
          <cell r="N4874" t="str">
            <v>8개월</v>
          </cell>
          <cell r="O4874" t="str">
            <v>개</v>
          </cell>
          <cell r="P4874">
            <v>12</v>
          </cell>
        </row>
        <row r="4875">
          <cell r="L4875" t="str">
            <v>514IA1MGJ10535</v>
          </cell>
          <cell r="M4875" t="str">
            <v>발코니용브라켓(외줄용)</v>
          </cell>
          <cell r="N4875" t="str">
            <v>8개월</v>
          </cell>
          <cell r="O4875" t="str">
            <v>개</v>
          </cell>
          <cell r="P4875">
            <v>16</v>
          </cell>
        </row>
        <row r="4876">
          <cell r="L4876" t="str">
            <v>514IA1SAA35305</v>
          </cell>
          <cell r="M4876" t="str">
            <v>가설DUST CHUTE</v>
          </cell>
          <cell r="N4876" t="str">
            <v>P.E관 중층</v>
          </cell>
          <cell r="O4876" t="str">
            <v>M</v>
          </cell>
          <cell r="P4876">
            <v>24</v>
          </cell>
        </row>
        <row r="4877">
          <cell r="L4877" t="str">
            <v>514IA1UAA10001</v>
          </cell>
          <cell r="M4877" t="str">
            <v>먹메김</v>
          </cell>
          <cell r="N4877" t="str">
            <v>(주택용)</v>
          </cell>
          <cell r="O4877" t="str">
            <v>M2</v>
          </cell>
          <cell r="P4877">
            <v>2079</v>
          </cell>
        </row>
        <row r="4878">
          <cell r="L4878" t="str">
            <v>514IA1UAA10201</v>
          </cell>
          <cell r="M4878" t="str">
            <v>수평규준틀</v>
          </cell>
          <cell r="O4878" t="str">
            <v>M</v>
          </cell>
          <cell r="P4878">
            <v>103</v>
          </cell>
        </row>
        <row r="4879">
          <cell r="L4879" t="str">
            <v>514IA1UAA20301</v>
          </cell>
          <cell r="M4879" t="str">
            <v>강관틀비계</v>
          </cell>
          <cell r="N4879" t="str">
            <v>(10층, 8개월)</v>
          </cell>
          <cell r="O4879" t="str">
            <v>M2</v>
          </cell>
          <cell r="P4879">
            <v>1177</v>
          </cell>
        </row>
        <row r="4880">
          <cell r="L4880" t="str">
            <v>514IA1UAA20501</v>
          </cell>
          <cell r="M4880" t="str">
            <v>단관외줄비계(까치발)</v>
          </cell>
          <cell r="N4880" t="str">
            <v>(10층 8개월)</v>
          </cell>
          <cell r="O4880" t="str">
            <v>M2</v>
          </cell>
          <cell r="P4880">
            <v>1142</v>
          </cell>
        </row>
        <row r="4881">
          <cell r="L4881" t="str">
            <v>514IA1UAA20631</v>
          </cell>
          <cell r="M4881" t="str">
            <v>강관비계매기(브라켓)</v>
          </cell>
          <cell r="N4881" t="str">
            <v>(3개월)</v>
          </cell>
          <cell r="O4881" t="str">
            <v>M2</v>
          </cell>
          <cell r="P4881">
            <v>152</v>
          </cell>
        </row>
        <row r="4882">
          <cell r="L4882" t="str">
            <v>514IA1UAA20635</v>
          </cell>
          <cell r="M4882" t="str">
            <v>강관비계매기(브라켓)</v>
          </cell>
          <cell r="N4882" t="str">
            <v>(10층 8개월)</v>
          </cell>
          <cell r="O4882" t="str">
            <v>M2</v>
          </cell>
          <cell r="P4882">
            <v>711</v>
          </cell>
        </row>
        <row r="4883">
          <cell r="L4883" t="str">
            <v>514IA1UAA20701</v>
          </cell>
          <cell r="M4883" t="str">
            <v>이동식 강관조립 말비계</v>
          </cell>
          <cell r="N4883" t="str">
            <v>(3개월 H=2M 1단)</v>
          </cell>
          <cell r="O4883" t="str">
            <v>대</v>
          </cell>
          <cell r="P4883">
            <v>2</v>
          </cell>
        </row>
        <row r="4884">
          <cell r="L4884" t="str">
            <v>514IA1UAA21301</v>
          </cell>
          <cell r="M4884" t="str">
            <v>비계용 브라켓설치</v>
          </cell>
          <cell r="N4884" t="str">
            <v>(벽용, 브라켓별도)</v>
          </cell>
          <cell r="O4884" t="str">
            <v>개소</v>
          </cell>
          <cell r="P4884">
            <v>46</v>
          </cell>
        </row>
        <row r="4885">
          <cell r="L4885" t="str">
            <v>514IA1UAA21310</v>
          </cell>
          <cell r="M4885" t="str">
            <v>비계용 브라켓설치</v>
          </cell>
          <cell r="N4885" t="str">
            <v>(스라브.난간, 브라켓별도)</v>
          </cell>
          <cell r="O4885" t="str">
            <v>개소</v>
          </cell>
          <cell r="P4885">
            <v>28</v>
          </cell>
        </row>
        <row r="4886">
          <cell r="L4886" t="str">
            <v>514IA1UAA25001</v>
          </cell>
          <cell r="M4886" t="str">
            <v>강관동바리 손료</v>
          </cell>
          <cell r="N4886" t="str">
            <v>(층고3.5M이하, 벽식 1개월)</v>
          </cell>
          <cell r="O4886" t="str">
            <v>M2</v>
          </cell>
          <cell r="P4886">
            <v>3396</v>
          </cell>
        </row>
        <row r="4887">
          <cell r="L4887" t="str">
            <v>514IA1UAA25060</v>
          </cell>
          <cell r="M4887" t="str">
            <v>강관동바리 손료</v>
          </cell>
          <cell r="N4887" t="str">
            <v>(4.5-5.5M, 1개월)</v>
          </cell>
          <cell r="O4887" t="str">
            <v>M2</v>
          </cell>
          <cell r="P4887">
            <v>206</v>
          </cell>
        </row>
        <row r="4888">
          <cell r="L4888" t="str">
            <v>514IA1UAA40001</v>
          </cell>
          <cell r="M4888" t="str">
            <v>인화겸용리프트설치,해체</v>
          </cell>
          <cell r="N4888" t="str">
            <v>(기초포함)</v>
          </cell>
          <cell r="O4888" t="str">
            <v>M</v>
          </cell>
          <cell r="P4888">
            <v>30</v>
          </cell>
        </row>
        <row r="4889">
          <cell r="L4889" t="str">
            <v>514IA1UAA50010</v>
          </cell>
          <cell r="M4889" t="str">
            <v>용수비</v>
          </cell>
          <cell r="N4889" t="str">
            <v>(레미콘지구)</v>
          </cell>
          <cell r="O4889" t="str">
            <v>M3</v>
          </cell>
          <cell r="P4889">
            <v>689</v>
          </cell>
        </row>
        <row r="4890">
          <cell r="L4890" t="str">
            <v>514IA1UAA50110</v>
          </cell>
          <cell r="M4890" t="str">
            <v>동별공사용수설치비</v>
          </cell>
          <cell r="N4890" t="str">
            <v>(10층)</v>
          </cell>
          <cell r="O4890" t="str">
            <v>개소</v>
          </cell>
          <cell r="P4890">
            <v>1</v>
          </cell>
        </row>
        <row r="4891">
          <cell r="L4891" t="str">
            <v>514IA1UAA55001</v>
          </cell>
          <cell r="M4891" t="str">
            <v>건축물 현장정리</v>
          </cell>
          <cell r="O4891" t="str">
            <v>M2</v>
          </cell>
          <cell r="P4891">
            <v>2079</v>
          </cell>
        </row>
        <row r="4892">
          <cell r="L4892" t="str">
            <v>514IA1UAV30110</v>
          </cell>
          <cell r="M4892" t="str">
            <v>옥내가설전등 및 옥외보완</v>
          </cell>
          <cell r="N4892" t="str">
            <v>(10층)</v>
          </cell>
          <cell r="O4892" t="str">
            <v>동</v>
          </cell>
          <cell r="P4892">
            <v>1</v>
          </cell>
        </row>
        <row r="4893">
          <cell r="L4893" t="str">
            <v>514ID1BGC10070</v>
          </cell>
          <cell r="M4893" t="str">
            <v>자재운반비</v>
          </cell>
          <cell r="N4893" t="str">
            <v>70KM까지</v>
          </cell>
          <cell r="O4893" t="str">
            <v>TON</v>
          </cell>
          <cell r="P4893">
            <v>151.31</v>
          </cell>
        </row>
        <row r="4894">
          <cell r="L4894" t="str">
            <v>514ID1MGA21110</v>
          </cell>
          <cell r="M4894" t="str">
            <v>고강도철근 (공장도)</v>
          </cell>
          <cell r="N4894" t="str">
            <v>H-10</v>
          </cell>
          <cell r="O4894" t="str">
            <v>TON</v>
          </cell>
          <cell r="P4894">
            <v>70.209999999999994</v>
          </cell>
        </row>
        <row r="4895">
          <cell r="L4895" t="str">
            <v>514ID1MGA21113</v>
          </cell>
          <cell r="M4895" t="str">
            <v>고강도철근 (공장도)</v>
          </cell>
          <cell r="N4895" t="str">
            <v>H-13</v>
          </cell>
          <cell r="O4895" t="str">
            <v>TON</v>
          </cell>
          <cell r="P4895">
            <v>39.700000000000003</v>
          </cell>
        </row>
        <row r="4896">
          <cell r="L4896" t="str">
            <v>514ID1MGA21116</v>
          </cell>
          <cell r="M4896" t="str">
            <v>고강도철근 (공장도)</v>
          </cell>
          <cell r="N4896" t="str">
            <v>H-16</v>
          </cell>
          <cell r="O4896" t="str">
            <v>TON</v>
          </cell>
          <cell r="P4896">
            <v>14.04</v>
          </cell>
        </row>
        <row r="4897">
          <cell r="L4897" t="str">
            <v>514ID1MGA21125</v>
          </cell>
          <cell r="M4897" t="str">
            <v>고강도철근 (공장도)</v>
          </cell>
          <cell r="N4897" t="str">
            <v>H-25</v>
          </cell>
          <cell r="O4897" t="str">
            <v>TON</v>
          </cell>
          <cell r="P4897">
            <v>27.36</v>
          </cell>
        </row>
        <row r="4898">
          <cell r="L4898" t="str">
            <v>514ID1MGG42601</v>
          </cell>
          <cell r="M4898" t="str">
            <v>레미콘</v>
          </cell>
          <cell r="N4898" t="str">
            <v>25-240-15</v>
          </cell>
          <cell r="O4898" t="str">
            <v>M3</v>
          </cell>
          <cell r="P4898">
            <v>1283</v>
          </cell>
        </row>
        <row r="4899">
          <cell r="L4899" t="str">
            <v>514ID1MGI20301</v>
          </cell>
          <cell r="M4899" t="str">
            <v>PS합성목재</v>
          </cell>
          <cell r="N4899" t="str">
            <v>면접기및물끊기</v>
          </cell>
          <cell r="O4899" t="str">
            <v>M</v>
          </cell>
          <cell r="P4899">
            <v>3</v>
          </cell>
        </row>
        <row r="4900">
          <cell r="L4900" t="str">
            <v>514ID1QEA32013</v>
          </cell>
          <cell r="M4900" t="str">
            <v>펌프카 CONC 타설</v>
          </cell>
          <cell r="N4900" t="str">
            <v>100 M3이상 철근구조물,S=15</v>
          </cell>
          <cell r="O4900" t="str">
            <v>M3</v>
          </cell>
          <cell r="P4900">
            <v>706</v>
          </cell>
        </row>
        <row r="4901">
          <cell r="L4901" t="str">
            <v>514ID1QEB22010</v>
          </cell>
          <cell r="M4901" t="str">
            <v>콘크리트 펌프 타설</v>
          </cell>
          <cell r="N4901" t="str">
            <v>(20-26M3/HR)</v>
          </cell>
          <cell r="O4901" t="str">
            <v>M3</v>
          </cell>
          <cell r="P4901">
            <v>581</v>
          </cell>
        </row>
        <row r="4902">
          <cell r="L4902" t="str">
            <v>514ID1QEF82001</v>
          </cell>
          <cell r="M4902" t="str">
            <v>CON'C 다지기 (VIBRATOR)</v>
          </cell>
          <cell r="O4902" t="str">
            <v>M3</v>
          </cell>
          <cell r="P4902">
            <v>1269</v>
          </cell>
        </row>
        <row r="4903">
          <cell r="L4903" t="str">
            <v>514ID1SACCTTT1</v>
          </cell>
          <cell r="M4903" t="str">
            <v>철근하차비</v>
          </cell>
          <cell r="O4903" t="str">
            <v>톤</v>
          </cell>
          <cell r="P4903">
            <v>151.31</v>
          </cell>
        </row>
        <row r="4904">
          <cell r="L4904" t="str">
            <v>514ID1UAC10001</v>
          </cell>
          <cell r="M4904" t="str">
            <v>합판거푸집</v>
          </cell>
          <cell r="N4904" t="str">
            <v>(3회,일반면)</v>
          </cell>
          <cell r="O4904" t="str">
            <v>M2</v>
          </cell>
          <cell r="P4904">
            <v>133</v>
          </cell>
        </row>
        <row r="4905">
          <cell r="L4905" t="str">
            <v>514ID1UAC10002</v>
          </cell>
          <cell r="M4905" t="str">
            <v>합판거푸집</v>
          </cell>
          <cell r="N4905" t="str">
            <v>(3회,슬라브)</v>
          </cell>
          <cell r="O4905" t="str">
            <v>M2</v>
          </cell>
          <cell r="P4905">
            <v>112</v>
          </cell>
        </row>
        <row r="4906">
          <cell r="L4906" t="str">
            <v>514ID1UAC10005</v>
          </cell>
          <cell r="M4906" t="str">
            <v>합판거푸집</v>
          </cell>
          <cell r="N4906" t="str">
            <v>(3회, 경사지붕면)</v>
          </cell>
          <cell r="O4906" t="str">
            <v>M2</v>
          </cell>
          <cell r="P4906">
            <v>124</v>
          </cell>
        </row>
        <row r="4907">
          <cell r="L4907" t="str">
            <v>514ID1UAC10215</v>
          </cell>
          <cell r="M4907" t="str">
            <v>제치장요철거푸집</v>
          </cell>
          <cell r="N4907" t="str">
            <v>(15회 폼타이사용, 고층)</v>
          </cell>
          <cell r="O4907" t="str">
            <v>M2</v>
          </cell>
          <cell r="P4907">
            <v>700</v>
          </cell>
        </row>
        <row r="4908">
          <cell r="L4908" t="str">
            <v>514ID1UAC10270</v>
          </cell>
          <cell r="M4908" t="str">
            <v>제치장코팅합판 거푸집</v>
          </cell>
          <cell r="N4908" t="str">
            <v>(6회)</v>
          </cell>
          <cell r="O4908" t="str">
            <v>M2</v>
          </cell>
          <cell r="P4908">
            <v>561</v>
          </cell>
        </row>
        <row r="4909">
          <cell r="L4909" t="str">
            <v>514ID1UAC10280</v>
          </cell>
          <cell r="M4909" t="str">
            <v>제치장코팅합판 거푸집</v>
          </cell>
          <cell r="N4909" t="str">
            <v>(10회)</v>
          </cell>
          <cell r="O4909" t="str">
            <v>M2</v>
          </cell>
          <cell r="P4909">
            <v>1780</v>
          </cell>
        </row>
        <row r="4910">
          <cell r="L4910" t="str">
            <v>514ID1UAC10281</v>
          </cell>
          <cell r="M4910" t="str">
            <v>제치장코팅합판 거푸집</v>
          </cell>
          <cell r="N4910" t="str">
            <v>(6회,반자무)</v>
          </cell>
          <cell r="O4910" t="str">
            <v>M2</v>
          </cell>
          <cell r="P4910">
            <v>1376</v>
          </cell>
        </row>
        <row r="4911">
          <cell r="L4911" t="str">
            <v>514ID1UAC10310</v>
          </cell>
          <cell r="M4911" t="str">
            <v>유로폼</v>
          </cell>
          <cell r="N4911" t="str">
            <v>(벽)</v>
          </cell>
          <cell r="O4911" t="str">
            <v>M2</v>
          </cell>
          <cell r="P4911">
            <v>6386</v>
          </cell>
        </row>
        <row r="4912">
          <cell r="L4912" t="str">
            <v>514ID1UAC11001</v>
          </cell>
          <cell r="M4912" t="str">
            <v>기둥 면접기</v>
          </cell>
          <cell r="N4912" t="str">
            <v>(15X15)</v>
          </cell>
          <cell r="O4912" t="str">
            <v>M</v>
          </cell>
          <cell r="P4912">
            <v>1842</v>
          </cell>
        </row>
        <row r="4913">
          <cell r="L4913" t="str">
            <v>514ID1UAC11101</v>
          </cell>
          <cell r="M4913" t="str">
            <v>물 끊기</v>
          </cell>
          <cell r="N4913" t="str">
            <v>(18X12X15)</v>
          </cell>
          <cell r="O4913" t="str">
            <v>M</v>
          </cell>
          <cell r="P4913">
            <v>85</v>
          </cell>
        </row>
        <row r="4914">
          <cell r="L4914" t="str">
            <v>514ID1UAC11501</v>
          </cell>
          <cell r="M4914" t="str">
            <v>콘크리트양생비</v>
          </cell>
          <cell r="O4914" t="str">
            <v>M2</v>
          </cell>
          <cell r="P4914">
            <v>3198</v>
          </cell>
        </row>
        <row r="4915">
          <cell r="L4915" t="str">
            <v>514ID1UAC20100</v>
          </cell>
          <cell r="M4915" t="str">
            <v>철근가공 및 조립</v>
          </cell>
          <cell r="N4915" t="str">
            <v>(건축공사)</v>
          </cell>
          <cell r="O4915" t="str">
            <v>TON</v>
          </cell>
          <cell r="P4915">
            <v>146.9</v>
          </cell>
        </row>
        <row r="4916">
          <cell r="L4916" t="str">
            <v>514ID1UAC30060</v>
          </cell>
          <cell r="M4916" t="str">
            <v>레미콘치기</v>
          </cell>
          <cell r="N4916" t="str">
            <v>(철근구조,펌프차붐)</v>
          </cell>
          <cell r="O4916" t="str">
            <v>M3</v>
          </cell>
          <cell r="P4916">
            <v>705</v>
          </cell>
        </row>
        <row r="4917">
          <cell r="L4917" t="str">
            <v>514ID1UAC30070</v>
          </cell>
          <cell r="M4917" t="str">
            <v>레미콘치기</v>
          </cell>
          <cell r="N4917" t="str">
            <v>(철근구조,배관펌프)</v>
          </cell>
          <cell r="O4917" t="str">
            <v>M3</v>
          </cell>
          <cell r="P4917">
            <v>564</v>
          </cell>
        </row>
        <row r="4918">
          <cell r="L4918" t="str">
            <v>514ID1UAC30080</v>
          </cell>
          <cell r="M4918" t="str">
            <v>레미콘치기</v>
          </cell>
          <cell r="N4918" t="str">
            <v>(무근구조,펌프차붐)</v>
          </cell>
          <cell r="O4918" t="str">
            <v>M3</v>
          </cell>
          <cell r="P4918">
            <v>1</v>
          </cell>
        </row>
        <row r="4919">
          <cell r="L4919" t="str">
            <v>514ID1UAJ12080</v>
          </cell>
          <cell r="M4919" t="str">
            <v>시멘트몰탈</v>
          </cell>
          <cell r="N4919" t="str">
            <v>(1:3)</v>
          </cell>
          <cell r="O4919" t="str">
            <v>M3</v>
          </cell>
          <cell r="P4919">
            <v>4</v>
          </cell>
        </row>
        <row r="4920">
          <cell r="L4920" t="str">
            <v>514ID1UAS80030</v>
          </cell>
          <cell r="M4920" t="str">
            <v>구조용용접철망깔기</v>
          </cell>
          <cell r="N4920" t="str">
            <v>(D8X150X150)</v>
          </cell>
          <cell r="O4920" t="str">
            <v>M2</v>
          </cell>
          <cell r="P4920">
            <v>52</v>
          </cell>
        </row>
        <row r="4921">
          <cell r="L4921" t="str">
            <v>514IF1MAA10080</v>
          </cell>
          <cell r="M4921" t="str">
            <v>콘크리트벽돌</v>
          </cell>
          <cell r="N4921" t="str">
            <v>KS 82KG/CM2, 190X90X57</v>
          </cell>
          <cell r="O4921" t="str">
            <v>매</v>
          </cell>
          <cell r="P4921">
            <v>58193</v>
          </cell>
        </row>
        <row r="4922">
          <cell r="L4922" t="str">
            <v>514IF1MAA20101</v>
          </cell>
          <cell r="M4922" t="str">
            <v>홈 벽돌</v>
          </cell>
          <cell r="N4922" t="str">
            <v>A 형</v>
          </cell>
          <cell r="O4922" t="str">
            <v>매</v>
          </cell>
          <cell r="P4922">
            <v>369</v>
          </cell>
        </row>
        <row r="4923">
          <cell r="L4923" t="str">
            <v>514IF1MAA20201</v>
          </cell>
          <cell r="M4923" t="str">
            <v>홈 벽돌</v>
          </cell>
          <cell r="N4923" t="str">
            <v>B 형</v>
          </cell>
          <cell r="O4923" t="str">
            <v>매</v>
          </cell>
          <cell r="P4923">
            <v>242</v>
          </cell>
        </row>
        <row r="4924">
          <cell r="L4924" t="str">
            <v>514IF1MAA20301</v>
          </cell>
          <cell r="M4924" t="str">
            <v>홈 벽돌</v>
          </cell>
          <cell r="N4924" t="str">
            <v>C 형</v>
          </cell>
          <cell r="O4924" t="str">
            <v>매</v>
          </cell>
          <cell r="P4924">
            <v>484</v>
          </cell>
        </row>
        <row r="4925">
          <cell r="L4925" t="str">
            <v>514IF1SAE10001</v>
          </cell>
          <cell r="M4925" t="str">
            <v>콘크리트벽돌쌓기</v>
          </cell>
          <cell r="N4925" t="str">
            <v>표준형 0.5B, 리프트운반</v>
          </cell>
          <cell r="O4925" t="str">
            <v>매</v>
          </cell>
          <cell r="P4925">
            <v>46561</v>
          </cell>
        </row>
        <row r="4926">
          <cell r="L4926" t="str">
            <v>514IF1SAE10101</v>
          </cell>
          <cell r="M4926" t="str">
            <v>콘크리트벽돌쌓기</v>
          </cell>
          <cell r="N4926" t="str">
            <v>표준형 1.0B, 리프트 운반</v>
          </cell>
          <cell r="O4926" t="str">
            <v>매</v>
          </cell>
          <cell r="P4926">
            <v>1352</v>
          </cell>
        </row>
        <row r="4927">
          <cell r="L4927" t="str">
            <v>514IF1SAE11010</v>
          </cell>
          <cell r="M4927" t="str">
            <v>콘크리트벽돌공간쌓기</v>
          </cell>
          <cell r="N4927" t="str">
            <v>(표준형0.5B,리프트운반)</v>
          </cell>
          <cell r="O4927" t="str">
            <v>매</v>
          </cell>
          <cell r="P4927">
            <v>8585</v>
          </cell>
        </row>
        <row r="4928">
          <cell r="L4928" t="str">
            <v>514IF1SAE15020</v>
          </cell>
          <cell r="M4928" t="str">
            <v>홈벽돌쌓기</v>
          </cell>
          <cell r="N4928" t="str">
            <v>(0.5B 리프트운반)</v>
          </cell>
          <cell r="O4928" t="str">
            <v>매</v>
          </cell>
          <cell r="P4928">
            <v>1042</v>
          </cell>
        </row>
        <row r="4929">
          <cell r="L4929" t="str">
            <v>514IF1SAYISGD7</v>
          </cell>
          <cell r="M4929" t="str">
            <v>점토벽돌치장쌓기(자재비 포함)</v>
          </cell>
          <cell r="N4929" t="str">
            <v>DHB클립타이,방수몰탈채움,발코니</v>
          </cell>
          <cell r="O4929" t="str">
            <v>매</v>
          </cell>
          <cell r="P4929">
            <v>9736</v>
          </cell>
        </row>
        <row r="4930">
          <cell r="L4930" t="str">
            <v>514IF1SAYISGD8</v>
          </cell>
          <cell r="M4930" t="str">
            <v>점토벽돌치장쌓기(자재비 포함)</v>
          </cell>
          <cell r="N4930" t="str">
            <v>옹벽부위,DHB클립타이,방수몰탈채움</v>
          </cell>
          <cell r="O4930" t="str">
            <v>매</v>
          </cell>
          <cell r="P4930">
            <v>70523</v>
          </cell>
        </row>
        <row r="4931">
          <cell r="L4931" t="str">
            <v>514IF1UAD50190</v>
          </cell>
          <cell r="M4931" t="str">
            <v>인방설치</v>
          </cell>
          <cell r="N4931" t="str">
            <v>(240X124)</v>
          </cell>
          <cell r="O4931" t="str">
            <v>M</v>
          </cell>
          <cell r="P4931">
            <v>2</v>
          </cell>
        </row>
        <row r="4932">
          <cell r="L4932" t="str">
            <v>514IF1UAG22030</v>
          </cell>
          <cell r="M4932" t="str">
            <v>압출스치로폴붙이기</v>
          </cell>
          <cell r="N4932" t="str">
            <v>(9MM)</v>
          </cell>
          <cell r="O4932" t="str">
            <v>M2</v>
          </cell>
          <cell r="P4932">
            <v>4</v>
          </cell>
        </row>
        <row r="4933">
          <cell r="L4933" t="str">
            <v>514IF1UAJ20030</v>
          </cell>
          <cell r="M4933" t="str">
            <v>배관주위몰탈충진</v>
          </cell>
          <cell r="N4933" t="str">
            <v>(1:3)</v>
          </cell>
          <cell r="O4933" t="str">
            <v>M</v>
          </cell>
          <cell r="P4933">
            <v>101</v>
          </cell>
        </row>
        <row r="4934">
          <cell r="L4934" t="str">
            <v>514IG1BGC01020</v>
          </cell>
          <cell r="M4934" t="str">
            <v>시멘트 수송비</v>
          </cell>
          <cell r="N4934" t="str">
            <v>20KM까지</v>
          </cell>
          <cell r="O4934" t="str">
            <v>포</v>
          </cell>
          <cell r="P4934">
            <v>2158</v>
          </cell>
        </row>
        <row r="4935">
          <cell r="L4935" t="str">
            <v>514IG1BGZ01003</v>
          </cell>
          <cell r="M4935" t="str">
            <v>시멘트 하차 입고비</v>
          </cell>
          <cell r="N4935" t="str">
            <v>(보통인부/250포)</v>
          </cell>
          <cell r="O4935" t="str">
            <v>포</v>
          </cell>
          <cell r="P4935">
            <v>2158</v>
          </cell>
        </row>
        <row r="4936">
          <cell r="L4936" t="str">
            <v>514IG1MAF10001</v>
          </cell>
          <cell r="M4936" t="str">
            <v>종석</v>
          </cell>
          <cell r="N4936" t="str">
            <v>백색</v>
          </cell>
          <cell r="O4936" t="str">
            <v>KG</v>
          </cell>
          <cell r="P4936">
            <v>148</v>
          </cell>
        </row>
        <row r="4937">
          <cell r="L4937" t="str">
            <v>514IG1MGG30001</v>
          </cell>
          <cell r="M4937" t="str">
            <v>시멘트(운반구상차도)</v>
          </cell>
          <cell r="N4937" t="str">
            <v>40KG</v>
          </cell>
          <cell r="O4937" t="str">
            <v>포</v>
          </cell>
          <cell r="P4937">
            <v>2158</v>
          </cell>
        </row>
        <row r="4938">
          <cell r="L4938" t="str">
            <v>514IG1MGG50005</v>
          </cell>
          <cell r="M4938" t="str">
            <v>경량기포콘크리트공사(시공도,시멘트포함)</v>
          </cell>
          <cell r="N4938" t="str">
            <v>15KG/CM2이상</v>
          </cell>
          <cell r="O4938" t="str">
            <v>M3</v>
          </cell>
          <cell r="P4938">
            <v>21</v>
          </cell>
        </row>
        <row r="4939">
          <cell r="L4939" t="str">
            <v>514IG1QAJ42670</v>
          </cell>
          <cell r="M4939" t="str">
            <v>모래운반(지구외)</v>
          </cell>
          <cell r="N4939" t="str">
            <v>타이어 로우더 상차, 양호  L = 55.9 KM</v>
          </cell>
          <cell r="O4939" t="str">
            <v>M3</v>
          </cell>
          <cell r="P4939">
            <v>166</v>
          </cell>
        </row>
        <row r="4940">
          <cell r="L4940" t="str">
            <v>514IG1QAJ45670</v>
          </cell>
          <cell r="M4940" t="str">
            <v>#357자갈운반(지구외)</v>
          </cell>
          <cell r="N4940" t="str">
            <v>타이어 로우더 상차, 양호  L = 8.8 KM</v>
          </cell>
          <cell r="O4940" t="str">
            <v>M3</v>
          </cell>
          <cell r="P4940">
            <v>1</v>
          </cell>
        </row>
        <row r="4941">
          <cell r="L4941" t="str">
            <v>514IG1QEC33000</v>
          </cell>
          <cell r="M4941" t="str">
            <v>몰탈펌프타설</v>
          </cell>
          <cell r="O4941" t="str">
            <v>M3</v>
          </cell>
          <cell r="P4941">
            <v>49</v>
          </cell>
        </row>
        <row r="4942">
          <cell r="L4942" t="str">
            <v>514IG1QHB10001</v>
          </cell>
          <cell r="M4942" t="str">
            <v>압송관</v>
          </cell>
          <cell r="N4942" t="str">
            <v>D50*2.6M</v>
          </cell>
          <cell r="O4942" t="str">
            <v>M3</v>
          </cell>
          <cell r="P4942">
            <v>49</v>
          </cell>
        </row>
        <row r="4943">
          <cell r="L4943" t="str">
            <v>514IG1QIC10001</v>
          </cell>
          <cell r="M4943" t="str">
            <v>POWER TROWEL</v>
          </cell>
          <cell r="O4943" t="str">
            <v>M2</v>
          </cell>
          <cell r="P4943">
            <v>1430</v>
          </cell>
        </row>
        <row r="4944">
          <cell r="L4944" t="str">
            <v>514IG1SASCJK40</v>
          </cell>
          <cell r="M4944" t="str">
            <v>창대석</v>
          </cell>
          <cell r="N4944" t="str">
            <v>인조대리석</v>
          </cell>
          <cell r="O4944" t="str">
            <v>M</v>
          </cell>
          <cell r="P4944">
            <v>20</v>
          </cell>
        </row>
        <row r="4945">
          <cell r="L4945" t="str">
            <v>514IG1SAVCK053</v>
          </cell>
          <cell r="M4945" t="str">
            <v>BMC 발코니턱</v>
          </cell>
          <cell r="N4945" t="str">
            <v>40X80X5.5T</v>
          </cell>
          <cell r="O4945" t="str">
            <v>M</v>
          </cell>
          <cell r="P4945">
            <v>15</v>
          </cell>
        </row>
        <row r="4946">
          <cell r="L4946" t="str">
            <v>514IG1SAVJJ001</v>
          </cell>
          <cell r="M4946" t="str">
            <v>인조대리석마루귀틀</v>
          </cell>
          <cell r="N4946" t="str">
            <v>일반층, W=250</v>
          </cell>
          <cell r="O4946" t="str">
            <v>M</v>
          </cell>
          <cell r="P4946">
            <v>31</v>
          </cell>
        </row>
        <row r="4947">
          <cell r="L4947" t="str">
            <v>514IG1SAX00038</v>
          </cell>
          <cell r="M4947" t="str">
            <v>석재타일붙이기</v>
          </cell>
          <cell r="N4947" t="str">
            <v>(20+20), 300*300</v>
          </cell>
          <cell r="O4947" t="str">
            <v>M2</v>
          </cell>
          <cell r="P4947">
            <v>212</v>
          </cell>
        </row>
        <row r="4948">
          <cell r="L4948" t="str">
            <v>514IG1SAYISG01</v>
          </cell>
          <cell r="M4948" t="str">
            <v>실리카인조대리석붙이기</v>
          </cell>
          <cell r="N4948" t="str">
            <v>현관,바탕18+실리카대리석12</v>
          </cell>
          <cell r="O4948" t="str">
            <v>M2</v>
          </cell>
          <cell r="P4948">
            <v>52</v>
          </cell>
        </row>
        <row r="4949">
          <cell r="L4949" t="str">
            <v>514IG1SAYISG50</v>
          </cell>
          <cell r="M4949" t="str">
            <v>바닥연마타일붙이기</v>
          </cell>
          <cell r="N4949" t="str">
            <v>400X400, 전실</v>
          </cell>
          <cell r="O4949" t="str">
            <v>M2</v>
          </cell>
          <cell r="P4949">
            <v>147</v>
          </cell>
        </row>
        <row r="4950">
          <cell r="L4950" t="str">
            <v>514IG1UAC30440</v>
          </cell>
          <cell r="M4950" t="str">
            <v>콘크리트C종치기</v>
          </cell>
          <cell r="N4950" t="str">
            <v>(손비빔, 시멘트,모래별산)</v>
          </cell>
          <cell r="O4950" t="str">
            <v>M3</v>
          </cell>
          <cell r="P4950">
            <v>1</v>
          </cell>
        </row>
        <row r="4951">
          <cell r="L4951" t="str">
            <v>514IG1UAF10115</v>
          </cell>
          <cell r="M4951" t="str">
            <v>도기질타일붙이기(유색)</v>
          </cell>
          <cell r="N4951" t="str">
            <v>(주방벽200X200, 접착)</v>
          </cell>
          <cell r="O4951" t="str">
            <v>M2</v>
          </cell>
          <cell r="P4951">
            <v>56</v>
          </cell>
        </row>
        <row r="4952">
          <cell r="L4952" t="str">
            <v>514IG1UAF10211</v>
          </cell>
          <cell r="M4952" t="str">
            <v>도기질타일붙이기(유색)</v>
          </cell>
          <cell r="N4952" t="str">
            <v>(욕실벽250X400, 떠붙임12MM)</v>
          </cell>
          <cell r="O4952" t="str">
            <v>)M2</v>
          </cell>
          <cell r="P4952">
            <v>225</v>
          </cell>
        </row>
        <row r="4953">
          <cell r="L4953" t="str">
            <v>514IG1UAF10231</v>
          </cell>
          <cell r="M4953" t="str">
            <v>도기질타일붙이기(유색)</v>
          </cell>
          <cell r="N4953" t="str">
            <v>(욕실벽250X400, 떠붙임18MM)</v>
          </cell>
          <cell r="O4953" t="str">
            <v>)M2</v>
          </cell>
          <cell r="P4953">
            <v>175</v>
          </cell>
        </row>
        <row r="4954">
          <cell r="L4954" t="str">
            <v>514IG1UAF20021</v>
          </cell>
          <cell r="M4954" t="str">
            <v>욕실 및 샤워실 바닥타일붙이기</v>
          </cell>
          <cell r="N4954" t="str">
            <v>(200X200, 바탕10+압착5)</v>
          </cell>
          <cell r="O4954" t="str">
            <v>M2</v>
          </cell>
          <cell r="P4954">
            <v>75</v>
          </cell>
        </row>
        <row r="4955">
          <cell r="L4955" t="str">
            <v>514IG1UAF20022</v>
          </cell>
          <cell r="M4955" t="str">
            <v>요철형바닥타일붙이기</v>
          </cell>
          <cell r="N4955" t="str">
            <v>(200X200, 바탕10+압착5)</v>
          </cell>
          <cell r="O4955" t="str">
            <v>M2</v>
          </cell>
          <cell r="P4955">
            <v>11</v>
          </cell>
        </row>
        <row r="4956">
          <cell r="L4956" t="str">
            <v>514IG1UAF20110</v>
          </cell>
          <cell r="M4956" t="str">
            <v>바닥자기질타일붙이기</v>
          </cell>
          <cell r="N4956" t="str">
            <v>(발코니200X200, 바탕15+압착5)</v>
          </cell>
          <cell r="O4956" t="str">
            <v>M2</v>
          </cell>
          <cell r="P4956">
            <v>15</v>
          </cell>
        </row>
        <row r="4957">
          <cell r="L4957" t="str">
            <v>514IG1UAF20130</v>
          </cell>
          <cell r="M4957" t="str">
            <v>바닥자기질타일붙이기</v>
          </cell>
          <cell r="N4957" t="str">
            <v>(발코니200X200, 바탕20+압착5)</v>
          </cell>
          <cell r="O4957" t="str">
            <v>M2</v>
          </cell>
          <cell r="P4957">
            <v>90</v>
          </cell>
        </row>
        <row r="4958">
          <cell r="L4958" t="str">
            <v>514IG1UAF55020</v>
          </cell>
          <cell r="M4958" t="str">
            <v>테라죠타일붙이기</v>
          </cell>
          <cell r="N4958" t="str">
            <v>(바탕20MM+25MM)</v>
          </cell>
          <cell r="O4958" t="str">
            <v>M2</v>
          </cell>
          <cell r="P4958">
            <v>258</v>
          </cell>
        </row>
        <row r="4959">
          <cell r="L4959" t="str">
            <v>514IG1UAF55060</v>
          </cell>
          <cell r="M4959" t="str">
            <v>테라죠계단타일붙이기</v>
          </cell>
          <cell r="N4959" t="str">
            <v>(바탕20MM+300X600)</v>
          </cell>
          <cell r="O4959" t="str">
            <v>M2</v>
          </cell>
          <cell r="P4959">
            <v>122</v>
          </cell>
        </row>
        <row r="4960">
          <cell r="L4960" t="str">
            <v>514IG1UAF70110</v>
          </cell>
          <cell r="M4960" t="str">
            <v>점형블럭설치</v>
          </cell>
          <cell r="N4960" t="str">
            <v>(접착형)</v>
          </cell>
          <cell r="O4960" t="str">
            <v>M2</v>
          </cell>
          <cell r="P4960">
            <v>2</v>
          </cell>
        </row>
        <row r="4961">
          <cell r="L4961" t="str">
            <v>514IG1UAJ12060</v>
          </cell>
          <cell r="M4961" t="str">
            <v>쇠흙손마감</v>
          </cell>
          <cell r="O4961" t="str">
            <v>M2</v>
          </cell>
          <cell r="P4961">
            <v>652</v>
          </cell>
        </row>
        <row r="4962">
          <cell r="L4962" t="str">
            <v>514IG1UAJ13020</v>
          </cell>
          <cell r="M4962" t="str">
            <v>온돌바닥몰탈(40MM 1:3)</v>
          </cell>
          <cell r="N4962" t="str">
            <v>(몰탈펌프및POWER TROWEL)</v>
          </cell>
          <cell r="O4962" t="str">
            <v>M2</v>
          </cell>
          <cell r="P4962">
            <v>250</v>
          </cell>
        </row>
        <row r="4963">
          <cell r="L4963" t="str">
            <v>514IG1UAJ14005</v>
          </cell>
          <cell r="M4963" t="str">
            <v>시멘트몰탈바닥바르기</v>
          </cell>
          <cell r="N4963" t="str">
            <v>(24MM 1회 정벌1:3)</v>
          </cell>
          <cell r="O4963" t="str">
            <v>M2</v>
          </cell>
          <cell r="P4963">
            <v>231</v>
          </cell>
        </row>
        <row r="4964">
          <cell r="L4964" t="str">
            <v>514IG1UAJ14155</v>
          </cell>
          <cell r="M4964" t="str">
            <v>시멘트몰탈외벽바르기</v>
          </cell>
          <cell r="N4964" t="str">
            <v>(18(12+6)MM,초벌1:2 정벌1:3)</v>
          </cell>
          <cell r="O4964" t="str">
            <v>M2</v>
          </cell>
          <cell r="P4964">
            <v>276</v>
          </cell>
        </row>
        <row r="4965">
          <cell r="L4965" t="str">
            <v>514IG1UAJ14210</v>
          </cell>
          <cell r="M4965" t="str">
            <v>시멘트몰탈내벽바르기</v>
          </cell>
          <cell r="N4965" t="str">
            <v>(11MM 2회 정벌1:3)</v>
          </cell>
          <cell r="O4965" t="str">
            <v>M2</v>
          </cell>
          <cell r="P4965">
            <v>26</v>
          </cell>
        </row>
        <row r="4966">
          <cell r="L4966" t="str">
            <v>514IG1UAJ14217</v>
          </cell>
          <cell r="M4966" t="str">
            <v>시멘트몰탈내벽바르기</v>
          </cell>
          <cell r="N4966" t="str">
            <v>(15(9+6)MM,초벌1:2,정벌1:3)</v>
          </cell>
          <cell r="O4966" t="str">
            <v>M2</v>
          </cell>
          <cell r="P4966">
            <v>489</v>
          </cell>
        </row>
        <row r="4967">
          <cell r="L4967" t="str">
            <v>514IG1UAJ15010</v>
          </cell>
          <cell r="M4967" t="str">
            <v>타일바탕모르터바르기</v>
          </cell>
          <cell r="N4967" t="str">
            <v>(벽 6MM 1회, 1:3)</v>
          </cell>
          <cell r="O4967" t="str">
            <v>M2</v>
          </cell>
          <cell r="P4967">
            <v>187</v>
          </cell>
        </row>
        <row r="4968">
          <cell r="L4968" t="str">
            <v>514IG1UAJ15012</v>
          </cell>
          <cell r="M4968" t="str">
            <v>타일바탕모르터바르기</v>
          </cell>
          <cell r="N4968" t="str">
            <v>(벽 12MM 1회, 1:3)</v>
          </cell>
          <cell r="O4968" t="str">
            <v>M2</v>
          </cell>
          <cell r="P4968">
            <v>28</v>
          </cell>
        </row>
        <row r="4969">
          <cell r="L4969" t="str">
            <v>514IG1UAJ16030</v>
          </cell>
          <cell r="M4969" t="str">
            <v>방수몰탈바닥바르기</v>
          </cell>
          <cell r="N4969" t="str">
            <v>(10MM, 1:2)</v>
          </cell>
          <cell r="O4969" t="str">
            <v>M2</v>
          </cell>
          <cell r="P4969">
            <v>442</v>
          </cell>
        </row>
        <row r="4970">
          <cell r="L4970" t="str">
            <v>514IG1UAJ16110</v>
          </cell>
          <cell r="M4970" t="str">
            <v>방수몰탈위 내벽몰탈</v>
          </cell>
          <cell r="N4970" t="str">
            <v>(방수6MM(1:2)+미장12MM(1:3,2회))</v>
          </cell>
          <cell r="O4970" t="str">
            <v>M2</v>
          </cell>
          <cell r="P4970">
            <v>21</v>
          </cell>
        </row>
        <row r="4971">
          <cell r="L4971" t="str">
            <v>514IG1UAJ20010</v>
          </cell>
          <cell r="M4971" t="str">
            <v>창문틀주위 모르터충진</v>
          </cell>
          <cell r="O4971" t="str">
            <v>M</v>
          </cell>
          <cell r="P4971">
            <v>1679</v>
          </cell>
        </row>
        <row r="4972">
          <cell r="L4972" t="str">
            <v>514IG1UAJ30230</v>
          </cell>
          <cell r="M4972" t="str">
            <v>지붕콘크리트마감</v>
          </cell>
          <cell r="N4972" t="str">
            <v>(POWER TROWEL 사용)</v>
          </cell>
          <cell r="O4972" t="str">
            <v>M2</v>
          </cell>
          <cell r="P4972">
            <v>215</v>
          </cell>
        </row>
        <row r="4973">
          <cell r="L4973" t="str">
            <v>514IG1UAJ60010</v>
          </cell>
          <cell r="M4973" t="str">
            <v>콘크리트 면처리</v>
          </cell>
          <cell r="N4973" t="str">
            <v>(폭 10CM)</v>
          </cell>
          <cell r="O4973" t="str">
            <v>M</v>
          </cell>
          <cell r="P4973">
            <v>8391</v>
          </cell>
        </row>
        <row r="4974">
          <cell r="L4974" t="str">
            <v>514IG1UAJ60020</v>
          </cell>
          <cell r="M4974" t="str">
            <v>콘크리트 면처리(천정)</v>
          </cell>
          <cell r="N4974" t="str">
            <v>(폭 10CM)</v>
          </cell>
          <cell r="O4974" t="str">
            <v>M</v>
          </cell>
          <cell r="P4974">
            <v>1851</v>
          </cell>
        </row>
        <row r="4975">
          <cell r="L4975" t="str">
            <v>514IG1UAJ60660</v>
          </cell>
          <cell r="M4975" t="str">
            <v>시멘트계 콘크리트면조정재</v>
          </cell>
          <cell r="O4975" t="str">
            <v>M2</v>
          </cell>
          <cell r="P4975">
            <v>747</v>
          </cell>
        </row>
        <row r="4976">
          <cell r="L4976" t="str">
            <v>514IG1UAK20010</v>
          </cell>
          <cell r="M4976" t="str">
            <v>액체방수</v>
          </cell>
          <cell r="N4976" t="str">
            <v>(2종)</v>
          </cell>
          <cell r="O4976" t="str">
            <v>M2</v>
          </cell>
          <cell r="P4976">
            <v>107</v>
          </cell>
        </row>
        <row r="4977">
          <cell r="L4977" t="str">
            <v>514IG1UAK20020</v>
          </cell>
          <cell r="M4977" t="str">
            <v>액체방수</v>
          </cell>
          <cell r="N4977" t="str">
            <v>(1종)</v>
          </cell>
          <cell r="O4977" t="str">
            <v>M2</v>
          </cell>
          <cell r="P4977">
            <v>163</v>
          </cell>
        </row>
        <row r="4978">
          <cell r="L4978" t="str">
            <v>514IG1UAK30201</v>
          </cell>
          <cell r="M4978" t="str">
            <v>방수몰탈위 액체방수</v>
          </cell>
          <cell r="N4978" t="str">
            <v>(방수모르터(6mm 1회, 1:2)+액방2종)</v>
          </cell>
          <cell r="O4978" t="str">
            <v>M2</v>
          </cell>
          <cell r="P4978">
            <v>152</v>
          </cell>
        </row>
        <row r="4979">
          <cell r="L4979" t="str">
            <v>514IG1UAK60030</v>
          </cell>
          <cell r="M4979" t="str">
            <v>고무아스팔트 에멀죤방수</v>
          </cell>
          <cell r="N4979" t="str">
            <v>(2.5KG/M2 바름)</v>
          </cell>
          <cell r="O4979" t="str">
            <v>M2</v>
          </cell>
          <cell r="P4979">
            <v>4</v>
          </cell>
        </row>
        <row r="4980">
          <cell r="L4980" t="str">
            <v>514IG1UAK70070</v>
          </cell>
          <cell r="M4980" t="str">
            <v>포리에칠렌필림 깔기</v>
          </cell>
          <cell r="N4980" t="str">
            <v>(0.1MM, 1겹)</v>
          </cell>
          <cell r="O4980" t="str">
            <v>M2</v>
          </cell>
          <cell r="P4980">
            <v>5</v>
          </cell>
        </row>
        <row r="4981">
          <cell r="L4981" t="str">
            <v>514IG1UAM65090</v>
          </cell>
          <cell r="M4981" t="str">
            <v>믈흘림방지턱설치</v>
          </cell>
          <cell r="N4981" t="str">
            <v>(계단, 2회 1:3)</v>
          </cell>
          <cell r="O4981" t="str">
            <v>M</v>
          </cell>
          <cell r="P4981">
            <v>65</v>
          </cell>
        </row>
        <row r="4982">
          <cell r="L4982" t="str">
            <v>514IG1UAQ11160</v>
          </cell>
          <cell r="M4982" t="str">
            <v>판넬히팅, 일반층, T110, 14.28KGF/CM2</v>
          </cell>
          <cell r="N4982" t="str">
            <v>(20스치로폴+50경량기포+40몰탈)</v>
          </cell>
          <cell r="O4982" t="str">
            <v>M2</v>
          </cell>
          <cell r="P4982">
            <v>1180</v>
          </cell>
        </row>
        <row r="4983">
          <cell r="L4983" t="str">
            <v>514IG1UAQ11170</v>
          </cell>
          <cell r="M4983" t="str">
            <v>판넬히팅, 1층, T140, 14.28KGF/CM2</v>
          </cell>
          <cell r="N4983" t="str">
            <v>(50스치로폴+50경량기포+40몰탈)</v>
          </cell>
          <cell r="O4983" t="str">
            <v>M2</v>
          </cell>
          <cell r="P4983">
            <v>25</v>
          </cell>
        </row>
        <row r="4984">
          <cell r="L4984" t="str">
            <v>514IG1UAR10120</v>
          </cell>
          <cell r="M4984" t="str">
            <v>화강석 바닥판깔기</v>
          </cell>
          <cell r="N4984" t="str">
            <v>(바탕20MM+물갈기25MM)</v>
          </cell>
          <cell r="O4984" t="str">
            <v>M2</v>
          </cell>
          <cell r="P4984">
            <v>22</v>
          </cell>
        </row>
        <row r="4985">
          <cell r="L4985" t="str">
            <v>514IG1UAS80050</v>
          </cell>
          <cell r="M4985" t="str">
            <v>와이어메쉬 깔기</v>
          </cell>
          <cell r="O4985" t="str">
            <v>M2</v>
          </cell>
          <cell r="P4985">
            <v>20</v>
          </cell>
        </row>
        <row r="4986">
          <cell r="L4986" t="str">
            <v>514IG2UAG60020</v>
          </cell>
          <cell r="M4986" t="str">
            <v>판상단열재설치</v>
          </cell>
          <cell r="N4986" t="str">
            <v>(벽15MM)</v>
          </cell>
          <cell r="O4986" t="str">
            <v>M2</v>
          </cell>
          <cell r="P4986">
            <v>8</v>
          </cell>
        </row>
        <row r="4987">
          <cell r="L4987" t="str">
            <v>514IG2UAG60030</v>
          </cell>
          <cell r="M4987" t="str">
            <v>판상단열재설치</v>
          </cell>
          <cell r="N4987" t="str">
            <v>(벽15MM, 철판부위)</v>
          </cell>
          <cell r="O4987" t="str">
            <v>M2</v>
          </cell>
          <cell r="P4987">
            <v>16</v>
          </cell>
        </row>
        <row r="4988">
          <cell r="L4988" t="str">
            <v>514II1MAG50705</v>
          </cell>
          <cell r="M4988" t="str">
            <v>칼라알미늄스팬드럴</v>
          </cell>
          <cell r="N4988" t="str">
            <v>T0.5</v>
          </cell>
          <cell r="O4988" t="str">
            <v>M2</v>
          </cell>
          <cell r="P4988">
            <v>250</v>
          </cell>
        </row>
        <row r="4989">
          <cell r="L4989" t="str">
            <v>514II1MAH80710</v>
          </cell>
          <cell r="M4989" t="str">
            <v>석고보드보강철물</v>
          </cell>
          <cell r="N4989" t="str">
            <v>13X10X25X0.45</v>
          </cell>
          <cell r="O4989" t="str">
            <v>M</v>
          </cell>
          <cell r="P4989">
            <v>124</v>
          </cell>
        </row>
        <row r="4990">
          <cell r="L4990" t="str">
            <v>514II1MAI40101</v>
          </cell>
          <cell r="M4990" t="str">
            <v>점검구(설치비포함)</v>
          </cell>
          <cell r="N4990" t="str">
            <v>300X350</v>
          </cell>
          <cell r="O4990" t="str">
            <v>조</v>
          </cell>
          <cell r="P4990">
            <v>32</v>
          </cell>
        </row>
        <row r="4991">
          <cell r="L4991" t="str">
            <v>514II1MAN25101</v>
          </cell>
          <cell r="M4991" t="str">
            <v>욕실장 (97형)</v>
          </cell>
          <cell r="N4991" t="str">
            <v>거울부착형, 시공도</v>
          </cell>
          <cell r="O4991" t="str">
            <v>개소</v>
          </cell>
          <cell r="P4991">
            <v>32</v>
          </cell>
        </row>
        <row r="4992">
          <cell r="L4992" t="str">
            <v>514II1MAN25261</v>
          </cell>
          <cell r="M4992" t="str">
            <v>창고선반, T15 시공도, 3단</v>
          </cell>
          <cell r="N4992" t="str">
            <v>선반포함 수평투영면적</v>
          </cell>
          <cell r="O4992" t="str">
            <v>M2</v>
          </cell>
          <cell r="P4992">
            <v>16</v>
          </cell>
        </row>
        <row r="4993">
          <cell r="L4993" t="str">
            <v>514II1MAN70110</v>
          </cell>
          <cell r="M4993" t="str">
            <v>알미늄몰딩(백색)</v>
          </cell>
          <cell r="N4993" t="str">
            <v>15X25X30X1.2</v>
          </cell>
          <cell r="O4993" t="str">
            <v>M</v>
          </cell>
          <cell r="P4993">
            <v>258</v>
          </cell>
        </row>
        <row r="4994">
          <cell r="L4994" t="str">
            <v>514II1SAHUSH01</v>
          </cell>
          <cell r="M4994" t="str">
            <v>가변형벽체</v>
          </cell>
          <cell r="N4994" t="str">
            <v>9.5석고보드2겹+50+9.5석고보드2겹</v>
          </cell>
          <cell r="O4994" t="str">
            <v>M2</v>
          </cell>
          <cell r="P4994">
            <v>249</v>
          </cell>
        </row>
        <row r="4995">
          <cell r="L4995" t="str">
            <v>514II1SAHUSH04</v>
          </cell>
          <cell r="M4995" t="str">
            <v>아트월장식판설치</v>
          </cell>
          <cell r="N4995" t="str">
            <v>T50,H350 MDF위비닐쉬트,각재유(옹벽)</v>
          </cell>
          <cell r="O4995" t="str">
            <v>M</v>
          </cell>
          <cell r="P4995">
            <v>70</v>
          </cell>
        </row>
        <row r="4996">
          <cell r="L4996" t="str">
            <v>514II1SAHUSH05</v>
          </cell>
          <cell r="M4996" t="str">
            <v>아트월장식판설치</v>
          </cell>
          <cell r="N4996" t="str">
            <v>T12,H200 MDF위비닐쉬트,각재유(옹벽)</v>
          </cell>
          <cell r="O4996" t="str">
            <v>M</v>
          </cell>
          <cell r="P4996">
            <v>70</v>
          </cell>
        </row>
        <row r="4997">
          <cell r="L4997" t="str">
            <v>514II1SAHUSH08</v>
          </cell>
          <cell r="M4997" t="str">
            <v>반자돌림(50*15,거실)</v>
          </cell>
          <cell r="N4997" t="str">
            <v>MDF위 비닐시트</v>
          </cell>
          <cell r="O4997" t="str">
            <v>M</v>
          </cell>
          <cell r="P4997">
            <v>424</v>
          </cell>
        </row>
        <row r="4998">
          <cell r="L4998" t="str">
            <v>514II1SAHUSH09</v>
          </cell>
          <cell r="M4998" t="str">
            <v>반자돌림(40*15,침실)</v>
          </cell>
          <cell r="N4998" t="str">
            <v>MDF위 비닐시트</v>
          </cell>
          <cell r="O4998" t="str">
            <v>M</v>
          </cell>
          <cell r="P4998">
            <v>593</v>
          </cell>
        </row>
        <row r="4999">
          <cell r="L4999" t="str">
            <v>514II1SAHUSH10</v>
          </cell>
          <cell r="M4999" t="str">
            <v>목재몰딩40*15:최상층발코니</v>
          </cell>
          <cell r="O4999" t="str">
            <v>M</v>
          </cell>
          <cell r="P4999">
            <v>101</v>
          </cell>
        </row>
        <row r="5000">
          <cell r="L5000" t="str">
            <v>514II1SAM30501</v>
          </cell>
          <cell r="M5000" t="str">
            <v>치장석고시멘트판</v>
          </cell>
          <cell r="N5000" t="str">
            <v>6MMX303X606</v>
          </cell>
          <cell r="O5000" t="str">
            <v>M2</v>
          </cell>
          <cell r="P5000">
            <v>37</v>
          </cell>
        </row>
        <row r="5001">
          <cell r="L5001" t="str">
            <v>514II1SASCJK31</v>
          </cell>
          <cell r="M5001" t="str">
            <v>다락목재난간</v>
          </cell>
          <cell r="N5001" t="str">
            <v>1130X1170</v>
          </cell>
          <cell r="O5001" t="str">
            <v>M</v>
          </cell>
          <cell r="P5001">
            <v>2</v>
          </cell>
        </row>
        <row r="5002">
          <cell r="L5002" t="str">
            <v>514II1SAX00009</v>
          </cell>
          <cell r="M5002" t="str">
            <v>창고가구</v>
          </cell>
          <cell r="N5002" t="str">
            <v>84C</v>
          </cell>
          <cell r="O5002" t="str">
            <v>개소</v>
          </cell>
          <cell r="P5002">
            <v>16</v>
          </cell>
        </row>
        <row r="5003">
          <cell r="L5003" t="str">
            <v>514II1SAX00027</v>
          </cell>
          <cell r="M5003" t="str">
            <v>파우더룸 화장대</v>
          </cell>
          <cell r="N5003" t="str">
            <v>84C,T</v>
          </cell>
          <cell r="O5003" t="str">
            <v>개소</v>
          </cell>
          <cell r="P5003">
            <v>16</v>
          </cell>
        </row>
        <row r="5004">
          <cell r="L5004" t="str">
            <v>514II1SAYISG94</v>
          </cell>
          <cell r="M5004" t="str">
            <v>거실등박스몰딩 설치</v>
          </cell>
          <cell r="N5004" t="str">
            <v>2200X1300</v>
          </cell>
          <cell r="O5004" t="str">
            <v>개소</v>
          </cell>
          <cell r="P5004">
            <v>16</v>
          </cell>
        </row>
        <row r="5005">
          <cell r="L5005" t="str">
            <v>514II1UAG50010</v>
          </cell>
          <cell r="M5005" t="str">
            <v>압출스치로폴 위 석고보드</v>
          </cell>
          <cell r="N5005" t="str">
            <v>(9+12.5MM)</v>
          </cell>
          <cell r="O5005" t="str">
            <v>M2</v>
          </cell>
          <cell r="P5005">
            <v>15</v>
          </cell>
        </row>
        <row r="5006">
          <cell r="L5006" t="str">
            <v>514II1UAG80582</v>
          </cell>
          <cell r="M5006" t="str">
            <v>주방 상부장 보강목심 설치</v>
          </cell>
          <cell r="N5006" t="str">
            <v>(하부용,보온재두께 : 50MM)</v>
          </cell>
          <cell r="O5006" t="str">
            <v>M</v>
          </cell>
          <cell r="P5006">
            <v>42</v>
          </cell>
        </row>
        <row r="5007">
          <cell r="L5007" t="str">
            <v>514II1UAM20020</v>
          </cell>
          <cell r="M5007" t="str">
            <v>석고보드 붙이기</v>
          </cell>
          <cell r="N5007" t="str">
            <v>(벽 12.5MM)</v>
          </cell>
          <cell r="O5007" t="str">
            <v>M2</v>
          </cell>
          <cell r="P5007">
            <v>222</v>
          </cell>
        </row>
        <row r="5008">
          <cell r="L5008" t="str">
            <v>514II1UAS11037</v>
          </cell>
          <cell r="M5008" t="str">
            <v>커텐박스(DA-36-004)</v>
          </cell>
          <cell r="N5008" t="str">
            <v>(합성수지위 비닐쉬트60X15)</v>
          </cell>
          <cell r="O5008" t="str">
            <v>M</v>
          </cell>
          <cell r="P5008">
            <v>59</v>
          </cell>
        </row>
        <row r="5009">
          <cell r="L5009" t="str">
            <v>514II1UAS11038</v>
          </cell>
          <cell r="M5009" t="str">
            <v>커텐박스(DA-36-004)</v>
          </cell>
          <cell r="N5009" t="str">
            <v>(합성수지위 비닐쉬트40X12)</v>
          </cell>
          <cell r="O5009" t="str">
            <v>M</v>
          </cell>
          <cell r="P5009">
            <v>128</v>
          </cell>
        </row>
        <row r="5010">
          <cell r="L5010" t="str">
            <v>514II1UAS11045</v>
          </cell>
          <cell r="M5010" t="str">
            <v>커텐박스(DA-36-007)</v>
          </cell>
          <cell r="N5010" t="str">
            <v>(합성수지위 비닐쉬트72X65)</v>
          </cell>
          <cell r="O5010" t="str">
            <v>M</v>
          </cell>
          <cell r="P5010">
            <v>8</v>
          </cell>
        </row>
        <row r="5011">
          <cell r="L5011" t="str">
            <v>514II1UAS11046</v>
          </cell>
          <cell r="M5011" t="str">
            <v>커텐박스(DA-36-007)</v>
          </cell>
          <cell r="N5011" t="str">
            <v>(합성수지위 비닐쉬트52X65)</v>
          </cell>
          <cell r="O5011" t="str">
            <v>M</v>
          </cell>
          <cell r="P5011">
            <v>18</v>
          </cell>
        </row>
        <row r="5012">
          <cell r="L5012" t="str">
            <v>514II1UAS14130</v>
          </cell>
          <cell r="M5012" t="str">
            <v>재료분리대설치</v>
          </cell>
          <cell r="N5012" t="str">
            <v>(25X9.강화PVC수지)</v>
          </cell>
          <cell r="O5012" t="str">
            <v>M</v>
          </cell>
          <cell r="P5012">
            <v>30</v>
          </cell>
        </row>
        <row r="5013">
          <cell r="L5013" t="str">
            <v>514II1UAS50040</v>
          </cell>
          <cell r="M5013" t="str">
            <v>씰링재충진</v>
          </cell>
          <cell r="N5013" t="str">
            <v>(폴리우레탄계,ㅁ-10X15)</v>
          </cell>
          <cell r="O5013" t="str">
            <v>M</v>
          </cell>
          <cell r="P5013">
            <v>26</v>
          </cell>
        </row>
        <row r="5014">
          <cell r="L5014" t="str">
            <v>514II1UAS50250</v>
          </cell>
          <cell r="M5014" t="str">
            <v>씰링재충진</v>
          </cell>
          <cell r="N5014" t="str">
            <v>(실리콘계,삼각 5X5)</v>
          </cell>
          <cell r="O5014" t="str">
            <v>M</v>
          </cell>
          <cell r="P5014">
            <v>31</v>
          </cell>
        </row>
        <row r="5015">
          <cell r="L5015" t="str">
            <v>514II1UAS50280</v>
          </cell>
          <cell r="M5015" t="str">
            <v>씰링재충진</v>
          </cell>
          <cell r="N5015" t="str">
            <v>(실리콘계,삼각 10X10)</v>
          </cell>
          <cell r="O5015" t="str">
            <v>M</v>
          </cell>
          <cell r="P5015">
            <v>91</v>
          </cell>
        </row>
        <row r="5016">
          <cell r="L5016" t="str">
            <v>514II1UAS60010</v>
          </cell>
          <cell r="M5016" t="str">
            <v>경량철골천정틀설치</v>
          </cell>
          <cell r="N5016" t="str">
            <v>(DM-BAR)</v>
          </cell>
          <cell r="O5016" t="str">
            <v>M2</v>
          </cell>
          <cell r="P5016">
            <v>274</v>
          </cell>
        </row>
        <row r="5017">
          <cell r="L5017" t="str">
            <v>514II1UAS60040</v>
          </cell>
          <cell r="M5017" t="str">
            <v>욕실천정틀설치</v>
          </cell>
          <cell r="N5017" t="str">
            <v>(경량철골+PVC판넬)</v>
          </cell>
          <cell r="O5017" t="str">
            <v>M2</v>
          </cell>
          <cell r="P5017">
            <v>102</v>
          </cell>
        </row>
        <row r="5018">
          <cell r="L5018" t="str">
            <v>514II1UAS62060</v>
          </cell>
          <cell r="M5018" t="str">
            <v>천정틀설치</v>
          </cell>
          <cell r="N5018" t="str">
            <v>(84M2,15F이하, 달대무,석고보드)</v>
          </cell>
          <cell r="O5018" t="str">
            <v>M2</v>
          </cell>
          <cell r="P5018">
            <v>987</v>
          </cell>
        </row>
        <row r="5019">
          <cell r="L5019" t="str">
            <v>514II1UAS62090</v>
          </cell>
          <cell r="M5019" t="str">
            <v>최상층 천정틀설치</v>
          </cell>
          <cell r="N5019" t="str">
            <v>(평지붕,석고보드)</v>
          </cell>
          <cell r="O5019" t="str">
            <v>M2</v>
          </cell>
          <cell r="P5019">
            <v>147</v>
          </cell>
        </row>
        <row r="5020">
          <cell r="L5020" t="str">
            <v>514II1UAS62100</v>
          </cell>
          <cell r="M5020" t="str">
            <v>최상층 천정틀설치</v>
          </cell>
          <cell r="N5020" t="str">
            <v>(평지붕.석면판)</v>
          </cell>
          <cell r="O5020" t="str">
            <v>M2</v>
          </cell>
          <cell r="P5020">
            <v>45</v>
          </cell>
        </row>
        <row r="5021">
          <cell r="L5021" t="str">
            <v>514IJ1MAH70755</v>
          </cell>
          <cell r="M5021" t="str">
            <v>도아스톱</v>
          </cell>
          <cell r="N5021" t="str">
            <v>황동 일자형</v>
          </cell>
          <cell r="O5021" t="str">
            <v>개</v>
          </cell>
          <cell r="P5021">
            <v>64</v>
          </cell>
        </row>
        <row r="5022">
          <cell r="L5022" t="str">
            <v>514IJ1MAH80353</v>
          </cell>
          <cell r="M5022" t="str">
            <v>홈통걸이쇠(스텐)</v>
          </cell>
          <cell r="N5022" t="str">
            <v>D 75</v>
          </cell>
          <cell r="O5022" t="str">
            <v>개</v>
          </cell>
          <cell r="P5022">
            <v>3</v>
          </cell>
        </row>
        <row r="5023">
          <cell r="L5023" t="str">
            <v>514IJ1MAH80355</v>
          </cell>
          <cell r="M5023" t="str">
            <v>홈통걸이쇠(스텐)</v>
          </cell>
          <cell r="N5023" t="str">
            <v>D 100</v>
          </cell>
          <cell r="O5023" t="str">
            <v>개</v>
          </cell>
          <cell r="P5023">
            <v>12</v>
          </cell>
        </row>
        <row r="5024">
          <cell r="L5024" t="str">
            <v>514IJ1MAH80820</v>
          </cell>
          <cell r="M5024" t="str">
            <v>로스톨</v>
          </cell>
          <cell r="N5024" t="str">
            <v>D75 주철재</v>
          </cell>
          <cell r="O5024" t="str">
            <v>개</v>
          </cell>
          <cell r="P5024">
            <v>1</v>
          </cell>
        </row>
        <row r="5025">
          <cell r="L5025" t="str">
            <v>514IJ1MAN50001</v>
          </cell>
          <cell r="M5025" t="str">
            <v>샤워커튼설치</v>
          </cell>
          <cell r="N5025" t="str">
            <v>(폭1500-1600,비닐) 시공도</v>
          </cell>
          <cell r="O5025" t="str">
            <v>개소</v>
          </cell>
          <cell r="P5025">
            <v>1</v>
          </cell>
        </row>
        <row r="5026">
          <cell r="L5026" t="str">
            <v>514IJ1MAZ20005</v>
          </cell>
          <cell r="M5026" t="str">
            <v>동별표시판(시공비포함)</v>
          </cell>
          <cell r="N5026" t="str">
            <v>고층용 마크</v>
          </cell>
          <cell r="O5026" t="str">
            <v>개소</v>
          </cell>
          <cell r="P5026">
            <v>2</v>
          </cell>
        </row>
        <row r="5027">
          <cell r="L5027" t="str">
            <v>514IJ1MAZ20007</v>
          </cell>
          <cell r="M5027" t="str">
            <v>동별표시판(시공비포함)</v>
          </cell>
          <cell r="N5027" t="str">
            <v>고층용 동호수</v>
          </cell>
          <cell r="O5027" t="str">
            <v>개소</v>
          </cell>
          <cell r="P5027">
            <v>2</v>
          </cell>
        </row>
        <row r="5028">
          <cell r="L5028" t="str">
            <v>514IJ1MAZ20023</v>
          </cell>
          <cell r="M5028" t="str">
            <v>층별표시판(고층, 시공비포함)</v>
          </cell>
          <cell r="N5028" t="str">
            <v>아크릴 3X155X170</v>
          </cell>
          <cell r="O5028" t="str">
            <v>개</v>
          </cell>
          <cell r="P5028">
            <v>9</v>
          </cell>
        </row>
        <row r="5029">
          <cell r="L5029" t="str">
            <v>514IJ1MAZ20061</v>
          </cell>
          <cell r="M5029" t="str">
            <v>계단실표시판(시공비포함)</v>
          </cell>
          <cell r="N5029" t="str">
            <v>주현관입구</v>
          </cell>
          <cell r="O5029" t="str">
            <v>개소</v>
          </cell>
          <cell r="P5029">
            <v>1</v>
          </cell>
        </row>
        <row r="5030">
          <cell r="L5030" t="str">
            <v>514IJ1MAZ60500</v>
          </cell>
          <cell r="M5030" t="str">
            <v>점자스티커</v>
          </cell>
          <cell r="N5030" t="str">
            <v>(시각장애자용,150X변화치수,시공도)</v>
          </cell>
          <cell r="O5030" t="str">
            <v>개소</v>
          </cell>
          <cell r="P5030">
            <v>6</v>
          </cell>
        </row>
        <row r="5031">
          <cell r="L5031" t="str">
            <v>514IJ1MCA50422</v>
          </cell>
          <cell r="M5031" t="str">
            <v>수팽창 고무지수판(구조물용)</v>
          </cell>
          <cell r="N5031" t="str">
            <v>20X10MM</v>
          </cell>
          <cell r="O5031" t="str">
            <v>M</v>
          </cell>
          <cell r="P5031">
            <v>67</v>
          </cell>
        </row>
        <row r="5032">
          <cell r="L5032" t="str">
            <v>514IJ1MMA60208</v>
          </cell>
          <cell r="M5032" t="str">
            <v>오.배수용 PVC 파이프(VG2) (KSM3404)</v>
          </cell>
          <cell r="N5032" t="str">
            <v>D25 MM</v>
          </cell>
          <cell r="O5032" t="str">
            <v>M</v>
          </cell>
          <cell r="P5032">
            <v>4</v>
          </cell>
        </row>
        <row r="5033">
          <cell r="L5033" t="str">
            <v>514IJ1MMA60219</v>
          </cell>
          <cell r="M5033" t="str">
            <v>오.배수용 PVC 파이프(VG2) (KSM3404)</v>
          </cell>
          <cell r="N5033" t="str">
            <v>D100 MM</v>
          </cell>
          <cell r="O5033" t="str">
            <v>M</v>
          </cell>
          <cell r="P5033">
            <v>9</v>
          </cell>
        </row>
        <row r="5034">
          <cell r="L5034" t="str">
            <v>514IJ1MMJ32627</v>
          </cell>
          <cell r="M5034" t="str">
            <v>회전식흡출기</v>
          </cell>
          <cell r="N5034" t="str">
            <v>D450</v>
          </cell>
          <cell r="O5034" t="str">
            <v>개</v>
          </cell>
          <cell r="P5034">
            <v>4</v>
          </cell>
        </row>
        <row r="5035">
          <cell r="L5035" t="str">
            <v>514IJ1MMJ32630</v>
          </cell>
          <cell r="M5035" t="str">
            <v>회전식흡출기</v>
          </cell>
          <cell r="N5035" t="str">
            <v>D600</v>
          </cell>
          <cell r="O5035" t="str">
            <v>개</v>
          </cell>
          <cell r="P5035">
            <v>2</v>
          </cell>
        </row>
        <row r="5036">
          <cell r="L5036" t="str">
            <v>514IJ1MMO25981</v>
          </cell>
          <cell r="M5036" t="str">
            <v>SMC흡출기좌대(조립식기성재)</v>
          </cell>
          <cell r="N5036" t="str">
            <v>660X660X1300(시공포함)</v>
          </cell>
          <cell r="O5036" t="str">
            <v>개소</v>
          </cell>
          <cell r="P5036">
            <v>4</v>
          </cell>
        </row>
        <row r="5037">
          <cell r="L5037" t="str">
            <v>514IJ1MMO25982</v>
          </cell>
          <cell r="M5037" t="str">
            <v>SMC흡출기좌대(조립식기성재)</v>
          </cell>
          <cell r="N5037" t="str">
            <v>660X660X2600(시공포함)</v>
          </cell>
          <cell r="O5037" t="str">
            <v>개소</v>
          </cell>
          <cell r="P5037">
            <v>2</v>
          </cell>
        </row>
        <row r="5038">
          <cell r="L5038" t="str">
            <v>514IJ1MMO31919</v>
          </cell>
          <cell r="M5038" t="str">
            <v>발코니드레인(PVC제)(받침대포함)</v>
          </cell>
          <cell r="N5038" t="str">
            <v>D100 MM</v>
          </cell>
          <cell r="O5038" t="str">
            <v>개</v>
          </cell>
          <cell r="P5038">
            <v>48</v>
          </cell>
        </row>
        <row r="5039">
          <cell r="L5039" t="str">
            <v>514IJ1SAS20092</v>
          </cell>
          <cell r="M5039" t="str">
            <v>8X21/SD</v>
          </cell>
          <cell r="O5039" t="str">
            <v>개소</v>
          </cell>
          <cell r="P5039">
            <v>16</v>
          </cell>
        </row>
        <row r="5040">
          <cell r="L5040" t="str">
            <v>514IJ1SASCAE07</v>
          </cell>
          <cell r="M5040" t="str">
            <v>ELEV HOOK 보강</v>
          </cell>
          <cell r="N5040" t="str">
            <v>(D22, 기성제품)</v>
          </cell>
          <cell r="O5040" t="str">
            <v>개소</v>
          </cell>
          <cell r="P5040">
            <v>1</v>
          </cell>
        </row>
        <row r="5041">
          <cell r="L5041" t="str">
            <v>514IJ1SASCJK25</v>
          </cell>
          <cell r="M5041" t="str">
            <v>접이식사다리</v>
          </cell>
          <cell r="N5041" t="str">
            <v>기성품, 다락방</v>
          </cell>
          <cell r="O5041" t="str">
            <v>개소</v>
          </cell>
          <cell r="P5041">
            <v>2</v>
          </cell>
        </row>
        <row r="5042">
          <cell r="L5042" t="str">
            <v>514IJ1SASKH010</v>
          </cell>
          <cell r="M5042" t="str">
            <v>9X18/SD-1</v>
          </cell>
          <cell r="N5042" t="str">
            <v>전기판넬실출입문</v>
          </cell>
          <cell r="O5042" t="str">
            <v>개소</v>
          </cell>
          <cell r="P5042">
            <v>1</v>
          </cell>
        </row>
        <row r="5043">
          <cell r="L5043" t="str">
            <v>514IJ1SAVCK022</v>
          </cell>
          <cell r="M5043" t="str">
            <v>발코니선반, 철제매쉬2단</v>
          </cell>
          <cell r="N5043" t="str">
            <v>(수평투영)</v>
          </cell>
          <cell r="O5043" t="str">
            <v>M2</v>
          </cell>
          <cell r="P5043">
            <v>16</v>
          </cell>
        </row>
        <row r="5044">
          <cell r="L5044" t="str">
            <v>514IJ1SAX00006</v>
          </cell>
          <cell r="M5044" t="str">
            <v>옥상안전난간</v>
          </cell>
          <cell r="O5044" t="str">
            <v>M</v>
          </cell>
          <cell r="P5044">
            <v>76</v>
          </cell>
        </row>
        <row r="5045">
          <cell r="L5045" t="str">
            <v>514IJ1SAX00010</v>
          </cell>
          <cell r="M5045" t="str">
            <v>테라스난간</v>
          </cell>
          <cell r="N5045" t="str">
            <v>H=900</v>
          </cell>
          <cell r="O5045" t="str">
            <v>M</v>
          </cell>
          <cell r="P5045">
            <v>30</v>
          </cell>
        </row>
        <row r="5046">
          <cell r="L5046" t="str">
            <v>514IJ1SAX00015</v>
          </cell>
          <cell r="M5046" t="str">
            <v>공동구점검사다리</v>
          </cell>
          <cell r="N5046" t="str">
            <v>W=360 H=1150</v>
          </cell>
          <cell r="O5046" t="str">
            <v>개소</v>
          </cell>
          <cell r="P5046">
            <v>1</v>
          </cell>
        </row>
        <row r="5047">
          <cell r="L5047" t="str">
            <v>514IJ1SAX00018</v>
          </cell>
          <cell r="M5047" t="str">
            <v>스텐PD점검구</v>
          </cell>
          <cell r="N5047" t="str">
            <v>400*200,피스고정식</v>
          </cell>
          <cell r="O5047" t="str">
            <v>개소</v>
          </cell>
          <cell r="P5047">
            <v>6</v>
          </cell>
        </row>
        <row r="5048">
          <cell r="L5048" t="str">
            <v>514IJ1SAX00023</v>
          </cell>
          <cell r="M5048" t="str">
            <v>샤워부스 84C</v>
          </cell>
          <cell r="N5048" t="str">
            <v>도어형,시공도</v>
          </cell>
          <cell r="O5048" t="str">
            <v>개소</v>
          </cell>
          <cell r="P5048">
            <v>16</v>
          </cell>
        </row>
        <row r="5049">
          <cell r="L5049" t="str">
            <v>514IJ1SAX00031</v>
          </cell>
          <cell r="M5049" t="str">
            <v>23*23/SSD,자동문</v>
          </cell>
          <cell r="N5049" t="str">
            <v>무인경비시스템,fix6mm강화유리제외</v>
          </cell>
          <cell r="O5049" t="str">
            <v>개소</v>
          </cell>
          <cell r="P5049">
            <v>3</v>
          </cell>
        </row>
        <row r="5050">
          <cell r="L5050" t="str">
            <v>514IJ1SAX00035</v>
          </cell>
          <cell r="M5050" t="str">
            <v>23*23/FSD</v>
          </cell>
          <cell r="O5050" t="str">
            <v>개소</v>
          </cell>
          <cell r="P5050">
            <v>2</v>
          </cell>
        </row>
        <row r="5051">
          <cell r="L5051" t="str">
            <v>514IJ1UAC11520</v>
          </cell>
          <cell r="M5051" t="str">
            <v>콘크리트난간보양</v>
          </cell>
          <cell r="O5051" t="str">
            <v>M</v>
          </cell>
          <cell r="P5051">
            <v>367</v>
          </cell>
        </row>
        <row r="5052">
          <cell r="L5052" t="str">
            <v>514IJ1UAD31010</v>
          </cell>
          <cell r="M5052" t="str">
            <v>물탱크실사다리</v>
          </cell>
          <cell r="N5052" t="str">
            <v>(H=2.36M)</v>
          </cell>
          <cell r="O5052" t="str">
            <v>개소</v>
          </cell>
          <cell r="P5052">
            <v>1</v>
          </cell>
        </row>
        <row r="5053">
          <cell r="L5053" t="str">
            <v>514IJ1UAD40150</v>
          </cell>
          <cell r="M5053" t="str">
            <v>옥탑지붕층출입구(중부지방)</v>
          </cell>
          <cell r="N5053" t="str">
            <v>(1000X1000)</v>
          </cell>
          <cell r="O5053" t="str">
            <v>개소</v>
          </cell>
          <cell r="P5053">
            <v>1</v>
          </cell>
        </row>
        <row r="5054">
          <cell r="L5054" t="str">
            <v>514IJ1UAD49035</v>
          </cell>
          <cell r="M5054" t="str">
            <v>철재PD점검구</v>
          </cell>
          <cell r="N5054" t="str">
            <v>(300X400)</v>
          </cell>
          <cell r="O5054" t="str">
            <v>개소</v>
          </cell>
          <cell r="P5054">
            <v>16</v>
          </cell>
        </row>
        <row r="5055">
          <cell r="L5055" t="str">
            <v>514IJ1UAD50140</v>
          </cell>
          <cell r="M5055" t="str">
            <v>에어콘배관구설치</v>
          </cell>
          <cell r="O5055" t="str">
            <v>개소</v>
          </cell>
          <cell r="P5055">
            <v>32</v>
          </cell>
        </row>
        <row r="5056">
          <cell r="L5056" t="str">
            <v>514IJ1UAD50185</v>
          </cell>
          <cell r="M5056" t="str">
            <v>ELEV 하부사다리</v>
          </cell>
          <cell r="O5056" t="str">
            <v>개소</v>
          </cell>
          <cell r="P5056">
            <v>1</v>
          </cell>
        </row>
        <row r="5057">
          <cell r="L5057" t="str">
            <v>514IJ1UAD50280</v>
          </cell>
          <cell r="M5057" t="str">
            <v>작업용 지지대</v>
          </cell>
          <cell r="N5057" t="str">
            <v>(DA-77-023, 250X500)</v>
          </cell>
          <cell r="O5057" t="str">
            <v>개소</v>
          </cell>
          <cell r="P5057">
            <v>2</v>
          </cell>
        </row>
        <row r="5058">
          <cell r="L5058" t="str">
            <v>514IJ1UAI40030</v>
          </cell>
          <cell r="M5058" t="str">
            <v>12X4/PW</v>
          </cell>
          <cell r="N5058" t="str">
            <v>(지하환기창)</v>
          </cell>
          <cell r="O5058" t="str">
            <v>개소</v>
          </cell>
          <cell r="P5058">
            <v>2</v>
          </cell>
        </row>
        <row r="5059">
          <cell r="L5059" t="str">
            <v>514IJ1UAI50009</v>
          </cell>
          <cell r="M5059" t="str">
            <v>세대현관문설치비</v>
          </cell>
          <cell r="N5059" t="str">
            <v>(부속철물포함)</v>
          </cell>
          <cell r="O5059" t="str">
            <v>개소</v>
          </cell>
          <cell r="P5059">
            <v>16</v>
          </cell>
        </row>
        <row r="5060">
          <cell r="L5060" t="str">
            <v>514IJ1UAI51037</v>
          </cell>
          <cell r="M5060" t="str">
            <v>10X18/SD</v>
          </cell>
          <cell r="N5060" t="str">
            <v>(계단실홀,밑틀없음,착색아연도)</v>
          </cell>
          <cell r="O5060" t="str">
            <v>개소</v>
          </cell>
          <cell r="P5060">
            <v>2</v>
          </cell>
        </row>
        <row r="5061">
          <cell r="L5061" t="str">
            <v>514IJ1UAI51236</v>
          </cell>
          <cell r="M5061" t="str">
            <v>10X21/SD(방화용도어클로우저)</v>
          </cell>
          <cell r="N5061" t="str">
            <v>(계단실홀,밑틀없음,착색아연도)</v>
          </cell>
          <cell r="O5061" t="str">
            <v>개소</v>
          </cell>
          <cell r="P5061">
            <v>8</v>
          </cell>
        </row>
        <row r="5062">
          <cell r="L5062" t="str">
            <v>514IJ1UAI51239</v>
          </cell>
          <cell r="M5062" t="str">
            <v>7X17/SD(방화용도아클로저)</v>
          </cell>
          <cell r="N5062" t="str">
            <v>(공동구,밑틀없음,착색아연도)</v>
          </cell>
          <cell r="O5062" t="str">
            <v>개소</v>
          </cell>
          <cell r="P5062">
            <v>2</v>
          </cell>
        </row>
        <row r="5063">
          <cell r="L5063" t="str">
            <v>514IJ1UAI53021</v>
          </cell>
          <cell r="M5063" t="str">
            <v>9X18/SD</v>
          </cell>
          <cell r="N5063" t="str">
            <v>(기계실,밑틀없음,철제그릴)</v>
          </cell>
          <cell r="O5063" t="str">
            <v>개소</v>
          </cell>
          <cell r="P5063">
            <v>3</v>
          </cell>
        </row>
        <row r="5064">
          <cell r="L5064" t="str">
            <v>514IJ1UAK80090</v>
          </cell>
          <cell r="M5064" t="str">
            <v>E.J(스치로폴20MM)</v>
          </cell>
          <cell r="N5064" t="str">
            <v>(본드붙이기,씰링:ㅁ-20X20)</v>
          </cell>
          <cell r="O5064" t="str">
            <v>M</v>
          </cell>
          <cell r="P5064">
            <v>2</v>
          </cell>
        </row>
        <row r="5065">
          <cell r="L5065" t="str">
            <v>514IJ1UAL20150</v>
          </cell>
          <cell r="M5065" t="str">
            <v>동판후레싱</v>
          </cell>
          <cell r="N5065" t="str">
            <v>(T=0.5MM)</v>
          </cell>
          <cell r="O5065" t="str">
            <v>M2</v>
          </cell>
          <cell r="P5065">
            <v>34</v>
          </cell>
        </row>
        <row r="5066">
          <cell r="L5066" t="str">
            <v>514IJ1UAL50120</v>
          </cell>
          <cell r="M5066" t="str">
            <v>칼라선홈통설치</v>
          </cell>
          <cell r="N5066" t="str">
            <v>D-75</v>
          </cell>
          <cell r="O5066" t="str">
            <v>M</v>
          </cell>
          <cell r="P5066">
            <v>4</v>
          </cell>
        </row>
        <row r="5067">
          <cell r="L5067" t="str">
            <v>514IJ1UAL50130</v>
          </cell>
          <cell r="M5067" t="str">
            <v>칼라선홈통설치</v>
          </cell>
          <cell r="N5067" t="str">
            <v>D-100</v>
          </cell>
          <cell r="O5067" t="str">
            <v>M</v>
          </cell>
          <cell r="P5067">
            <v>145</v>
          </cell>
        </row>
        <row r="5068">
          <cell r="L5068" t="str">
            <v>514IJ1UAL51130</v>
          </cell>
          <cell r="M5068" t="str">
            <v>루프드레인설치</v>
          </cell>
          <cell r="N5068" t="str">
            <v>(D100)</v>
          </cell>
          <cell r="O5068" t="str">
            <v>개소</v>
          </cell>
          <cell r="P5068">
            <v>6</v>
          </cell>
        </row>
        <row r="5069">
          <cell r="L5069" t="str">
            <v>514IJ1UAS11020</v>
          </cell>
          <cell r="M5069" t="str">
            <v>철제커텐박스</v>
          </cell>
          <cell r="N5069" t="str">
            <v>(관리동:250 350)</v>
          </cell>
          <cell r="O5069" t="str">
            <v>M</v>
          </cell>
          <cell r="P5069">
            <v>4</v>
          </cell>
        </row>
        <row r="5070">
          <cell r="L5070" t="str">
            <v>514IJ1UAS14030</v>
          </cell>
          <cell r="M5070" t="str">
            <v>스텐레스재료분리대</v>
          </cell>
          <cell r="N5070" t="str">
            <v>(20X30X1.5)</v>
          </cell>
          <cell r="O5070" t="str">
            <v>M</v>
          </cell>
          <cell r="P5070">
            <v>9</v>
          </cell>
        </row>
        <row r="5071">
          <cell r="L5071" t="str">
            <v>514IJ1UAS41390</v>
          </cell>
          <cell r="M5071" t="str">
            <v>실외기난간설치</v>
          </cell>
          <cell r="O5071" t="str">
            <v>개소</v>
          </cell>
          <cell r="P5071">
            <v>12</v>
          </cell>
        </row>
        <row r="5072">
          <cell r="L5072" t="str">
            <v>514IJ1UAS42105</v>
          </cell>
          <cell r="M5072" t="str">
            <v>계단실창문난간설치</v>
          </cell>
          <cell r="N5072" t="str">
            <v>H1100, STS파이프</v>
          </cell>
          <cell r="O5072" t="str">
            <v>M</v>
          </cell>
          <cell r="P5072">
            <v>20</v>
          </cell>
        </row>
        <row r="5073">
          <cell r="L5073" t="str">
            <v>514IJ1UAS42610</v>
          </cell>
          <cell r="M5073" t="str">
            <v>중앙홈지주형계단난간</v>
          </cell>
          <cell r="N5073" t="str">
            <v>(분체도장)</v>
          </cell>
          <cell r="O5073" t="str">
            <v>M</v>
          </cell>
          <cell r="P5073">
            <v>72</v>
          </cell>
        </row>
        <row r="5074">
          <cell r="L5074" t="str">
            <v>514IJ1UAS50110</v>
          </cell>
          <cell r="M5074" t="str">
            <v>씰링재충진</v>
          </cell>
          <cell r="N5074" t="str">
            <v>(폴리우레탄계,ㅁ-10X10)</v>
          </cell>
          <cell r="O5074" t="str">
            <v>M</v>
          </cell>
          <cell r="P5074">
            <v>96</v>
          </cell>
        </row>
        <row r="5075">
          <cell r="L5075" t="str">
            <v>514IJ1UAS50120</v>
          </cell>
          <cell r="M5075" t="str">
            <v>씰링재충진</v>
          </cell>
          <cell r="N5075" t="str">
            <v>(폴리우레탄계,삼각10X10)</v>
          </cell>
          <cell r="O5075" t="str">
            <v>M</v>
          </cell>
          <cell r="P5075">
            <v>353</v>
          </cell>
        </row>
        <row r="5076">
          <cell r="L5076" t="str">
            <v>514IJ1UAS50290</v>
          </cell>
          <cell r="M5076" t="str">
            <v>씰링재충진</v>
          </cell>
          <cell r="N5076" t="str">
            <v>(폴리우레탄계, 삼각5X5)</v>
          </cell>
          <cell r="O5076" t="str">
            <v>M</v>
          </cell>
          <cell r="P5076">
            <v>173</v>
          </cell>
        </row>
        <row r="5077">
          <cell r="L5077" t="str">
            <v>514IJ1UAS50310</v>
          </cell>
          <cell r="M5077" t="str">
            <v>씰링재충진</v>
          </cell>
          <cell r="N5077" t="str">
            <v>(폴리우레탄계,ㅁ-5X5)</v>
          </cell>
          <cell r="O5077" t="str">
            <v>M</v>
          </cell>
          <cell r="P5077">
            <v>1</v>
          </cell>
        </row>
        <row r="5078">
          <cell r="L5078" t="str">
            <v>514IJ1UAS50330</v>
          </cell>
          <cell r="M5078" t="str">
            <v>씰링재충진</v>
          </cell>
          <cell r="N5078" t="str">
            <v>(폴리우레탄계,ㅁ-25X25)</v>
          </cell>
          <cell r="O5078" t="str">
            <v>M</v>
          </cell>
          <cell r="P5078">
            <v>85</v>
          </cell>
        </row>
        <row r="5079">
          <cell r="L5079" t="str">
            <v>514IJ1UAS60320</v>
          </cell>
          <cell r="M5079" t="str">
            <v>최상층경량철골천정틀</v>
          </cell>
          <cell r="N5079" t="str">
            <v>(59M2이하,침실,H=140MM,석고보드9.5MM)</v>
          </cell>
          <cell r="O5079" t="str">
            <v>M2</v>
          </cell>
          <cell r="P5079">
            <v>63</v>
          </cell>
        </row>
        <row r="5080">
          <cell r="L5080" t="str">
            <v>514IJ1UAS70130</v>
          </cell>
          <cell r="M5080" t="str">
            <v>우편함설치</v>
          </cell>
          <cell r="N5080" t="str">
            <v>(16세대용 고층)</v>
          </cell>
          <cell r="O5080" t="str">
            <v>개소</v>
          </cell>
          <cell r="P5080">
            <v>1</v>
          </cell>
        </row>
        <row r="5081">
          <cell r="L5081" t="str">
            <v>514IJ1UAS70320</v>
          </cell>
          <cell r="M5081" t="str">
            <v>반송용우편함설치</v>
          </cell>
          <cell r="N5081" t="str">
            <v>(중층)</v>
          </cell>
          <cell r="O5081" t="str">
            <v>개소</v>
          </cell>
          <cell r="P5081">
            <v>1</v>
          </cell>
        </row>
        <row r="5082">
          <cell r="L5082" t="str">
            <v>514IJ1UAS71010</v>
          </cell>
          <cell r="M5082" t="str">
            <v>폐건전지수거함 설치</v>
          </cell>
          <cell r="N5082" t="str">
            <v>(중  층)</v>
          </cell>
          <cell r="O5082" t="str">
            <v>개소</v>
          </cell>
          <cell r="P5082">
            <v>1</v>
          </cell>
        </row>
        <row r="5083">
          <cell r="L5083" t="str">
            <v>514IK1MAD40001</v>
          </cell>
          <cell r="M5083" t="str">
            <v>칼라아스팔트싱글</v>
          </cell>
          <cell r="N5083" t="str">
            <v>시공도</v>
          </cell>
          <cell r="O5083" t="str">
            <v>M2</v>
          </cell>
          <cell r="P5083">
            <v>123</v>
          </cell>
        </row>
        <row r="5084">
          <cell r="L5084" t="str">
            <v>514IK1MGG42401</v>
          </cell>
          <cell r="M5084" t="str">
            <v>레미콘</v>
          </cell>
          <cell r="N5084" t="str">
            <v>25-180-15</v>
          </cell>
          <cell r="O5084" t="str">
            <v>M3</v>
          </cell>
          <cell r="P5084">
            <v>17</v>
          </cell>
        </row>
        <row r="5085">
          <cell r="L5085" t="str">
            <v>514IK1UAC30090</v>
          </cell>
          <cell r="M5085" t="str">
            <v>레미콘치기</v>
          </cell>
          <cell r="N5085" t="str">
            <v>(무근구조,펌프배관)</v>
          </cell>
          <cell r="O5085" t="str">
            <v>M3</v>
          </cell>
          <cell r="P5085">
            <v>17</v>
          </cell>
        </row>
        <row r="5086">
          <cell r="L5086" t="str">
            <v>514IK1UAJ11040</v>
          </cell>
          <cell r="M5086" t="str">
            <v>옥상 보호몰탈</v>
          </cell>
          <cell r="N5086" t="str">
            <v>(24MM 1:3, 줄눈유)</v>
          </cell>
          <cell r="O5086" t="str">
            <v>M2</v>
          </cell>
          <cell r="P5086">
            <v>5</v>
          </cell>
        </row>
        <row r="5087">
          <cell r="L5087" t="str">
            <v>514IK1UAK10010</v>
          </cell>
          <cell r="M5087" t="str">
            <v>아스팔트8층방수</v>
          </cell>
          <cell r="N5087" t="str">
            <v>(지붕층)</v>
          </cell>
          <cell r="O5087" t="str">
            <v>M2</v>
          </cell>
          <cell r="P5087">
            <v>248</v>
          </cell>
        </row>
        <row r="5088">
          <cell r="L5088" t="str">
            <v>514IK1UAK40090</v>
          </cell>
          <cell r="M5088" t="str">
            <v>PE방수층보호재</v>
          </cell>
          <cell r="N5088" t="str">
            <v>(주차장수직부위, 접착식20MM)</v>
          </cell>
          <cell r="O5088" t="str">
            <v>M2</v>
          </cell>
          <cell r="P5088">
            <v>2</v>
          </cell>
        </row>
        <row r="5089">
          <cell r="L5089" t="str">
            <v>514IK1UAK40110</v>
          </cell>
          <cell r="M5089" t="str">
            <v>시트방수마감</v>
          </cell>
          <cell r="N5089" t="str">
            <v>(스텐레스판, 삼각-15X20)</v>
          </cell>
          <cell r="O5089" t="str">
            <v>M</v>
          </cell>
          <cell r="P5089">
            <v>2</v>
          </cell>
        </row>
        <row r="5090">
          <cell r="L5090" t="str">
            <v>514IK1UAK40300</v>
          </cell>
          <cell r="M5090" t="str">
            <v>고무아스팔트이중방수</v>
          </cell>
          <cell r="N5090" t="str">
            <v>(주차장상부, T4.5, 쇠흙손마감 포함)</v>
          </cell>
          <cell r="O5090" t="str">
            <v>M2</v>
          </cell>
          <cell r="P5090">
            <v>5</v>
          </cell>
        </row>
        <row r="5091">
          <cell r="L5091" t="str">
            <v>514IK1UAK40310</v>
          </cell>
          <cell r="M5091" t="str">
            <v>고무아스팔트이중방수</v>
          </cell>
          <cell r="N5091" t="str">
            <v>(주차장수직부위)</v>
          </cell>
          <cell r="O5091" t="str">
            <v>M2</v>
          </cell>
          <cell r="P5091">
            <v>2</v>
          </cell>
        </row>
        <row r="5092">
          <cell r="L5092" t="str">
            <v>514IK1UAK70040</v>
          </cell>
          <cell r="M5092" t="str">
            <v>포리에칠렌필림 깔기</v>
          </cell>
          <cell r="N5092" t="str">
            <v>(0.03MM, 2겹)</v>
          </cell>
          <cell r="O5092" t="str">
            <v>M2</v>
          </cell>
          <cell r="P5092">
            <v>215</v>
          </cell>
        </row>
        <row r="5093">
          <cell r="L5093" t="str">
            <v>514IK1UAK80060</v>
          </cell>
          <cell r="M5093" t="str">
            <v>E.J</v>
          </cell>
          <cell r="N5093" t="str">
            <v>(지하주차장 경사로)</v>
          </cell>
          <cell r="O5093" t="str">
            <v>M</v>
          </cell>
          <cell r="P5093">
            <v>85</v>
          </cell>
        </row>
        <row r="5094">
          <cell r="L5094" t="str">
            <v>514IK1UAS50350</v>
          </cell>
          <cell r="M5094" t="str">
            <v>기성조립식 줄눈재설치</v>
          </cell>
          <cell r="O5094" t="str">
            <v>M</v>
          </cell>
          <cell r="P5094">
            <v>173</v>
          </cell>
        </row>
        <row r="5095">
          <cell r="L5095" t="str">
            <v>514IK1UAS80050</v>
          </cell>
          <cell r="M5095" t="str">
            <v>와이어메쉬 깔기</v>
          </cell>
          <cell r="O5095" t="str">
            <v>M2</v>
          </cell>
          <cell r="P5095">
            <v>226</v>
          </cell>
        </row>
        <row r="5096">
          <cell r="L5096" t="str">
            <v>514IL1MAE50321</v>
          </cell>
          <cell r="M5096" t="str">
            <v>씰링재</v>
          </cell>
          <cell r="N5096" t="str">
            <v>실리콘계비초산형(삼각5㎜X5㎜)</v>
          </cell>
          <cell r="O5096" t="str">
            <v>M</v>
          </cell>
          <cell r="P5096">
            <v>5275</v>
          </cell>
        </row>
        <row r="5097">
          <cell r="L5097" t="str">
            <v>514IL1MAH70861</v>
          </cell>
          <cell r="M5097" t="str">
            <v>가스켓(ㄷ형)</v>
          </cell>
          <cell r="N5097" t="str">
            <v>AL, 3~5MM</v>
          </cell>
          <cell r="O5097" t="str">
            <v>M</v>
          </cell>
          <cell r="P5097">
            <v>300</v>
          </cell>
        </row>
        <row r="5098">
          <cell r="L5098" t="str">
            <v>514IL1MAH70862</v>
          </cell>
          <cell r="M5098" t="str">
            <v>가스켓(양면)</v>
          </cell>
          <cell r="N5098" t="str">
            <v>PL, 3~5MM</v>
          </cell>
          <cell r="O5098" t="str">
            <v>M</v>
          </cell>
          <cell r="P5098">
            <v>87</v>
          </cell>
        </row>
        <row r="5099">
          <cell r="L5099" t="str">
            <v>514IL1MAH80716</v>
          </cell>
          <cell r="M5099" t="str">
            <v>문틀고정철물</v>
          </cell>
          <cell r="N5099" t="str">
            <v>1.6*40*190</v>
          </cell>
          <cell r="O5099" t="str">
            <v>개</v>
          </cell>
          <cell r="P5099">
            <v>192</v>
          </cell>
        </row>
        <row r="5100">
          <cell r="L5100" t="str">
            <v>514IL1MAH80830</v>
          </cell>
          <cell r="M5100" t="str">
            <v>문틀고임대</v>
          </cell>
          <cell r="N5100" t="str">
            <v>(설치비포함)</v>
          </cell>
          <cell r="O5100" t="str">
            <v>개</v>
          </cell>
          <cell r="P5100">
            <v>160</v>
          </cell>
        </row>
        <row r="5101">
          <cell r="L5101" t="str">
            <v>514IL1MGF10180</v>
          </cell>
          <cell r="M5101" t="str">
            <v>볼트(매립형)</v>
          </cell>
          <cell r="N5101" t="str">
            <v>6X80(PVC앵카포함), 문틀고정용</v>
          </cell>
          <cell r="O5101" t="str">
            <v>개</v>
          </cell>
          <cell r="P5101">
            <v>522</v>
          </cell>
        </row>
        <row r="5102">
          <cell r="L5102" t="str">
            <v>514IL1SAICAH20</v>
          </cell>
          <cell r="M5102" t="str">
            <v>6X12/AW</v>
          </cell>
          <cell r="N5102" t="str">
            <v>(욕실)</v>
          </cell>
          <cell r="O5102" t="str">
            <v>개소</v>
          </cell>
          <cell r="P5102">
            <v>32</v>
          </cell>
        </row>
        <row r="5103">
          <cell r="L5103" t="str">
            <v>514IL1SAIZ0003</v>
          </cell>
          <cell r="M5103" t="str">
            <v>9X273/AW</v>
          </cell>
          <cell r="N5103" t="str">
            <v>FIX+PJ</v>
          </cell>
          <cell r="O5103" t="str">
            <v>개소</v>
          </cell>
          <cell r="P5103">
            <v>2</v>
          </cell>
        </row>
        <row r="5104">
          <cell r="L5104" t="str">
            <v>514IL1SAIZ0012</v>
          </cell>
          <cell r="M5104" t="str">
            <v>8X12/AW</v>
          </cell>
          <cell r="N5104" t="str">
            <v>PJ</v>
          </cell>
          <cell r="O5104" t="str">
            <v>개소</v>
          </cell>
          <cell r="P5104">
            <v>14</v>
          </cell>
        </row>
        <row r="5105">
          <cell r="L5105" t="str">
            <v>514IL1SAIZ0013</v>
          </cell>
          <cell r="M5105" t="str">
            <v>5X12/AW</v>
          </cell>
          <cell r="N5105" t="str">
            <v>PJ</v>
          </cell>
          <cell r="O5105" t="str">
            <v>개소</v>
          </cell>
          <cell r="P5105">
            <v>2</v>
          </cell>
        </row>
        <row r="5106">
          <cell r="L5106" t="str">
            <v>514IL1SAIZ0029</v>
          </cell>
          <cell r="M5106" t="str">
            <v>15X12/AW</v>
          </cell>
          <cell r="N5106" t="str">
            <v>SL전실창</v>
          </cell>
          <cell r="O5106" t="str">
            <v>개소</v>
          </cell>
          <cell r="P5106">
            <v>16</v>
          </cell>
        </row>
        <row r="5107">
          <cell r="L5107" t="str">
            <v>514IL1SAIZ0030</v>
          </cell>
          <cell r="M5107" t="str">
            <v>9X4/AW</v>
          </cell>
          <cell r="N5107" t="str">
            <v>SL발코니창</v>
          </cell>
          <cell r="O5107" t="str">
            <v>개소</v>
          </cell>
          <cell r="P5107">
            <v>16</v>
          </cell>
        </row>
        <row r="5108">
          <cell r="L5108" t="str">
            <v>514IL1SAIZ0041</v>
          </cell>
          <cell r="M5108" t="str">
            <v>21X18/AW</v>
          </cell>
          <cell r="N5108" t="str">
            <v>SL+FIX발코니창,84M2 C형</v>
          </cell>
          <cell r="O5108" t="str">
            <v>개소</v>
          </cell>
          <cell r="P5108">
            <v>16</v>
          </cell>
        </row>
        <row r="5109">
          <cell r="L5109" t="str">
            <v>514IL1SAIZ0042</v>
          </cell>
          <cell r="M5109" t="str">
            <v>16X12/AW</v>
          </cell>
          <cell r="N5109" t="str">
            <v>SL전실창,84M2 C형</v>
          </cell>
          <cell r="O5109" t="str">
            <v>개소</v>
          </cell>
          <cell r="P5109">
            <v>2</v>
          </cell>
        </row>
        <row r="5110">
          <cell r="L5110" t="str">
            <v>514IL1SAIZ0043</v>
          </cell>
          <cell r="M5110" t="str">
            <v>17X12/AW</v>
          </cell>
          <cell r="N5110" t="str">
            <v>SL전실창,84M2 C형</v>
          </cell>
          <cell r="O5110" t="str">
            <v>개소</v>
          </cell>
          <cell r="P5110">
            <v>14</v>
          </cell>
        </row>
        <row r="5111">
          <cell r="L5111" t="str">
            <v>514IL1SAIZ0064</v>
          </cell>
          <cell r="M5111" t="str">
            <v>27X12/AW</v>
          </cell>
          <cell r="N5111" t="str">
            <v>SL,84M2 C형 발코니2</v>
          </cell>
          <cell r="O5111" t="str">
            <v>개소</v>
          </cell>
          <cell r="P5111">
            <v>16</v>
          </cell>
        </row>
        <row r="5112">
          <cell r="L5112" t="str">
            <v>514IL1SAIZ0078</v>
          </cell>
          <cell r="M5112" t="str">
            <v>41X18/AW</v>
          </cell>
          <cell r="N5112" t="str">
            <v>SL+FIX,84M2 C형 발코니1</v>
          </cell>
          <cell r="O5112" t="str">
            <v>개소</v>
          </cell>
          <cell r="P5112">
            <v>16</v>
          </cell>
        </row>
        <row r="5113">
          <cell r="L5113" t="str">
            <v>514IL1SAIZ0086</v>
          </cell>
          <cell r="M5113" t="str">
            <v>25X18/AW</v>
          </cell>
          <cell r="N5113" t="str">
            <v>SL+FIX,84M2 C형 발코니1</v>
          </cell>
          <cell r="O5113" t="str">
            <v>개소</v>
          </cell>
          <cell r="P5113">
            <v>2</v>
          </cell>
        </row>
        <row r="5114">
          <cell r="L5114" t="str">
            <v>514IL1SAIZ0087</v>
          </cell>
          <cell r="M5114" t="str">
            <v>27X18/AW</v>
          </cell>
          <cell r="N5114" t="str">
            <v>SL+FIX,84M2 C형 발코니1</v>
          </cell>
          <cell r="O5114" t="str">
            <v>개소</v>
          </cell>
          <cell r="P5114">
            <v>14</v>
          </cell>
        </row>
        <row r="5115">
          <cell r="L5115" t="str">
            <v>514IL1SAIZ0088</v>
          </cell>
          <cell r="M5115" t="str">
            <v>25X18/AW</v>
          </cell>
          <cell r="N5115" t="str">
            <v>SL+FIX,84M2 C형 발코니4</v>
          </cell>
          <cell r="O5115" t="str">
            <v>개소</v>
          </cell>
          <cell r="P5115">
            <v>16</v>
          </cell>
        </row>
        <row r="5116">
          <cell r="L5116" t="str">
            <v>514IL1SAIZ0092</v>
          </cell>
          <cell r="M5116" t="str">
            <v>6X9/AG</v>
          </cell>
          <cell r="N5116" t="str">
            <v>갤러리살(FIX)</v>
          </cell>
          <cell r="O5116" t="str">
            <v>개소</v>
          </cell>
          <cell r="P5116">
            <v>1</v>
          </cell>
        </row>
        <row r="5117">
          <cell r="L5117" t="str">
            <v>514IL1SAIZ0108</v>
          </cell>
          <cell r="M5117" t="str">
            <v>18X10/AW</v>
          </cell>
          <cell r="O5117" t="str">
            <v>개소</v>
          </cell>
          <cell r="P5117">
            <v>2</v>
          </cell>
        </row>
        <row r="5118">
          <cell r="L5118" t="str">
            <v>514IL1SAX00005</v>
          </cell>
          <cell r="M5118" t="str">
            <v>강화유리끼우기 및 닦기</v>
          </cell>
          <cell r="N5118" t="str">
            <v>6MM, 강재</v>
          </cell>
          <cell r="O5118" t="str">
            <v>M2</v>
          </cell>
          <cell r="P5118">
            <v>2</v>
          </cell>
        </row>
        <row r="5119">
          <cell r="L5119" t="str">
            <v>514IL1SAX00036</v>
          </cell>
          <cell r="M5119" t="str">
            <v>18*10/WF</v>
          </cell>
          <cell r="N5119" t="str">
            <v>다락방</v>
          </cell>
          <cell r="O5119" t="str">
            <v>개소</v>
          </cell>
          <cell r="P5119">
            <v>2</v>
          </cell>
        </row>
        <row r="5120">
          <cell r="L5120" t="str">
            <v>514IL1SAYISG23</v>
          </cell>
          <cell r="M5120" t="str">
            <v>복층유리끼우기 및 닦기</v>
          </cell>
          <cell r="N5120" t="str">
            <v>12MM, 일면무늬, 유리끼움재료 별도</v>
          </cell>
          <cell r="O5120" t="str">
            <v>M2</v>
          </cell>
          <cell r="P5120">
            <v>47</v>
          </cell>
        </row>
        <row r="5121">
          <cell r="L5121" t="str">
            <v>514IL1SAYISGD0</v>
          </cell>
          <cell r="M5121" t="str">
            <v>주방여닫이문설치(8X21/D-3)</v>
          </cell>
          <cell r="N5121" t="str">
            <v>후설치,틀짝지급,문선및레버식도어록포함</v>
          </cell>
          <cell r="O5121" t="str">
            <v>개소</v>
          </cell>
          <cell r="P5121">
            <v>32</v>
          </cell>
        </row>
        <row r="5122">
          <cell r="L5122" t="str">
            <v>514IL1SAYISGD2</v>
          </cell>
          <cell r="M5122" t="str">
            <v>11x12/WD</v>
          </cell>
          <cell r="N5122" t="str">
            <v>사립문, 전실</v>
          </cell>
          <cell r="O5122" t="str">
            <v>개소</v>
          </cell>
          <cell r="P5122">
            <v>16</v>
          </cell>
        </row>
        <row r="5123">
          <cell r="L5123" t="str">
            <v>514IL1UAI12103</v>
          </cell>
          <cell r="M5123" t="str">
            <v>침실1(안방)여닫이문설치(10X21/WD-1)</v>
          </cell>
          <cell r="N5123" t="str">
            <v>(후설치,틀짝지급,문선및레버식도아록포함)</v>
          </cell>
          <cell r="O5123" t="str">
            <v>개소</v>
          </cell>
          <cell r="P5123">
            <v>16</v>
          </cell>
        </row>
        <row r="5124">
          <cell r="L5124" t="str">
            <v>514IL1UAI12114</v>
          </cell>
          <cell r="M5124" t="str">
            <v>일반침실여닫이문설치(9X21/WD-2)</v>
          </cell>
          <cell r="N5124" t="str">
            <v>(후설치,틀짝지급,문선및레버식도아록포함)</v>
          </cell>
          <cell r="O5124" t="str">
            <v>개소</v>
          </cell>
          <cell r="P5124">
            <v>32</v>
          </cell>
        </row>
        <row r="5125">
          <cell r="L5125" t="str">
            <v>514IL1UAI12165</v>
          </cell>
          <cell r="M5125" t="str">
            <v>욕실여닫이문설치(8X21/D)</v>
          </cell>
          <cell r="N5125" t="str">
            <v>(후설치,틀짝지급,문선및레버식도아록포함)</v>
          </cell>
          <cell r="O5125" t="str">
            <v>개소</v>
          </cell>
          <cell r="P5125">
            <v>15</v>
          </cell>
        </row>
        <row r="5126">
          <cell r="L5126" t="str">
            <v>514IL1UAI12175</v>
          </cell>
          <cell r="M5126" t="str">
            <v>욕실여닫이문설치(7X21/D)</v>
          </cell>
          <cell r="N5126" t="str">
            <v>(후설치,틀짝지급,문선및레버식도아록포함)</v>
          </cell>
          <cell r="O5126" t="str">
            <v>개소</v>
          </cell>
          <cell r="P5126">
            <v>16</v>
          </cell>
        </row>
        <row r="5127">
          <cell r="L5127" t="str">
            <v>514IL1UAI20450</v>
          </cell>
          <cell r="M5127" t="str">
            <v>12X12/AW</v>
          </cell>
          <cell r="N5127" t="str">
            <v>(SL2짝)</v>
          </cell>
          <cell r="O5127" t="str">
            <v>개소</v>
          </cell>
          <cell r="P5127">
            <v>1</v>
          </cell>
        </row>
        <row r="5128">
          <cell r="L5128" t="str">
            <v>514IL1UAI20573</v>
          </cell>
          <cell r="M5128" t="str">
            <v>4X12/AG</v>
          </cell>
          <cell r="N5128" t="str">
            <v>여닫이+갤러리(FIX)</v>
          </cell>
          <cell r="O5128" t="str">
            <v>개소</v>
          </cell>
          <cell r="P5128">
            <v>2</v>
          </cell>
        </row>
        <row r="5129">
          <cell r="L5129" t="str">
            <v>514IL1UAJ20065</v>
          </cell>
          <cell r="M5129" t="str">
            <v>PVC BACK-UP재 설치</v>
          </cell>
          <cell r="N5129" t="str">
            <v>(D25)</v>
          </cell>
          <cell r="O5129" t="str">
            <v>M</v>
          </cell>
          <cell r="P5129">
            <v>320</v>
          </cell>
        </row>
        <row r="5130">
          <cell r="L5130" t="str">
            <v>514IL1UAN10032</v>
          </cell>
          <cell r="M5130" t="str">
            <v>유리끼우기 및 닦기</v>
          </cell>
          <cell r="N5130" t="str">
            <v>(3MM맑은유리, AL.PL, 유리끼움재료 별도)</v>
          </cell>
          <cell r="O5130" t="str">
            <v>M2</v>
          </cell>
          <cell r="P5130">
            <v>5</v>
          </cell>
        </row>
        <row r="5131">
          <cell r="L5131" t="str">
            <v>514IL1UAN10052</v>
          </cell>
          <cell r="M5131" t="str">
            <v>유리끼우기 및 닦기</v>
          </cell>
          <cell r="N5131" t="str">
            <v>(5MM맑은유리,  AL.PL, 유리끼움재료 별도)</v>
          </cell>
          <cell r="O5131" t="str">
            <v>M2</v>
          </cell>
          <cell r="P5131">
            <v>52</v>
          </cell>
        </row>
        <row r="5132">
          <cell r="L5132" t="str">
            <v>514IL1UAN20032</v>
          </cell>
          <cell r="M5132" t="str">
            <v>유리끼우기 및 닦기</v>
          </cell>
          <cell r="N5132" t="str">
            <v>(3MM, 무늬, AL.PL, 유리끼움재료 별도)</v>
          </cell>
          <cell r="O5132" t="str">
            <v>M2</v>
          </cell>
          <cell r="P5132">
            <v>3</v>
          </cell>
        </row>
        <row r="5133">
          <cell r="L5133" t="str">
            <v>514IL1UAN40012</v>
          </cell>
          <cell r="M5133" t="str">
            <v>복층유리끼우기 및 닦기</v>
          </cell>
          <cell r="N5133" t="str">
            <v>(12MM, 유리끼움재료 별도)</v>
          </cell>
          <cell r="O5133" t="str">
            <v>M2</v>
          </cell>
          <cell r="P5133">
            <v>250</v>
          </cell>
        </row>
        <row r="5134">
          <cell r="L5134" t="str">
            <v>514IL1UAN40016</v>
          </cell>
          <cell r="M5134" t="str">
            <v>복층유리끼우기 및 닦기</v>
          </cell>
          <cell r="N5134" t="str">
            <v>(16MM, 유리끼움재료 별도)</v>
          </cell>
          <cell r="O5134" t="str">
            <v>M2</v>
          </cell>
          <cell r="P5134">
            <v>340</v>
          </cell>
        </row>
        <row r="5135">
          <cell r="L5135" t="str">
            <v>514IL1UAN44001</v>
          </cell>
          <cell r="M5135" t="str">
            <v>강화복층유리끼우기 및 닦기</v>
          </cell>
          <cell r="N5135" t="str">
            <v>(16MM일면강화,유리끼움재료 별도)</v>
          </cell>
          <cell r="O5135" t="str">
            <v>M2</v>
          </cell>
          <cell r="P5135">
            <v>94</v>
          </cell>
        </row>
        <row r="5136">
          <cell r="L5136" t="str">
            <v>514IL1UAS50110</v>
          </cell>
          <cell r="M5136" t="str">
            <v>씰링재충진</v>
          </cell>
          <cell r="N5136" t="str">
            <v>(폴리우레탄계,ㅁ-10X10)</v>
          </cell>
          <cell r="O5136" t="str">
            <v>M</v>
          </cell>
          <cell r="P5136">
            <v>2840</v>
          </cell>
        </row>
        <row r="5137">
          <cell r="L5137" t="str">
            <v>514IL1UAS50250</v>
          </cell>
          <cell r="M5137" t="str">
            <v>씰링재충진</v>
          </cell>
          <cell r="N5137" t="str">
            <v>(실리콘계,삼각 5X5)</v>
          </cell>
          <cell r="O5137" t="str">
            <v>M</v>
          </cell>
          <cell r="P5137">
            <v>183</v>
          </cell>
        </row>
        <row r="5138">
          <cell r="L5138" t="str">
            <v>514IL1UAS50290</v>
          </cell>
          <cell r="M5138" t="str">
            <v>씰링재충진</v>
          </cell>
          <cell r="N5138" t="str">
            <v>(폴리우레탄계, 삼각5X5)</v>
          </cell>
          <cell r="O5138" t="str">
            <v>M</v>
          </cell>
          <cell r="P5138">
            <v>125</v>
          </cell>
        </row>
        <row r="5139">
          <cell r="L5139" t="str">
            <v>514IL1UAS50340</v>
          </cell>
          <cell r="M5139" t="str">
            <v>발포우레탄충진</v>
          </cell>
          <cell r="N5139" t="str">
            <v>(10MM, 1액형)</v>
          </cell>
          <cell r="O5139" t="str">
            <v>M</v>
          </cell>
          <cell r="P5139">
            <v>1423</v>
          </cell>
        </row>
        <row r="5140">
          <cell r="L5140" t="str">
            <v>514IN1SAYISG46</v>
          </cell>
          <cell r="M5140" t="str">
            <v>항균페인트(수성)</v>
          </cell>
          <cell r="N5140" t="str">
            <v>샷시설치 발코니부위, 천정용</v>
          </cell>
          <cell r="O5140" t="str">
            <v>M2</v>
          </cell>
          <cell r="P5140">
            <v>367</v>
          </cell>
        </row>
        <row r="5141">
          <cell r="L5141" t="str">
            <v>514IN1SAYISG47</v>
          </cell>
          <cell r="M5141" t="str">
            <v>항균페인트(수성)</v>
          </cell>
          <cell r="N5141" t="str">
            <v>샷시설치 발코니부위, 벽용</v>
          </cell>
          <cell r="O5141" t="str">
            <v>M2</v>
          </cell>
          <cell r="P5141">
            <v>1027</v>
          </cell>
        </row>
        <row r="5142">
          <cell r="L5142" t="str">
            <v>514IN1UAO10010</v>
          </cell>
          <cell r="M5142" t="str">
            <v>방진에폭시바닥재</v>
          </cell>
          <cell r="N5142" t="str">
            <v>(콘크리트면 3회)</v>
          </cell>
          <cell r="O5142" t="str">
            <v>M2</v>
          </cell>
          <cell r="P5142">
            <v>20</v>
          </cell>
        </row>
        <row r="5143">
          <cell r="L5143" t="str">
            <v>514IN1UAO10020</v>
          </cell>
          <cell r="M5143" t="str">
            <v>철재면에폭시에스텔</v>
          </cell>
          <cell r="N5143" t="str">
            <v>(상도1회)</v>
          </cell>
          <cell r="O5143" t="str">
            <v>M2</v>
          </cell>
          <cell r="P5143">
            <v>15</v>
          </cell>
        </row>
        <row r="5144">
          <cell r="L5144" t="str">
            <v>514IN1UAO20010</v>
          </cell>
          <cell r="M5144" t="str">
            <v>콘크리트면 페인트</v>
          </cell>
          <cell r="N5144" t="str">
            <v>(낙서방지용 2회)</v>
          </cell>
          <cell r="O5144" t="str">
            <v>M2</v>
          </cell>
          <cell r="P5144">
            <v>136</v>
          </cell>
        </row>
        <row r="5145">
          <cell r="L5145" t="str">
            <v>514IN1UAO20020</v>
          </cell>
          <cell r="M5145" t="str">
            <v>콘크리트면 페인트</v>
          </cell>
          <cell r="N5145" t="str">
            <v>(걸레받이용 2회)</v>
          </cell>
          <cell r="O5145" t="str">
            <v>M2</v>
          </cell>
          <cell r="P5145">
            <v>98</v>
          </cell>
        </row>
        <row r="5146">
          <cell r="L5146" t="str">
            <v>514IN1UAO30020</v>
          </cell>
          <cell r="M5146" t="str">
            <v>외부수성페인트</v>
          </cell>
          <cell r="N5146" t="str">
            <v>(2회 벽   로울러칠)</v>
          </cell>
          <cell r="O5146" t="str">
            <v>M2</v>
          </cell>
          <cell r="P5146">
            <v>1283</v>
          </cell>
        </row>
        <row r="5147">
          <cell r="L5147" t="str">
            <v>514IN1UAO30030</v>
          </cell>
          <cell r="M5147" t="str">
            <v>외부수성페인트</v>
          </cell>
          <cell r="N5147" t="str">
            <v>(2회 천정 로울러칠)</v>
          </cell>
          <cell r="O5147" t="str">
            <v>M2</v>
          </cell>
          <cell r="P5147">
            <v>141</v>
          </cell>
        </row>
        <row r="5148">
          <cell r="L5148" t="str">
            <v>514IN1UAO30040</v>
          </cell>
          <cell r="M5148" t="str">
            <v>외부수성페인트</v>
          </cell>
          <cell r="N5148" t="str">
            <v>(2회 벽 뿜칠)</v>
          </cell>
          <cell r="O5148" t="str">
            <v>M2</v>
          </cell>
          <cell r="P5148">
            <v>846</v>
          </cell>
        </row>
        <row r="5149">
          <cell r="L5149" t="str">
            <v>514IN1UAO35020</v>
          </cell>
          <cell r="M5149" t="str">
            <v>내부수성페인트</v>
          </cell>
          <cell r="N5149" t="str">
            <v>(2회 벽   로울러칠)</v>
          </cell>
          <cell r="O5149" t="str">
            <v>M2</v>
          </cell>
          <cell r="P5149">
            <v>375</v>
          </cell>
        </row>
        <row r="5150">
          <cell r="L5150" t="str">
            <v>514IN1UAO35030</v>
          </cell>
          <cell r="M5150" t="str">
            <v>내부수성페인트</v>
          </cell>
          <cell r="N5150" t="str">
            <v>(2회 천정 로울러칠)</v>
          </cell>
          <cell r="O5150" t="str">
            <v>M2</v>
          </cell>
          <cell r="P5150">
            <v>266</v>
          </cell>
        </row>
        <row r="5151">
          <cell r="L5151" t="str">
            <v>514IN1UAO61010</v>
          </cell>
          <cell r="M5151" t="str">
            <v>무늬코트</v>
          </cell>
          <cell r="N5151" t="str">
            <v>(고층)</v>
          </cell>
          <cell r="O5151" t="str">
            <v>M2</v>
          </cell>
          <cell r="P5151">
            <v>435</v>
          </cell>
        </row>
        <row r="5152">
          <cell r="L5152" t="str">
            <v>514IN1UAO70010</v>
          </cell>
          <cell r="M5152" t="str">
            <v>목부 조합페인트</v>
          </cell>
          <cell r="N5152" t="str">
            <v>(외부3회)</v>
          </cell>
          <cell r="O5152" t="str">
            <v>M2</v>
          </cell>
          <cell r="P5152">
            <v>45</v>
          </cell>
        </row>
        <row r="5153">
          <cell r="L5153" t="str">
            <v>514IN1UAO70110</v>
          </cell>
          <cell r="M5153" t="str">
            <v>철부조합페인트</v>
          </cell>
          <cell r="N5153" t="str">
            <v>(광명단유)</v>
          </cell>
          <cell r="O5153" t="str">
            <v>M2</v>
          </cell>
          <cell r="P5153">
            <v>5</v>
          </cell>
        </row>
        <row r="5154">
          <cell r="L5154" t="str">
            <v>514IN1UAO70120</v>
          </cell>
          <cell r="M5154" t="str">
            <v>철부조합페인트</v>
          </cell>
          <cell r="N5154" t="str">
            <v>(광명단무)</v>
          </cell>
          <cell r="O5154" t="str">
            <v>M2</v>
          </cell>
          <cell r="P5154">
            <v>34</v>
          </cell>
        </row>
        <row r="5155">
          <cell r="L5155" t="str">
            <v>514IN1UAO85110</v>
          </cell>
          <cell r="M5155" t="str">
            <v>폴리우레탄락카칠</v>
          </cell>
          <cell r="O5155" t="str">
            <v>M2</v>
          </cell>
          <cell r="P5155">
            <v>5</v>
          </cell>
        </row>
        <row r="5156">
          <cell r="L5156" t="str">
            <v>514IO1SAM10001</v>
          </cell>
          <cell r="M5156" t="str">
            <v>온돌마루판</v>
          </cell>
          <cell r="N5156" t="str">
            <v>합판+천연무늬목접착(시공도)</v>
          </cell>
          <cell r="O5156" t="str">
            <v>M2</v>
          </cell>
          <cell r="P5156">
            <v>675</v>
          </cell>
        </row>
        <row r="5157">
          <cell r="L5157" t="str">
            <v>514IO1SAX00001</v>
          </cell>
          <cell r="M5157" t="str">
            <v>걸레받이T=12 MDF</v>
          </cell>
          <cell r="N5157" t="str">
            <v>H=80 거실,주방</v>
          </cell>
          <cell r="O5157" t="str">
            <v>M</v>
          </cell>
          <cell r="P5157">
            <v>469</v>
          </cell>
        </row>
        <row r="5158">
          <cell r="L5158" t="str">
            <v>514IO1SAX00002</v>
          </cell>
          <cell r="M5158" t="str">
            <v>걸레받이T=9  MDF</v>
          </cell>
          <cell r="N5158" t="str">
            <v>H=70 침실1</v>
          </cell>
          <cell r="O5158" t="str">
            <v>M</v>
          </cell>
          <cell r="P5158">
            <v>164</v>
          </cell>
        </row>
        <row r="5159">
          <cell r="L5159" t="str">
            <v>514IO1UAK70060</v>
          </cell>
          <cell r="M5159" t="str">
            <v>포리에칠렌필림 보양</v>
          </cell>
          <cell r="O5159" t="str">
            <v>M2</v>
          </cell>
          <cell r="P5159">
            <v>2291</v>
          </cell>
        </row>
        <row r="5160">
          <cell r="L5160" t="str">
            <v>514IO1UAM10150</v>
          </cell>
          <cell r="M5160" t="str">
            <v>륨카펫트붙이기</v>
          </cell>
          <cell r="N5160" t="str">
            <v>(고기능륨카펫, T2.0)</v>
          </cell>
          <cell r="O5160" t="str">
            <v>M2</v>
          </cell>
          <cell r="P5160">
            <v>843</v>
          </cell>
        </row>
        <row r="5161">
          <cell r="L5161" t="str">
            <v>514IO1UAP10120</v>
          </cell>
          <cell r="M5161" t="str">
            <v>물초배지 보양</v>
          </cell>
          <cell r="N5161" t="str">
            <v>(벽)</v>
          </cell>
          <cell r="O5161" t="str">
            <v>M2</v>
          </cell>
          <cell r="P5161">
            <v>79</v>
          </cell>
        </row>
        <row r="5162">
          <cell r="L5162" t="str">
            <v>514IO1UAP10220</v>
          </cell>
          <cell r="M5162" t="str">
            <v>비닐실크벽지바르기</v>
          </cell>
          <cell r="N5162" t="str">
            <v>(초배무)</v>
          </cell>
          <cell r="O5162" t="str">
            <v>M2</v>
          </cell>
          <cell r="P5162">
            <v>1507</v>
          </cell>
        </row>
        <row r="5163">
          <cell r="L5163" t="str">
            <v>514IO1UAP10230</v>
          </cell>
          <cell r="M5163" t="str">
            <v>비닐실크천정지바르기</v>
          </cell>
          <cell r="N5163" t="str">
            <v>(초배유)</v>
          </cell>
          <cell r="O5163" t="str">
            <v>M2</v>
          </cell>
          <cell r="P5163">
            <v>40</v>
          </cell>
        </row>
        <row r="5164">
          <cell r="L5164" t="str">
            <v>514IO1UAP10240</v>
          </cell>
          <cell r="M5164" t="str">
            <v>비닐실크천정지바르기</v>
          </cell>
          <cell r="N5164" t="str">
            <v>(초배무)</v>
          </cell>
          <cell r="O5164" t="str">
            <v>M2</v>
          </cell>
          <cell r="P5164">
            <v>1231</v>
          </cell>
        </row>
        <row r="5165">
          <cell r="L5165" t="str">
            <v>514IO1UAP11030</v>
          </cell>
          <cell r="M5165" t="str">
            <v>비닐실크벽지바르기</v>
          </cell>
          <cell r="N5165" t="str">
            <v>(면조정재바름위, 초배유)</v>
          </cell>
          <cell r="O5165" t="str">
            <v>M2</v>
          </cell>
          <cell r="P5165">
            <v>747</v>
          </cell>
        </row>
        <row r="5166">
          <cell r="L5166" t="str">
            <v>514IO2SAYISG12</v>
          </cell>
          <cell r="M5166" t="str">
            <v>외벽보온틀설치(중부)</v>
          </cell>
          <cell r="N5166" t="str">
            <v>스치로폴T60, 지지핀공법</v>
          </cell>
          <cell r="O5166" t="str">
            <v>M2</v>
          </cell>
          <cell r="P5166">
            <v>126</v>
          </cell>
        </row>
        <row r="5167">
          <cell r="L5167" t="str">
            <v>514IO2UAG10030</v>
          </cell>
          <cell r="M5167" t="str">
            <v>스치로폴깔기</v>
          </cell>
          <cell r="N5167" t="str">
            <v>(옥상바닥 2호 60MM)</v>
          </cell>
          <cell r="O5167" t="str">
            <v>M2</v>
          </cell>
          <cell r="P5167">
            <v>215</v>
          </cell>
        </row>
        <row r="5168">
          <cell r="L5168" t="str">
            <v>514IO2UAG10380</v>
          </cell>
          <cell r="M5168" t="str">
            <v>스치로폴깔기</v>
          </cell>
          <cell r="N5168" t="str">
            <v>(콘크리트타설부착 4호 50MM)</v>
          </cell>
          <cell r="O5168" t="str">
            <v>M2</v>
          </cell>
          <cell r="P5168">
            <v>285</v>
          </cell>
        </row>
        <row r="5169">
          <cell r="L5169" t="str">
            <v>514IO2UAG10390</v>
          </cell>
          <cell r="M5169" t="str">
            <v>스치로폴깔기</v>
          </cell>
          <cell r="N5169" t="str">
            <v>(콘크리트타설부착 4호 60MM)</v>
          </cell>
          <cell r="O5169" t="str">
            <v>M2</v>
          </cell>
          <cell r="P5169">
            <v>68</v>
          </cell>
        </row>
        <row r="5170">
          <cell r="L5170" t="str">
            <v>514IO2UAG11060</v>
          </cell>
          <cell r="M5170" t="str">
            <v>벽체스치로폴넣기</v>
          </cell>
          <cell r="N5170" t="str">
            <v>(4호 50MM 테이핑, 1겹)</v>
          </cell>
          <cell r="O5170" t="str">
            <v>M2</v>
          </cell>
          <cell r="P5170">
            <v>54</v>
          </cell>
        </row>
        <row r="5171">
          <cell r="L5171" t="str">
            <v>514IO2UAG12060</v>
          </cell>
          <cell r="M5171" t="str">
            <v>벽체스치로폴붙이기</v>
          </cell>
          <cell r="N5171" t="str">
            <v>(4호 50MM)</v>
          </cell>
          <cell r="O5171" t="str">
            <v>M2</v>
          </cell>
          <cell r="P5171">
            <v>169</v>
          </cell>
        </row>
        <row r="5172">
          <cell r="L5172" t="str">
            <v>514IO2UAG80070</v>
          </cell>
          <cell r="M5172" t="str">
            <v>측벽보온틀설치(중부)</v>
          </cell>
          <cell r="N5172" t="str">
            <v>(석고보드12.5MM, 지지핀공법)</v>
          </cell>
          <cell r="O5172" t="str">
            <v>M2</v>
          </cell>
          <cell r="P5172">
            <v>341</v>
          </cell>
        </row>
        <row r="5173">
          <cell r="L5173" t="str">
            <v>514IO2UAG80130</v>
          </cell>
          <cell r="M5173" t="str">
            <v>외벽보온틀설치(중부)</v>
          </cell>
          <cell r="N5173" t="str">
            <v>(석고보드12.5MM, 지지핀공법)</v>
          </cell>
          <cell r="O5173" t="str">
            <v>M2</v>
          </cell>
          <cell r="P5173">
            <v>470</v>
          </cell>
        </row>
        <row r="5174">
          <cell r="L5174" t="str">
            <v>514IO2UAG80520</v>
          </cell>
          <cell r="M5174" t="str">
            <v>보온틀설치(주방 상부장)</v>
          </cell>
          <cell r="N5174" t="str">
            <v>(유리면50+방수석고12.5MM, 지지핀공법)</v>
          </cell>
          <cell r="O5174" t="str">
            <v>M2</v>
          </cell>
          <cell r="P5174">
            <v>90</v>
          </cell>
        </row>
        <row r="5175">
          <cell r="L5175" t="str">
            <v>514IO2UAM40010</v>
          </cell>
          <cell r="M5175" t="str">
            <v>옥상기계실마감</v>
          </cell>
          <cell r="N5175" t="str">
            <v>(천정, 스치로폴20+흡음판15)</v>
          </cell>
          <cell r="O5175" t="str">
            <v>M2</v>
          </cell>
          <cell r="P5175">
            <v>21</v>
          </cell>
        </row>
        <row r="5176">
          <cell r="L5176" t="str">
            <v>514IO2UAM40020</v>
          </cell>
          <cell r="M5176" t="str">
            <v>옥상기계실마감</v>
          </cell>
          <cell r="N5176" t="str">
            <v>(벽, 스치로폴20+흡음판15)</v>
          </cell>
          <cell r="O5176" t="str">
            <v>M2</v>
          </cell>
          <cell r="P5176">
            <v>60</v>
          </cell>
        </row>
        <row r="5177">
          <cell r="L5177" t="str">
            <v>514IS1JAG18100</v>
          </cell>
          <cell r="M5177" t="str">
            <v>목제공틀</v>
          </cell>
          <cell r="N5177" t="str">
            <v>8X21/WF</v>
          </cell>
          <cell r="O5177" t="str">
            <v>개소</v>
          </cell>
          <cell r="P5177">
            <v>16</v>
          </cell>
        </row>
        <row r="5178">
          <cell r="L5178" t="str">
            <v>514IS1JAG23201</v>
          </cell>
          <cell r="M5178" t="str">
            <v>WD+WD(페이퍼,후설치문)침실</v>
          </cell>
          <cell r="N5178" t="str">
            <v>10X21/WD-1</v>
          </cell>
          <cell r="O5178" t="str">
            <v>개소</v>
          </cell>
          <cell r="P5178">
            <v>16</v>
          </cell>
        </row>
        <row r="5179">
          <cell r="L5179" t="str">
            <v>514IS1JAG23212</v>
          </cell>
          <cell r="M5179" t="str">
            <v>WD+WD(페이퍼,후설치문)침실</v>
          </cell>
          <cell r="N5179" t="str">
            <v>9X21/WD-2</v>
          </cell>
          <cell r="O5179" t="str">
            <v>개소</v>
          </cell>
          <cell r="P5179">
            <v>32</v>
          </cell>
        </row>
        <row r="5180">
          <cell r="L5180" t="str">
            <v>514IS1JAG23353</v>
          </cell>
          <cell r="M5180" t="str">
            <v>WD+WD(페이퍼,후설치문)욕실</v>
          </cell>
          <cell r="N5180" t="str">
            <v>8X21/D</v>
          </cell>
          <cell r="O5180" t="str">
            <v>개소</v>
          </cell>
          <cell r="P5180">
            <v>15</v>
          </cell>
        </row>
        <row r="5181">
          <cell r="L5181" t="str">
            <v>514IS1JAG23354</v>
          </cell>
          <cell r="M5181" t="str">
            <v>WD+WD(페이퍼,후설치문)욕실</v>
          </cell>
          <cell r="N5181" t="str">
            <v>7X21/D</v>
          </cell>
          <cell r="O5181" t="str">
            <v>개소</v>
          </cell>
          <cell r="P5181">
            <v>16</v>
          </cell>
        </row>
        <row r="5182">
          <cell r="L5182" t="str">
            <v>514IS1JAG23359</v>
          </cell>
          <cell r="M5182" t="str">
            <v>WD+WD(페이퍼,후설치문)욕실</v>
          </cell>
          <cell r="N5182" t="str">
            <v>8X21/D-3</v>
          </cell>
          <cell r="O5182" t="str">
            <v>개소</v>
          </cell>
          <cell r="P5182">
            <v>32</v>
          </cell>
        </row>
        <row r="5183">
          <cell r="L5183" t="str">
            <v>514IS1JAG23361</v>
          </cell>
          <cell r="M5183" t="str">
            <v>WD+WD(페이퍼,후설치문)욕실</v>
          </cell>
          <cell r="N5183" t="str">
            <v>9X21/D</v>
          </cell>
          <cell r="O5183" t="str">
            <v>개소</v>
          </cell>
          <cell r="P5183">
            <v>1</v>
          </cell>
        </row>
        <row r="5184">
          <cell r="L5184" t="str">
            <v>514IS1JAG31304</v>
          </cell>
          <cell r="M5184" t="str">
            <v>PP이중창(목-2)</v>
          </cell>
          <cell r="N5184" t="str">
            <v>12X4/W</v>
          </cell>
          <cell r="O5184" t="str">
            <v>개소</v>
          </cell>
          <cell r="P5184">
            <v>16</v>
          </cell>
        </row>
        <row r="5185">
          <cell r="L5185" t="str">
            <v>514IS1JAG31506</v>
          </cell>
          <cell r="M5185" t="str">
            <v>PP복층유리문(목-3)</v>
          </cell>
          <cell r="N5185" t="str">
            <v>33X24/DP</v>
          </cell>
          <cell r="O5185" t="str">
            <v>개소</v>
          </cell>
          <cell r="P5185">
            <v>16</v>
          </cell>
        </row>
        <row r="5186">
          <cell r="L5186" t="str">
            <v>514IS1JAG31762</v>
          </cell>
          <cell r="M5186" t="str">
            <v>PP복층유리문(목-2)</v>
          </cell>
          <cell r="N5186" t="str">
            <v>24X24/DP</v>
          </cell>
          <cell r="O5186" t="str">
            <v>개소</v>
          </cell>
          <cell r="P5186">
            <v>16</v>
          </cell>
        </row>
        <row r="5187">
          <cell r="L5187" t="str">
            <v>514IS1JAG31763</v>
          </cell>
          <cell r="M5187" t="str">
            <v>PP복층유리문(목-2)</v>
          </cell>
          <cell r="N5187" t="str">
            <v>21X24/DP</v>
          </cell>
          <cell r="O5187" t="str">
            <v>개소</v>
          </cell>
          <cell r="P5187">
            <v>16</v>
          </cell>
        </row>
        <row r="5188">
          <cell r="L5188" t="str">
            <v>514IS1JAG31905</v>
          </cell>
          <cell r="M5188" t="str">
            <v>P 복층단창(목-2)</v>
          </cell>
          <cell r="N5188" t="str">
            <v>21X18/W</v>
          </cell>
          <cell r="O5188" t="str">
            <v>개소</v>
          </cell>
          <cell r="P5188">
            <v>16</v>
          </cell>
        </row>
        <row r="5189">
          <cell r="L5189" t="str">
            <v>514IS1JAG40101</v>
          </cell>
          <cell r="M5189" t="str">
            <v>세대현관문(계단형,플래그힌지)</v>
          </cell>
          <cell r="N5189" t="str">
            <v>10X22/D-2</v>
          </cell>
          <cell r="O5189" t="str">
            <v>개소</v>
          </cell>
          <cell r="P5189">
            <v>16</v>
          </cell>
        </row>
        <row r="5190">
          <cell r="L5190" t="str">
            <v>514IS1JAH20117</v>
          </cell>
          <cell r="M5190" t="str">
            <v>분체난간</v>
          </cell>
          <cell r="N5190" t="str">
            <v>U형 (H:1100)</v>
          </cell>
          <cell r="O5190" t="str">
            <v>M</v>
          </cell>
          <cell r="P5190">
            <v>21</v>
          </cell>
        </row>
        <row r="5191">
          <cell r="L5191" t="str">
            <v>514IS1JAH45000</v>
          </cell>
          <cell r="M5191" t="str">
            <v>실외기난간</v>
          </cell>
          <cell r="N5191" t="str">
            <v>ㄴ형</v>
          </cell>
          <cell r="O5191" t="str">
            <v>개소</v>
          </cell>
          <cell r="P5191">
            <v>12</v>
          </cell>
        </row>
        <row r="5192">
          <cell r="L5192" t="str">
            <v>514IS1JAN40054</v>
          </cell>
          <cell r="M5192" t="str">
            <v>84C,T (무늬목) (무장애공간)</v>
          </cell>
          <cell r="N5192" t="str">
            <v>3540X3670, 보조주방</v>
          </cell>
          <cell r="O5192" t="str">
            <v>조</v>
          </cell>
          <cell r="P5192">
            <v>1</v>
          </cell>
        </row>
        <row r="5193">
          <cell r="L5193" t="str">
            <v>514IS1JAN40067</v>
          </cell>
          <cell r="M5193" t="str">
            <v>84C,T (무늬목)</v>
          </cell>
          <cell r="N5193" t="str">
            <v>3540X3670, 보조주방포함</v>
          </cell>
          <cell r="O5193" t="str">
            <v>조</v>
          </cell>
          <cell r="P5193">
            <v>15</v>
          </cell>
        </row>
        <row r="5194">
          <cell r="L5194" t="str">
            <v>514IS1JAN50609</v>
          </cell>
          <cell r="M5194" t="str">
            <v>00신발장 84C 벽부(무늬목)(거울판)</v>
          </cell>
          <cell r="N5194" t="str">
            <v>1224X348X2200</v>
          </cell>
          <cell r="O5194" t="str">
            <v>개</v>
          </cell>
          <cell r="P5194">
            <v>16</v>
          </cell>
        </row>
        <row r="5195">
          <cell r="L5195" t="str">
            <v>514IS1JAN60179</v>
          </cell>
          <cell r="M5195" t="str">
            <v>드레스장 84C,T(LPM)</v>
          </cell>
          <cell r="N5195" t="str">
            <v>1050X2330</v>
          </cell>
          <cell r="O5195" t="str">
            <v>SET</v>
          </cell>
          <cell r="P5195">
            <v>16</v>
          </cell>
        </row>
        <row r="5196">
          <cell r="L5196" t="str">
            <v>514IS1JAN80010</v>
          </cell>
          <cell r="M5196" t="str">
            <v>거실장(용인신갈)</v>
          </cell>
          <cell r="N5196" t="str">
            <v>2300 (무늬목)</v>
          </cell>
          <cell r="O5196" t="str">
            <v>SET</v>
          </cell>
          <cell r="P5196">
            <v>16</v>
          </cell>
        </row>
        <row r="5197">
          <cell r="L5197" t="str">
            <v>514JB1QBG15035</v>
          </cell>
          <cell r="M5197" t="str">
            <v>콤팩터 다짐 (보통)</v>
          </cell>
          <cell r="O5197" t="str">
            <v>M2</v>
          </cell>
          <cell r="P5197">
            <v>484</v>
          </cell>
        </row>
        <row r="5198">
          <cell r="L5198" t="str">
            <v>514JB1UAA50010</v>
          </cell>
          <cell r="M5198" t="str">
            <v>용수비</v>
          </cell>
          <cell r="N5198" t="str">
            <v>(레미콘지구)</v>
          </cell>
          <cell r="O5198" t="str">
            <v>M3</v>
          </cell>
          <cell r="P5198">
            <v>170</v>
          </cell>
        </row>
        <row r="5199">
          <cell r="L5199" t="str">
            <v>514JB1UCA20010</v>
          </cell>
          <cell r="M5199" t="str">
            <v>인력 터파기</v>
          </cell>
          <cell r="N5199" t="str">
            <v>(굴착깊이0-1M,보통토사)</v>
          </cell>
          <cell r="O5199" t="str">
            <v>M3</v>
          </cell>
          <cell r="P5199">
            <v>33</v>
          </cell>
        </row>
        <row r="5200">
          <cell r="L5200" t="str">
            <v>514JD1BGC10070</v>
          </cell>
          <cell r="M5200" t="str">
            <v>자재운반비</v>
          </cell>
          <cell r="N5200" t="str">
            <v>70KM까지</v>
          </cell>
          <cell r="O5200" t="str">
            <v>TON</v>
          </cell>
          <cell r="P5200">
            <v>94.91</v>
          </cell>
        </row>
        <row r="5201">
          <cell r="L5201" t="str">
            <v>514JD1BGZ02011</v>
          </cell>
          <cell r="M5201" t="str">
            <v>임시전력비(전력량요금)</v>
          </cell>
          <cell r="N5201" t="str">
            <v>1년이하</v>
          </cell>
          <cell r="O5201" t="str">
            <v>KWH</v>
          </cell>
          <cell r="P5201">
            <v>14</v>
          </cell>
        </row>
        <row r="5202">
          <cell r="L5202" t="str">
            <v>514JD1HKN01000</v>
          </cell>
          <cell r="M5202" t="str">
            <v>모 터</v>
          </cell>
          <cell r="N5202" t="str">
            <v>1 HP</v>
          </cell>
          <cell r="O5202" t="str">
            <v>시간</v>
          </cell>
          <cell r="P5202">
            <v>19</v>
          </cell>
        </row>
        <row r="5203">
          <cell r="L5203" t="str">
            <v>514JD1MGA21110</v>
          </cell>
          <cell r="M5203" t="str">
            <v>고강도철근 (공장도)</v>
          </cell>
          <cell r="N5203" t="str">
            <v>H-10</v>
          </cell>
          <cell r="O5203" t="str">
            <v>TON</v>
          </cell>
          <cell r="P5203">
            <v>7.81</v>
          </cell>
        </row>
        <row r="5204">
          <cell r="L5204" t="str">
            <v>514JD1MGA21113</v>
          </cell>
          <cell r="M5204" t="str">
            <v>고강도철근 (공장도)</v>
          </cell>
          <cell r="N5204" t="str">
            <v>H-13</v>
          </cell>
          <cell r="O5204" t="str">
            <v>TON</v>
          </cell>
          <cell r="P5204">
            <v>33.57</v>
          </cell>
        </row>
        <row r="5205">
          <cell r="L5205" t="str">
            <v>514JD1MGA21116</v>
          </cell>
          <cell r="M5205" t="str">
            <v>고강도철근 (공장도)</v>
          </cell>
          <cell r="N5205" t="str">
            <v>H-16</v>
          </cell>
          <cell r="O5205" t="str">
            <v>TON</v>
          </cell>
          <cell r="P5205">
            <v>1.36</v>
          </cell>
        </row>
        <row r="5206">
          <cell r="L5206" t="str">
            <v>514JD1MGA21119</v>
          </cell>
          <cell r="M5206" t="str">
            <v>고강도철근 (공장도)</v>
          </cell>
          <cell r="N5206" t="str">
            <v>H-19</v>
          </cell>
          <cell r="O5206" t="str">
            <v>TON</v>
          </cell>
          <cell r="P5206">
            <v>0.08</v>
          </cell>
        </row>
        <row r="5207">
          <cell r="L5207" t="str">
            <v>514JD1MGA21122</v>
          </cell>
          <cell r="M5207" t="str">
            <v>고강도철근 (공장도)</v>
          </cell>
          <cell r="N5207" t="str">
            <v>H-22</v>
          </cell>
          <cell r="O5207" t="str">
            <v>TON</v>
          </cell>
          <cell r="P5207">
            <v>25.55</v>
          </cell>
        </row>
        <row r="5208">
          <cell r="L5208" t="str">
            <v>514JD1MGA21125</v>
          </cell>
          <cell r="M5208" t="str">
            <v>고강도철근 (공장도)</v>
          </cell>
          <cell r="N5208" t="str">
            <v>H-25</v>
          </cell>
          <cell r="O5208" t="str">
            <v>TON</v>
          </cell>
          <cell r="P5208">
            <v>26.54</v>
          </cell>
        </row>
        <row r="5209">
          <cell r="L5209" t="str">
            <v>514JD1MGG40301</v>
          </cell>
          <cell r="M5209" t="str">
            <v>레미콘</v>
          </cell>
          <cell r="N5209" t="str">
            <v>25-160-8</v>
          </cell>
          <cell r="O5209" t="str">
            <v>M3</v>
          </cell>
          <cell r="P5209">
            <v>27</v>
          </cell>
        </row>
        <row r="5210">
          <cell r="L5210" t="str">
            <v>514JD1MGG40601</v>
          </cell>
          <cell r="M5210" t="str">
            <v>레미콘</v>
          </cell>
          <cell r="N5210" t="str">
            <v>25-240-8</v>
          </cell>
          <cell r="O5210" t="str">
            <v>M3</v>
          </cell>
          <cell r="P5210">
            <v>288</v>
          </cell>
        </row>
        <row r="5211">
          <cell r="L5211" t="str">
            <v>514JD1MGG42401</v>
          </cell>
          <cell r="M5211" t="str">
            <v>레미콘</v>
          </cell>
          <cell r="N5211" t="str">
            <v>25-180-15</v>
          </cell>
          <cell r="O5211" t="str">
            <v>M3</v>
          </cell>
          <cell r="P5211">
            <v>1</v>
          </cell>
        </row>
        <row r="5212">
          <cell r="L5212" t="str">
            <v>514JD1MGG42601</v>
          </cell>
          <cell r="M5212" t="str">
            <v>레미콘</v>
          </cell>
          <cell r="N5212" t="str">
            <v>25-240-15</v>
          </cell>
          <cell r="O5212" t="str">
            <v>M3</v>
          </cell>
          <cell r="P5212">
            <v>425</v>
          </cell>
        </row>
        <row r="5213">
          <cell r="L5213" t="str">
            <v>514JD1QEA32013</v>
          </cell>
          <cell r="M5213" t="str">
            <v>펌프카 CONC 타설</v>
          </cell>
          <cell r="N5213" t="str">
            <v>100 M3이상 철근구조물,S=15</v>
          </cell>
          <cell r="O5213" t="str">
            <v>M3</v>
          </cell>
          <cell r="P5213">
            <v>420</v>
          </cell>
        </row>
        <row r="5214">
          <cell r="L5214" t="str">
            <v>514JD1QEA32014</v>
          </cell>
          <cell r="M5214" t="str">
            <v>펌프카 CONC 타설</v>
          </cell>
          <cell r="N5214" t="str">
            <v>100 M3이상 철근구조물,S=8~12</v>
          </cell>
          <cell r="O5214" t="str">
            <v>M3</v>
          </cell>
          <cell r="P5214">
            <v>312</v>
          </cell>
        </row>
        <row r="5215">
          <cell r="L5215" t="str">
            <v>514JD1QEF82001</v>
          </cell>
          <cell r="M5215" t="str">
            <v>CON'C 다지기 (VIBRATOR)</v>
          </cell>
          <cell r="O5215" t="str">
            <v>M3</v>
          </cell>
          <cell r="P5215">
            <v>706</v>
          </cell>
        </row>
        <row r="5216">
          <cell r="L5216" t="str">
            <v>514JD1SACCTTT1</v>
          </cell>
          <cell r="M5216" t="str">
            <v>철근하차비</v>
          </cell>
          <cell r="O5216" t="str">
            <v>톤</v>
          </cell>
          <cell r="P5216">
            <v>94.91</v>
          </cell>
        </row>
        <row r="5217">
          <cell r="L5217" t="str">
            <v>514JD1UAC10001</v>
          </cell>
          <cell r="M5217" t="str">
            <v>합판거푸집</v>
          </cell>
          <cell r="N5217" t="str">
            <v>(3회,일반면)</v>
          </cell>
          <cell r="O5217" t="str">
            <v>M2</v>
          </cell>
          <cell r="P5217">
            <v>27</v>
          </cell>
        </row>
        <row r="5218">
          <cell r="L5218" t="str">
            <v>514JD1UAC10005</v>
          </cell>
          <cell r="M5218" t="str">
            <v>합판거푸집</v>
          </cell>
          <cell r="N5218" t="str">
            <v>(3회, 경사지붕면)</v>
          </cell>
          <cell r="O5218" t="str">
            <v>M2</v>
          </cell>
          <cell r="P5218">
            <v>34</v>
          </cell>
        </row>
        <row r="5219">
          <cell r="L5219" t="str">
            <v>514JD1UAC10152</v>
          </cell>
          <cell r="M5219" t="str">
            <v>매립형철망거푸집</v>
          </cell>
          <cell r="N5219" t="str">
            <v>(MAT기초,지중보,옹벽,이어치기등)</v>
          </cell>
          <cell r="O5219" t="str">
            <v>M2</v>
          </cell>
          <cell r="P5219">
            <v>88</v>
          </cell>
        </row>
        <row r="5220">
          <cell r="L5220" t="str">
            <v>514JD1UAC10281</v>
          </cell>
          <cell r="M5220" t="str">
            <v>제치장코팅합판 거푸집</v>
          </cell>
          <cell r="N5220" t="str">
            <v>(6회,반자무)</v>
          </cell>
          <cell r="O5220" t="str">
            <v>M2</v>
          </cell>
          <cell r="P5220">
            <v>298</v>
          </cell>
        </row>
        <row r="5221">
          <cell r="L5221" t="str">
            <v>514JD1UAC10310</v>
          </cell>
          <cell r="M5221" t="str">
            <v>유로폼</v>
          </cell>
          <cell r="N5221" t="str">
            <v>(벽)</v>
          </cell>
          <cell r="O5221" t="str">
            <v>M2</v>
          </cell>
          <cell r="P5221">
            <v>2417</v>
          </cell>
        </row>
        <row r="5222">
          <cell r="L5222" t="str">
            <v>514JD1UAC20100</v>
          </cell>
          <cell r="M5222" t="str">
            <v>철근가공 및 조립</v>
          </cell>
          <cell r="N5222" t="str">
            <v>(건축공사)</v>
          </cell>
          <cell r="O5222" t="str">
            <v>TON</v>
          </cell>
          <cell r="P5222">
            <v>92.15</v>
          </cell>
        </row>
        <row r="5223">
          <cell r="L5223" t="str">
            <v>514JD1UAC30060</v>
          </cell>
          <cell r="M5223" t="str">
            <v>레미콘치기</v>
          </cell>
          <cell r="N5223" t="str">
            <v>(철근구조,펌프차붐)</v>
          </cell>
          <cell r="O5223" t="str">
            <v>M3</v>
          </cell>
          <cell r="P5223">
            <v>706</v>
          </cell>
        </row>
        <row r="5224">
          <cell r="L5224" t="str">
            <v>514JD1UAC30080</v>
          </cell>
          <cell r="M5224" t="str">
            <v>레미콘치기</v>
          </cell>
          <cell r="N5224" t="str">
            <v>(무근구조,펌프차붐)</v>
          </cell>
          <cell r="O5224" t="str">
            <v>M3</v>
          </cell>
          <cell r="P5224">
            <v>26</v>
          </cell>
        </row>
        <row r="5225">
          <cell r="L5225" t="str">
            <v>517IA1BGZ02011</v>
          </cell>
          <cell r="M5225" t="str">
            <v>임시전력비(전력량요금)</v>
          </cell>
          <cell r="N5225" t="str">
            <v>1년이하</v>
          </cell>
          <cell r="O5225" t="str">
            <v>KWH</v>
          </cell>
          <cell r="P5225">
            <v>115</v>
          </cell>
        </row>
        <row r="5226">
          <cell r="L5226" t="str">
            <v>517IA1HKN01000</v>
          </cell>
          <cell r="M5226" t="str">
            <v>모 터</v>
          </cell>
          <cell r="N5226" t="str">
            <v>1 HP</v>
          </cell>
          <cell r="O5226" t="str">
            <v>시간</v>
          </cell>
          <cell r="P5226">
            <v>41</v>
          </cell>
        </row>
        <row r="5227">
          <cell r="L5227" t="str">
            <v>517IA1MGJ10509</v>
          </cell>
          <cell r="M5227" t="str">
            <v>벽용브라켓(쌍줄용)</v>
          </cell>
          <cell r="N5227" t="str">
            <v>8개월</v>
          </cell>
          <cell r="O5227" t="str">
            <v>개</v>
          </cell>
          <cell r="P5227">
            <v>46</v>
          </cell>
        </row>
        <row r="5228">
          <cell r="L5228" t="str">
            <v>517IA1SAA35305</v>
          </cell>
          <cell r="M5228" t="str">
            <v>가설DUST CHUTE</v>
          </cell>
          <cell r="N5228" t="str">
            <v>P.E관 중층</v>
          </cell>
          <cell r="O5228" t="str">
            <v>M</v>
          </cell>
          <cell r="P5228">
            <v>12</v>
          </cell>
        </row>
        <row r="5229">
          <cell r="L5229" t="str">
            <v>517IA1UAA10001</v>
          </cell>
          <cell r="M5229" t="str">
            <v>먹메김</v>
          </cell>
          <cell r="N5229" t="str">
            <v>(주택용)</v>
          </cell>
          <cell r="O5229" t="str">
            <v>M2</v>
          </cell>
          <cell r="P5229">
            <v>657</v>
          </cell>
        </row>
        <row r="5230">
          <cell r="L5230" t="str">
            <v>517IA1UAA10201</v>
          </cell>
          <cell r="M5230" t="str">
            <v>수평규준틀</v>
          </cell>
          <cell r="O5230" t="str">
            <v>M</v>
          </cell>
          <cell r="P5230">
            <v>126</v>
          </cell>
        </row>
        <row r="5231">
          <cell r="L5231" t="str">
            <v>517IA1UAA20301</v>
          </cell>
          <cell r="M5231" t="str">
            <v>강관틀비계</v>
          </cell>
          <cell r="N5231" t="str">
            <v>(10층, 8개월)</v>
          </cell>
          <cell r="O5231" t="str">
            <v>M2</v>
          </cell>
          <cell r="P5231">
            <v>313</v>
          </cell>
        </row>
        <row r="5232">
          <cell r="L5232" t="str">
            <v>517IA1UAA20635</v>
          </cell>
          <cell r="M5232" t="str">
            <v>강관비계매기(브라켓)</v>
          </cell>
          <cell r="N5232" t="str">
            <v>(10층 8개월)</v>
          </cell>
          <cell r="O5232" t="str">
            <v>M2</v>
          </cell>
          <cell r="P5232">
            <v>563</v>
          </cell>
        </row>
        <row r="5233">
          <cell r="L5233" t="str">
            <v>517IA1UAA20701</v>
          </cell>
          <cell r="M5233" t="str">
            <v>이동식 강관조립 말비계</v>
          </cell>
          <cell r="N5233" t="str">
            <v>(3개월 H=2M 1단)</v>
          </cell>
          <cell r="O5233" t="str">
            <v>대</v>
          </cell>
          <cell r="P5233">
            <v>2</v>
          </cell>
        </row>
        <row r="5234">
          <cell r="L5234" t="str">
            <v>517IA1UAA21101</v>
          </cell>
          <cell r="M5234" t="str">
            <v>강관비계다리</v>
          </cell>
          <cell r="N5234" t="str">
            <v>(30M미만 3개월 디딤판면적)</v>
          </cell>
          <cell r="O5234" t="str">
            <v>M2</v>
          </cell>
          <cell r="P5234">
            <v>38</v>
          </cell>
        </row>
        <row r="5235">
          <cell r="L5235" t="str">
            <v>517IA1UAA21301</v>
          </cell>
          <cell r="M5235" t="str">
            <v>비계용 브라켓설치</v>
          </cell>
          <cell r="N5235" t="str">
            <v>(벽용, 브라켓별도)</v>
          </cell>
          <cell r="O5235" t="str">
            <v>개소</v>
          </cell>
          <cell r="P5235">
            <v>46</v>
          </cell>
        </row>
        <row r="5236">
          <cell r="L5236" t="str">
            <v>517IA1UAA25001</v>
          </cell>
          <cell r="M5236" t="str">
            <v>강관동바리 손료</v>
          </cell>
          <cell r="N5236" t="str">
            <v>(층고3.5M이하, 벽식 1개월)</v>
          </cell>
          <cell r="O5236" t="str">
            <v>M2</v>
          </cell>
          <cell r="P5236">
            <v>1431</v>
          </cell>
        </row>
        <row r="5237">
          <cell r="L5237" t="str">
            <v>517IA1UAA25070</v>
          </cell>
          <cell r="M5237" t="str">
            <v>강관동바리 손료</v>
          </cell>
          <cell r="N5237" t="str">
            <v>(5.5-6.5M, 1개월)</v>
          </cell>
          <cell r="O5237" t="str">
            <v>M2</v>
          </cell>
          <cell r="P5237">
            <v>111</v>
          </cell>
        </row>
        <row r="5238">
          <cell r="L5238" t="str">
            <v>517IA1UAA25201</v>
          </cell>
          <cell r="M5238" t="str">
            <v>목제동바리 손료</v>
          </cell>
          <cell r="N5238" t="str">
            <v>(7M미만 7회사용)</v>
          </cell>
          <cell r="O5238" t="str">
            <v>M3</v>
          </cell>
          <cell r="P5238">
            <v>173</v>
          </cell>
        </row>
        <row r="5239">
          <cell r="L5239" t="str">
            <v>517IA1UAA50010</v>
          </cell>
          <cell r="M5239" t="str">
            <v>용수비</v>
          </cell>
          <cell r="N5239" t="str">
            <v>(레미콘지구)</v>
          </cell>
          <cell r="O5239" t="str">
            <v>M3</v>
          </cell>
          <cell r="P5239">
            <v>375</v>
          </cell>
        </row>
        <row r="5240">
          <cell r="L5240" t="str">
            <v>517IA1UAA50110</v>
          </cell>
          <cell r="M5240" t="str">
            <v>동별공사용수설치비</v>
          </cell>
          <cell r="N5240" t="str">
            <v>(10층)</v>
          </cell>
          <cell r="O5240" t="str">
            <v>개소</v>
          </cell>
          <cell r="P5240">
            <v>1</v>
          </cell>
        </row>
        <row r="5241">
          <cell r="L5241" t="str">
            <v>517IA1UAA55001</v>
          </cell>
          <cell r="M5241" t="str">
            <v>건축물 현장정리</v>
          </cell>
          <cell r="O5241" t="str">
            <v>M2</v>
          </cell>
          <cell r="P5241">
            <v>657</v>
          </cell>
        </row>
        <row r="5242">
          <cell r="L5242" t="str">
            <v>517IA1UAV30110</v>
          </cell>
          <cell r="M5242" t="str">
            <v>옥내가설전등 및 옥외보완</v>
          </cell>
          <cell r="N5242" t="str">
            <v>(10층)</v>
          </cell>
          <cell r="O5242" t="str">
            <v>동</v>
          </cell>
          <cell r="P5242">
            <v>1</v>
          </cell>
        </row>
        <row r="5243">
          <cell r="L5243" t="str">
            <v>517ID1BGC10070</v>
          </cell>
          <cell r="M5243" t="str">
            <v>자재운반비</v>
          </cell>
          <cell r="N5243" t="str">
            <v>70KM까지</v>
          </cell>
          <cell r="O5243" t="str">
            <v>TON</v>
          </cell>
          <cell r="P5243">
            <v>79.2</v>
          </cell>
        </row>
        <row r="5244">
          <cell r="L5244" t="str">
            <v>517ID1MGA21110</v>
          </cell>
          <cell r="M5244" t="str">
            <v>고강도철근 (공장도)</v>
          </cell>
          <cell r="N5244" t="str">
            <v>H-10</v>
          </cell>
          <cell r="O5244" t="str">
            <v>TON</v>
          </cell>
          <cell r="P5244">
            <v>40.799999999999997</v>
          </cell>
        </row>
        <row r="5245">
          <cell r="L5245" t="str">
            <v>517ID1MGA21113</v>
          </cell>
          <cell r="M5245" t="str">
            <v>고강도철근 (공장도)</v>
          </cell>
          <cell r="N5245" t="str">
            <v>H-13</v>
          </cell>
          <cell r="O5245" t="str">
            <v>TON</v>
          </cell>
          <cell r="P5245">
            <v>25.1</v>
          </cell>
        </row>
        <row r="5246">
          <cell r="L5246" t="str">
            <v>517ID1MGA21116</v>
          </cell>
          <cell r="M5246" t="str">
            <v>고강도철근 (공장도)</v>
          </cell>
          <cell r="N5246" t="str">
            <v>H-16</v>
          </cell>
          <cell r="O5246" t="str">
            <v>TON</v>
          </cell>
          <cell r="P5246">
            <v>13.3</v>
          </cell>
        </row>
        <row r="5247">
          <cell r="L5247" t="str">
            <v>517ID1MGG42601</v>
          </cell>
          <cell r="M5247" t="str">
            <v>레미콘</v>
          </cell>
          <cell r="N5247" t="str">
            <v>25-240-15</v>
          </cell>
          <cell r="O5247" t="str">
            <v>M3</v>
          </cell>
          <cell r="P5247">
            <v>802</v>
          </cell>
        </row>
        <row r="5248">
          <cell r="L5248" t="str">
            <v>517ID1QEA32013</v>
          </cell>
          <cell r="M5248" t="str">
            <v>펌프카 CONC 타설</v>
          </cell>
          <cell r="N5248" t="str">
            <v>100 M3이상 철근구조물,S=15</v>
          </cell>
          <cell r="O5248" t="str">
            <v>M3</v>
          </cell>
          <cell r="P5248">
            <v>794</v>
          </cell>
        </row>
        <row r="5249">
          <cell r="L5249" t="str">
            <v>517ID1QEB22010</v>
          </cell>
          <cell r="M5249" t="str">
            <v>콘크리트 펌프 타설</v>
          </cell>
          <cell r="N5249" t="str">
            <v>(20-26M3/HR)</v>
          </cell>
          <cell r="O5249" t="str">
            <v>M3</v>
          </cell>
          <cell r="P5249">
            <v>22</v>
          </cell>
        </row>
        <row r="5250">
          <cell r="L5250" t="str">
            <v>517ID1QEF82001</v>
          </cell>
          <cell r="M5250" t="str">
            <v>CON'C 다지기 (VIBRATOR)</v>
          </cell>
          <cell r="O5250" t="str">
            <v>M3</v>
          </cell>
          <cell r="P5250">
            <v>764</v>
          </cell>
        </row>
        <row r="5251">
          <cell r="L5251" t="str">
            <v>517ID1SACCTTT1</v>
          </cell>
          <cell r="M5251" t="str">
            <v>철근하차비</v>
          </cell>
          <cell r="O5251" t="str">
            <v>톤</v>
          </cell>
          <cell r="P5251">
            <v>79.2</v>
          </cell>
        </row>
        <row r="5252">
          <cell r="L5252" t="str">
            <v>517ID1UAC10001</v>
          </cell>
          <cell r="M5252" t="str">
            <v>합판거푸집</v>
          </cell>
          <cell r="N5252" t="str">
            <v>(3회,일반면)</v>
          </cell>
          <cell r="O5252" t="str">
            <v>M2</v>
          </cell>
          <cell r="P5252">
            <v>34</v>
          </cell>
        </row>
        <row r="5253">
          <cell r="L5253" t="str">
            <v>517ID1UAC10002</v>
          </cell>
          <cell r="M5253" t="str">
            <v>합판거푸집</v>
          </cell>
          <cell r="N5253" t="str">
            <v>(3회,슬라브)</v>
          </cell>
          <cell r="O5253" t="str">
            <v>M2</v>
          </cell>
          <cell r="P5253">
            <v>17</v>
          </cell>
        </row>
        <row r="5254">
          <cell r="L5254" t="str">
            <v>517ID1UAC10270</v>
          </cell>
          <cell r="M5254" t="str">
            <v>제치장코팅합판 거푸집</v>
          </cell>
          <cell r="N5254" t="str">
            <v>(6회)</v>
          </cell>
          <cell r="O5254" t="str">
            <v>M2</v>
          </cell>
          <cell r="P5254">
            <v>184</v>
          </cell>
        </row>
        <row r="5255">
          <cell r="L5255" t="str">
            <v>517ID1UAC10280</v>
          </cell>
          <cell r="M5255" t="str">
            <v>제치장코팅합판 거푸집</v>
          </cell>
          <cell r="N5255" t="str">
            <v>(10회)</v>
          </cell>
          <cell r="O5255" t="str">
            <v>M2</v>
          </cell>
          <cell r="P5255">
            <v>826</v>
          </cell>
        </row>
        <row r="5256">
          <cell r="L5256" t="str">
            <v>517ID1UAC10281</v>
          </cell>
          <cell r="M5256" t="str">
            <v>제치장코팅합판 거푸집</v>
          </cell>
          <cell r="N5256" t="str">
            <v>(6회,반자무)</v>
          </cell>
          <cell r="O5256" t="str">
            <v>M2</v>
          </cell>
          <cell r="P5256">
            <v>719</v>
          </cell>
        </row>
        <row r="5257">
          <cell r="L5257" t="str">
            <v>517ID1UAC10310</v>
          </cell>
          <cell r="M5257" t="str">
            <v>유로폼</v>
          </cell>
          <cell r="N5257" t="str">
            <v>(벽)</v>
          </cell>
          <cell r="O5257" t="str">
            <v>M2</v>
          </cell>
          <cell r="P5257">
            <v>4434</v>
          </cell>
        </row>
        <row r="5258">
          <cell r="L5258" t="str">
            <v>517ID1UAC11001</v>
          </cell>
          <cell r="M5258" t="str">
            <v>기둥 면접기</v>
          </cell>
          <cell r="N5258" t="str">
            <v>(15X15)</v>
          </cell>
          <cell r="O5258" t="str">
            <v>M</v>
          </cell>
          <cell r="P5258">
            <v>332</v>
          </cell>
        </row>
        <row r="5259">
          <cell r="L5259" t="str">
            <v>517ID1UAC11101</v>
          </cell>
          <cell r="M5259" t="str">
            <v>물 끊기</v>
          </cell>
          <cell r="N5259" t="str">
            <v>(18X12X15)</v>
          </cell>
          <cell r="O5259" t="str">
            <v>M</v>
          </cell>
          <cell r="P5259">
            <v>340</v>
          </cell>
        </row>
        <row r="5260">
          <cell r="L5260" t="str">
            <v>517ID1UAC11501</v>
          </cell>
          <cell r="M5260" t="str">
            <v>콘크리트양생비</v>
          </cell>
          <cell r="O5260" t="str">
            <v>M2</v>
          </cell>
          <cell r="P5260">
            <v>1185</v>
          </cell>
        </row>
        <row r="5261">
          <cell r="L5261" t="str">
            <v>517ID1UAC20100</v>
          </cell>
          <cell r="M5261" t="str">
            <v>철근가공 및 조립</v>
          </cell>
          <cell r="N5261" t="str">
            <v>(건축공사)</v>
          </cell>
          <cell r="O5261" t="str">
            <v>TON</v>
          </cell>
          <cell r="P5261">
            <v>76.89</v>
          </cell>
        </row>
        <row r="5262">
          <cell r="L5262" t="str">
            <v>517ID1UAC30060</v>
          </cell>
          <cell r="M5262" t="str">
            <v>레미콘치기</v>
          </cell>
          <cell r="N5262" t="str">
            <v>(철근구조,펌프차붐)</v>
          </cell>
          <cell r="O5262" t="str">
            <v>M3</v>
          </cell>
          <cell r="P5262">
            <v>764</v>
          </cell>
        </row>
        <row r="5263">
          <cell r="L5263" t="str">
            <v>517ID1UAC30080</v>
          </cell>
          <cell r="M5263" t="str">
            <v>레미콘치기</v>
          </cell>
          <cell r="N5263" t="str">
            <v>(무근구조,펌프차붐)</v>
          </cell>
          <cell r="O5263" t="str">
            <v>M3</v>
          </cell>
          <cell r="P5263">
            <v>30</v>
          </cell>
        </row>
        <row r="5264">
          <cell r="L5264" t="str">
            <v>517ID1UAJ12080</v>
          </cell>
          <cell r="M5264" t="str">
            <v>시멘트몰탈</v>
          </cell>
          <cell r="N5264" t="str">
            <v>(1:3)</v>
          </cell>
          <cell r="O5264" t="str">
            <v>M3</v>
          </cell>
          <cell r="P5264">
            <v>2</v>
          </cell>
        </row>
        <row r="5265">
          <cell r="L5265" t="str">
            <v>517ID1UAS80030</v>
          </cell>
          <cell r="M5265" t="str">
            <v>구조용용접철망깔기</v>
          </cell>
          <cell r="N5265" t="str">
            <v>(D8X150X150)</v>
          </cell>
          <cell r="O5265" t="str">
            <v>M2</v>
          </cell>
          <cell r="P5265">
            <v>20</v>
          </cell>
        </row>
        <row r="5266">
          <cell r="L5266" t="str">
            <v>517IF1MAA10080</v>
          </cell>
          <cell r="M5266" t="str">
            <v>콘크리트벽돌</v>
          </cell>
          <cell r="N5266" t="str">
            <v>KS 82KG/CM2, 190X90X57</v>
          </cell>
          <cell r="O5266" t="str">
            <v>매</v>
          </cell>
          <cell r="P5266">
            <v>31454</v>
          </cell>
        </row>
        <row r="5267">
          <cell r="L5267" t="str">
            <v>517IF1MAA20101</v>
          </cell>
          <cell r="M5267" t="str">
            <v>홈 벽돌</v>
          </cell>
          <cell r="N5267" t="str">
            <v>A 형</v>
          </cell>
          <cell r="O5267" t="str">
            <v>매</v>
          </cell>
          <cell r="P5267">
            <v>138</v>
          </cell>
        </row>
        <row r="5268">
          <cell r="L5268" t="str">
            <v>517IF1MAA20201</v>
          </cell>
          <cell r="M5268" t="str">
            <v>홈 벽돌</v>
          </cell>
          <cell r="N5268" t="str">
            <v>B 형</v>
          </cell>
          <cell r="O5268" t="str">
            <v>매</v>
          </cell>
          <cell r="P5268">
            <v>91</v>
          </cell>
        </row>
        <row r="5269">
          <cell r="L5269" t="str">
            <v>517IF1MAA20301</v>
          </cell>
          <cell r="M5269" t="str">
            <v>홈 벽돌</v>
          </cell>
          <cell r="N5269" t="str">
            <v>C 형</v>
          </cell>
          <cell r="O5269" t="str">
            <v>매</v>
          </cell>
          <cell r="P5269">
            <v>181</v>
          </cell>
        </row>
        <row r="5270">
          <cell r="L5270" t="str">
            <v>517IF1SAE10001</v>
          </cell>
          <cell r="M5270" t="str">
            <v>콘크리트벽돌쌓기</v>
          </cell>
          <cell r="N5270" t="str">
            <v>표준형 0.5B, 리프트운반</v>
          </cell>
          <cell r="O5270" t="str">
            <v>매</v>
          </cell>
          <cell r="P5270">
            <v>23938</v>
          </cell>
        </row>
        <row r="5271">
          <cell r="L5271" t="str">
            <v>517IF1SAE10101</v>
          </cell>
          <cell r="M5271" t="str">
            <v>콘크리트벽돌쌓기</v>
          </cell>
          <cell r="N5271" t="str">
            <v>표준형 1.0B, 리프트 운반</v>
          </cell>
          <cell r="O5271" t="str">
            <v>매</v>
          </cell>
          <cell r="P5271">
            <v>3381</v>
          </cell>
        </row>
        <row r="5272">
          <cell r="L5272" t="str">
            <v>517IF1SAE11010</v>
          </cell>
          <cell r="M5272" t="str">
            <v>콘크리트벽돌공간쌓기</v>
          </cell>
          <cell r="N5272" t="str">
            <v>(표준형0.5B,리프트운반)</v>
          </cell>
          <cell r="O5272" t="str">
            <v>매</v>
          </cell>
          <cell r="P5272">
            <v>3219</v>
          </cell>
        </row>
        <row r="5273">
          <cell r="L5273" t="str">
            <v>517IF1SAE15020</v>
          </cell>
          <cell r="M5273" t="str">
            <v>홈벽돌쌓기</v>
          </cell>
          <cell r="N5273" t="str">
            <v>(0.5B 리프트운반)</v>
          </cell>
          <cell r="O5273" t="str">
            <v>매</v>
          </cell>
          <cell r="P5273">
            <v>391</v>
          </cell>
        </row>
        <row r="5274">
          <cell r="L5274" t="str">
            <v>517IF1SAYISGD7</v>
          </cell>
          <cell r="M5274" t="str">
            <v>점토벽돌치장쌓기(자재비 포함)</v>
          </cell>
          <cell r="N5274" t="str">
            <v>DHB클립타이,방수몰탈채움,발코니</v>
          </cell>
          <cell r="O5274" t="str">
            <v>매</v>
          </cell>
          <cell r="P5274">
            <v>23783</v>
          </cell>
        </row>
        <row r="5275">
          <cell r="L5275" t="str">
            <v>517IF1SAYISGD8</v>
          </cell>
          <cell r="M5275" t="str">
            <v>점토벽돌치장쌓기(자재비 포함)</v>
          </cell>
          <cell r="N5275" t="str">
            <v>옹벽부위,DHB클립타이,방수몰탈채움</v>
          </cell>
          <cell r="O5275" t="str">
            <v>매</v>
          </cell>
          <cell r="P5275">
            <v>55904</v>
          </cell>
        </row>
        <row r="5276">
          <cell r="L5276" t="str">
            <v>517IF1UAD50190</v>
          </cell>
          <cell r="M5276" t="str">
            <v>인방설치</v>
          </cell>
          <cell r="N5276" t="str">
            <v>(240X124)</v>
          </cell>
          <cell r="O5276" t="str">
            <v>M</v>
          </cell>
          <cell r="P5276">
            <v>3</v>
          </cell>
        </row>
        <row r="5277">
          <cell r="L5277" t="str">
            <v>517IF1UAG22030</v>
          </cell>
          <cell r="M5277" t="str">
            <v>압출스치로폴붙이기</v>
          </cell>
          <cell r="N5277" t="str">
            <v>(9MM)</v>
          </cell>
          <cell r="O5277" t="str">
            <v>M2</v>
          </cell>
          <cell r="P5277">
            <v>1</v>
          </cell>
        </row>
        <row r="5278">
          <cell r="L5278" t="str">
            <v>517IF1UAJ20030</v>
          </cell>
          <cell r="M5278" t="str">
            <v>배관주위몰탈충진</v>
          </cell>
          <cell r="N5278" t="str">
            <v>(1:3)</v>
          </cell>
          <cell r="O5278" t="str">
            <v>M</v>
          </cell>
          <cell r="P5278">
            <v>38</v>
          </cell>
        </row>
        <row r="5279">
          <cell r="L5279" t="str">
            <v>517IG1BGC01020</v>
          </cell>
          <cell r="M5279" t="str">
            <v>시멘트 수송비</v>
          </cell>
          <cell r="N5279" t="str">
            <v>20KM까지</v>
          </cell>
          <cell r="O5279" t="str">
            <v>포</v>
          </cell>
          <cell r="P5279">
            <v>929</v>
          </cell>
        </row>
        <row r="5280">
          <cell r="L5280" t="str">
            <v>517IG1BGZ01003</v>
          </cell>
          <cell r="M5280" t="str">
            <v>시멘트 하차 입고비</v>
          </cell>
          <cell r="N5280" t="str">
            <v>(보통인부/250포)</v>
          </cell>
          <cell r="O5280" t="str">
            <v>포</v>
          </cell>
          <cell r="P5280">
            <v>929</v>
          </cell>
        </row>
        <row r="5281">
          <cell r="L5281" t="str">
            <v>517IG1MAF10001</v>
          </cell>
          <cell r="M5281" t="str">
            <v>종석</v>
          </cell>
          <cell r="N5281" t="str">
            <v>백색</v>
          </cell>
          <cell r="O5281" t="str">
            <v>KG</v>
          </cell>
          <cell r="P5281">
            <v>55</v>
          </cell>
        </row>
        <row r="5282">
          <cell r="L5282" t="str">
            <v>517IG1MGG30001</v>
          </cell>
          <cell r="M5282" t="str">
            <v>시멘트(운반구상차도)</v>
          </cell>
          <cell r="N5282" t="str">
            <v>40KG</v>
          </cell>
          <cell r="O5282" t="str">
            <v>포</v>
          </cell>
          <cell r="P5282">
            <v>929</v>
          </cell>
        </row>
        <row r="5283">
          <cell r="L5283" t="str">
            <v>517IG1MGG50005</v>
          </cell>
          <cell r="M5283" t="str">
            <v>경량기포콘크리트공사(시공도,시멘트포함)</v>
          </cell>
          <cell r="N5283" t="str">
            <v>15KG/CM2이상</v>
          </cell>
          <cell r="O5283" t="str">
            <v>M3</v>
          </cell>
          <cell r="P5283">
            <v>3</v>
          </cell>
        </row>
        <row r="5284">
          <cell r="L5284" t="str">
            <v>517IG1QAJ42670</v>
          </cell>
          <cell r="M5284" t="str">
            <v>모래운반(지구외)</v>
          </cell>
          <cell r="N5284" t="str">
            <v>타이어 로우더 상차, 양호  L = 55.9 KM</v>
          </cell>
          <cell r="O5284" t="str">
            <v>M3</v>
          </cell>
          <cell r="P5284">
            <v>71</v>
          </cell>
        </row>
        <row r="5285">
          <cell r="L5285" t="str">
            <v>517IG1QEC33000</v>
          </cell>
          <cell r="M5285" t="str">
            <v>몰탈펌프타설</v>
          </cell>
          <cell r="O5285" t="str">
            <v>M3</v>
          </cell>
          <cell r="P5285">
            <v>18</v>
          </cell>
        </row>
        <row r="5286">
          <cell r="L5286" t="str">
            <v>517IG1QHB10001</v>
          </cell>
          <cell r="M5286" t="str">
            <v>압송관</v>
          </cell>
          <cell r="N5286" t="str">
            <v>D50*2.6M</v>
          </cell>
          <cell r="O5286" t="str">
            <v>M3</v>
          </cell>
          <cell r="P5286">
            <v>18</v>
          </cell>
        </row>
        <row r="5287">
          <cell r="L5287" t="str">
            <v>517IG1QIC10001</v>
          </cell>
          <cell r="M5287" t="str">
            <v>POWER TROWEL</v>
          </cell>
          <cell r="O5287" t="str">
            <v>M2</v>
          </cell>
          <cell r="P5287">
            <v>723</v>
          </cell>
        </row>
        <row r="5288">
          <cell r="L5288" t="str">
            <v>517IG1SASCJK40</v>
          </cell>
          <cell r="M5288" t="str">
            <v>창대석</v>
          </cell>
          <cell r="N5288" t="str">
            <v>인조대리석</v>
          </cell>
          <cell r="O5288" t="str">
            <v>M</v>
          </cell>
          <cell r="P5288">
            <v>4</v>
          </cell>
        </row>
        <row r="5289">
          <cell r="L5289" t="str">
            <v>517IG1SAVJJ001</v>
          </cell>
          <cell r="M5289" t="str">
            <v>인조대리석마루귀틀</v>
          </cell>
          <cell r="N5289" t="str">
            <v>일반층, W=250</v>
          </cell>
          <cell r="O5289" t="str">
            <v>M</v>
          </cell>
          <cell r="P5289">
            <v>4</v>
          </cell>
        </row>
        <row r="5290">
          <cell r="L5290" t="str">
            <v>517IG1SAVJJ002</v>
          </cell>
          <cell r="M5290" t="str">
            <v>인조대리석마루귀틀</v>
          </cell>
          <cell r="N5290" t="str">
            <v>1층, W=250</v>
          </cell>
          <cell r="O5290" t="str">
            <v>M</v>
          </cell>
          <cell r="P5290">
            <v>8</v>
          </cell>
        </row>
        <row r="5291">
          <cell r="L5291" t="str">
            <v>517IG1SAX00038</v>
          </cell>
          <cell r="M5291" t="str">
            <v>석재타일붙이기</v>
          </cell>
          <cell r="N5291" t="str">
            <v>(20+20), 300*300</v>
          </cell>
          <cell r="O5291" t="str">
            <v>M2</v>
          </cell>
          <cell r="P5291">
            <v>502</v>
          </cell>
        </row>
        <row r="5292">
          <cell r="L5292" t="str">
            <v>517IG1SAYISG01</v>
          </cell>
          <cell r="M5292" t="str">
            <v>실리카인조대리석붙이기</v>
          </cell>
          <cell r="N5292" t="str">
            <v>현관,바탕18+실리카대리석12</v>
          </cell>
          <cell r="O5292" t="str">
            <v>M2</v>
          </cell>
          <cell r="P5292">
            <v>20</v>
          </cell>
        </row>
        <row r="5293">
          <cell r="L5293" t="str">
            <v>517IG1SAYISG50</v>
          </cell>
          <cell r="M5293" t="str">
            <v>바닥연마타일붙이기</v>
          </cell>
          <cell r="N5293" t="str">
            <v>400X400, 전실</v>
          </cell>
          <cell r="O5293" t="str">
            <v>M2</v>
          </cell>
          <cell r="P5293">
            <v>79</v>
          </cell>
        </row>
        <row r="5294">
          <cell r="L5294" t="str">
            <v>517IG1UAF10115</v>
          </cell>
          <cell r="M5294" t="str">
            <v>도기질타일붙이기(유색)</v>
          </cell>
          <cell r="N5294" t="str">
            <v>(주방벽200X200, 접착)</v>
          </cell>
          <cell r="O5294" t="str">
            <v>M2</v>
          </cell>
          <cell r="P5294">
            <v>21</v>
          </cell>
        </row>
        <row r="5295">
          <cell r="L5295" t="str">
            <v>517IG1UAF10211</v>
          </cell>
          <cell r="M5295" t="str">
            <v>도기질타일붙이기(유색)</v>
          </cell>
          <cell r="N5295" t="str">
            <v>(욕실벽250X400, 떠붙임12MM)</v>
          </cell>
          <cell r="O5295" t="str">
            <v>)M2</v>
          </cell>
          <cell r="P5295">
            <v>85</v>
          </cell>
        </row>
        <row r="5296">
          <cell r="L5296" t="str">
            <v>517IG1UAF10231</v>
          </cell>
          <cell r="M5296" t="str">
            <v>도기질타일붙이기(유색)</v>
          </cell>
          <cell r="N5296" t="str">
            <v>(욕실벽250X400, 떠붙임18MM)</v>
          </cell>
          <cell r="O5296" t="str">
            <v>)M2</v>
          </cell>
          <cell r="P5296">
            <v>69</v>
          </cell>
        </row>
        <row r="5297">
          <cell r="L5297" t="str">
            <v>517IG1UAF20021</v>
          </cell>
          <cell r="M5297" t="str">
            <v>욕실 및 샤워실 바닥타일붙이기</v>
          </cell>
          <cell r="N5297" t="str">
            <v>(200X200, 바탕10+압착5)</v>
          </cell>
          <cell r="O5297" t="str">
            <v>M2</v>
          </cell>
          <cell r="P5297">
            <v>28</v>
          </cell>
        </row>
        <row r="5298">
          <cell r="L5298" t="str">
            <v>517IG1UAF20022</v>
          </cell>
          <cell r="M5298" t="str">
            <v>요철형바닥타일붙이기</v>
          </cell>
          <cell r="N5298" t="str">
            <v>(200X200, 바탕10+압착5)</v>
          </cell>
          <cell r="O5298" t="str">
            <v>M2</v>
          </cell>
          <cell r="P5298">
            <v>6</v>
          </cell>
        </row>
        <row r="5299">
          <cell r="L5299" t="str">
            <v>517IG1UAF20110</v>
          </cell>
          <cell r="M5299" t="str">
            <v>바닥자기질타일붙이기</v>
          </cell>
          <cell r="N5299" t="str">
            <v>(발코니200X200, 바탕15+압착5)</v>
          </cell>
          <cell r="O5299" t="str">
            <v>M2</v>
          </cell>
          <cell r="P5299">
            <v>6</v>
          </cell>
        </row>
        <row r="5300">
          <cell r="L5300" t="str">
            <v>517IG1UAF20130</v>
          </cell>
          <cell r="M5300" t="str">
            <v>바닥자기질타일붙이기</v>
          </cell>
          <cell r="N5300" t="str">
            <v>(발코니200X200, 바탕20+압착5)</v>
          </cell>
          <cell r="O5300" t="str">
            <v>M2</v>
          </cell>
          <cell r="P5300">
            <v>17</v>
          </cell>
        </row>
        <row r="5301">
          <cell r="L5301" t="str">
            <v>517IG1UAJ12060</v>
          </cell>
          <cell r="M5301" t="str">
            <v>쇠흙손마감</v>
          </cell>
          <cell r="O5301" t="str">
            <v>M2</v>
          </cell>
          <cell r="P5301">
            <v>745</v>
          </cell>
        </row>
        <row r="5302">
          <cell r="L5302" t="str">
            <v>517IG1UAJ13020</v>
          </cell>
          <cell r="M5302" t="str">
            <v>온돌바닥몰탈(40MM 1:3)</v>
          </cell>
          <cell r="N5302" t="str">
            <v>(몰탈펌프및POWER TROWEL)</v>
          </cell>
          <cell r="O5302" t="str">
            <v>M2</v>
          </cell>
          <cell r="P5302">
            <v>25</v>
          </cell>
        </row>
        <row r="5303">
          <cell r="L5303" t="str">
            <v>517IG1UAJ14005</v>
          </cell>
          <cell r="M5303" t="str">
            <v>시멘트몰탈바닥바르기</v>
          </cell>
          <cell r="N5303" t="str">
            <v>(24MM 1회 정벌1:3)</v>
          </cell>
          <cell r="O5303" t="str">
            <v>M2</v>
          </cell>
          <cell r="P5303">
            <v>34</v>
          </cell>
        </row>
        <row r="5304">
          <cell r="L5304" t="str">
            <v>517IG1UAJ14155</v>
          </cell>
          <cell r="M5304" t="str">
            <v>시멘트몰탈외벽바르기</v>
          </cell>
          <cell r="N5304" t="str">
            <v>(18(12+6)MM,초벌1:2 정벌1:3)</v>
          </cell>
          <cell r="O5304" t="str">
            <v>M2</v>
          </cell>
          <cell r="P5304">
            <v>269</v>
          </cell>
        </row>
        <row r="5305">
          <cell r="L5305" t="str">
            <v>517IG1UAJ14210</v>
          </cell>
          <cell r="M5305" t="str">
            <v>시멘트몰탈내벽바르기</v>
          </cell>
          <cell r="N5305" t="str">
            <v>(11MM 2회 정벌1:3)</v>
          </cell>
          <cell r="O5305" t="str">
            <v>M2</v>
          </cell>
          <cell r="P5305">
            <v>55</v>
          </cell>
        </row>
        <row r="5306">
          <cell r="L5306" t="str">
            <v>517IG1UAJ14217</v>
          </cell>
          <cell r="M5306" t="str">
            <v>시멘트몰탈내벽바르기</v>
          </cell>
          <cell r="N5306" t="str">
            <v>(15(9+6)MM,초벌1:2,정벌1:3)</v>
          </cell>
          <cell r="O5306" t="str">
            <v>M2</v>
          </cell>
          <cell r="P5306">
            <v>39</v>
          </cell>
        </row>
        <row r="5307">
          <cell r="L5307" t="str">
            <v>517IG1UAJ15010</v>
          </cell>
          <cell r="M5307" t="str">
            <v>타일바탕모르터바르기</v>
          </cell>
          <cell r="N5307" t="str">
            <v>(벽 6MM 1회, 1:3)</v>
          </cell>
          <cell r="O5307" t="str">
            <v>M2</v>
          </cell>
          <cell r="P5307">
            <v>69</v>
          </cell>
        </row>
        <row r="5308">
          <cell r="L5308" t="str">
            <v>517IG1UAJ15012</v>
          </cell>
          <cell r="M5308" t="str">
            <v>타일바탕모르터바르기</v>
          </cell>
          <cell r="N5308" t="str">
            <v>(벽 12MM 1회, 1:3)</v>
          </cell>
          <cell r="O5308" t="str">
            <v>M2</v>
          </cell>
          <cell r="P5308">
            <v>11</v>
          </cell>
        </row>
        <row r="5309">
          <cell r="L5309" t="str">
            <v>517IG1UAJ16030</v>
          </cell>
          <cell r="M5309" t="str">
            <v>방수몰탈바닥바르기</v>
          </cell>
          <cell r="N5309" t="str">
            <v>(10MM, 1:2)</v>
          </cell>
          <cell r="O5309" t="str">
            <v>M2</v>
          </cell>
          <cell r="P5309">
            <v>259</v>
          </cell>
        </row>
        <row r="5310">
          <cell r="L5310" t="str">
            <v>517IG1UAJ16110</v>
          </cell>
          <cell r="M5310" t="str">
            <v>방수몰탈위 내벽몰탈</v>
          </cell>
          <cell r="N5310" t="str">
            <v>(방수6MM(1:2)+미장12MM(1:3,2회))</v>
          </cell>
          <cell r="O5310" t="str">
            <v>M2</v>
          </cell>
          <cell r="P5310">
            <v>4</v>
          </cell>
        </row>
        <row r="5311">
          <cell r="L5311" t="str">
            <v>517IG1UAJ20010</v>
          </cell>
          <cell r="M5311" t="str">
            <v>창문틀주위 모르터충진</v>
          </cell>
          <cell r="O5311" t="str">
            <v>M</v>
          </cell>
          <cell r="P5311">
            <v>484</v>
          </cell>
        </row>
        <row r="5312">
          <cell r="L5312" t="str">
            <v>517IG1UAJ30230</v>
          </cell>
          <cell r="M5312" t="str">
            <v>지붕콘크리트마감</v>
          </cell>
          <cell r="N5312" t="str">
            <v>(POWER TROWEL 사용)</v>
          </cell>
          <cell r="O5312" t="str">
            <v>M2</v>
          </cell>
          <cell r="P5312">
            <v>270</v>
          </cell>
        </row>
        <row r="5313">
          <cell r="L5313" t="str">
            <v>517IG1UAJ60010</v>
          </cell>
          <cell r="M5313" t="str">
            <v>콘크리트 면처리</v>
          </cell>
          <cell r="N5313" t="str">
            <v>(폭 10CM)</v>
          </cell>
          <cell r="O5313" t="str">
            <v>M</v>
          </cell>
          <cell r="P5313">
            <v>2248</v>
          </cell>
        </row>
        <row r="5314">
          <cell r="L5314" t="str">
            <v>517IG1UAJ60020</v>
          </cell>
          <cell r="M5314" t="str">
            <v>콘크리트 면처리(천정)</v>
          </cell>
          <cell r="N5314" t="str">
            <v>(폭 10CM)</v>
          </cell>
          <cell r="O5314" t="str">
            <v>M</v>
          </cell>
          <cell r="P5314">
            <v>125</v>
          </cell>
        </row>
        <row r="5315">
          <cell r="L5315" t="str">
            <v>517IG1UAJ60660</v>
          </cell>
          <cell r="M5315" t="str">
            <v>시멘트계 콘크리트면조정재</v>
          </cell>
          <cell r="O5315" t="str">
            <v>M2</v>
          </cell>
          <cell r="P5315">
            <v>281</v>
          </cell>
        </row>
        <row r="5316">
          <cell r="L5316" t="str">
            <v>517IG1UAK20010</v>
          </cell>
          <cell r="M5316" t="str">
            <v>액체방수</v>
          </cell>
          <cell r="N5316" t="str">
            <v>(2종)</v>
          </cell>
          <cell r="O5316" t="str">
            <v>M2</v>
          </cell>
          <cell r="P5316">
            <v>34</v>
          </cell>
        </row>
        <row r="5317">
          <cell r="L5317" t="str">
            <v>517IG1UAK20020</v>
          </cell>
          <cell r="M5317" t="str">
            <v>액체방수</v>
          </cell>
          <cell r="N5317" t="str">
            <v>(1종)</v>
          </cell>
          <cell r="O5317" t="str">
            <v>M2</v>
          </cell>
          <cell r="P5317">
            <v>80</v>
          </cell>
        </row>
        <row r="5318">
          <cell r="L5318" t="str">
            <v>517IG1UAK30201</v>
          </cell>
          <cell r="M5318" t="str">
            <v>방수몰탈위 액체방수</v>
          </cell>
          <cell r="N5318" t="str">
            <v>(방수모르터(6mm 1회, 1:2)+액방2종)</v>
          </cell>
          <cell r="O5318" t="str">
            <v>M2</v>
          </cell>
          <cell r="P5318">
            <v>54</v>
          </cell>
        </row>
        <row r="5319">
          <cell r="L5319" t="str">
            <v>517IG1UAK60030</v>
          </cell>
          <cell r="M5319" t="str">
            <v>고무아스팔트 에멀죤방수</v>
          </cell>
          <cell r="N5319" t="str">
            <v>(2.5KG/M2 바름)</v>
          </cell>
          <cell r="O5319" t="str">
            <v>M2</v>
          </cell>
          <cell r="P5319">
            <v>1</v>
          </cell>
        </row>
        <row r="5320">
          <cell r="L5320" t="str">
            <v>517IG1UAK70070</v>
          </cell>
          <cell r="M5320" t="str">
            <v>포리에칠렌필림 깔기</v>
          </cell>
          <cell r="N5320" t="str">
            <v>(0.1MM, 1겹)</v>
          </cell>
          <cell r="O5320" t="str">
            <v>M2</v>
          </cell>
          <cell r="P5320">
            <v>5</v>
          </cell>
        </row>
        <row r="5321">
          <cell r="L5321" t="str">
            <v>517IG1UAM65090</v>
          </cell>
          <cell r="M5321" t="str">
            <v>믈흘림방지턱설치</v>
          </cell>
          <cell r="N5321" t="str">
            <v>(계단, 2회 1:3)</v>
          </cell>
          <cell r="O5321" t="str">
            <v>M</v>
          </cell>
          <cell r="P5321">
            <v>20</v>
          </cell>
        </row>
        <row r="5322">
          <cell r="L5322" t="str">
            <v>517IG1UAQ11170</v>
          </cell>
          <cell r="M5322" t="str">
            <v>판넬히팅, 1층, T140, 14.28KGF/CM2</v>
          </cell>
          <cell r="N5322" t="str">
            <v>(50스치로폴+50경량기포+40몰탈)</v>
          </cell>
          <cell r="O5322" t="str">
            <v>M2</v>
          </cell>
          <cell r="P5322">
            <v>452</v>
          </cell>
        </row>
        <row r="5323">
          <cell r="L5323" t="str">
            <v>517IG2UAG60020</v>
          </cell>
          <cell r="M5323" t="str">
            <v>판상단열재설치</v>
          </cell>
          <cell r="N5323" t="str">
            <v>(벽15MM)</v>
          </cell>
          <cell r="O5323" t="str">
            <v>M2</v>
          </cell>
          <cell r="P5323">
            <v>5</v>
          </cell>
        </row>
        <row r="5324">
          <cell r="L5324" t="str">
            <v>517IG2UAG60030</v>
          </cell>
          <cell r="M5324" t="str">
            <v>판상단열재설치</v>
          </cell>
          <cell r="N5324" t="str">
            <v>(벽15MM, 철판부위)</v>
          </cell>
          <cell r="O5324" t="str">
            <v>M2</v>
          </cell>
          <cell r="P5324">
            <v>10</v>
          </cell>
        </row>
        <row r="5325">
          <cell r="L5325" t="str">
            <v>517II1MAH80710</v>
          </cell>
          <cell r="M5325" t="str">
            <v>석고보드보강철물</v>
          </cell>
          <cell r="N5325" t="str">
            <v>13X10X25X0.45</v>
          </cell>
          <cell r="O5325" t="str">
            <v>M</v>
          </cell>
          <cell r="P5325">
            <v>46</v>
          </cell>
        </row>
        <row r="5326">
          <cell r="L5326" t="str">
            <v>517II1MAI40101</v>
          </cell>
          <cell r="M5326" t="str">
            <v>점검구(설치비포함)</v>
          </cell>
          <cell r="N5326" t="str">
            <v>300X350</v>
          </cell>
          <cell r="O5326" t="str">
            <v>조</v>
          </cell>
          <cell r="P5326">
            <v>12</v>
          </cell>
        </row>
        <row r="5327">
          <cell r="L5327" t="str">
            <v>517II1MAN25101</v>
          </cell>
          <cell r="M5327" t="str">
            <v>욕실장 (97형)</v>
          </cell>
          <cell r="N5327" t="str">
            <v>거울부착형, 시공도</v>
          </cell>
          <cell r="O5327" t="str">
            <v>개소</v>
          </cell>
          <cell r="P5327">
            <v>12</v>
          </cell>
        </row>
        <row r="5328">
          <cell r="L5328" t="str">
            <v>517II1MAN25261</v>
          </cell>
          <cell r="M5328" t="str">
            <v>창고선반, T15 시공도, 3단</v>
          </cell>
          <cell r="N5328" t="str">
            <v>선반포함 수평투영면적</v>
          </cell>
          <cell r="O5328" t="str">
            <v>M2</v>
          </cell>
          <cell r="P5328">
            <v>3</v>
          </cell>
        </row>
        <row r="5329">
          <cell r="L5329" t="str">
            <v>517II1MAN70110</v>
          </cell>
          <cell r="M5329" t="str">
            <v>알미늄몰딩(백색)</v>
          </cell>
          <cell r="N5329" t="str">
            <v>15X25X30X1.2</v>
          </cell>
          <cell r="O5329" t="str">
            <v>M</v>
          </cell>
          <cell r="P5329">
            <v>96</v>
          </cell>
        </row>
        <row r="5330">
          <cell r="L5330" t="str">
            <v>517II1SAHUSH01</v>
          </cell>
          <cell r="M5330" t="str">
            <v>가변형벽체</v>
          </cell>
          <cell r="N5330" t="str">
            <v>9.5석고보드2겹+50+9.5석고보드2겹</v>
          </cell>
          <cell r="O5330" t="str">
            <v>M2</v>
          </cell>
          <cell r="P5330">
            <v>104</v>
          </cell>
        </row>
        <row r="5331">
          <cell r="L5331" t="str">
            <v>517II1SAHUSH04</v>
          </cell>
          <cell r="M5331" t="str">
            <v>아트월장식판설치</v>
          </cell>
          <cell r="N5331" t="str">
            <v>T50,H350 MDF위비닐쉬트,각재유(옹벽)</v>
          </cell>
          <cell r="O5331" t="str">
            <v>M</v>
          </cell>
          <cell r="P5331">
            <v>26</v>
          </cell>
        </row>
        <row r="5332">
          <cell r="L5332" t="str">
            <v>517II1SAHUSH05</v>
          </cell>
          <cell r="M5332" t="str">
            <v>아트월장식판설치</v>
          </cell>
          <cell r="N5332" t="str">
            <v>T12,H200 MDF위비닐쉬트,각재유(옹벽)</v>
          </cell>
          <cell r="O5332" t="str">
            <v>M</v>
          </cell>
          <cell r="P5332">
            <v>26</v>
          </cell>
        </row>
        <row r="5333">
          <cell r="L5333" t="str">
            <v>517II1SAHUSH08</v>
          </cell>
          <cell r="M5333" t="str">
            <v>반자돌림(50*15,거실)</v>
          </cell>
          <cell r="N5333" t="str">
            <v>MDF위 비닐시트</v>
          </cell>
          <cell r="O5333" t="str">
            <v>M</v>
          </cell>
          <cell r="P5333">
            <v>159</v>
          </cell>
        </row>
        <row r="5334">
          <cell r="L5334" t="str">
            <v>517II1SAHUSH09</v>
          </cell>
          <cell r="M5334" t="str">
            <v>반자돌림(40*15,침실)</v>
          </cell>
          <cell r="N5334" t="str">
            <v>MDF위 비닐시트</v>
          </cell>
          <cell r="O5334" t="str">
            <v>M</v>
          </cell>
          <cell r="P5334">
            <v>222</v>
          </cell>
        </row>
        <row r="5335">
          <cell r="L5335" t="str">
            <v>517II1SAHUSH10</v>
          </cell>
          <cell r="M5335" t="str">
            <v>목재몰딩40*15:최상층발코니</v>
          </cell>
          <cell r="O5335" t="str">
            <v>M</v>
          </cell>
          <cell r="P5335">
            <v>322</v>
          </cell>
        </row>
        <row r="5336">
          <cell r="L5336" t="str">
            <v>517II1SAM30501</v>
          </cell>
          <cell r="M5336" t="str">
            <v>치장석고시멘트판</v>
          </cell>
          <cell r="N5336" t="str">
            <v>6MMX303X606</v>
          </cell>
          <cell r="O5336" t="str">
            <v>M2</v>
          </cell>
          <cell r="P5336">
            <v>81</v>
          </cell>
        </row>
        <row r="5337">
          <cell r="L5337" t="str">
            <v>517II1SAX00027</v>
          </cell>
          <cell r="M5337" t="str">
            <v>파우더룸 화장대</v>
          </cell>
          <cell r="N5337" t="str">
            <v>84C,T</v>
          </cell>
          <cell r="O5337" t="str">
            <v>개소</v>
          </cell>
          <cell r="P5337">
            <v>6</v>
          </cell>
        </row>
        <row r="5338">
          <cell r="L5338" t="str">
            <v>517II1SAYISG94</v>
          </cell>
          <cell r="M5338" t="str">
            <v>거실등박스몰딩 설치</v>
          </cell>
          <cell r="N5338" t="str">
            <v>2200X1300</v>
          </cell>
          <cell r="O5338" t="str">
            <v>개소</v>
          </cell>
          <cell r="P5338">
            <v>6</v>
          </cell>
        </row>
        <row r="5339">
          <cell r="L5339" t="str">
            <v>517II1UAG50010</v>
          </cell>
          <cell r="M5339" t="str">
            <v>압출스치로폴 위 석고보드</v>
          </cell>
          <cell r="N5339" t="str">
            <v>(9+12.5MM)</v>
          </cell>
          <cell r="O5339" t="str">
            <v>M2</v>
          </cell>
          <cell r="P5339">
            <v>6</v>
          </cell>
        </row>
        <row r="5340">
          <cell r="L5340" t="str">
            <v>517II1UAG80582</v>
          </cell>
          <cell r="M5340" t="str">
            <v>주방 상부장 보강목심 설치</v>
          </cell>
          <cell r="N5340" t="str">
            <v>(하부용,보온재두께 : 50MM)</v>
          </cell>
          <cell r="O5340" t="str">
            <v>M</v>
          </cell>
          <cell r="P5340">
            <v>16</v>
          </cell>
        </row>
        <row r="5341">
          <cell r="L5341" t="str">
            <v>517II1UAM20020</v>
          </cell>
          <cell r="M5341" t="str">
            <v>석고보드 붙이기</v>
          </cell>
          <cell r="N5341" t="str">
            <v>(벽 12.5MM)</v>
          </cell>
          <cell r="O5341" t="str">
            <v>M2</v>
          </cell>
          <cell r="P5341">
            <v>84</v>
          </cell>
        </row>
        <row r="5342">
          <cell r="L5342" t="str">
            <v>517II1UAS11043</v>
          </cell>
          <cell r="M5342" t="str">
            <v>커텐박스(DA-36-006)</v>
          </cell>
          <cell r="N5342" t="str">
            <v>(합성수지위 비닐쉬트60X15)</v>
          </cell>
          <cell r="O5342" t="str">
            <v>M</v>
          </cell>
          <cell r="P5342">
            <v>8</v>
          </cell>
        </row>
        <row r="5343">
          <cell r="L5343" t="str">
            <v>517II1UAS11044</v>
          </cell>
          <cell r="M5343" t="str">
            <v>커텐박스(DA-36-006)</v>
          </cell>
          <cell r="N5343" t="str">
            <v>(합성수지위 비닐쉬트40X12)</v>
          </cell>
          <cell r="O5343" t="str">
            <v>M</v>
          </cell>
          <cell r="P5343">
            <v>18</v>
          </cell>
        </row>
        <row r="5344">
          <cell r="L5344" t="str">
            <v>517II1UAS11045</v>
          </cell>
          <cell r="M5344" t="str">
            <v>커텐박스(DA-36-007)</v>
          </cell>
          <cell r="N5344" t="str">
            <v>(합성수지위 비닐쉬트72X65)</v>
          </cell>
          <cell r="O5344" t="str">
            <v>M</v>
          </cell>
          <cell r="P5344">
            <v>17</v>
          </cell>
        </row>
        <row r="5345">
          <cell r="L5345" t="str">
            <v>517II1UAS11046</v>
          </cell>
          <cell r="M5345" t="str">
            <v>커텐박스(DA-36-007)</v>
          </cell>
          <cell r="N5345" t="str">
            <v>(합성수지위 비닐쉬트52X65)</v>
          </cell>
          <cell r="O5345" t="str">
            <v>M</v>
          </cell>
          <cell r="P5345">
            <v>37</v>
          </cell>
        </row>
        <row r="5346">
          <cell r="L5346" t="str">
            <v>517II1UAS14130</v>
          </cell>
          <cell r="M5346" t="str">
            <v>재료분리대설치</v>
          </cell>
          <cell r="N5346" t="str">
            <v>(25X9.강화PVC수지)</v>
          </cell>
          <cell r="O5346" t="str">
            <v>M</v>
          </cell>
          <cell r="P5346">
            <v>11</v>
          </cell>
        </row>
        <row r="5347">
          <cell r="L5347" t="str">
            <v>517II1UAS50250</v>
          </cell>
          <cell r="M5347" t="str">
            <v>씰링재충진</v>
          </cell>
          <cell r="N5347" t="str">
            <v>(실리콘계,삼각 5X5)</v>
          </cell>
          <cell r="O5347" t="str">
            <v>M</v>
          </cell>
          <cell r="P5347">
            <v>12</v>
          </cell>
        </row>
        <row r="5348">
          <cell r="L5348" t="str">
            <v>517II1UAS50280</v>
          </cell>
          <cell r="M5348" t="str">
            <v>씰링재충진</v>
          </cell>
          <cell r="N5348" t="str">
            <v>(실리콘계,삼각 10X10)</v>
          </cell>
          <cell r="O5348" t="str">
            <v>M</v>
          </cell>
          <cell r="P5348">
            <v>34</v>
          </cell>
        </row>
        <row r="5349">
          <cell r="L5349" t="str">
            <v>517II1UAS60010</v>
          </cell>
          <cell r="M5349" t="str">
            <v>경량철골천정틀설치</v>
          </cell>
          <cell r="N5349" t="str">
            <v>(DM-BAR)</v>
          </cell>
          <cell r="O5349" t="str">
            <v>M2</v>
          </cell>
          <cell r="P5349">
            <v>79</v>
          </cell>
        </row>
        <row r="5350">
          <cell r="L5350" t="str">
            <v>517II1UAS60040</v>
          </cell>
          <cell r="M5350" t="str">
            <v>욕실천정틀설치</v>
          </cell>
          <cell r="N5350" t="str">
            <v>(경량철골+PVC판넬)</v>
          </cell>
          <cell r="O5350" t="str">
            <v>M2</v>
          </cell>
          <cell r="P5350">
            <v>40</v>
          </cell>
        </row>
        <row r="5351">
          <cell r="L5351" t="str">
            <v>517II1UAS62030</v>
          </cell>
          <cell r="M5351" t="str">
            <v>천정틀설치</v>
          </cell>
          <cell r="N5351" t="str">
            <v>(달대유,석고보드9.5MM)</v>
          </cell>
          <cell r="O5351" t="str">
            <v>M2</v>
          </cell>
          <cell r="P5351">
            <v>147</v>
          </cell>
        </row>
        <row r="5352">
          <cell r="L5352" t="str">
            <v>517II1UAS62080</v>
          </cell>
          <cell r="M5352" t="str">
            <v>천정틀설치</v>
          </cell>
          <cell r="N5352" t="str">
            <v>(달대무,석면판)</v>
          </cell>
          <cell r="O5352" t="str">
            <v>M2</v>
          </cell>
          <cell r="P5352">
            <v>70</v>
          </cell>
        </row>
        <row r="5353">
          <cell r="L5353" t="str">
            <v>517II1UAS62100</v>
          </cell>
          <cell r="M5353" t="str">
            <v>최상층 천정틀설치</v>
          </cell>
          <cell r="N5353" t="str">
            <v>(평지붕.석면판)</v>
          </cell>
          <cell r="O5353" t="str">
            <v>M2</v>
          </cell>
          <cell r="P5353">
            <v>119</v>
          </cell>
        </row>
        <row r="5354">
          <cell r="L5354" t="str">
            <v>517II1UAS62150</v>
          </cell>
          <cell r="M5354" t="str">
            <v>최상천정틀설치</v>
          </cell>
          <cell r="N5354" t="str">
            <v>(달유20스치로플 9석고판)</v>
          </cell>
          <cell r="O5354" t="str">
            <v>M2</v>
          </cell>
          <cell r="P5354">
            <v>293</v>
          </cell>
        </row>
        <row r="5355">
          <cell r="L5355" t="str">
            <v>517IJ1MAH70755</v>
          </cell>
          <cell r="M5355" t="str">
            <v>도아스톱</v>
          </cell>
          <cell r="N5355" t="str">
            <v>황동 일자형</v>
          </cell>
          <cell r="O5355" t="str">
            <v>개</v>
          </cell>
          <cell r="P5355">
            <v>24</v>
          </cell>
        </row>
        <row r="5356">
          <cell r="L5356" t="str">
            <v>517IJ1MAN50001</v>
          </cell>
          <cell r="M5356" t="str">
            <v>샤워커튼설치</v>
          </cell>
          <cell r="N5356" t="str">
            <v>(폭1500-1600,비닐) 시공도</v>
          </cell>
          <cell r="O5356" t="str">
            <v>개소</v>
          </cell>
          <cell r="P5356">
            <v>1</v>
          </cell>
        </row>
        <row r="5357">
          <cell r="L5357" t="str">
            <v>517IJ1MAZ20005</v>
          </cell>
          <cell r="M5357" t="str">
            <v>동별표시판(시공비포함)</v>
          </cell>
          <cell r="N5357" t="str">
            <v>고층용 마크</v>
          </cell>
          <cell r="O5357" t="str">
            <v>개소</v>
          </cell>
          <cell r="P5357">
            <v>2</v>
          </cell>
        </row>
        <row r="5358">
          <cell r="L5358" t="str">
            <v>517IJ1MAZ20007</v>
          </cell>
          <cell r="M5358" t="str">
            <v>동별표시판(시공비포함)</v>
          </cell>
          <cell r="N5358" t="str">
            <v>고층용 동호수</v>
          </cell>
          <cell r="O5358" t="str">
            <v>개소</v>
          </cell>
          <cell r="P5358">
            <v>2</v>
          </cell>
        </row>
        <row r="5359">
          <cell r="L5359" t="str">
            <v>517IJ1MAZ20023</v>
          </cell>
          <cell r="M5359" t="str">
            <v>층별표시판(고층, 시공비포함)</v>
          </cell>
          <cell r="N5359" t="str">
            <v>아크릴 3X155X170</v>
          </cell>
          <cell r="O5359" t="str">
            <v>개</v>
          </cell>
          <cell r="P5359">
            <v>4</v>
          </cell>
        </row>
        <row r="5360">
          <cell r="L5360" t="str">
            <v>517IJ1MAZ20061</v>
          </cell>
          <cell r="M5360" t="str">
            <v>계단실표시판(시공비포함)</v>
          </cell>
          <cell r="N5360" t="str">
            <v>주현관입구</v>
          </cell>
          <cell r="O5360" t="str">
            <v>개소</v>
          </cell>
          <cell r="P5360">
            <v>1</v>
          </cell>
        </row>
        <row r="5361">
          <cell r="L5361" t="str">
            <v>517IJ1MAZ60500</v>
          </cell>
          <cell r="M5361" t="str">
            <v>점자스티커</v>
          </cell>
          <cell r="N5361" t="str">
            <v>(시각장애자용,150X변화치수,시공도)</v>
          </cell>
          <cell r="O5361" t="str">
            <v>개소</v>
          </cell>
          <cell r="P5361">
            <v>6</v>
          </cell>
        </row>
        <row r="5362">
          <cell r="L5362" t="str">
            <v>517IJ1MCA50422</v>
          </cell>
          <cell r="M5362" t="str">
            <v>수팽창 고무지수판(구조물용)</v>
          </cell>
          <cell r="N5362" t="str">
            <v>20X10MM</v>
          </cell>
          <cell r="O5362" t="str">
            <v>M</v>
          </cell>
          <cell r="P5362">
            <v>146</v>
          </cell>
        </row>
        <row r="5363">
          <cell r="L5363" t="str">
            <v>517IJ1MMA60213</v>
          </cell>
          <cell r="M5363" t="str">
            <v>오.배수용 PVC 파이프(VG2) (KSM3404)</v>
          </cell>
          <cell r="N5363" t="str">
            <v>D50 MM</v>
          </cell>
          <cell r="O5363" t="str">
            <v>M</v>
          </cell>
          <cell r="P5363">
            <v>3</v>
          </cell>
        </row>
        <row r="5364">
          <cell r="L5364" t="str">
            <v>517IJ1MMA60219</v>
          </cell>
          <cell r="M5364" t="str">
            <v>오.배수용 PVC 파이프(VG2) (KSM3404)</v>
          </cell>
          <cell r="N5364" t="str">
            <v>D100 MM</v>
          </cell>
          <cell r="O5364" t="str">
            <v>M</v>
          </cell>
          <cell r="P5364">
            <v>5</v>
          </cell>
        </row>
        <row r="5365">
          <cell r="L5365" t="str">
            <v>517IJ1MMO31919</v>
          </cell>
          <cell r="M5365" t="str">
            <v>발코니드레인(PVC제)(받침대포함)</v>
          </cell>
          <cell r="N5365" t="str">
            <v>D100 MM</v>
          </cell>
          <cell r="O5365" t="str">
            <v>개</v>
          </cell>
          <cell r="P5365">
            <v>12</v>
          </cell>
        </row>
        <row r="5366">
          <cell r="L5366" t="str">
            <v>517IJ1SAS20092</v>
          </cell>
          <cell r="M5366" t="str">
            <v>8X21/SD</v>
          </cell>
          <cell r="O5366" t="str">
            <v>개소</v>
          </cell>
          <cell r="P5366">
            <v>6</v>
          </cell>
        </row>
        <row r="5367">
          <cell r="L5367" t="str">
            <v>517IJ1SASCSG24</v>
          </cell>
          <cell r="M5367" t="str">
            <v>트렌치</v>
          </cell>
          <cell r="N5367" t="str">
            <v>W=150</v>
          </cell>
          <cell r="O5367" t="str">
            <v>M</v>
          </cell>
          <cell r="P5367">
            <v>109</v>
          </cell>
        </row>
        <row r="5368">
          <cell r="L5368" t="str">
            <v>517IJ1SASJ0050</v>
          </cell>
          <cell r="M5368" t="str">
            <v>9X15/SD</v>
          </cell>
          <cell r="N5368" t="str">
            <v>EL기계실</v>
          </cell>
          <cell r="O5368" t="str">
            <v>개소</v>
          </cell>
          <cell r="P5368">
            <v>2</v>
          </cell>
        </row>
        <row r="5369">
          <cell r="L5369" t="str">
            <v>517IJ1SAVCK022</v>
          </cell>
          <cell r="M5369" t="str">
            <v>발코니선반, 철제매쉬2단</v>
          </cell>
          <cell r="N5369" t="str">
            <v>(수평투영)</v>
          </cell>
          <cell r="O5369" t="str">
            <v>M2</v>
          </cell>
          <cell r="P5369">
            <v>6</v>
          </cell>
        </row>
        <row r="5370">
          <cell r="L5370" t="str">
            <v>517IJ1SAX00008</v>
          </cell>
          <cell r="M5370" t="str">
            <v>테라스안전난간</v>
          </cell>
          <cell r="N5370" t="str">
            <v>H=450</v>
          </cell>
          <cell r="O5370" t="str">
            <v>M</v>
          </cell>
          <cell r="P5370">
            <v>167</v>
          </cell>
        </row>
        <row r="5371">
          <cell r="L5371" t="str">
            <v>517IJ1SAX00024</v>
          </cell>
          <cell r="M5371" t="str">
            <v>샤워부스 84T</v>
          </cell>
          <cell r="N5371" t="str">
            <v>도어형,시공도</v>
          </cell>
          <cell r="O5371" t="str">
            <v>개소</v>
          </cell>
          <cell r="P5371">
            <v>6</v>
          </cell>
        </row>
        <row r="5372">
          <cell r="L5372" t="str">
            <v>517IJ1SAX00032</v>
          </cell>
          <cell r="M5372" t="str">
            <v>테라스주계단난간</v>
          </cell>
          <cell r="O5372" t="str">
            <v>개소</v>
          </cell>
          <cell r="P5372">
            <v>27</v>
          </cell>
        </row>
        <row r="5373">
          <cell r="L5373" t="str">
            <v>517IJ1SAX00033</v>
          </cell>
          <cell r="M5373" t="str">
            <v>테라스계단난간</v>
          </cell>
          <cell r="N5373" t="str">
            <v>D50.8,H=300</v>
          </cell>
          <cell r="O5373" t="str">
            <v>개소</v>
          </cell>
          <cell r="P5373">
            <v>34</v>
          </cell>
        </row>
        <row r="5374">
          <cell r="L5374" t="str">
            <v>517IJ1UAC11520</v>
          </cell>
          <cell r="M5374" t="str">
            <v>콘크리트난간보양</v>
          </cell>
          <cell r="O5374" t="str">
            <v>M</v>
          </cell>
          <cell r="P5374">
            <v>257</v>
          </cell>
        </row>
        <row r="5375">
          <cell r="L5375" t="str">
            <v>517IJ1UAD50140</v>
          </cell>
          <cell r="M5375" t="str">
            <v>에어콘배관구설치</v>
          </cell>
          <cell r="O5375" t="str">
            <v>개소</v>
          </cell>
          <cell r="P5375">
            <v>12</v>
          </cell>
        </row>
        <row r="5376">
          <cell r="L5376" t="str">
            <v>517IJ1UAI50009</v>
          </cell>
          <cell r="M5376" t="str">
            <v>세대현관문설치비</v>
          </cell>
          <cell r="N5376" t="str">
            <v>(부속철물포함)</v>
          </cell>
          <cell r="O5376" t="str">
            <v>개소</v>
          </cell>
          <cell r="P5376">
            <v>6</v>
          </cell>
        </row>
        <row r="5377">
          <cell r="L5377" t="str">
            <v>517IJ1UAI51239</v>
          </cell>
          <cell r="M5377" t="str">
            <v>7X17/SD(방화용도아클로저)</v>
          </cell>
          <cell r="N5377" t="str">
            <v>(공동구,밑틀없음,착색아연도)</v>
          </cell>
          <cell r="O5377" t="str">
            <v>개소</v>
          </cell>
          <cell r="P5377">
            <v>1</v>
          </cell>
        </row>
        <row r="5378">
          <cell r="L5378" t="str">
            <v>517IJ1UAK80090</v>
          </cell>
          <cell r="M5378" t="str">
            <v>E.J(스치로폴20MM)</v>
          </cell>
          <cell r="N5378" t="str">
            <v>(본드붙이기,씰링:ㅁ-20X20)</v>
          </cell>
          <cell r="O5378" t="str">
            <v>M</v>
          </cell>
          <cell r="P5378">
            <v>2</v>
          </cell>
        </row>
        <row r="5379">
          <cell r="L5379" t="str">
            <v>517IJ1UAL50010</v>
          </cell>
          <cell r="M5379" t="str">
            <v>선홈통 설치비</v>
          </cell>
          <cell r="N5379" t="str">
            <v>동판T0.5 D100</v>
          </cell>
          <cell r="O5379" t="str">
            <v>M</v>
          </cell>
          <cell r="P5379">
            <v>47</v>
          </cell>
        </row>
        <row r="5380">
          <cell r="L5380" t="str">
            <v>517IJ1UAL50130</v>
          </cell>
          <cell r="M5380" t="str">
            <v>칼라선홈통설치</v>
          </cell>
          <cell r="N5380" t="str">
            <v>D-100</v>
          </cell>
          <cell r="O5380" t="str">
            <v>M</v>
          </cell>
          <cell r="P5380">
            <v>37</v>
          </cell>
        </row>
        <row r="5381">
          <cell r="L5381" t="str">
            <v>517IJ1UAL50230</v>
          </cell>
          <cell r="M5381" t="str">
            <v>처마홈통(동판)</v>
          </cell>
          <cell r="O5381" t="str">
            <v>M</v>
          </cell>
          <cell r="P5381">
            <v>12</v>
          </cell>
        </row>
        <row r="5382">
          <cell r="L5382" t="str">
            <v>517IJ1UAL51130</v>
          </cell>
          <cell r="M5382" t="str">
            <v>루프드레인설치</v>
          </cell>
          <cell r="N5382" t="str">
            <v>(D100)</v>
          </cell>
          <cell r="O5382" t="str">
            <v>개소</v>
          </cell>
          <cell r="P5382">
            <v>4</v>
          </cell>
        </row>
        <row r="5383">
          <cell r="L5383" t="str">
            <v>517IJ1UAS14030</v>
          </cell>
          <cell r="M5383" t="str">
            <v>스텐레스재료분리대</v>
          </cell>
          <cell r="N5383" t="str">
            <v>(20X30X1.5)</v>
          </cell>
          <cell r="O5383" t="str">
            <v>M</v>
          </cell>
          <cell r="P5383">
            <v>7</v>
          </cell>
        </row>
        <row r="5384">
          <cell r="L5384" t="str">
            <v>517IJ1UAS50110</v>
          </cell>
          <cell r="M5384" t="str">
            <v>씰링재충진</v>
          </cell>
          <cell r="N5384" t="str">
            <v>(폴리우레탄계,ㅁ-10X10)</v>
          </cell>
          <cell r="O5384" t="str">
            <v>M</v>
          </cell>
          <cell r="P5384">
            <v>34</v>
          </cell>
        </row>
        <row r="5385">
          <cell r="L5385" t="str">
            <v>517IJ1UAS50120</v>
          </cell>
          <cell r="M5385" t="str">
            <v>씰링재충진</v>
          </cell>
          <cell r="N5385" t="str">
            <v>(폴리우레탄계,삼각10X10)</v>
          </cell>
          <cell r="O5385" t="str">
            <v>M</v>
          </cell>
          <cell r="P5385">
            <v>78</v>
          </cell>
        </row>
        <row r="5386">
          <cell r="L5386" t="str">
            <v>517IJ1UAS50290</v>
          </cell>
          <cell r="M5386" t="str">
            <v>씰링재충진</v>
          </cell>
          <cell r="N5386" t="str">
            <v>(폴리우레탄계, 삼각5X5)</v>
          </cell>
          <cell r="O5386" t="str">
            <v>M</v>
          </cell>
          <cell r="P5386">
            <v>33</v>
          </cell>
        </row>
        <row r="5387">
          <cell r="L5387" t="str">
            <v>517IJ1UAS50330</v>
          </cell>
          <cell r="M5387" t="str">
            <v>씰링재충진</v>
          </cell>
          <cell r="N5387" t="str">
            <v>(폴리우레탄계,ㅁ-25X25)</v>
          </cell>
          <cell r="O5387" t="str">
            <v>M</v>
          </cell>
          <cell r="P5387">
            <v>257</v>
          </cell>
        </row>
        <row r="5388">
          <cell r="L5388" t="str">
            <v>517IJ1UAS70070</v>
          </cell>
          <cell r="M5388" t="str">
            <v>우편함설치</v>
          </cell>
          <cell r="N5388" t="str">
            <v>(6세대용 저층)</v>
          </cell>
          <cell r="O5388" t="str">
            <v>개소</v>
          </cell>
          <cell r="P5388">
            <v>1</v>
          </cell>
        </row>
        <row r="5389">
          <cell r="L5389" t="str">
            <v>517IJ1UAS70320</v>
          </cell>
          <cell r="M5389" t="str">
            <v>반송용우편함설치</v>
          </cell>
          <cell r="N5389" t="str">
            <v>(중층)</v>
          </cell>
          <cell r="O5389" t="str">
            <v>개소</v>
          </cell>
          <cell r="P5389">
            <v>1</v>
          </cell>
        </row>
        <row r="5390">
          <cell r="L5390" t="str">
            <v>517IJ1UAS71010</v>
          </cell>
          <cell r="M5390" t="str">
            <v>폐건전지수거함 설치</v>
          </cell>
          <cell r="N5390" t="str">
            <v>(중  층)</v>
          </cell>
          <cell r="O5390" t="str">
            <v>개소</v>
          </cell>
          <cell r="P5390">
            <v>1</v>
          </cell>
        </row>
        <row r="5391">
          <cell r="L5391" t="str">
            <v>517IK1MGG42401</v>
          </cell>
          <cell r="M5391" t="str">
            <v>레미콘</v>
          </cell>
          <cell r="N5391" t="str">
            <v>25-180-15</v>
          </cell>
          <cell r="O5391" t="str">
            <v>M3</v>
          </cell>
          <cell r="P5391">
            <v>22</v>
          </cell>
        </row>
        <row r="5392">
          <cell r="L5392" t="str">
            <v>517IK1UAC30090</v>
          </cell>
          <cell r="M5392" t="str">
            <v>레미콘치기</v>
          </cell>
          <cell r="N5392" t="str">
            <v>(무근구조,펌프배관)</v>
          </cell>
          <cell r="O5392" t="str">
            <v>M3</v>
          </cell>
          <cell r="P5392">
            <v>22</v>
          </cell>
        </row>
        <row r="5393">
          <cell r="L5393" t="str">
            <v>517IK1UAK40090</v>
          </cell>
          <cell r="M5393" t="str">
            <v>PE방수층보호재</v>
          </cell>
          <cell r="N5393" t="str">
            <v>(주차장수직부위, 접착식20MM)</v>
          </cell>
          <cell r="O5393" t="str">
            <v>M2</v>
          </cell>
          <cell r="P5393">
            <v>2</v>
          </cell>
        </row>
        <row r="5394">
          <cell r="L5394" t="str">
            <v>517IK1UAK40110</v>
          </cell>
          <cell r="M5394" t="str">
            <v>시트방수마감</v>
          </cell>
          <cell r="N5394" t="str">
            <v>(스텐레스판, 삼각-15X20)</v>
          </cell>
          <cell r="O5394" t="str">
            <v>M</v>
          </cell>
          <cell r="P5394">
            <v>2</v>
          </cell>
        </row>
        <row r="5395">
          <cell r="L5395" t="str">
            <v>517IK1UAK40300</v>
          </cell>
          <cell r="M5395" t="str">
            <v>고무아스팔트이중방수</v>
          </cell>
          <cell r="N5395" t="str">
            <v>(주차장상부, T4.5, 쇠흙손마감 포함)</v>
          </cell>
          <cell r="O5395" t="str">
            <v>M2</v>
          </cell>
          <cell r="P5395">
            <v>771</v>
          </cell>
        </row>
        <row r="5396">
          <cell r="L5396" t="str">
            <v>517IK1UAK40310</v>
          </cell>
          <cell r="M5396" t="str">
            <v>고무아스팔트이중방수</v>
          </cell>
          <cell r="N5396" t="str">
            <v>(주차장수직부위)</v>
          </cell>
          <cell r="O5396" t="str">
            <v>M2</v>
          </cell>
          <cell r="P5396">
            <v>105</v>
          </cell>
        </row>
        <row r="5397">
          <cell r="L5397" t="str">
            <v>517IK1UAK70040</v>
          </cell>
          <cell r="M5397" t="str">
            <v>포리에칠렌필림 깔기</v>
          </cell>
          <cell r="N5397" t="str">
            <v>(0.03MM, 2겹)</v>
          </cell>
          <cell r="O5397" t="str">
            <v>M2</v>
          </cell>
          <cell r="P5397">
            <v>435</v>
          </cell>
        </row>
        <row r="5398">
          <cell r="L5398" t="str">
            <v>517IK1UAK80060</v>
          </cell>
          <cell r="M5398" t="str">
            <v>E.J</v>
          </cell>
          <cell r="N5398" t="str">
            <v>(지하주차장 경사로)</v>
          </cell>
          <cell r="O5398" t="str">
            <v>M</v>
          </cell>
          <cell r="P5398">
            <v>257</v>
          </cell>
        </row>
        <row r="5399">
          <cell r="L5399" t="str">
            <v>517IK1UAS50350</v>
          </cell>
          <cell r="M5399" t="str">
            <v>기성조립식 줄눈재설치</v>
          </cell>
          <cell r="O5399" t="str">
            <v>M</v>
          </cell>
          <cell r="P5399">
            <v>225</v>
          </cell>
        </row>
        <row r="5400">
          <cell r="L5400" t="str">
            <v>517IK1UAS80050</v>
          </cell>
          <cell r="M5400" t="str">
            <v>와이어메쉬 깔기</v>
          </cell>
          <cell r="O5400" t="str">
            <v>M2</v>
          </cell>
          <cell r="P5400">
            <v>771</v>
          </cell>
        </row>
        <row r="5401">
          <cell r="L5401" t="str">
            <v>517IL1MAE50321</v>
          </cell>
          <cell r="M5401" t="str">
            <v>씰링재</v>
          </cell>
          <cell r="N5401" t="str">
            <v>실리콘계비초산형(삼각5㎜X5㎜)</v>
          </cell>
          <cell r="O5401" t="str">
            <v>M</v>
          </cell>
          <cell r="P5401">
            <v>625</v>
          </cell>
        </row>
        <row r="5402">
          <cell r="L5402" t="str">
            <v>517IL1MAH70862</v>
          </cell>
          <cell r="M5402" t="str">
            <v>가스켓(양면)</v>
          </cell>
          <cell r="N5402" t="str">
            <v>PL, 3~5MM</v>
          </cell>
          <cell r="O5402" t="str">
            <v>M</v>
          </cell>
          <cell r="P5402">
            <v>397</v>
          </cell>
        </row>
        <row r="5403">
          <cell r="L5403" t="str">
            <v>517IL1MAH80716</v>
          </cell>
          <cell r="M5403" t="str">
            <v>문틀고정철물</v>
          </cell>
          <cell r="N5403" t="str">
            <v>1.6*40*190</v>
          </cell>
          <cell r="O5403" t="str">
            <v>개</v>
          </cell>
          <cell r="P5403">
            <v>72</v>
          </cell>
        </row>
        <row r="5404">
          <cell r="L5404" t="str">
            <v>517IL1MAH80830</v>
          </cell>
          <cell r="M5404" t="str">
            <v>문틀고임대</v>
          </cell>
          <cell r="N5404" t="str">
            <v>(설치비포함)</v>
          </cell>
          <cell r="O5404" t="str">
            <v>개</v>
          </cell>
          <cell r="P5404">
            <v>60</v>
          </cell>
        </row>
        <row r="5405">
          <cell r="L5405" t="str">
            <v>517IL1MGF10180</v>
          </cell>
          <cell r="M5405" t="str">
            <v>볼트(매립형)</v>
          </cell>
          <cell r="N5405" t="str">
            <v>6X80(PVC앵카포함), 문틀고정용</v>
          </cell>
          <cell r="O5405" t="str">
            <v>개</v>
          </cell>
          <cell r="P5405">
            <v>192</v>
          </cell>
        </row>
        <row r="5406">
          <cell r="L5406" t="str">
            <v>517IL1SAICAH20</v>
          </cell>
          <cell r="M5406" t="str">
            <v>6X12/AW</v>
          </cell>
          <cell r="N5406" t="str">
            <v>(욕실)</v>
          </cell>
          <cell r="O5406" t="str">
            <v>개소</v>
          </cell>
          <cell r="P5406">
            <v>6</v>
          </cell>
        </row>
        <row r="5407">
          <cell r="L5407" t="str">
            <v>517IL1SAIZ0031</v>
          </cell>
          <cell r="M5407" t="str">
            <v>15X9/AW</v>
          </cell>
          <cell r="N5407" t="str">
            <v>SL발코니창</v>
          </cell>
          <cell r="O5407" t="str">
            <v>개소</v>
          </cell>
          <cell r="P5407">
            <v>12</v>
          </cell>
        </row>
        <row r="5408">
          <cell r="L5408" t="str">
            <v>517IL1SAIZ0093</v>
          </cell>
          <cell r="M5408" t="str">
            <v>7X7/AG</v>
          </cell>
          <cell r="N5408" t="str">
            <v>갤러리살(FIX)</v>
          </cell>
          <cell r="O5408" t="str">
            <v>개소</v>
          </cell>
          <cell r="P5408">
            <v>4</v>
          </cell>
        </row>
        <row r="5409">
          <cell r="L5409" t="str">
            <v>517IL1SAYISGD0</v>
          </cell>
          <cell r="M5409" t="str">
            <v>주방여닫이문설치(8X21/D-3)</v>
          </cell>
          <cell r="N5409" t="str">
            <v>후설치,틀짝지급,문선및레버식도어록포함</v>
          </cell>
          <cell r="O5409" t="str">
            <v>개소</v>
          </cell>
          <cell r="P5409">
            <v>12</v>
          </cell>
        </row>
        <row r="5410">
          <cell r="L5410" t="str">
            <v>517IL1SAYISGD2</v>
          </cell>
          <cell r="M5410" t="str">
            <v>11x12/WD</v>
          </cell>
          <cell r="N5410" t="str">
            <v>사립문, 전실</v>
          </cell>
          <cell r="O5410" t="str">
            <v>개소</v>
          </cell>
          <cell r="P5410">
            <v>6</v>
          </cell>
        </row>
        <row r="5411">
          <cell r="L5411" t="str">
            <v>517IL1UAI12103</v>
          </cell>
          <cell r="M5411" t="str">
            <v>침실1(안방)여닫이문설치(10X21/WD-1)</v>
          </cell>
          <cell r="N5411" t="str">
            <v>(후설치,틀짝지급,문선및레버식도아록포함)</v>
          </cell>
          <cell r="O5411" t="str">
            <v>개소</v>
          </cell>
          <cell r="P5411">
            <v>6</v>
          </cell>
        </row>
        <row r="5412">
          <cell r="L5412" t="str">
            <v>517IL1UAI12114</v>
          </cell>
          <cell r="M5412" t="str">
            <v>일반침실여닫이문설치(9X21/WD-2)</v>
          </cell>
          <cell r="N5412" t="str">
            <v>(후설치,틀짝지급,문선및레버식도아록포함)</v>
          </cell>
          <cell r="O5412" t="str">
            <v>개소</v>
          </cell>
          <cell r="P5412">
            <v>12</v>
          </cell>
        </row>
        <row r="5413">
          <cell r="L5413" t="str">
            <v>517IL1UAI12165</v>
          </cell>
          <cell r="M5413" t="str">
            <v>욕실여닫이문설치(8X21/D)</v>
          </cell>
          <cell r="N5413" t="str">
            <v>(후설치,틀짝지급,문선및레버식도아록포함)</v>
          </cell>
          <cell r="O5413" t="str">
            <v>개소</v>
          </cell>
          <cell r="P5413">
            <v>5</v>
          </cell>
        </row>
        <row r="5414">
          <cell r="L5414" t="str">
            <v>517IL1UAI12175</v>
          </cell>
          <cell r="M5414" t="str">
            <v>욕실여닫이문설치(7X21/D)</v>
          </cell>
          <cell r="N5414" t="str">
            <v>(후설치,틀짝지급,문선및레버식도아록포함)</v>
          </cell>
          <cell r="O5414" t="str">
            <v>개소</v>
          </cell>
          <cell r="P5414">
            <v>6</v>
          </cell>
        </row>
        <row r="5415">
          <cell r="L5415" t="str">
            <v>517IL1UAJ20065</v>
          </cell>
          <cell r="M5415" t="str">
            <v>PVC BACK-UP재 설치</v>
          </cell>
          <cell r="N5415" t="str">
            <v>(D25)</v>
          </cell>
          <cell r="O5415" t="str">
            <v>M</v>
          </cell>
          <cell r="P5415">
            <v>207</v>
          </cell>
        </row>
        <row r="5416">
          <cell r="L5416" t="str">
            <v>517IL1UAN10032</v>
          </cell>
          <cell r="M5416" t="str">
            <v>유리끼우기 및 닦기</v>
          </cell>
          <cell r="N5416" t="str">
            <v>(3MM맑은유리, AL.PL, 유리끼움재료 별도)</v>
          </cell>
          <cell r="O5416" t="str">
            <v>M2</v>
          </cell>
          <cell r="P5416">
            <v>57</v>
          </cell>
        </row>
        <row r="5417">
          <cell r="L5417" t="str">
            <v>517IL1UAN20032</v>
          </cell>
          <cell r="M5417" t="str">
            <v>유리끼우기 및 닦기</v>
          </cell>
          <cell r="N5417" t="str">
            <v>(3MM, 무늬, AL.PL, 유리끼움재료 별도)</v>
          </cell>
          <cell r="O5417" t="str">
            <v>M2</v>
          </cell>
          <cell r="P5417">
            <v>37</v>
          </cell>
        </row>
        <row r="5418">
          <cell r="L5418" t="str">
            <v>517IL1UAN40012</v>
          </cell>
          <cell r="M5418" t="str">
            <v>복층유리끼우기 및 닦기</v>
          </cell>
          <cell r="N5418" t="str">
            <v>(12MM, 유리끼움재료 별도)</v>
          </cell>
          <cell r="O5418" t="str">
            <v>M2</v>
          </cell>
          <cell r="P5418">
            <v>78</v>
          </cell>
        </row>
        <row r="5419">
          <cell r="L5419" t="str">
            <v>517IL1UAN40016</v>
          </cell>
          <cell r="M5419" t="str">
            <v>복층유리끼우기 및 닦기</v>
          </cell>
          <cell r="N5419" t="str">
            <v>(16MM, 유리끼움재료 별도)</v>
          </cell>
          <cell r="O5419" t="str">
            <v>M2</v>
          </cell>
          <cell r="P5419">
            <v>16</v>
          </cell>
        </row>
        <row r="5420">
          <cell r="L5420" t="str">
            <v>517IL1UAN50032</v>
          </cell>
          <cell r="M5420" t="str">
            <v>유리끼우기 및 닦기</v>
          </cell>
          <cell r="N5420" t="str">
            <v>(3MM, 완자에칭,AL.PL,유리끼움재료 별도)</v>
          </cell>
          <cell r="O5420" t="str">
            <v>M2</v>
          </cell>
          <cell r="P5420">
            <v>21</v>
          </cell>
        </row>
        <row r="5421">
          <cell r="L5421" t="str">
            <v>517IL1UAS50110</v>
          </cell>
          <cell r="M5421" t="str">
            <v>씰링재충진</v>
          </cell>
          <cell r="N5421" t="str">
            <v>(폴리우레탄계,ㅁ-10X10)</v>
          </cell>
          <cell r="O5421" t="str">
            <v>M</v>
          </cell>
          <cell r="P5421">
            <v>361</v>
          </cell>
        </row>
        <row r="5422">
          <cell r="L5422" t="str">
            <v>517IL1UAS50250</v>
          </cell>
          <cell r="M5422" t="str">
            <v>씰링재충진</v>
          </cell>
          <cell r="N5422" t="str">
            <v>(실리콘계,삼각 5X5)</v>
          </cell>
          <cell r="O5422" t="str">
            <v>M</v>
          </cell>
          <cell r="P5422">
            <v>69</v>
          </cell>
        </row>
        <row r="5423">
          <cell r="L5423" t="str">
            <v>517IL1UAS50290</v>
          </cell>
          <cell r="M5423" t="str">
            <v>씰링재충진</v>
          </cell>
          <cell r="N5423" t="str">
            <v>(폴리우레탄계, 삼각5X5)</v>
          </cell>
          <cell r="O5423" t="str">
            <v>M</v>
          </cell>
          <cell r="P5423">
            <v>20</v>
          </cell>
        </row>
        <row r="5424">
          <cell r="L5424" t="str">
            <v>517IL1UAS50340</v>
          </cell>
          <cell r="M5424" t="str">
            <v>발포우레탄충진</v>
          </cell>
          <cell r="N5424" t="str">
            <v>(10MM, 1액형)</v>
          </cell>
          <cell r="O5424" t="str">
            <v>M</v>
          </cell>
          <cell r="P5424">
            <v>223</v>
          </cell>
        </row>
        <row r="5425">
          <cell r="L5425" t="str">
            <v>517IN1SAYISG46</v>
          </cell>
          <cell r="M5425" t="str">
            <v>항균페인트(수성)</v>
          </cell>
          <cell r="N5425" t="str">
            <v>샷시설치 발코니부위, 천정용</v>
          </cell>
          <cell r="O5425" t="str">
            <v>M2</v>
          </cell>
          <cell r="P5425">
            <v>162</v>
          </cell>
        </row>
        <row r="5426">
          <cell r="L5426" t="str">
            <v>517IN1SAYISG47</v>
          </cell>
          <cell r="M5426" t="str">
            <v>항균페인트(수성)</v>
          </cell>
          <cell r="N5426" t="str">
            <v>샷시설치 발코니부위, 벽용</v>
          </cell>
          <cell r="O5426" t="str">
            <v>M2</v>
          </cell>
          <cell r="P5426">
            <v>194</v>
          </cell>
        </row>
        <row r="5427">
          <cell r="L5427" t="str">
            <v>517IN1UAO10020</v>
          </cell>
          <cell r="M5427" t="str">
            <v>철재면에폭시에스텔</v>
          </cell>
          <cell r="N5427" t="str">
            <v>(상도1회)</v>
          </cell>
          <cell r="O5427" t="str">
            <v>M2</v>
          </cell>
          <cell r="P5427">
            <v>6</v>
          </cell>
        </row>
        <row r="5428">
          <cell r="L5428" t="str">
            <v>517IN1UAO20020</v>
          </cell>
          <cell r="M5428" t="str">
            <v>콘크리트면 페인트</v>
          </cell>
          <cell r="N5428" t="str">
            <v>(걸레받이용 2회)</v>
          </cell>
          <cell r="O5428" t="str">
            <v>M2</v>
          </cell>
          <cell r="P5428">
            <v>20</v>
          </cell>
        </row>
        <row r="5429">
          <cell r="L5429" t="str">
            <v>517IN1UAO30020</v>
          </cell>
          <cell r="M5429" t="str">
            <v>외부수성페인트</v>
          </cell>
          <cell r="N5429" t="str">
            <v>(2회 벽   로울러칠)</v>
          </cell>
          <cell r="O5429" t="str">
            <v>M2</v>
          </cell>
          <cell r="P5429">
            <v>606</v>
          </cell>
        </row>
        <row r="5430">
          <cell r="L5430" t="str">
            <v>517IN1UAO30030</v>
          </cell>
          <cell r="M5430" t="str">
            <v>외부수성페인트</v>
          </cell>
          <cell r="N5430" t="str">
            <v>(2회 천정 로울러칠)</v>
          </cell>
          <cell r="O5430" t="str">
            <v>M2</v>
          </cell>
          <cell r="P5430">
            <v>63</v>
          </cell>
        </row>
        <row r="5431">
          <cell r="L5431" t="str">
            <v>517IN1UAO35020</v>
          </cell>
          <cell r="M5431" t="str">
            <v>내부수성페인트</v>
          </cell>
          <cell r="N5431" t="str">
            <v>(2회 벽   로울러칠)</v>
          </cell>
          <cell r="O5431" t="str">
            <v>M2</v>
          </cell>
          <cell r="P5431">
            <v>15</v>
          </cell>
        </row>
        <row r="5432">
          <cell r="L5432" t="str">
            <v>517IN1UAO70010</v>
          </cell>
          <cell r="M5432" t="str">
            <v>목부 조합페인트</v>
          </cell>
          <cell r="N5432" t="str">
            <v>(외부3회)</v>
          </cell>
          <cell r="O5432" t="str">
            <v>M2</v>
          </cell>
          <cell r="P5432">
            <v>30</v>
          </cell>
        </row>
        <row r="5433">
          <cell r="L5433" t="str">
            <v>517IN1UAO70120</v>
          </cell>
          <cell r="M5433" t="str">
            <v>철부조합페인트</v>
          </cell>
          <cell r="N5433" t="str">
            <v>(광명단무)</v>
          </cell>
          <cell r="O5433" t="str">
            <v>M2</v>
          </cell>
          <cell r="P5433">
            <v>10</v>
          </cell>
        </row>
        <row r="5434">
          <cell r="L5434" t="str">
            <v>517IN1UAO85110</v>
          </cell>
          <cell r="M5434" t="str">
            <v>폴리우레탄락카칠</v>
          </cell>
          <cell r="O5434" t="str">
            <v>M2</v>
          </cell>
          <cell r="P5434">
            <v>2</v>
          </cell>
        </row>
        <row r="5435">
          <cell r="L5435" t="str">
            <v>517IO1SAM10001</v>
          </cell>
          <cell r="M5435" t="str">
            <v>온돌마루판</v>
          </cell>
          <cell r="N5435" t="str">
            <v>합판+천연무늬목접착(시공도)</v>
          </cell>
          <cell r="O5435" t="str">
            <v>M2</v>
          </cell>
          <cell r="P5435">
            <v>220</v>
          </cell>
        </row>
        <row r="5436">
          <cell r="L5436" t="str">
            <v>517IO1SAX00001</v>
          </cell>
          <cell r="M5436" t="str">
            <v>걸레받이T=12 MDF</v>
          </cell>
          <cell r="N5436" t="str">
            <v>H=80 거실,주방</v>
          </cell>
          <cell r="O5436" t="str">
            <v>M</v>
          </cell>
          <cell r="P5436">
            <v>134</v>
          </cell>
        </row>
        <row r="5437">
          <cell r="L5437" t="str">
            <v>517IO1SAX00002</v>
          </cell>
          <cell r="M5437" t="str">
            <v>걸레받이T=9  MDF</v>
          </cell>
          <cell r="N5437" t="str">
            <v>H=70 침실1</v>
          </cell>
          <cell r="O5437" t="str">
            <v>M</v>
          </cell>
          <cell r="P5437">
            <v>76</v>
          </cell>
        </row>
        <row r="5438">
          <cell r="L5438" t="str">
            <v>517IO1UAK70060</v>
          </cell>
          <cell r="M5438" t="str">
            <v>포리에칠렌필림 보양</v>
          </cell>
          <cell r="O5438" t="str">
            <v>M2</v>
          </cell>
          <cell r="P5438">
            <v>1056</v>
          </cell>
        </row>
        <row r="5439">
          <cell r="L5439" t="str">
            <v>517IO1UAM10150</v>
          </cell>
          <cell r="M5439" t="str">
            <v>륨카펫트붙이기</v>
          </cell>
          <cell r="N5439" t="str">
            <v>(고기능륨카펫, T2.0)</v>
          </cell>
          <cell r="O5439" t="str">
            <v>M2</v>
          </cell>
          <cell r="P5439">
            <v>247</v>
          </cell>
        </row>
        <row r="5440">
          <cell r="L5440" t="str">
            <v>517IO1UAP10120</v>
          </cell>
          <cell r="M5440" t="str">
            <v>물초배지 보양</v>
          </cell>
          <cell r="N5440" t="str">
            <v>(벽)</v>
          </cell>
          <cell r="O5440" t="str">
            <v>M2</v>
          </cell>
          <cell r="P5440">
            <v>30</v>
          </cell>
        </row>
        <row r="5441">
          <cell r="L5441" t="str">
            <v>517IO1UAP10220</v>
          </cell>
          <cell r="M5441" t="str">
            <v>비닐실크벽지바르기</v>
          </cell>
          <cell r="N5441" t="str">
            <v>(초배무)</v>
          </cell>
          <cell r="O5441" t="str">
            <v>M2</v>
          </cell>
          <cell r="P5441">
            <v>554</v>
          </cell>
        </row>
        <row r="5442">
          <cell r="L5442" t="str">
            <v>517IO1UAP10240</v>
          </cell>
          <cell r="M5442" t="str">
            <v>비닐실크천정지바르기</v>
          </cell>
          <cell r="N5442" t="str">
            <v>(초배무)</v>
          </cell>
          <cell r="O5442" t="str">
            <v>M2</v>
          </cell>
          <cell r="P5442">
            <v>453</v>
          </cell>
        </row>
        <row r="5443">
          <cell r="L5443" t="str">
            <v>517IO1UAP11030</v>
          </cell>
          <cell r="M5443" t="str">
            <v>비닐실크벽지바르기</v>
          </cell>
          <cell r="N5443" t="str">
            <v>(면조정재바름위, 초배유)</v>
          </cell>
          <cell r="O5443" t="str">
            <v>M2</v>
          </cell>
          <cell r="P5443">
            <v>281</v>
          </cell>
        </row>
        <row r="5444">
          <cell r="L5444" t="str">
            <v>517IO2MAK12050</v>
          </cell>
          <cell r="M5444" t="str">
            <v>스치로폴</v>
          </cell>
          <cell r="N5444" t="str">
            <v>50MMX900X1800 0.015(4호)</v>
          </cell>
          <cell r="O5444" t="str">
            <v>M2</v>
          </cell>
          <cell r="P5444">
            <v>28</v>
          </cell>
        </row>
        <row r="5445">
          <cell r="L5445" t="str">
            <v>517IO2UAG10030</v>
          </cell>
          <cell r="M5445" t="str">
            <v>스치로폴깔기</v>
          </cell>
          <cell r="N5445" t="str">
            <v>(옥상바닥 2호 60MM)</v>
          </cell>
          <cell r="O5445" t="str">
            <v>M2</v>
          </cell>
          <cell r="P5445">
            <v>270</v>
          </cell>
        </row>
        <row r="5446">
          <cell r="L5446" t="str">
            <v>517IO2UAG10350</v>
          </cell>
          <cell r="M5446" t="str">
            <v>스치로폴깔기</v>
          </cell>
          <cell r="N5446" t="str">
            <v>(콘크리트타설부착 4호 80MM)</v>
          </cell>
          <cell r="O5446" t="str">
            <v>M2</v>
          </cell>
          <cell r="P5446">
            <v>138</v>
          </cell>
        </row>
        <row r="5447">
          <cell r="L5447" t="str">
            <v>517IO2UAG11060</v>
          </cell>
          <cell r="M5447" t="str">
            <v>벽체스치로폴넣기</v>
          </cell>
          <cell r="N5447" t="str">
            <v>(4호 50MM 테이핑, 1겹)</v>
          </cell>
          <cell r="O5447" t="str">
            <v>M2</v>
          </cell>
          <cell r="P5447">
            <v>20</v>
          </cell>
        </row>
        <row r="5448">
          <cell r="L5448" t="str">
            <v>517IO2UAG12060</v>
          </cell>
          <cell r="M5448" t="str">
            <v>벽체스치로폴붙이기</v>
          </cell>
          <cell r="N5448" t="str">
            <v>(4호 50MM)</v>
          </cell>
          <cell r="O5448" t="str">
            <v>M2</v>
          </cell>
          <cell r="P5448">
            <v>73</v>
          </cell>
        </row>
        <row r="5449">
          <cell r="L5449" t="str">
            <v>517IO2UAG80070</v>
          </cell>
          <cell r="M5449" t="str">
            <v>측벽보온틀설치(중부)</v>
          </cell>
          <cell r="N5449" t="str">
            <v>(석고보드12.5MM, 지지핀공법)</v>
          </cell>
          <cell r="O5449" t="str">
            <v>M2</v>
          </cell>
          <cell r="P5449">
            <v>139</v>
          </cell>
        </row>
        <row r="5450">
          <cell r="L5450" t="str">
            <v>517IO2UAG80130</v>
          </cell>
          <cell r="M5450" t="str">
            <v>외벽보온틀설치(중부)</v>
          </cell>
          <cell r="N5450" t="str">
            <v>(석고보드12.5MM, 지지핀공법)</v>
          </cell>
          <cell r="O5450" t="str">
            <v>M2</v>
          </cell>
          <cell r="P5450">
            <v>231</v>
          </cell>
        </row>
        <row r="5451">
          <cell r="L5451" t="str">
            <v>517IO2UAG80520</v>
          </cell>
          <cell r="M5451" t="str">
            <v>보온틀설치(주방 상부장)</v>
          </cell>
          <cell r="N5451" t="str">
            <v>(유리면50+방수석고12.5MM, 지지핀공법)</v>
          </cell>
          <cell r="O5451" t="str">
            <v>M2</v>
          </cell>
          <cell r="P5451">
            <v>38</v>
          </cell>
        </row>
        <row r="5452">
          <cell r="L5452" t="str">
            <v>517IS1JAG18100</v>
          </cell>
          <cell r="M5452" t="str">
            <v>목제공틀</v>
          </cell>
          <cell r="N5452" t="str">
            <v>8X21/WF</v>
          </cell>
          <cell r="O5452" t="str">
            <v>개소</v>
          </cell>
          <cell r="P5452">
            <v>6</v>
          </cell>
        </row>
        <row r="5453">
          <cell r="L5453" t="str">
            <v>517IS1JAG23201</v>
          </cell>
          <cell r="M5453" t="str">
            <v>WD+WD(페이퍼,후설치문)침실</v>
          </cell>
          <cell r="N5453" t="str">
            <v>10X21/WD-1</v>
          </cell>
          <cell r="O5453" t="str">
            <v>개소</v>
          </cell>
          <cell r="P5453">
            <v>6</v>
          </cell>
        </row>
        <row r="5454">
          <cell r="L5454" t="str">
            <v>517IS1JAG23212</v>
          </cell>
          <cell r="M5454" t="str">
            <v>WD+WD(페이퍼,후설치문)침실</v>
          </cell>
          <cell r="N5454" t="str">
            <v>9X21/WD-2</v>
          </cell>
          <cell r="O5454" t="str">
            <v>개소</v>
          </cell>
          <cell r="P5454">
            <v>12</v>
          </cell>
        </row>
        <row r="5455">
          <cell r="L5455" t="str">
            <v>517IS1JAG23353</v>
          </cell>
          <cell r="M5455" t="str">
            <v>WD+WD(페이퍼,후설치문)욕실</v>
          </cell>
          <cell r="N5455" t="str">
            <v>8X21/D</v>
          </cell>
          <cell r="O5455" t="str">
            <v>개소</v>
          </cell>
          <cell r="P5455">
            <v>5</v>
          </cell>
        </row>
        <row r="5456">
          <cell r="L5456" t="str">
            <v>517IS1JAG23354</v>
          </cell>
          <cell r="M5456" t="str">
            <v>WD+WD(페이퍼,후설치문)욕실</v>
          </cell>
          <cell r="N5456" t="str">
            <v>7X21/D</v>
          </cell>
          <cell r="O5456" t="str">
            <v>개소</v>
          </cell>
          <cell r="P5456">
            <v>6</v>
          </cell>
        </row>
        <row r="5457">
          <cell r="L5457" t="str">
            <v>517IS1JAG23359</v>
          </cell>
          <cell r="M5457" t="str">
            <v>WD+WD(페이퍼,후설치문)욕실</v>
          </cell>
          <cell r="N5457" t="str">
            <v>8X21/D-3</v>
          </cell>
          <cell r="O5457" t="str">
            <v>개소</v>
          </cell>
          <cell r="P5457">
            <v>12</v>
          </cell>
        </row>
        <row r="5458">
          <cell r="L5458" t="str">
            <v>517IS1JAG23361</v>
          </cell>
          <cell r="M5458" t="str">
            <v>WD+WD(페이퍼,후설치문)욕실</v>
          </cell>
          <cell r="N5458" t="str">
            <v>9X21/D</v>
          </cell>
          <cell r="O5458" t="str">
            <v>개소</v>
          </cell>
          <cell r="P5458">
            <v>1</v>
          </cell>
        </row>
        <row r="5459">
          <cell r="L5459" t="str">
            <v>517IS1JAG31202</v>
          </cell>
          <cell r="M5459" t="str">
            <v>PP이중창(목-2)</v>
          </cell>
          <cell r="N5459" t="str">
            <v>24X18/W</v>
          </cell>
          <cell r="O5459" t="str">
            <v>개소</v>
          </cell>
          <cell r="P5459">
            <v>6</v>
          </cell>
        </row>
        <row r="5460">
          <cell r="L5460" t="str">
            <v>517IS1JAG31204</v>
          </cell>
          <cell r="M5460" t="str">
            <v>PP이중창(목-2)</v>
          </cell>
          <cell r="N5460" t="str">
            <v>21X18/W</v>
          </cell>
          <cell r="O5460" t="str">
            <v>개소</v>
          </cell>
          <cell r="P5460">
            <v>12</v>
          </cell>
        </row>
        <row r="5461">
          <cell r="L5461" t="str">
            <v>517IS1JAG31304</v>
          </cell>
          <cell r="M5461" t="str">
            <v>PP이중창(목-2)</v>
          </cell>
          <cell r="N5461" t="str">
            <v>12X4/W</v>
          </cell>
          <cell r="O5461" t="str">
            <v>개소</v>
          </cell>
          <cell r="P5461">
            <v>6</v>
          </cell>
        </row>
        <row r="5462">
          <cell r="L5462" t="str">
            <v>517IS1JAG31506</v>
          </cell>
          <cell r="M5462" t="str">
            <v>PP복층유리문(목-3)</v>
          </cell>
          <cell r="N5462" t="str">
            <v>33X24/DP</v>
          </cell>
          <cell r="O5462" t="str">
            <v>개소</v>
          </cell>
          <cell r="P5462">
            <v>6</v>
          </cell>
        </row>
        <row r="5463">
          <cell r="L5463" t="str">
            <v>517IS1JAG40101</v>
          </cell>
          <cell r="M5463" t="str">
            <v>세대현관문(계단형,플래그힌지)</v>
          </cell>
          <cell r="N5463" t="str">
            <v>10X22/D-2</v>
          </cell>
          <cell r="O5463" t="str">
            <v>개소</v>
          </cell>
          <cell r="P5463">
            <v>6</v>
          </cell>
        </row>
        <row r="5464">
          <cell r="L5464" t="str">
            <v>517IS1JAN40054</v>
          </cell>
          <cell r="M5464" t="str">
            <v>84C,T (무늬목) (무장애공간)</v>
          </cell>
          <cell r="N5464" t="str">
            <v>3540X3670, 보조주방</v>
          </cell>
          <cell r="O5464" t="str">
            <v>조</v>
          </cell>
          <cell r="P5464">
            <v>1</v>
          </cell>
        </row>
        <row r="5465">
          <cell r="L5465" t="str">
            <v>517IS1JAN40067</v>
          </cell>
          <cell r="M5465" t="str">
            <v>84C,T (무늬목)</v>
          </cell>
          <cell r="N5465" t="str">
            <v>3540X3670, 보조주방포함</v>
          </cell>
          <cell r="O5465" t="str">
            <v>조</v>
          </cell>
          <cell r="P5465">
            <v>5</v>
          </cell>
        </row>
        <row r="5466">
          <cell r="L5466" t="str">
            <v>517IS1JAN50608</v>
          </cell>
          <cell r="M5466" t="str">
            <v>00신발장 84A,B,T 벽부(무늬목)(거울판)</v>
          </cell>
          <cell r="N5466" t="str">
            <v>1750X348X2200</v>
          </cell>
          <cell r="O5466" t="str">
            <v>개</v>
          </cell>
          <cell r="P5466">
            <v>6</v>
          </cell>
        </row>
        <row r="5467">
          <cell r="L5467" t="str">
            <v>517IS1JAN60179</v>
          </cell>
          <cell r="M5467" t="str">
            <v>드레스장 84C,T(LPM)</v>
          </cell>
          <cell r="N5467" t="str">
            <v>1050X2330</v>
          </cell>
          <cell r="O5467" t="str">
            <v>SET</v>
          </cell>
          <cell r="P5467">
            <v>6</v>
          </cell>
        </row>
        <row r="5468">
          <cell r="L5468" t="str">
            <v>517IS1JAN80010</v>
          </cell>
          <cell r="M5468" t="str">
            <v>거실장(용인신갈)</v>
          </cell>
          <cell r="N5468" t="str">
            <v>2300 (무늬목)</v>
          </cell>
          <cell r="O5468" t="str">
            <v>SET</v>
          </cell>
          <cell r="P5468">
            <v>6</v>
          </cell>
        </row>
        <row r="5469">
          <cell r="L5469" t="str">
            <v>517JB1QBG15035</v>
          </cell>
          <cell r="M5469" t="str">
            <v>콤팩터 다짐 (보통)</v>
          </cell>
          <cell r="O5469" t="str">
            <v>M2</v>
          </cell>
          <cell r="P5469">
            <v>1105</v>
          </cell>
        </row>
        <row r="5470">
          <cell r="L5470" t="str">
            <v>517JB1UAA50010</v>
          </cell>
          <cell r="M5470" t="str">
            <v>용수비</v>
          </cell>
          <cell r="N5470" t="str">
            <v>(레미콘지구)</v>
          </cell>
          <cell r="O5470" t="str">
            <v>M3</v>
          </cell>
          <cell r="P5470">
            <v>71</v>
          </cell>
        </row>
        <row r="5471">
          <cell r="L5471" t="str">
            <v>517JC1MCE24007</v>
          </cell>
          <cell r="M5471" t="str">
            <v>PHC파일</v>
          </cell>
          <cell r="N5471" t="str">
            <v>D400-7M</v>
          </cell>
          <cell r="O5471" t="str">
            <v>본</v>
          </cell>
          <cell r="P5471">
            <v>28</v>
          </cell>
        </row>
        <row r="5472">
          <cell r="L5472" t="str">
            <v>517JC1MCE24008</v>
          </cell>
          <cell r="M5472" t="str">
            <v>PHC파일</v>
          </cell>
          <cell r="N5472" t="str">
            <v>D400-8M</v>
          </cell>
          <cell r="O5472" t="str">
            <v>본</v>
          </cell>
          <cell r="P5472">
            <v>28</v>
          </cell>
        </row>
        <row r="5473">
          <cell r="L5473" t="str">
            <v>517JC1MCE24009</v>
          </cell>
          <cell r="M5473" t="str">
            <v>PHC파일</v>
          </cell>
          <cell r="N5473" t="str">
            <v>D400-9M</v>
          </cell>
          <cell r="O5473" t="str">
            <v>본</v>
          </cell>
          <cell r="P5473">
            <v>69</v>
          </cell>
        </row>
        <row r="5474">
          <cell r="L5474" t="str">
            <v>517JC1MCE24010</v>
          </cell>
          <cell r="M5474" t="str">
            <v>PHC파일</v>
          </cell>
          <cell r="N5474" t="str">
            <v>D400-10M</v>
          </cell>
          <cell r="O5474" t="str">
            <v>본</v>
          </cell>
          <cell r="P5474">
            <v>14</v>
          </cell>
        </row>
        <row r="5475">
          <cell r="L5475" t="str">
            <v>517JC1SABCHR07</v>
          </cell>
          <cell r="M5475" t="str">
            <v>유압식 고강도파일박기</v>
          </cell>
          <cell r="N5475" t="str">
            <v>PHC D-400-7M</v>
          </cell>
          <cell r="O5475" t="str">
            <v>M</v>
          </cell>
          <cell r="P5475">
            <v>182</v>
          </cell>
        </row>
        <row r="5476">
          <cell r="L5476" t="str">
            <v>517JC1SABCHR08</v>
          </cell>
          <cell r="M5476" t="str">
            <v>유압식 고강도파일박기</v>
          </cell>
          <cell r="N5476" t="str">
            <v>PHC D-400-8M</v>
          </cell>
          <cell r="O5476" t="str">
            <v>M</v>
          </cell>
          <cell r="P5476">
            <v>210</v>
          </cell>
        </row>
        <row r="5477">
          <cell r="L5477" t="str">
            <v>517JC1SABCHR09</v>
          </cell>
          <cell r="M5477" t="str">
            <v>유압식 고강도파일박기</v>
          </cell>
          <cell r="N5477" t="str">
            <v>PHC D-400-9M</v>
          </cell>
          <cell r="O5477" t="str">
            <v>M</v>
          </cell>
          <cell r="P5477">
            <v>587</v>
          </cell>
        </row>
        <row r="5478">
          <cell r="L5478" t="str">
            <v>517JC1SABCHR10</v>
          </cell>
          <cell r="M5478" t="str">
            <v>유압식 고강도파일박기</v>
          </cell>
          <cell r="N5478" t="str">
            <v>PHC D-400-10M</v>
          </cell>
          <cell r="O5478" t="str">
            <v>M</v>
          </cell>
          <cell r="P5478">
            <v>133</v>
          </cell>
        </row>
        <row r="5479">
          <cell r="L5479" t="str">
            <v>517JC1UAB70400</v>
          </cell>
          <cell r="M5479" t="str">
            <v>콘크리트파일 두부정리</v>
          </cell>
          <cell r="N5479" t="str">
            <v>(D400,PC.PHC)</v>
          </cell>
          <cell r="O5479" t="str">
            <v>본</v>
          </cell>
          <cell r="P5479">
            <v>139</v>
          </cell>
        </row>
        <row r="5480">
          <cell r="L5480" t="str">
            <v>517JD1BGC10070</v>
          </cell>
          <cell r="M5480" t="str">
            <v>자재운반비</v>
          </cell>
          <cell r="N5480" t="str">
            <v>70KM까지</v>
          </cell>
          <cell r="O5480" t="str">
            <v>TON</v>
          </cell>
          <cell r="P5480">
            <v>36.39</v>
          </cell>
        </row>
        <row r="5481">
          <cell r="L5481" t="str">
            <v>517JD1BGZ02011</v>
          </cell>
          <cell r="M5481" t="str">
            <v>임시전력비(전력량요금)</v>
          </cell>
          <cell r="N5481" t="str">
            <v>1년이하</v>
          </cell>
          <cell r="O5481" t="str">
            <v>KWH</v>
          </cell>
          <cell r="P5481">
            <v>6</v>
          </cell>
        </row>
        <row r="5482">
          <cell r="L5482" t="str">
            <v>517JD1HKN01000</v>
          </cell>
          <cell r="M5482" t="str">
            <v>모 터</v>
          </cell>
          <cell r="N5482" t="str">
            <v>1 HP</v>
          </cell>
          <cell r="O5482" t="str">
            <v>시간</v>
          </cell>
          <cell r="P5482">
            <v>8</v>
          </cell>
        </row>
        <row r="5483">
          <cell r="L5483" t="str">
            <v>517JD1MGA21110</v>
          </cell>
          <cell r="M5483" t="str">
            <v>고강도철근 (공장도)</v>
          </cell>
          <cell r="N5483" t="str">
            <v>H-10</v>
          </cell>
          <cell r="O5483" t="str">
            <v>TON</v>
          </cell>
          <cell r="P5483">
            <v>1.73</v>
          </cell>
        </row>
        <row r="5484">
          <cell r="L5484" t="str">
            <v>517JD1MGA21113</v>
          </cell>
          <cell r="M5484" t="str">
            <v>고강도철근 (공장도)</v>
          </cell>
          <cell r="N5484" t="str">
            <v>H-13</v>
          </cell>
          <cell r="O5484" t="str">
            <v>TON</v>
          </cell>
          <cell r="P5484">
            <v>6.51</v>
          </cell>
        </row>
        <row r="5485">
          <cell r="L5485" t="str">
            <v>517JD1MGA21116</v>
          </cell>
          <cell r="M5485" t="str">
            <v>고강도철근 (공장도)</v>
          </cell>
          <cell r="N5485" t="str">
            <v>H-16</v>
          </cell>
          <cell r="O5485" t="str">
            <v>TON</v>
          </cell>
          <cell r="P5485">
            <v>28.15</v>
          </cell>
        </row>
        <row r="5486">
          <cell r="L5486" t="str">
            <v>517JD1MGG40301</v>
          </cell>
          <cell r="M5486" t="str">
            <v>레미콘</v>
          </cell>
          <cell r="N5486" t="str">
            <v>25-160-8</v>
          </cell>
          <cell r="O5486" t="str">
            <v>M3</v>
          </cell>
          <cell r="P5486">
            <v>194</v>
          </cell>
        </row>
        <row r="5487">
          <cell r="L5487" t="str">
            <v>517JD1MGG40601</v>
          </cell>
          <cell r="M5487" t="str">
            <v>레미콘</v>
          </cell>
          <cell r="N5487" t="str">
            <v>25-240-8</v>
          </cell>
          <cell r="O5487" t="str">
            <v>M3</v>
          </cell>
          <cell r="P5487">
            <v>420</v>
          </cell>
        </row>
        <row r="5488">
          <cell r="L5488" t="str">
            <v>517JD1MGG42401</v>
          </cell>
          <cell r="M5488" t="str">
            <v>레미콘</v>
          </cell>
          <cell r="N5488" t="str">
            <v>25-180-15</v>
          </cell>
          <cell r="O5488" t="str">
            <v>M3</v>
          </cell>
          <cell r="P5488">
            <v>1</v>
          </cell>
        </row>
        <row r="5489">
          <cell r="L5489" t="str">
            <v>517JD1MGG42601</v>
          </cell>
          <cell r="M5489" t="str">
            <v>레미콘</v>
          </cell>
          <cell r="N5489" t="str">
            <v>25-240-15</v>
          </cell>
          <cell r="O5489" t="str">
            <v>M3</v>
          </cell>
          <cell r="P5489">
            <v>58</v>
          </cell>
        </row>
        <row r="5490">
          <cell r="L5490" t="str">
            <v>517JD1QEA32013</v>
          </cell>
          <cell r="M5490" t="str">
            <v>펌프카 CONC 타설</v>
          </cell>
          <cell r="N5490" t="str">
            <v>100 M3이상 철근구조물,S=15</v>
          </cell>
          <cell r="O5490" t="str">
            <v>M3</v>
          </cell>
          <cell r="P5490">
            <v>58</v>
          </cell>
        </row>
        <row r="5491">
          <cell r="L5491" t="str">
            <v>517JD1QEA32014</v>
          </cell>
          <cell r="M5491" t="str">
            <v>펌프카 CONC 타설</v>
          </cell>
          <cell r="N5491" t="str">
            <v>100 M3이상 철근구조물,S=8~12</v>
          </cell>
          <cell r="O5491" t="str">
            <v>M3</v>
          </cell>
          <cell r="P5491">
            <v>605</v>
          </cell>
        </row>
        <row r="5492">
          <cell r="L5492" t="str">
            <v>517JD1QEF82001</v>
          </cell>
          <cell r="M5492" t="str">
            <v>CON'C 다지기 (VIBRATOR)</v>
          </cell>
          <cell r="O5492" t="str">
            <v>M3</v>
          </cell>
          <cell r="P5492">
            <v>473</v>
          </cell>
        </row>
        <row r="5493">
          <cell r="L5493" t="str">
            <v>517JD1SACCTTT1</v>
          </cell>
          <cell r="M5493" t="str">
            <v>철근하차비</v>
          </cell>
          <cell r="O5493" t="str">
            <v>톤</v>
          </cell>
          <cell r="P5493">
            <v>36.39</v>
          </cell>
        </row>
        <row r="5494">
          <cell r="L5494" t="str">
            <v>517JD1UAC10001</v>
          </cell>
          <cell r="M5494" t="str">
            <v>합판거푸집</v>
          </cell>
          <cell r="N5494" t="str">
            <v>(3회,일반면)</v>
          </cell>
          <cell r="O5494" t="str">
            <v>M2</v>
          </cell>
          <cell r="P5494">
            <v>5</v>
          </cell>
        </row>
        <row r="5495">
          <cell r="L5495" t="str">
            <v>517JD1UAC10005</v>
          </cell>
          <cell r="M5495" t="str">
            <v>합판거푸집</v>
          </cell>
          <cell r="N5495" t="str">
            <v>(3회, 경사지붕면)</v>
          </cell>
          <cell r="O5495" t="str">
            <v>M2</v>
          </cell>
          <cell r="P5495">
            <v>4</v>
          </cell>
        </row>
        <row r="5496">
          <cell r="L5496" t="str">
            <v>517JD1UAC10152</v>
          </cell>
          <cell r="M5496" t="str">
            <v>매립형철망거푸집</v>
          </cell>
          <cell r="N5496" t="str">
            <v>(MAT기초,지중보,옹벽,이어치기등)</v>
          </cell>
          <cell r="O5496" t="str">
            <v>M2</v>
          </cell>
          <cell r="P5496">
            <v>191</v>
          </cell>
        </row>
        <row r="5497">
          <cell r="L5497" t="str">
            <v>517JD1UAC10281</v>
          </cell>
          <cell r="M5497" t="str">
            <v>제치장코팅합판 거푸집</v>
          </cell>
          <cell r="N5497" t="str">
            <v>(6회,반자무)</v>
          </cell>
          <cell r="O5497" t="str">
            <v>M2</v>
          </cell>
          <cell r="P5497">
            <v>12</v>
          </cell>
        </row>
        <row r="5498">
          <cell r="L5498" t="str">
            <v>517JD1UAC10310</v>
          </cell>
          <cell r="M5498" t="str">
            <v>유로폼</v>
          </cell>
          <cell r="N5498" t="str">
            <v>(벽)</v>
          </cell>
          <cell r="O5498" t="str">
            <v>M2</v>
          </cell>
          <cell r="P5498">
            <v>418</v>
          </cell>
        </row>
        <row r="5499">
          <cell r="L5499" t="str">
            <v>517JD1UAC20100</v>
          </cell>
          <cell r="M5499" t="str">
            <v>철근가공 및 조립</v>
          </cell>
          <cell r="N5499" t="str">
            <v>(건축공사)</v>
          </cell>
          <cell r="O5499" t="str">
            <v>TON</v>
          </cell>
          <cell r="P5499">
            <v>35.33</v>
          </cell>
        </row>
        <row r="5500">
          <cell r="L5500" t="str">
            <v>517JD1UAC30060</v>
          </cell>
          <cell r="M5500" t="str">
            <v>레미콘치기</v>
          </cell>
          <cell r="N5500" t="str">
            <v>(철근구조,펌프차붐)</v>
          </cell>
          <cell r="O5500" t="str">
            <v>M3</v>
          </cell>
          <cell r="P5500">
            <v>473</v>
          </cell>
        </row>
        <row r="5501">
          <cell r="L5501" t="str">
            <v>517JD1UAC30080</v>
          </cell>
          <cell r="M5501" t="str">
            <v>레미콘치기</v>
          </cell>
          <cell r="N5501" t="str">
            <v>(무근구조,펌프차붐)</v>
          </cell>
          <cell r="O5501" t="str">
            <v>M3</v>
          </cell>
          <cell r="P5501">
            <v>190</v>
          </cell>
        </row>
        <row r="5502">
          <cell r="L5502" t="str">
            <v>518IA1BGZ02011</v>
          </cell>
          <cell r="M5502" t="str">
            <v>임시전력비(전력량요금)</v>
          </cell>
          <cell r="N5502" t="str">
            <v>1년이하</v>
          </cell>
          <cell r="O5502" t="str">
            <v>KWH</v>
          </cell>
          <cell r="P5502">
            <v>150</v>
          </cell>
        </row>
        <row r="5503">
          <cell r="L5503" t="str">
            <v>518IA1HKN01000</v>
          </cell>
          <cell r="M5503" t="str">
            <v>모 터</v>
          </cell>
          <cell r="N5503" t="str">
            <v>1 HP</v>
          </cell>
          <cell r="O5503" t="str">
            <v>시간</v>
          </cell>
          <cell r="P5503">
            <v>51</v>
          </cell>
        </row>
        <row r="5504">
          <cell r="L5504" t="str">
            <v>518IA1MGJ10509</v>
          </cell>
          <cell r="M5504" t="str">
            <v>벽용브라켓(쌍줄용)</v>
          </cell>
          <cell r="N5504" t="str">
            <v>8개월</v>
          </cell>
          <cell r="O5504" t="str">
            <v>개</v>
          </cell>
          <cell r="P5504">
            <v>50</v>
          </cell>
        </row>
        <row r="5505">
          <cell r="L5505" t="str">
            <v>518IA1SAA35305</v>
          </cell>
          <cell r="M5505" t="str">
            <v>가설DUST CHUTE</v>
          </cell>
          <cell r="N5505" t="str">
            <v>P.E관 중층</v>
          </cell>
          <cell r="O5505" t="str">
            <v>M</v>
          </cell>
          <cell r="P5505">
            <v>12</v>
          </cell>
        </row>
        <row r="5506">
          <cell r="L5506" t="str">
            <v>518IA1UAA10001</v>
          </cell>
          <cell r="M5506" t="str">
            <v>먹메김</v>
          </cell>
          <cell r="N5506" t="str">
            <v>(주택용)</v>
          </cell>
          <cell r="O5506" t="str">
            <v>M2</v>
          </cell>
          <cell r="P5506">
            <v>877</v>
          </cell>
        </row>
        <row r="5507">
          <cell r="L5507" t="str">
            <v>518IA1UAA10201</v>
          </cell>
          <cell r="M5507" t="str">
            <v>수평규준틀</v>
          </cell>
          <cell r="O5507" t="str">
            <v>M</v>
          </cell>
          <cell r="P5507">
            <v>126</v>
          </cell>
        </row>
        <row r="5508">
          <cell r="L5508" t="str">
            <v>518IA1UAA20301</v>
          </cell>
          <cell r="M5508" t="str">
            <v>강관틀비계</v>
          </cell>
          <cell r="N5508" t="str">
            <v>(10층, 8개월)</v>
          </cell>
          <cell r="O5508" t="str">
            <v>M2</v>
          </cell>
          <cell r="P5508">
            <v>393</v>
          </cell>
        </row>
        <row r="5509">
          <cell r="L5509" t="str">
            <v>518IA1UAA20635</v>
          </cell>
          <cell r="M5509" t="str">
            <v>강관비계매기(브라켓)</v>
          </cell>
          <cell r="N5509" t="str">
            <v>(10층 8개월)</v>
          </cell>
          <cell r="O5509" t="str">
            <v>M2</v>
          </cell>
          <cell r="P5509">
            <v>711</v>
          </cell>
        </row>
        <row r="5510">
          <cell r="L5510" t="str">
            <v>518IA1UAA20701</v>
          </cell>
          <cell r="M5510" t="str">
            <v>이동식 강관조립 말비계</v>
          </cell>
          <cell r="N5510" t="str">
            <v>(3개월 H=2M 1단)</v>
          </cell>
          <cell r="O5510" t="str">
            <v>대</v>
          </cell>
          <cell r="P5510">
            <v>2</v>
          </cell>
        </row>
        <row r="5511">
          <cell r="L5511" t="str">
            <v>518IA1UAA21101</v>
          </cell>
          <cell r="M5511" t="str">
            <v>강관비계다리</v>
          </cell>
          <cell r="N5511" t="str">
            <v>(30M미만 3개월 디딤판면적)</v>
          </cell>
          <cell r="O5511" t="str">
            <v>M2</v>
          </cell>
          <cell r="P5511">
            <v>48</v>
          </cell>
        </row>
        <row r="5512">
          <cell r="L5512" t="str">
            <v>518IA1UAA21301</v>
          </cell>
          <cell r="M5512" t="str">
            <v>비계용 브라켓설치</v>
          </cell>
          <cell r="N5512" t="str">
            <v>(벽용, 브라켓별도)</v>
          </cell>
          <cell r="O5512" t="str">
            <v>개소</v>
          </cell>
          <cell r="P5512">
            <v>50</v>
          </cell>
        </row>
        <row r="5513">
          <cell r="L5513" t="str">
            <v>518IA1UAA25001</v>
          </cell>
          <cell r="M5513" t="str">
            <v>강관동바리 손료</v>
          </cell>
          <cell r="N5513" t="str">
            <v>(층고3.5M이하, 벽식 1개월)</v>
          </cell>
          <cell r="O5513" t="str">
            <v>M2</v>
          </cell>
          <cell r="P5513">
            <v>1906</v>
          </cell>
        </row>
        <row r="5514">
          <cell r="L5514" t="str">
            <v>518IA1UAA25070</v>
          </cell>
          <cell r="M5514" t="str">
            <v>강관동바리 손료</v>
          </cell>
          <cell r="N5514" t="str">
            <v>(5.5-6.5M, 1개월)</v>
          </cell>
          <cell r="O5514" t="str">
            <v>M2</v>
          </cell>
          <cell r="P5514">
            <v>167</v>
          </cell>
        </row>
        <row r="5515">
          <cell r="L5515" t="str">
            <v>518IA1UAA25201</v>
          </cell>
          <cell r="M5515" t="str">
            <v>목제동바리 손료</v>
          </cell>
          <cell r="N5515" t="str">
            <v>(7M미만 7회사용)</v>
          </cell>
          <cell r="O5515" t="str">
            <v>M3</v>
          </cell>
          <cell r="P5515">
            <v>173</v>
          </cell>
        </row>
        <row r="5516">
          <cell r="L5516" t="str">
            <v>518IA1UAA50010</v>
          </cell>
          <cell r="M5516" t="str">
            <v>용수비</v>
          </cell>
          <cell r="N5516" t="str">
            <v>(레미콘지구)</v>
          </cell>
          <cell r="O5516" t="str">
            <v>M3</v>
          </cell>
          <cell r="P5516">
            <v>463</v>
          </cell>
        </row>
        <row r="5517">
          <cell r="L5517" t="str">
            <v>518IA1UAA50110</v>
          </cell>
          <cell r="M5517" t="str">
            <v>동별공사용수설치비</v>
          </cell>
          <cell r="N5517" t="str">
            <v>(10층)</v>
          </cell>
          <cell r="O5517" t="str">
            <v>개소</v>
          </cell>
          <cell r="P5517">
            <v>1</v>
          </cell>
        </row>
        <row r="5518">
          <cell r="L5518" t="str">
            <v>518IA1UAA55001</v>
          </cell>
          <cell r="M5518" t="str">
            <v>건축물 현장정리</v>
          </cell>
          <cell r="O5518" t="str">
            <v>M2</v>
          </cell>
          <cell r="P5518">
            <v>877</v>
          </cell>
        </row>
        <row r="5519">
          <cell r="L5519" t="str">
            <v>518IA1UAV30110</v>
          </cell>
          <cell r="M5519" t="str">
            <v>옥내가설전등 및 옥외보완</v>
          </cell>
          <cell r="N5519" t="str">
            <v>(10층)</v>
          </cell>
          <cell r="O5519" t="str">
            <v>동</v>
          </cell>
          <cell r="P5519">
            <v>1</v>
          </cell>
        </row>
        <row r="5520">
          <cell r="L5520" t="str">
            <v>518ID1BGC10070</v>
          </cell>
          <cell r="M5520" t="str">
            <v>자재운반비</v>
          </cell>
          <cell r="N5520" t="str">
            <v>70KM까지</v>
          </cell>
          <cell r="O5520" t="str">
            <v>TON</v>
          </cell>
          <cell r="P5520">
            <v>95.91</v>
          </cell>
        </row>
        <row r="5521">
          <cell r="L5521" t="str">
            <v>518ID1MGA21110</v>
          </cell>
          <cell r="M5521" t="str">
            <v>고강도철근 (공장도)</v>
          </cell>
          <cell r="N5521" t="str">
            <v>H-10</v>
          </cell>
          <cell r="O5521" t="str">
            <v>TON</v>
          </cell>
          <cell r="P5521">
            <v>50.58</v>
          </cell>
        </row>
        <row r="5522">
          <cell r="L5522" t="str">
            <v>518ID1MGA21113</v>
          </cell>
          <cell r="M5522" t="str">
            <v>고강도철근 (공장도)</v>
          </cell>
          <cell r="N5522" t="str">
            <v>H-13</v>
          </cell>
          <cell r="O5522" t="str">
            <v>TON</v>
          </cell>
          <cell r="P5522">
            <v>28.16</v>
          </cell>
        </row>
        <row r="5523">
          <cell r="L5523" t="str">
            <v>518ID1MGA21116</v>
          </cell>
          <cell r="M5523" t="str">
            <v>고강도철근 (공장도)</v>
          </cell>
          <cell r="N5523" t="str">
            <v>H-16</v>
          </cell>
          <cell r="O5523" t="str">
            <v>TON</v>
          </cell>
          <cell r="P5523">
            <v>17.170000000000002</v>
          </cell>
        </row>
        <row r="5524">
          <cell r="L5524" t="str">
            <v>518ID1MGG42601</v>
          </cell>
          <cell r="M5524" t="str">
            <v>레미콘</v>
          </cell>
          <cell r="N5524" t="str">
            <v>25-240-15</v>
          </cell>
          <cell r="O5524" t="str">
            <v>M3</v>
          </cell>
          <cell r="P5524">
            <v>989</v>
          </cell>
        </row>
        <row r="5525">
          <cell r="L5525" t="str">
            <v>518ID1QEA32013</v>
          </cell>
          <cell r="M5525" t="str">
            <v>펌프카 CONC 타설</v>
          </cell>
          <cell r="N5525" t="str">
            <v>100 M3이상 철근구조물,S=15</v>
          </cell>
          <cell r="O5525" t="str">
            <v>M3</v>
          </cell>
          <cell r="P5525">
            <v>979</v>
          </cell>
        </row>
        <row r="5526">
          <cell r="L5526" t="str">
            <v>518ID1QEB22010</v>
          </cell>
          <cell r="M5526" t="str">
            <v>콘크리트 펌프 타설</v>
          </cell>
          <cell r="N5526" t="str">
            <v>(20-26M3/HR)</v>
          </cell>
          <cell r="O5526" t="str">
            <v>M3</v>
          </cell>
          <cell r="P5526">
            <v>22</v>
          </cell>
        </row>
        <row r="5527">
          <cell r="L5527" t="str">
            <v>518ID1QEF82001</v>
          </cell>
          <cell r="M5527" t="str">
            <v>CON'C 다지기 (VIBRATOR)</v>
          </cell>
          <cell r="O5527" t="str">
            <v>M3</v>
          </cell>
          <cell r="P5527">
            <v>939</v>
          </cell>
        </row>
        <row r="5528">
          <cell r="L5528" t="str">
            <v>518ID1SACCTTT1</v>
          </cell>
          <cell r="M5528" t="str">
            <v>철근하차비</v>
          </cell>
          <cell r="O5528" t="str">
            <v>톤</v>
          </cell>
          <cell r="P5528">
            <v>95.91</v>
          </cell>
        </row>
        <row r="5529">
          <cell r="L5529" t="str">
            <v>518ID1UAC10001</v>
          </cell>
          <cell r="M5529" t="str">
            <v>합판거푸집</v>
          </cell>
          <cell r="N5529" t="str">
            <v>(3회,일반면)</v>
          </cell>
          <cell r="O5529" t="str">
            <v>M2</v>
          </cell>
          <cell r="P5529">
            <v>42</v>
          </cell>
        </row>
        <row r="5530">
          <cell r="L5530" t="str">
            <v>518ID1UAC10002</v>
          </cell>
          <cell r="M5530" t="str">
            <v>합판거푸집</v>
          </cell>
          <cell r="N5530" t="str">
            <v>(3회,슬라브)</v>
          </cell>
          <cell r="O5530" t="str">
            <v>M2</v>
          </cell>
          <cell r="P5530">
            <v>17</v>
          </cell>
        </row>
        <row r="5531">
          <cell r="L5531" t="str">
            <v>518ID1UAC10270</v>
          </cell>
          <cell r="M5531" t="str">
            <v>제치장코팅합판 거푸집</v>
          </cell>
          <cell r="N5531" t="str">
            <v>(6회)</v>
          </cell>
          <cell r="O5531" t="str">
            <v>M2</v>
          </cell>
          <cell r="P5531">
            <v>227</v>
          </cell>
        </row>
        <row r="5532">
          <cell r="L5532" t="str">
            <v>518ID1UAC10280</v>
          </cell>
          <cell r="M5532" t="str">
            <v>제치장코팅합판 거푸집</v>
          </cell>
          <cell r="N5532" t="str">
            <v>(10회)</v>
          </cell>
          <cell r="O5532" t="str">
            <v>M2</v>
          </cell>
          <cell r="P5532">
            <v>1097</v>
          </cell>
        </row>
        <row r="5533">
          <cell r="L5533" t="str">
            <v>518ID1UAC10281</v>
          </cell>
          <cell r="M5533" t="str">
            <v>제치장코팅합판 거푸집</v>
          </cell>
          <cell r="N5533" t="str">
            <v>(6회,반자무)</v>
          </cell>
          <cell r="O5533" t="str">
            <v>M2</v>
          </cell>
          <cell r="P5533">
            <v>912</v>
          </cell>
        </row>
        <row r="5534">
          <cell r="L5534" t="str">
            <v>518ID1UAC10310</v>
          </cell>
          <cell r="M5534" t="str">
            <v>유로폼</v>
          </cell>
          <cell r="N5534" t="str">
            <v>(벽)</v>
          </cell>
          <cell r="O5534" t="str">
            <v>M2</v>
          </cell>
          <cell r="P5534">
            <v>5345</v>
          </cell>
        </row>
        <row r="5535">
          <cell r="L5535" t="str">
            <v>518ID1UAC11001</v>
          </cell>
          <cell r="M5535" t="str">
            <v>기둥 면접기</v>
          </cell>
          <cell r="N5535" t="str">
            <v>(15X15)</v>
          </cell>
          <cell r="O5535" t="str">
            <v>M</v>
          </cell>
          <cell r="P5535">
            <v>332</v>
          </cell>
        </row>
        <row r="5536">
          <cell r="L5536" t="str">
            <v>518ID1UAC11101</v>
          </cell>
          <cell r="M5536" t="str">
            <v>물 끊기</v>
          </cell>
          <cell r="N5536" t="str">
            <v>(18X12X15)</v>
          </cell>
          <cell r="O5536" t="str">
            <v>M</v>
          </cell>
          <cell r="P5536">
            <v>421</v>
          </cell>
        </row>
        <row r="5537">
          <cell r="L5537" t="str">
            <v>518ID1UAC11501</v>
          </cell>
          <cell r="M5537" t="str">
            <v>콘크리트양생비</v>
          </cell>
          <cell r="O5537" t="str">
            <v>M2</v>
          </cell>
          <cell r="P5537">
            <v>1440</v>
          </cell>
        </row>
        <row r="5538">
          <cell r="L5538" t="str">
            <v>518ID1UAC20100</v>
          </cell>
          <cell r="M5538" t="str">
            <v>철근가공 및 조립</v>
          </cell>
          <cell r="N5538" t="str">
            <v>(건축공사)</v>
          </cell>
          <cell r="O5538" t="str">
            <v>TON</v>
          </cell>
          <cell r="P5538">
            <v>93.12</v>
          </cell>
        </row>
        <row r="5539">
          <cell r="L5539" t="str">
            <v>518ID1UAC30060</v>
          </cell>
          <cell r="M5539" t="str">
            <v>레미콘치기</v>
          </cell>
          <cell r="N5539" t="str">
            <v>(철근구조,펌프차붐)</v>
          </cell>
          <cell r="O5539" t="str">
            <v>M3</v>
          </cell>
          <cell r="P5539">
            <v>939</v>
          </cell>
        </row>
        <row r="5540">
          <cell r="L5540" t="str">
            <v>518ID1UAC30080</v>
          </cell>
          <cell r="M5540" t="str">
            <v>레미콘치기</v>
          </cell>
          <cell r="N5540" t="str">
            <v>(무근구조,펌프차붐)</v>
          </cell>
          <cell r="O5540" t="str">
            <v>M3</v>
          </cell>
          <cell r="P5540">
            <v>40</v>
          </cell>
        </row>
        <row r="5541">
          <cell r="L5541" t="str">
            <v>518ID1UAJ12080</v>
          </cell>
          <cell r="M5541" t="str">
            <v>시멘트몰탈</v>
          </cell>
          <cell r="N5541" t="str">
            <v>(1:3)</v>
          </cell>
          <cell r="O5541" t="str">
            <v>M3</v>
          </cell>
          <cell r="P5541">
            <v>2</v>
          </cell>
        </row>
        <row r="5542">
          <cell r="L5542" t="str">
            <v>518ID1UAS80030</v>
          </cell>
          <cell r="M5542" t="str">
            <v>구조용용접철망깔기</v>
          </cell>
          <cell r="N5542" t="str">
            <v>(D8X150X150)</v>
          </cell>
          <cell r="O5542" t="str">
            <v>M2</v>
          </cell>
          <cell r="P5542">
            <v>26</v>
          </cell>
        </row>
        <row r="5543">
          <cell r="L5543" t="str">
            <v>518IF1MAA10080</v>
          </cell>
          <cell r="M5543" t="str">
            <v>콘크리트벽돌</v>
          </cell>
          <cell r="N5543" t="str">
            <v>KS 82KG/CM2, 190X90X57</v>
          </cell>
          <cell r="O5543" t="str">
            <v>매</v>
          </cell>
          <cell r="P5543">
            <v>41004</v>
          </cell>
        </row>
        <row r="5544">
          <cell r="L5544" t="str">
            <v>518IF1MAA20101</v>
          </cell>
          <cell r="M5544" t="str">
            <v>홈 벽돌</v>
          </cell>
          <cell r="N5544" t="str">
            <v>A 형</v>
          </cell>
          <cell r="O5544" t="str">
            <v>매</v>
          </cell>
          <cell r="P5544">
            <v>184</v>
          </cell>
        </row>
        <row r="5545">
          <cell r="L5545" t="str">
            <v>518IF1MAA20201</v>
          </cell>
          <cell r="M5545" t="str">
            <v>홈 벽돌</v>
          </cell>
          <cell r="N5545" t="str">
            <v>B 형</v>
          </cell>
          <cell r="O5545" t="str">
            <v>매</v>
          </cell>
          <cell r="P5545">
            <v>121</v>
          </cell>
        </row>
        <row r="5546">
          <cell r="L5546" t="str">
            <v>518IF1MAA20301</v>
          </cell>
          <cell r="M5546" t="str">
            <v>홈 벽돌</v>
          </cell>
          <cell r="N5546" t="str">
            <v>C 형</v>
          </cell>
          <cell r="O5546" t="str">
            <v>매</v>
          </cell>
          <cell r="P5546">
            <v>242</v>
          </cell>
        </row>
        <row r="5547">
          <cell r="L5547" t="str">
            <v>518IF1SAE10001</v>
          </cell>
          <cell r="M5547" t="str">
            <v>콘크리트벽돌쌓기</v>
          </cell>
          <cell r="N5547" t="str">
            <v>표준형 0.5B, 리프트운반</v>
          </cell>
          <cell r="O5547" t="str">
            <v>매</v>
          </cell>
          <cell r="P5547">
            <v>31010</v>
          </cell>
        </row>
        <row r="5548">
          <cell r="L5548" t="str">
            <v>518IF1SAE10101</v>
          </cell>
          <cell r="M5548" t="str">
            <v>콘크리트벽돌쌓기</v>
          </cell>
          <cell r="N5548" t="str">
            <v>표준형 1.0B, 리프트 운반</v>
          </cell>
          <cell r="O5548" t="str">
            <v>매</v>
          </cell>
          <cell r="P5548">
            <v>4508</v>
          </cell>
        </row>
        <row r="5549">
          <cell r="L5549" t="str">
            <v>518IF1SAE11010</v>
          </cell>
          <cell r="M5549" t="str">
            <v>콘크리트벽돌공간쌓기</v>
          </cell>
          <cell r="N5549" t="str">
            <v>(표준형0.5B,리프트운반)</v>
          </cell>
          <cell r="O5549" t="str">
            <v>매</v>
          </cell>
          <cell r="P5549">
            <v>4292</v>
          </cell>
        </row>
        <row r="5550">
          <cell r="L5550" t="str">
            <v>518IF1SAE15020</v>
          </cell>
          <cell r="M5550" t="str">
            <v>홈벽돌쌓기</v>
          </cell>
          <cell r="N5550" t="str">
            <v>(0.5B 리프트운반)</v>
          </cell>
          <cell r="O5550" t="str">
            <v>매</v>
          </cell>
          <cell r="P5550">
            <v>521</v>
          </cell>
        </row>
        <row r="5551">
          <cell r="L5551" t="str">
            <v>518IF1SAYISGD7</v>
          </cell>
          <cell r="M5551" t="str">
            <v>점토벽돌치장쌓기(자재비 포함)</v>
          </cell>
          <cell r="N5551" t="str">
            <v>DHB클립타이,방수몰탈채움,발코니</v>
          </cell>
          <cell r="O5551" t="str">
            <v>매</v>
          </cell>
          <cell r="P5551">
            <v>30223</v>
          </cell>
        </row>
        <row r="5552">
          <cell r="L5552" t="str">
            <v>518IF1SAYISGD8</v>
          </cell>
          <cell r="M5552" t="str">
            <v>점토벽돌치장쌓기(자재비 포함)</v>
          </cell>
          <cell r="N5552" t="str">
            <v>옹벽부위,DHB클립타이,방수몰탈채움</v>
          </cell>
          <cell r="O5552" t="str">
            <v>매</v>
          </cell>
          <cell r="P5552">
            <v>68455</v>
          </cell>
        </row>
        <row r="5553">
          <cell r="L5553" t="str">
            <v>518IF1UAD50190</v>
          </cell>
          <cell r="M5553" t="str">
            <v>인방설치</v>
          </cell>
          <cell r="N5553" t="str">
            <v>(240X124)</v>
          </cell>
          <cell r="O5553" t="str">
            <v>M</v>
          </cell>
          <cell r="P5553">
            <v>3</v>
          </cell>
        </row>
        <row r="5554">
          <cell r="L5554" t="str">
            <v>518IF1UAG22030</v>
          </cell>
          <cell r="M5554" t="str">
            <v>압출스치로폴붙이기</v>
          </cell>
          <cell r="N5554" t="str">
            <v>(9MM)</v>
          </cell>
          <cell r="O5554" t="str">
            <v>M2</v>
          </cell>
          <cell r="P5554">
            <v>2</v>
          </cell>
        </row>
        <row r="5555">
          <cell r="L5555" t="str">
            <v>518IF1UAJ20030</v>
          </cell>
          <cell r="M5555" t="str">
            <v>배관주위몰탈충진</v>
          </cell>
          <cell r="N5555" t="str">
            <v>(1:3)</v>
          </cell>
          <cell r="O5555" t="str">
            <v>M</v>
          </cell>
          <cell r="P5555">
            <v>50</v>
          </cell>
        </row>
        <row r="5556">
          <cell r="L5556" t="str">
            <v>518IG1BGC01020</v>
          </cell>
          <cell r="M5556" t="str">
            <v>시멘트 수송비</v>
          </cell>
          <cell r="N5556" t="str">
            <v>20KM까지</v>
          </cell>
          <cell r="O5556" t="str">
            <v>포</v>
          </cell>
          <cell r="P5556">
            <v>1202</v>
          </cell>
        </row>
        <row r="5557">
          <cell r="L5557" t="str">
            <v>518IG1BGZ01003</v>
          </cell>
          <cell r="M5557" t="str">
            <v>시멘트 하차 입고비</v>
          </cell>
          <cell r="N5557" t="str">
            <v>(보통인부/250포)</v>
          </cell>
          <cell r="O5557" t="str">
            <v>포</v>
          </cell>
          <cell r="P5557">
            <v>1202</v>
          </cell>
        </row>
        <row r="5558">
          <cell r="L5558" t="str">
            <v>518IG1MAF10001</v>
          </cell>
          <cell r="M5558" t="str">
            <v>종석</v>
          </cell>
          <cell r="N5558" t="str">
            <v>백색</v>
          </cell>
          <cell r="O5558" t="str">
            <v>KG</v>
          </cell>
          <cell r="P5558">
            <v>74</v>
          </cell>
        </row>
        <row r="5559">
          <cell r="L5559" t="str">
            <v>518IG1MGG30001</v>
          </cell>
          <cell r="M5559" t="str">
            <v>시멘트(운반구상차도)</v>
          </cell>
          <cell r="N5559" t="str">
            <v>40KG</v>
          </cell>
          <cell r="O5559" t="str">
            <v>포</v>
          </cell>
          <cell r="P5559">
            <v>1202</v>
          </cell>
        </row>
        <row r="5560">
          <cell r="L5560" t="str">
            <v>518IG1MGG50005</v>
          </cell>
          <cell r="M5560" t="str">
            <v>경량기포콘크리트공사(시공도,시멘트포함)</v>
          </cell>
          <cell r="N5560" t="str">
            <v>15KG/CM2이상</v>
          </cell>
          <cell r="O5560" t="str">
            <v>M3</v>
          </cell>
          <cell r="P5560">
            <v>4</v>
          </cell>
        </row>
        <row r="5561">
          <cell r="L5561" t="str">
            <v>518IG1QAJ42670</v>
          </cell>
          <cell r="M5561" t="str">
            <v>모래운반(지구외)</v>
          </cell>
          <cell r="N5561" t="str">
            <v>타이어 로우더 상차, 양호  L = 55.9 KM</v>
          </cell>
          <cell r="O5561" t="str">
            <v>M3</v>
          </cell>
          <cell r="P5561">
            <v>92</v>
          </cell>
        </row>
        <row r="5562">
          <cell r="L5562" t="str">
            <v>518IG1QAJ45670</v>
          </cell>
          <cell r="M5562" t="str">
            <v>#357자갈운반(지구외)</v>
          </cell>
          <cell r="N5562" t="str">
            <v>타이어 로우더 상차, 양호  L = 8.8 KM</v>
          </cell>
          <cell r="O5562" t="str">
            <v>M3</v>
          </cell>
          <cell r="P5562">
            <v>1</v>
          </cell>
        </row>
        <row r="5563">
          <cell r="L5563" t="str">
            <v>518IG1QEC33000</v>
          </cell>
          <cell r="M5563" t="str">
            <v>몰탈펌프타설</v>
          </cell>
          <cell r="O5563" t="str">
            <v>M3</v>
          </cell>
          <cell r="P5563">
            <v>24</v>
          </cell>
        </row>
        <row r="5564">
          <cell r="L5564" t="str">
            <v>518IG1QHB10001</v>
          </cell>
          <cell r="M5564" t="str">
            <v>압송관</v>
          </cell>
          <cell r="N5564" t="str">
            <v>D50*2.6M</v>
          </cell>
          <cell r="O5564" t="str">
            <v>M3</v>
          </cell>
          <cell r="P5564">
            <v>24</v>
          </cell>
        </row>
        <row r="5565">
          <cell r="L5565" t="str">
            <v>518IG1QIC10001</v>
          </cell>
          <cell r="M5565" t="str">
            <v>POWER TROWEL</v>
          </cell>
          <cell r="O5565" t="str">
            <v>M2</v>
          </cell>
          <cell r="P5565">
            <v>873</v>
          </cell>
        </row>
        <row r="5566">
          <cell r="L5566" t="str">
            <v>518IG1SASCJK40</v>
          </cell>
          <cell r="M5566" t="str">
            <v>창대석</v>
          </cell>
          <cell r="N5566" t="str">
            <v>인조대리석</v>
          </cell>
          <cell r="O5566" t="str">
            <v>M</v>
          </cell>
          <cell r="P5566">
            <v>5</v>
          </cell>
        </row>
        <row r="5567">
          <cell r="L5567" t="str">
            <v>518IG1SAVJJ001</v>
          </cell>
          <cell r="M5567" t="str">
            <v>인조대리석마루귀틀</v>
          </cell>
          <cell r="N5567" t="str">
            <v>일반층, W=250</v>
          </cell>
          <cell r="O5567" t="str">
            <v>M</v>
          </cell>
          <cell r="P5567">
            <v>4</v>
          </cell>
        </row>
        <row r="5568">
          <cell r="L5568" t="str">
            <v>518IG1SAVJJ002</v>
          </cell>
          <cell r="M5568" t="str">
            <v>인조대리석마루귀틀</v>
          </cell>
          <cell r="N5568" t="str">
            <v>1층, W=250</v>
          </cell>
          <cell r="O5568" t="str">
            <v>M</v>
          </cell>
          <cell r="P5568">
            <v>12</v>
          </cell>
        </row>
        <row r="5569">
          <cell r="L5569" t="str">
            <v>518IG1SAX00038</v>
          </cell>
          <cell r="M5569" t="str">
            <v>석재타일붙이기</v>
          </cell>
          <cell r="N5569" t="str">
            <v>(20+20), 300*300</v>
          </cell>
          <cell r="O5569" t="str">
            <v>M2</v>
          </cell>
          <cell r="P5569">
            <v>623</v>
          </cell>
        </row>
        <row r="5570">
          <cell r="L5570" t="str">
            <v>518IG1SAYISG01</v>
          </cell>
          <cell r="M5570" t="str">
            <v>실리카인조대리석붙이기</v>
          </cell>
          <cell r="N5570" t="str">
            <v>현관,바탕18+실리카대리석12</v>
          </cell>
          <cell r="O5570" t="str">
            <v>M2</v>
          </cell>
          <cell r="P5570">
            <v>26</v>
          </cell>
        </row>
        <row r="5571">
          <cell r="L5571" t="str">
            <v>518IG1SAYISG50</v>
          </cell>
          <cell r="M5571" t="str">
            <v>바닥연마타일붙이기</v>
          </cell>
          <cell r="N5571" t="str">
            <v>400X400, 전실</v>
          </cell>
          <cell r="O5571" t="str">
            <v>M2</v>
          </cell>
          <cell r="P5571">
            <v>105</v>
          </cell>
        </row>
        <row r="5572">
          <cell r="L5572" t="str">
            <v>518IG1UAC30440</v>
          </cell>
          <cell r="M5572" t="str">
            <v>콘크리트C종치기</v>
          </cell>
          <cell r="N5572" t="str">
            <v>(손비빔, 시멘트,모래별산)</v>
          </cell>
          <cell r="O5572" t="str">
            <v>M3</v>
          </cell>
          <cell r="P5572">
            <v>1</v>
          </cell>
        </row>
        <row r="5573">
          <cell r="L5573" t="str">
            <v>518IG1UAF10115</v>
          </cell>
          <cell r="M5573" t="str">
            <v>도기질타일붙이기(유색)</v>
          </cell>
          <cell r="N5573" t="str">
            <v>(주방벽200X200, 접착)</v>
          </cell>
          <cell r="O5573" t="str">
            <v>M2</v>
          </cell>
          <cell r="P5573">
            <v>28</v>
          </cell>
        </row>
        <row r="5574">
          <cell r="L5574" t="str">
            <v>518IG1UAF10211</v>
          </cell>
          <cell r="M5574" t="str">
            <v>도기질타일붙이기(유색)</v>
          </cell>
          <cell r="N5574" t="str">
            <v>(욕실벽250X400, 떠붙임12MM)</v>
          </cell>
          <cell r="O5574" t="str">
            <v>)M2</v>
          </cell>
          <cell r="P5574">
            <v>113</v>
          </cell>
        </row>
        <row r="5575">
          <cell r="L5575" t="str">
            <v>518IG1UAF10231</v>
          </cell>
          <cell r="M5575" t="str">
            <v>도기질타일붙이기(유색)</v>
          </cell>
          <cell r="N5575" t="str">
            <v>(욕실벽250X400, 떠붙임18MM)</v>
          </cell>
          <cell r="O5575" t="str">
            <v>)M2</v>
          </cell>
          <cell r="P5575">
            <v>92</v>
          </cell>
        </row>
        <row r="5576">
          <cell r="L5576" t="str">
            <v>518IG1UAF20021</v>
          </cell>
          <cell r="M5576" t="str">
            <v>욕실 및 샤워실 바닥타일붙이기</v>
          </cell>
          <cell r="N5576" t="str">
            <v>(200X200, 바탕10+압착5)</v>
          </cell>
          <cell r="O5576" t="str">
            <v>M2</v>
          </cell>
          <cell r="P5576">
            <v>41</v>
          </cell>
        </row>
        <row r="5577">
          <cell r="L5577" t="str">
            <v>518IG1UAF20022</v>
          </cell>
          <cell r="M5577" t="str">
            <v>요철형바닥타일붙이기</v>
          </cell>
          <cell r="N5577" t="str">
            <v>(200X200, 바탕10+압착5)</v>
          </cell>
          <cell r="O5577" t="str">
            <v>M2</v>
          </cell>
          <cell r="P5577">
            <v>4</v>
          </cell>
        </row>
        <row r="5578">
          <cell r="L5578" t="str">
            <v>518IG1UAF20110</v>
          </cell>
          <cell r="M5578" t="str">
            <v>바닥자기질타일붙이기</v>
          </cell>
          <cell r="N5578" t="str">
            <v>(발코니200X200, 바탕15+압착5)</v>
          </cell>
          <cell r="O5578" t="str">
            <v>M2</v>
          </cell>
          <cell r="P5578">
            <v>8</v>
          </cell>
        </row>
        <row r="5579">
          <cell r="L5579" t="str">
            <v>518IG1UAF20130</v>
          </cell>
          <cell r="M5579" t="str">
            <v>바닥자기질타일붙이기</v>
          </cell>
          <cell r="N5579" t="str">
            <v>(발코니200X200, 바탕20+압착5)</v>
          </cell>
          <cell r="O5579" t="str">
            <v>M2</v>
          </cell>
          <cell r="P5579">
            <v>23</v>
          </cell>
        </row>
        <row r="5580">
          <cell r="L5580" t="str">
            <v>518IG1UAJ12060</v>
          </cell>
          <cell r="M5580" t="str">
            <v>쇠흙손마감</v>
          </cell>
          <cell r="O5580" t="str">
            <v>M2</v>
          </cell>
          <cell r="P5580">
            <v>745</v>
          </cell>
        </row>
        <row r="5581">
          <cell r="L5581" t="str">
            <v>518IG1UAJ13020</v>
          </cell>
          <cell r="M5581" t="str">
            <v>온돌바닥몰탈(40MM 1:3)</v>
          </cell>
          <cell r="N5581" t="str">
            <v>(몰탈펌프및POWER TROWEL)</v>
          </cell>
          <cell r="O5581" t="str">
            <v>M2</v>
          </cell>
          <cell r="P5581">
            <v>25</v>
          </cell>
        </row>
        <row r="5582">
          <cell r="L5582" t="str">
            <v>518IG1UAJ14005</v>
          </cell>
          <cell r="M5582" t="str">
            <v>시멘트몰탈바닥바르기</v>
          </cell>
          <cell r="N5582" t="str">
            <v>(24MM 1회 정벌1:3)</v>
          </cell>
          <cell r="O5582" t="str">
            <v>M2</v>
          </cell>
          <cell r="P5582">
            <v>58</v>
          </cell>
        </row>
        <row r="5583">
          <cell r="L5583" t="str">
            <v>518IG1UAJ14155</v>
          </cell>
          <cell r="M5583" t="str">
            <v>시멘트몰탈외벽바르기</v>
          </cell>
          <cell r="N5583" t="str">
            <v>(18(12+6)MM,초벌1:2 정벌1:3)</v>
          </cell>
          <cell r="O5583" t="str">
            <v>M2</v>
          </cell>
          <cell r="P5583">
            <v>348</v>
          </cell>
        </row>
        <row r="5584">
          <cell r="L5584" t="str">
            <v>518IG1UAJ14210</v>
          </cell>
          <cell r="M5584" t="str">
            <v>시멘트몰탈내벽바르기</v>
          </cell>
          <cell r="N5584" t="str">
            <v>(11MM 2회 정벌1:3)</v>
          </cell>
          <cell r="O5584" t="str">
            <v>M2</v>
          </cell>
          <cell r="P5584">
            <v>64</v>
          </cell>
        </row>
        <row r="5585">
          <cell r="L5585" t="str">
            <v>518IG1UAJ14217</v>
          </cell>
          <cell r="M5585" t="str">
            <v>시멘트몰탈내벽바르기</v>
          </cell>
          <cell r="N5585" t="str">
            <v>(15(9+6)MM,초벌1:2,정벌1:3)</v>
          </cell>
          <cell r="O5585" t="str">
            <v>M2</v>
          </cell>
          <cell r="P5585">
            <v>53</v>
          </cell>
        </row>
        <row r="5586">
          <cell r="L5586" t="str">
            <v>518IG1UAJ15010</v>
          </cell>
          <cell r="M5586" t="str">
            <v>타일바탕모르터바르기</v>
          </cell>
          <cell r="N5586" t="str">
            <v>(벽 6MM 1회, 1:3)</v>
          </cell>
          <cell r="O5586" t="str">
            <v>M2</v>
          </cell>
          <cell r="P5586">
            <v>91</v>
          </cell>
        </row>
        <row r="5587">
          <cell r="L5587" t="str">
            <v>518IG1UAJ15012</v>
          </cell>
          <cell r="M5587" t="str">
            <v>타일바탕모르터바르기</v>
          </cell>
          <cell r="N5587" t="str">
            <v>(벽 12MM 1회, 1:3)</v>
          </cell>
          <cell r="O5587" t="str">
            <v>M2</v>
          </cell>
          <cell r="P5587">
            <v>14</v>
          </cell>
        </row>
        <row r="5588">
          <cell r="L5588" t="str">
            <v>518IG1UAJ16030</v>
          </cell>
          <cell r="M5588" t="str">
            <v>방수몰탈바닥바르기</v>
          </cell>
          <cell r="N5588" t="str">
            <v>(10MM, 1:2)</v>
          </cell>
          <cell r="O5588" t="str">
            <v>M2</v>
          </cell>
          <cell r="P5588">
            <v>300</v>
          </cell>
        </row>
        <row r="5589">
          <cell r="L5589" t="str">
            <v>518IG1UAJ16110</v>
          </cell>
          <cell r="M5589" t="str">
            <v>방수몰탈위 내벽몰탈</v>
          </cell>
          <cell r="N5589" t="str">
            <v>(방수6MM(1:2)+미장12MM(1:3,2회))</v>
          </cell>
          <cell r="O5589" t="str">
            <v>M2</v>
          </cell>
          <cell r="P5589">
            <v>5</v>
          </cell>
        </row>
        <row r="5590">
          <cell r="L5590" t="str">
            <v>518IG1UAJ20010</v>
          </cell>
          <cell r="M5590" t="str">
            <v>창문틀주위 모르터충진</v>
          </cell>
          <cell r="O5590" t="str">
            <v>M</v>
          </cell>
          <cell r="P5590">
            <v>642</v>
          </cell>
        </row>
        <row r="5591">
          <cell r="L5591" t="str">
            <v>518IG1UAJ30230</v>
          </cell>
          <cell r="M5591" t="str">
            <v>지붕콘크리트마감</v>
          </cell>
          <cell r="N5591" t="str">
            <v>(POWER TROWEL 사용)</v>
          </cell>
          <cell r="O5591" t="str">
            <v>M2</v>
          </cell>
          <cell r="P5591">
            <v>270</v>
          </cell>
        </row>
        <row r="5592">
          <cell r="L5592" t="str">
            <v>518IG1UAJ60010</v>
          </cell>
          <cell r="M5592" t="str">
            <v>콘크리트 면처리</v>
          </cell>
          <cell r="N5592" t="str">
            <v>(폭 10CM)</v>
          </cell>
          <cell r="O5592" t="str">
            <v>M</v>
          </cell>
          <cell r="P5592">
            <v>2254</v>
          </cell>
        </row>
        <row r="5593">
          <cell r="L5593" t="str">
            <v>518IG1UAJ60020</v>
          </cell>
          <cell r="M5593" t="str">
            <v>콘크리트 면처리(천정)</v>
          </cell>
          <cell r="N5593" t="str">
            <v>(폭 10CM)</v>
          </cell>
          <cell r="O5593" t="str">
            <v>M</v>
          </cell>
          <cell r="P5593">
            <v>132</v>
          </cell>
        </row>
        <row r="5594">
          <cell r="L5594" t="str">
            <v>518IG1UAJ60660</v>
          </cell>
          <cell r="M5594" t="str">
            <v>시멘트계 콘크리트면조정재</v>
          </cell>
          <cell r="O5594" t="str">
            <v>M2</v>
          </cell>
          <cell r="P5594">
            <v>375</v>
          </cell>
        </row>
        <row r="5595">
          <cell r="L5595" t="str">
            <v>518IG1UAK20010</v>
          </cell>
          <cell r="M5595" t="str">
            <v>액체방수</v>
          </cell>
          <cell r="N5595" t="str">
            <v>(2종)</v>
          </cell>
          <cell r="O5595" t="str">
            <v>M2</v>
          </cell>
          <cell r="P5595">
            <v>43</v>
          </cell>
        </row>
        <row r="5596">
          <cell r="L5596" t="str">
            <v>518IG1UAK20020</v>
          </cell>
          <cell r="M5596" t="str">
            <v>액체방수</v>
          </cell>
          <cell r="N5596" t="str">
            <v>(1종)</v>
          </cell>
          <cell r="O5596" t="str">
            <v>M2</v>
          </cell>
          <cell r="P5596">
            <v>134</v>
          </cell>
        </row>
        <row r="5597">
          <cell r="L5597" t="str">
            <v>518IG1UAK30201</v>
          </cell>
          <cell r="M5597" t="str">
            <v>방수몰탈위 액체방수</v>
          </cell>
          <cell r="N5597" t="str">
            <v>(방수모르터(6mm 1회, 1:2)+액방2종)</v>
          </cell>
          <cell r="O5597" t="str">
            <v>M2</v>
          </cell>
          <cell r="P5597">
            <v>72</v>
          </cell>
        </row>
        <row r="5598">
          <cell r="L5598" t="str">
            <v>518IG1UAK60030</v>
          </cell>
          <cell r="M5598" t="str">
            <v>고무아스팔트 에멀죤방수</v>
          </cell>
          <cell r="N5598" t="str">
            <v>(2.5KG/M2 바름)</v>
          </cell>
          <cell r="O5598" t="str">
            <v>M2</v>
          </cell>
          <cell r="P5598">
            <v>2</v>
          </cell>
        </row>
        <row r="5599">
          <cell r="L5599" t="str">
            <v>518IG1UAK70070</v>
          </cell>
          <cell r="M5599" t="str">
            <v>포리에칠렌필림 깔기</v>
          </cell>
          <cell r="N5599" t="str">
            <v>(0.1MM, 1겹)</v>
          </cell>
          <cell r="O5599" t="str">
            <v>M2</v>
          </cell>
          <cell r="P5599">
            <v>5</v>
          </cell>
        </row>
        <row r="5600">
          <cell r="L5600" t="str">
            <v>518IG1UAM65090</v>
          </cell>
          <cell r="M5600" t="str">
            <v>믈흘림방지턱설치</v>
          </cell>
          <cell r="N5600" t="str">
            <v>(계단, 2회 1:3)</v>
          </cell>
          <cell r="O5600" t="str">
            <v>M</v>
          </cell>
          <cell r="P5600">
            <v>20</v>
          </cell>
        </row>
        <row r="5601">
          <cell r="L5601" t="str">
            <v>518IG1UAQ11170</v>
          </cell>
          <cell r="M5601" t="str">
            <v>판넬히팅, 1층, T140, 14.28KGF/CM2</v>
          </cell>
          <cell r="N5601" t="str">
            <v>(50스치로폴+50경량기포+40몰탈)</v>
          </cell>
          <cell r="O5601" t="str">
            <v>M2</v>
          </cell>
          <cell r="P5601">
            <v>602</v>
          </cell>
        </row>
        <row r="5602">
          <cell r="L5602" t="str">
            <v>518IG2UAG60020</v>
          </cell>
          <cell r="M5602" t="str">
            <v>판상단열재설치</v>
          </cell>
          <cell r="N5602" t="str">
            <v>(벽15MM)</v>
          </cell>
          <cell r="O5602" t="str">
            <v>M2</v>
          </cell>
          <cell r="P5602">
            <v>7</v>
          </cell>
        </row>
        <row r="5603">
          <cell r="L5603" t="str">
            <v>518IG2UAG60030</v>
          </cell>
          <cell r="M5603" t="str">
            <v>판상단열재설치</v>
          </cell>
          <cell r="N5603" t="str">
            <v>(벽15MM, 철판부위)</v>
          </cell>
          <cell r="O5603" t="str">
            <v>M2</v>
          </cell>
          <cell r="P5603">
            <v>13</v>
          </cell>
        </row>
        <row r="5604">
          <cell r="L5604" t="str">
            <v>518II1MAH80710</v>
          </cell>
          <cell r="M5604" t="str">
            <v>석고보드보강철물</v>
          </cell>
          <cell r="N5604" t="str">
            <v>13X10X25X0.45</v>
          </cell>
          <cell r="O5604" t="str">
            <v>M</v>
          </cell>
          <cell r="P5604">
            <v>62</v>
          </cell>
        </row>
        <row r="5605">
          <cell r="L5605" t="str">
            <v>518II1MAI40101</v>
          </cell>
          <cell r="M5605" t="str">
            <v>점검구(설치비포함)</v>
          </cell>
          <cell r="N5605" t="str">
            <v>300X350</v>
          </cell>
          <cell r="O5605" t="str">
            <v>조</v>
          </cell>
          <cell r="P5605">
            <v>16</v>
          </cell>
        </row>
        <row r="5606">
          <cell r="L5606" t="str">
            <v>518II1MAN25101</v>
          </cell>
          <cell r="M5606" t="str">
            <v>욕실장 (97형)</v>
          </cell>
          <cell r="N5606" t="str">
            <v>거울부착형, 시공도</v>
          </cell>
          <cell r="O5606" t="str">
            <v>개소</v>
          </cell>
          <cell r="P5606">
            <v>16</v>
          </cell>
        </row>
        <row r="5607">
          <cell r="L5607" t="str">
            <v>518II1MAN25261</v>
          </cell>
          <cell r="M5607" t="str">
            <v>창고선반, T15 시공도, 3단</v>
          </cell>
          <cell r="N5607" t="str">
            <v>선반포함 수평투영면적</v>
          </cell>
          <cell r="O5607" t="str">
            <v>M2</v>
          </cell>
          <cell r="P5607">
            <v>4</v>
          </cell>
        </row>
        <row r="5608">
          <cell r="L5608" t="str">
            <v>518II1MAN70110</v>
          </cell>
          <cell r="M5608" t="str">
            <v>알미늄몰딩(백색)</v>
          </cell>
          <cell r="N5608" t="str">
            <v>15X25X30X1.2</v>
          </cell>
          <cell r="O5608" t="str">
            <v>M</v>
          </cell>
          <cell r="P5608">
            <v>128</v>
          </cell>
        </row>
        <row r="5609">
          <cell r="L5609" t="str">
            <v>518II1SAHUSH01</v>
          </cell>
          <cell r="M5609" t="str">
            <v>가변형벽체</v>
          </cell>
          <cell r="N5609" t="str">
            <v>9.5석고보드2겹+50+9.5석고보드2겹</v>
          </cell>
          <cell r="O5609" t="str">
            <v>M2</v>
          </cell>
          <cell r="P5609">
            <v>139</v>
          </cell>
        </row>
        <row r="5610">
          <cell r="L5610" t="str">
            <v>518II1SAHUSH04</v>
          </cell>
          <cell r="M5610" t="str">
            <v>아트월장식판설치</v>
          </cell>
          <cell r="N5610" t="str">
            <v>T50,H350 MDF위비닐쉬트,각재유(옹벽)</v>
          </cell>
          <cell r="O5610" t="str">
            <v>M</v>
          </cell>
          <cell r="P5610">
            <v>35</v>
          </cell>
        </row>
        <row r="5611">
          <cell r="L5611" t="str">
            <v>518II1SAHUSH05</v>
          </cell>
          <cell r="M5611" t="str">
            <v>아트월장식판설치</v>
          </cell>
          <cell r="N5611" t="str">
            <v>T12,H200 MDF위비닐쉬트,각재유(옹벽)</v>
          </cell>
          <cell r="O5611" t="str">
            <v>M</v>
          </cell>
          <cell r="P5611">
            <v>35</v>
          </cell>
        </row>
        <row r="5612">
          <cell r="L5612" t="str">
            <v>518II1SAHUSH08</v>
          </cell>
          <cell r="M5612" t="str">
            <v>반자돌림(50*15,거실)</v>
          </cell>
          <cell r="N5612" t="str">
            <v>MDF위 비닐시트</v>
          </cell>
          <cell r="O5612" t="str">
            <v>M</v>
          </cell>
          <cell r="P5612">
            <v>212</v>
          </cell>
        </row>
        <row r="5613">
          <cell r="L5613" t="str">
            <v>518II1SAHUSH09</v>
          </cell>
          <cell r="M5613" t="str">
            <v>반자돌림(40*15,침실)</v>
          </cell>
          <cell r="N5613" t="str">
            <v>MDF위 비닐시트</v>
          </cell>
          <cell r="O5613" t="str">
            <v>M</v>
          </cell>
          <cell r="P5613">
            <v>296</v>
          </cell>
        </row>
        <row r="5614">
          <cell r="L5614" t="str">
            <v>518II1SAHUSH10</v>
          </cell>
          <cell r="M5614" t="str">
            <v>목재몰딩40*15:최상층발코니</v>
          </cell>
          <cell r="O5614" t="str">
            <v>M</v>
          </cell>
          <cell r="P5614">
            <v>430</v>
          </cell>
        </row>
        <row r="5615">
          <cell r="L5615" t="str">
            <v>518II1SAM30501</v>
          </cell>
          <cell r="M5615" t="str">
            <v>치장석고시멘트판</v>
          </cell>
          <cell r="N5615" t="str">
            <v>6MMX303X606</v>
          </cell>
          <cell r="O5615" t="str">
            <v>M2</v>
          </cell>
          <cell r="P5615">
            <v>108</v>
          </cell>
        </row>
        <row r="5616">
          <cell r="L5616" t="str">
            <v>518II1SAX00027</v>
          </cell>
          <cell r="M5616" t="str">
            <v>파우더룸 화장대</v>
          </cell>
          <cell r="N5616" t="str">
            <v>84C,T</v>
          </cell>
          <cell r="O5616" t="str">
            <v>개소</v>
          </cell>
          <cell r="P5616">
            <v>8</v>
          </cell>
        </row>
        <row r="5617">
          <cell r="L5617" t="str">
            <v>518II1SAYISG94</v>
          </cell>
          <cell r="M5617" t="str">
            <v>거실등박스몰딩 설치</v>
          </cell>
          <cell r="N5617" t="str">
            <v>2200X1300</v>
          </cell>
          <cell r="O5617" t="str">
            <v>개소</v>
          </cell>
          <cell r="P5617">
            <v>8</v>
          </cell>
        </row>
        <row r="5618">
          <cell r="L5618" t="str">
            <v>518II1UAG50010</v>
          </cell>
          <cell r="M5618" t="str">
            <v>압출스치로폴 위 석고보드</v>
          </cell>
          <cell r="N5618" t="str">
            <v>(9+12.5MM)</v>
          </cell>
          <cell r="O5618" t="str">
            <v>M2</v>
          </cell>
          <cell r="P5618">
            <v>7</v>
          </cell>
        </row>
        <row r="5619">
          <cell r="L5619" t="str">
            <v>518II1UAG80582</v>
          </cell>
          <cell r="M5619" t="str">
            <v>주방 상부장 보강목심 설치</v>
          </cell>
          <cell r="N5619" t="str">
            <v>(하부용,보온재두께 : 50MM)</v>
          </cell>
          <cell r="O5619" t="str">
            <v>M</v>
          </cell>
          <cell r="P5619">
            <v>21</v>
          </cell>
        </row>
        <row r="5620">
          <cell r="L5620" t="str">
            <v>518II1UAM20020</v>
          </cell>
          <cell r="M5620" t="str">
            <v>석고보드 붙이기</v>
          </cell>
          <cell r="N5620" t="str">
            <v>(벽 12.5MM)</v>
          </cell>
          <cell r="O5620" t="str">
            <v>M2</v>
          </cell>
          <cell r="P5620">
            <v>112</v>
          </cell>
        </row>
        <row r="5621">
          <cell r="L5621" t="str">
            <v>518II1UAS11043</v>
          </cell>
          <cell r="M5621" t="str">
            <v>커텐박스(DA-36-006)</v>
          </cell>
          <cell r="N5621" t="str">
            <v>(합성수지위 비닐쉬트60X15)</v>
          </cell>
          <cell r="O5621" t="str">
            <v>M</v>
          </cell>
          <cell r="P5621">
            <v>8</v>
          </cell>
        </row>
        <row r="5622">
          <cell r="L5622" t="str">
            <v>518II1UAS11044</v>
          </cell>
          <cell r="M5622" t="str">
            <v>커텐박스(DA-36-006)</v>
          </cell>
          <cell r="N5622" t="str">
            <v>(합성수지위 비닐쉬트40X12)</v>
          </cell>
          <cell r="O5622" t="str">
            <v>M</v>
          </cell>
          <cell r="P5622">
            <v>18</v>
          </cell>
        </row>
        <row r="5623">
          <cell r="L5623" t="str">
            <v>518II1UAS11045</v>
          </cell>
          <cell r="M5623" t="str">
            <v>커텐박스(DA-36-007)</v>
          </cell>
          <cell r="N5623" t="str">
            <v>(합성수지위 비닐쉬트72X65)</v>
          </cell>
          <cell r="O5623" t="str">
            <v>M</v>
          </cell>
          <cell r="P5623">
            <v>25</v>
          </cell>
        </row>
        <row r="5624">
          <cell r="L5624" t="str">
            <v>518II1UAS11046</v>
          </cell>
          <cell r="M5624" t="str">
            <v>커텐박스(DA-36-007)</v>
          </cell>
          <cell r="N5624" t="str">
            <v>(합성수지위 비닐쉬트52X65)</v>
          </cell>
          <cell r="O5624" t="str">
            <v>M</v>
          </cell>
          <cell r="P5624">
            <v>55</v>
          </cell>
        </row>
        <row r="5625">
          <cell r="L5625" t="str">
            <v>518II1UAS14130</v>
          </cell>
          <cell r="M5625" t="str">
            <v>재료분리대설치</v>
          </cell>
          <cell r="N5625" t="str">
            <v>(25X9.강화PVC수지)</v>
          </cell>
          <cell r="O5625" t="str">
            <v>M</v>
          </cell>
          <cell r="P5625">
            <v>15</v>
          </cell>
        </row>
        <row r="5626">
          <cell r="L5626" t="str">
            <v>518II1UAS50250</v>
          </cell>
          <cell r="M5626" t="str">
            <v>씰링재충진</v>
          </cell>
          <cell r="N5626" t="str">
            <v>(실리콘계,삼각 5X5)</v>
          </cell>
          <cell r="O5626" t="str">
            <v>M</v>
          </cell>
          <cell r="P5626">
            <v>15</v>
          </cell>
        </row>
        <row r="5627">
          <cell r="L5627" t="str">
            <v>518II1UAS50280</v>
          </cell>
          <cell r="M5627" t="str">
            <v>씰링재충진</v>
          </cell>
          <cell r="N5627" t="str">
            <v>(실리콘계,삼각 10X10)</v>
          </cell>
          <cell r="O5627" t="str">
            <v>M</v>
          </cell>
          <cell r="P5627">
            <v>46</v>
          </cell>
        </row>
        <row r="5628">
          <cell r="L5628" t="str">
            <v>518II1UAS60010</v>
          </cell>
          <cell r="M5628" t="str">
            <v>경량철골천정틀설치</v>
          </cell>
          <cell r="N5628" t="str">
            <v>(DM-BAR)</v>
          </cell>
          <cell r="O5628" t="str">
            <v>M2</v>
          </cell>
          <cell r="P5628">
            <v>105</v>
          </cell>
        </row>
        <row r="5629">
          <cell r="L5629" t="str">
            <v>518II1UAS60040</v>
          </cell>
          <cell r="M5629" t="str">
            <v>욕실천정틀설치</v>
          </cell>
          <cell r="N5629" t="str">
            <v>(경량철골+PVC판넬)</v>
          </cell>
          <cell r="O5629" t="str">
            <v>M2</v>
          </cell>
          <cell r="P5629">
            <v>53</v>
          </cell>
        </row>
        <row r="5630">
          <cell r="L5630" t="str">
            <v>518II1UAS62030</v>
          </cell>
          <cell r="M5630" t="str">
            <v>천정틀설치</v>
          </cell>
          <cell r="N5630" t="str">
            <v>(달대유,석고보드9.5MM)</v>
          </cell>
          <cell r="O5630" t="str">
            <v>M2</v>
          </cell>
          <cell r="P5630">
            <v>147</v>
          </cell>
        </row>
        <row r="5631">
          <cell r="L5631" t="str">
            <v>518II1UAS62080</v>
          </cell>
          <cell r="M5631" t="str">
            <v>천정틀설치</v>
          </cell>
          <cell r="N5631" t="str">
            <v>(달대무,석면판)</v>
          </cell>
          <cell r="O5631" t="str">
            <v>M2</v>
          </cell>
          <cell r="P5631">
            <v>84</v>
          </cell>
        </row>
        <row r="5632">
          <cell r="L5632" t="str">
            <v>518II1UAS62100</v>
          </cell>
          <cell r="M5632" t="str">
            <v>최상층 천정틀설치</v>
          </cell>
          <cell r="N5632" t="str">
            <v>(평지붕.석면판)</v>
          </cell>
          <cell r="O5632" t="str">
            <v>M2</v>
          </cell>
          <cell r="P5632">
            <v>158</v>
          </cell>
        </row>
        <row r="5633">
          <cell r="L5633" t="str">
            <v>518II1UAS62150</v>
          </cell>
          <cell r="M5633" t="str">
            <v>최상천정틀설치</v>
          </cell>
          <cell r="N5633" t="str">
            <v>(달유20스치로플 9석고판)</v>
          </cell>
          <cell r="O5633" t="str">
            <v>M2</v>
          </cell>
          <cell r="P5633">
            <v>440</v>
          </cell>
        </row>
        <row r="5634">
          <cell r="L5634" t="str">
            <v>518IJ1MAH70755</v>
          </cell>
          <cell r="M5634" t="str">
            <v>도아스톱</v>
          </cell>
          <cell r="N5634" t="str">
            <v>황동 일자형</v>
          </cell>
          <cell r="O5634" t="str">
            <v>개</v>
          </cell>
          <cell r="P5634">
            <v>32</v>
          </cell>
        </row>
        <row r="5635">
          <cell r="L5635" t="str">
            <v>518IJ1MAZ20005</v>
          </cell>
          <cell r="M5635" t="str">
            <v>동별표시판(시공비포함)</v>
          </cell>
          <cell r="N5635" t="str">
            <v>고층용 마크</v>
          </cell>
          <cell r="O5635" t="str">
            <v>개소</v>
          </cell>
          <cell r="P5635">
            <v>2</v>
          </cell>
        </row>
        <row r="5636">
          <cell r="L5636" t="str">
            <v>518IJ1MAZ20007</v>
          </cell>
          <cell r="M5636" t="str">
            <v>동별표시판(시공비포함)</v>
          </cell>
          <cell r="N5636" t="str">
            <v>고층용 동호수</v>
          </cell>
          <cell r="O5636" t="str">
            <v>개소</v>
          </cell>
          <cell r="P5636">
            <v>2</v>
          </cell>
        </row>
        <row r="5637">
          <cell r="L5637" t="str">
            <v>518IJ1MAZ20023</v>
          </cell>
          <cell r="M5637" t="str">
            <v>층별표시판(고층, 시공비포함)</v>
          </cell>
          <cell r="N5637" t="str">
            <v>아크릴 3X155X170</v>
          </cell>
          <cell r="O5637" t="str">
            <v>개</v>
          </cell>
          <cell r="P5637">
            <v>4</v>
          </cell>
        </row>
        <row r="5638">
          <cell r="L5638" t="str">
            <v>518IJ1MAZ20061</v>
          </cell>
          <cell r="M5638" t="str">
            <v>계단실표시판(시공비포함)</v>
          </cell>
          <cell r="N5638" t="str">
            <v>주현관입구</v>
          </cell>
          <cell r="O5638" t="str">
            <v>개소</v>
          </cell>
          <cell r="P5638">
            <v>1</v>
          </cell>
        </row>
        <row r="5639">
          <cell r="L5639" t="str">
            <v>518IJ1MCA50422</v>
          </cell>
          <cell r="M5639" t="str">
            <v>수팽창 고무지수판(구조물용)</v>
          </cell>
          <cell r="N5639" t="str">
            <v>20X10MM</v>
          </cell>
          <cell r="O5639" t="str">
            <v>M</v>
          </cell>
          <cell r="P5639">
            <v>190</v>
          </cell>
        </row>
        <row r="5640">
          <cell r="L5640" t="str">
            <v>518IJ1MMA60213</v>
          </cell>
          <cell r="M5640" t="str">
            <v>오.배수용 PVC 파이프(VG2) (KSM3404)</v>
          </cell>
          <cell r="N5640" t="str">
            <v>D50 MM</v>
          </cell>
          <cell r="O5640" t="str">
            <v>M</v>
          </cell>
          <cell r="P5640">
            <v>4</v>
          </cell>
        </row>
        <row r="5641">
          <cell r="L5641" t="str">
            <v>518IJ1MMA60219</v>
          </cell>
          <cell r="M5641" t="str">
            <v>오.배수용 PVC 파이프(VG2) (KSM3404)</v>
          </cell>
          <cell r="N5641" t="str">
            <v>D100 MM</v>
          </cell>
          <cell r="O5641" t="str">
            <v>M</v>
          </cell>
          <cell r="P5641">
            <v>7</v>
          </cell>
        </row>
        <row r="5642">
          <cell r="L5642" t="str">
            <v>518IJ1MMO31919</v>
          </cell>
          <cell r="M5642" t="str">
            <v>발코니드레인(PVC제)(받침대포함)</v>
          </cell>
          <cell r="N5642" t="str">
            <v>D100 MM</v>
          </cell>
          <cell r="O5642" t="str">
            <v>개</v>
          </cell>
          <cell r="P5642">
            <v>16</v>
          </cell>
        </row>
        <row r="5643">
          <cell r="L5643" t="str">
            <v>518IJ1SAS20092</v>
          </cell>
          <cell r="M5643" t="str">
            <v>8X21/SD</v>
          </cell>
          <cell r="O5643" t="str">
            <v>개소</v>
          </cell>
          <cell r="P5643">
            <v>8</v>
          </cell>
        </row>
        <row r="5644">
          <cell r="L5644" t="str">
            <v>518IJ1SASCSG24</v>
          </cell>
          <cell r="M5644" t="str">
            <v>트렌치</v>
          </cell>
          <cell r="N5644" t="str">
            <v>W=150</v>
          </cell>
          <cell r="O5644" t="str">
            <v>M</v>
          </cell>
          <cell r="P5644">
            <v>146</v>
          </cell>
        </row>
        <row r="5645">
          <cell r="L5645" t="str">
            <v>518IJ1SASJ0050</v>
          </cell>
          <cell r="M5645" t="str">
            <v>9X15/SD</v>
          </cell>
          <cell r="N5645" t="str">
            <v>EL기계실</v>
          </cell>
          <cell r="O5645" t="str">
            <v>개소</v>
          </cell>
          <cell r="P5645">
            <v>2</v>
          </cell>
        </row>
        <row r="5646">
          <cell r="L5646" t="str">
            <v>518IJ1SAVCK022</v>
          </cell>
          <cell r="M5646" t="str">
            <v>발코니선반, 철제매쉬2단</v>
          </cell>
          <cell r="N5646" t="str">
            <v>(수평투영)</v>
          </cell>
          <cell r="O5646" t="str">
            <v>M2</v>
          </cell>
          <cell r="P5646">
            <v>8</v>
          </cell>
        </row>
        <row r="5647">
          <cell r="L5647" t="str">
            <v>518IJ1SAX00008</v>
          </cell>
          <cell r="M5647" t="str">
            <v>테라스안전난간</v>
          </cell>
          <cell r="N5647" t="str">
            <v>H=450</v>
          </cell>
          <cell r="O5647" t="str">
            <v>M</v>
          </cell>
          <cell r="P5647">
            <v>223</v>
          </cell>
        </row>
        <row r="5648">
          <cell r="L5648" t="str">
            <v>518IJ1SAX00024</v>
          </cell>
          <cell r="M5648" t="str">
            <v>샤워부스 84T</v>
          </cell>
          <cell r="N5648" t="str">
            <v>도어형,시공도</v>
          </cell>
          <cell r="O5648" t="str">
            <v>개소</v>
          </cell>
          <cell r="P5648">
            <v>8</v>
          </cell>
        </row>
        <row r="5649">
          <cell r="L5649" t="str">
            <v>518IJ1SAX00032</v>
          </cell>
          <cell r="M5649" t="str">
            <v>테라스주계단난간</v>
          </cell>
          <cell r="O5649" t="str">
            <v>개소</v>
          </cell>
          <cell r="P5649">
            <v>27</v>
          </cell>
        </row>
        <row r="5650">
          <cell r="L5650" t="str">
            <v>518IJ1SAX00033</v>
          </cell>
          <cell r="M5650" t="str">
            <v>테라스계단난간</v>
          </cell>
          <cell r="N5650" t="str">
            <v>D50.8,H=300</v>
          </cell>
          <cell r="O5650" t="str">
            <v>개소</v>
          </cell>
          <cell r="P5650">
            <v>31</v>
          </cell>
        </row>
        <row r="5651">
          <cell r="L5651" t="str">
            <v>518IJ1UAC11520</v>
          </cell>
          <cell r="M5651" t="str">
            <v>콘크리트난간보양</v>
          </cell>
          <cell r="O5651" t="str">
            <v>M</v>
          </cell>
          <cell r="P5651">
            <v>310</v>
          </cell>
        </row>
        <row r="5652">
          <cell r="L5652" t="str">
            <v>518IJ1UAD50140</v>
          </cell>
          <cell r="M5652" t="str">
            <v>에어콘배관구설치</v>
          </cell>
          <cell r="O5652" t="str">
            <v>개소</v>
          </cell>
          <cell r="P5652">
            <v>16</v>
          </cell>
        </row>
        <row r="5653">
          <cell r="L5653" t="str">
            <v>518IJ1UAI50009</v>
          </cell>
          <cell r="M5653" t="str">
            <v>세대현관문설치비</v>
          </cell>
          <cell r="N5653" t="str">
            <v>(부속철물포함)</v>
          </cell>
          <cell r="O5653" t="str">
            <v>개소</v>
          </cell>
          <cell r="P5653">
            <v>8</v>
          </cell>
        </row>
        <row r="5654">
          <cell r="L5654" t="str">
            <v>518IJ1UAI51239</v>
          </cell>
          <cell r="M5654" t="str">
            <v>7X17/SD(방화용도아클로저)</v>
          </cell>
          <cell r="N5654" t="str">
            <v>(공동구,밑틀없음,착색아연도)</v>
          </cell>
          <cell r="O5654" t="str">
            <v>개소</v>
          </cell>
          <cell r="P5654">
            <v>1</v>
          </cell>
        </row>
        <row r="5655">
          <cell r="L5655" t="str">
            <v>518IJ1UAK80090</v>
          </cell>
          <cell r="M5655" t="str">
            <v>E.J(스치로폴20MM)</v>
          </cell>
          <cell r="N5655" t="str">
            <v>(본드붙이기,씰링:ㅁ-20X20)</v>
          </cell>
          <cell r="O5655" t="str">
            <v>M</v>
          </cell>
          <cell r="P5655">
            <v>2</v>
          </cell>
        </row>
        <row r="5656">
          <cell r="L5656" t="str">
            <v>518IJ1UAL50010</v>
          </cell>
          <cell r="M5656" t="str">
            <v>선홈통 설치비</v>
          </cell>
          <cell r="N5656" t="str">
            <v>동판T0.5 D100</v>
          </cell>
          <cell r="O5656" t="str">
            <v>M</v>
          </cell>
          <cell r="P5656">
            <v>62</v>
          </cell>
        </row>
        <row r="5657">
          <cell r="L5657" t="str">
            <v>518IJ1UAL50130</v>
          </cell>
          <cell r="M5657" t="str">
            <v>칼라선홈통설치</v>
          </cell>
          <cell r="N5657" t="str">
            <v>D-100</v>
          </cell>
          <cell r="O5657" t="str">
            <v>M</v>
          </cell>
          <cell r="P5657">
            <v>48</v>
          </cell>
        </row>
        <row r="5658">
          <cell r="L5658" t="str">
            <v>518IJ1UAL50230</v>
          </cell>
          <cell r="M5658" t="str">
            <v>처마홈통(동판)</v>
          </cell>
          <cell r="O5658" t="str">
            <v>M</v>
          </cell>
          <cell r="P5658">
            <v>16</v>
          </cell>
        </row>
        <row r="5659">
          <cell r="L5659" t="str">
            <v>518IJ1UAL51130</v>
          </cell>
          <cell r="M5659" t="str">
            <v>루프드레인설치</v>
          </cell>
          <cell r="N5659" t="str">
            <v>(D100)</v>
          </cell>
          <cell r="O5659" t="str">
            <v>개소</v>
          </cell>
          <cell r="P5659">
            <v>4</v>
          </cell>
        </row>
        <row r="5660">
          <cell r="L5660" t="str">
            <v>518IJ1UAS14030</v>
          </cell>
          <cell r="M5660" t="str">
            <v>스텐레스재료분리대</v>
          </cell>
          <cell r="N5660" t="str">
            <v>(20X30X1.5)</v>
          </cell>
          <cell r="O5660" t="str">
            <v>M</v>
          </cell>
          <cell r="P5660">
            <v>9</v>
          </cell>
        </row>
        <row r="5661">
          <cell r="L5661" t="str">
            <v>518IJ1UAS50110</v>
          </cell>
          <cell r="M5661" t="str">
            <v>씰링재충진</v>
          </cell>
          <cell r="N5661" t="str">
            <v>(폴리우레탄계,ㅁ-10X10)</v>
          </cell>
          <cell r="O5661" t="str">
            <v>M</v>
          </cell>
          <cell r="P5661">
            <v>45</v>
          </cell>
        </row>
        <row r="5662">
          <cell r="L5662" t="str">
            <v>518IJ1UAS50120</v>
          </cell>
          <cell r="M5662" t="str">
            <v>씰링재충진</v>
          </cell>
          <cell r="N5662" t="str">
            <v>(폴리우레탄계,삼각10X10)</v>
          </cell>
          <cell r="O5662" t="str">
            <v>M</v>
          </cell>
          <cell r="P5662">
            <v>104</v>
          </cell>
        </row>
        <row r="5663">
          <cell r="L5663" t="str">
            <v>518IJ1UAS50290</v>
          </cell>
          <cell r="M5663" t="str">
            <v>씰링재충진</v>
          </cell>
          <cell r="N5663" t="str">
            <v>(폴리우레탄계, 삼각5X5)</v>
          </cell>
          <cell r="O5663" t="str">
            <v>M</v>
          </cell>
          <cell r="P5663">
            <v>43</v>
          </cell>
        </row>
        <row r="5664">
          <cell r="L5664" t="str">
            <v>518IJ1UAS50330</v>
          </cell>
          <cell r="M5664" t="str">
            <v>씰링재충진</v>
          </cell>
          <cell r="N5664" t="str">
            <v>(폴리우레탄계,ㅁ-25X25)</v>
          </cell>
          <cell r="O5664" t="str">
            <v>M</v>
          </cell>
          <cell r="P5664">
            <v>310</v>
          </cell>
        </row>
        <row r="5665">
          <cell r="L5665" t="str">
            <v>518IJ1UAS70080</v>
          </cell>
          <cell r="M5665" t="str">
            <v>우편함설치</v>
          </cell>
          <cell r="N5665" t="str">
            <v>(8세대용 저층)</v>
          </cell>
          <cell r="O5665" t="str">
            <v>개소</v>
          </cell>
          <cell r="P5665">
            <v>1</v>
          </cell>
        </row>
        <row r="5666">
          <cell r="L5666" t="str">
            <v>518IJ1UAS70320</v>
          </cell>
          <cell r="M5666" t="str">
            <v>반송용우편함설치</v>
          </cell>
          <cell r="N5666" t="str">
            <v>(중층)</v>
          </cell>
          <cell r="O5666" t="str">
            <v>개소</v>
          </cell>
          <cell r="P5666">
            <v>1</v>
          </cell>
        </row>
        <row r="5667">
          <cell r="L5667" t="str">
            <v>518IJ1UAS71010</v>
          </cell>
          <cell r="M5667" t="str">
            <v>폐건전지수거함 설치</v>
          </cell>
          <cell r="N5667" t="str">
            <v>(중  층)</v>
          </cell>
          <cell r="O5667" t="str">
            <v>개소</v>
          </cell>
          <cell r="P5667">
            <v>1</v>
          </cell>
        </row>
        <row r="5668">
          <cell r="L5668" t="str">
            <v>518IK1MGG42401</v>
          </cell>
          <cell r="M5668" t="str">
            <v>레미콘</v>
          </cell>
          <cell r="N5668" t="str">
            <v>25-180-15</v>
          </cell>
          <cell r="O5668" t="str">
            <v>M3</v>
          </cell>
          <cell r="P5668">
            <v>22</v>
          </cell>
        </row>
        <row r="5669">
          <cell r="L5669" t="str">
            <v>518IK1UAC30090</v>
          </cell>
          <cell r="M5669" t="str">
            <v>레미콘치기</v>
          </cell>
          <cell r="N5669" t="str">
            <v>(무근구조,펌프배관)</v>
          </cell>
          <cell r="O5669" t="str">
            <v>M3</v>
          </cell>
          <cell r="P5669">
            <v>22</v>
          </cell>
        </row>
        <row r="5670">
          <cell r="L5670" t="str">
            <v>518IK1UAK40090</v>
          </cell>
          <cell r="M5670" t="str">
            <v>PE방수층보호재</v>
          </cell>
          <cell r="N5670" t="str">
            <v>(주차장수직부위, 접착식20MM)</v>
          </cell>
          <cell r="O5670" t="str">
            <v>M2</v>
          </cell>
          <cell r="P5670">
            <v>2</v>
          </cell>
        </row>
        <row r="5671">
          <cell r="L5671" t="str">
            <v>518IK1UAK40110</v>
          </cell>
          <cell r="M5671" t="str">
            <v>시트방수마감</v>
          </cell>
          <cell r="N5671" t="str">
            <v>(스텐레스판, 삼각-15X20)</v>
          </cell>
          <cell r="O5671" t="str">
            <v>M</v>
          </cell>
          <cell r="P5671">
            <v>2</v>
          </cell>
        </row>
        <row r="5672">
          <cell r="L5672" t="str">
            <v>518IK1UAK40300</v>
          </cell>
          <cell r="M5672" t="str">
            <v>고무아스팔트이중방수</v>
          </cell>
          <cell r="N5672" t="str">
            <v>(주차장상부, T4.5, 쇠흙손마감 포함)</v>
          </cell>
          <cell r="O5672" t="str">
            <v>M2</v>
          </cell>
          <cell r="P5672">
            <v>936</v>
          </cell>
        </row>
        <row r="5673">
          <cell r="L5673" t="str">
            <v>518IK1UAK40310</v>
          </cell>
          <cell r="M5673" t="str">
            <v>고무아스팔트이중방수</v>
          </cell>
          <cell r="N5673" t="str">
            <v>(주차장수직부위)</v>
          </cell>
          <cell r="O5673" t="str">
            <v>M2</v>
          </cell>
          <cell r="P5673">
            <v>126</v>
          </cell>
        </row>
        <row r="5674">
          <cell r="L5674" t="str">
            <v>518IK1UAK70040</v>
          </cell>
          <cell r="M5674" t="str">
            <v>포리에칠렌필림 깔기</v>
          </cell>
          <cell r="N5674" t="str">
            <v>(0.03MM, 2겹)</v>
          </cell>
          <cell r="O5674" t="str">
            <v>M2</v>
          </cell>
          <cell r="P5674">
            <v>435</v>
          </cell>
        </row>
        <row r="5675">
          <cell r="L5675" t="str">
            <v>518IK1UAK80060</v>
          </cell>
          <cell r="M5675" t="str">
            <v>E.J</v>
          </cell>
          <cell r="N5675" t="str">
            <v>(지하주차장 경사로)</v>
          </cell>
          <cell r="O5675" t="str">
            <v>M</v>
          </cell>
          <cell r="P5675">
            <v>310</v>
          </cell>
        </row>
        <row r="5676">
          <cell r="L5676" t="str">
            <v>518IK1UAS50350</v>
          </cell>
          <cell r="M5676" t="str">
            <v>기성조립식 줄눈재설치</v>
          </cell>
          <cell r="O5676" t="str">
            <v>M</v>
          </cell>
          <cell r="P5676">
            <v>225</v>
          </cell>
        </row>
        <row r="5677">
          <cell r="L5677" t="str">
            <v>518IK1UAS80050</v>
          </cell>
          <cell r="M5677" t="str">
            <v>와이어메쉬 깔기</v>
          </cell>
          <cell r="O5677" t="str">
            <v>M2</v>
          </cell>
          <cell r="P5677">
            <v>936</v>
          </cell>
        </row>
        <row r="5678">
          <cell r="L5678" t="str">
            <v>518IL1MAE50321</v>
          </cell>
          <cell r="M5678" t="str">
            <v>씰링재</v>
          </cell>
          <cell r="N5678" t="str">
            <v>실리콘계비초산형(삼각5㎜X5㎜)</v>
          </cell>
          <cell r="O5678" t="str">
            <v>M</v>
          </cell>
          <cell r="P5678">
            <v>833</v>
          </cell>
        </row>
        <row r="5679">
          <cell r="L5679" t="str">
            <v>518IL1MAH70862</v>
          </cell>
          <cell r="M5679" t="str">
            <v>가스켓(양면)</v>
          </cell>
          <cell r="N5679" t="str">
            <v>PL, 3~5MM</v>
          </cell>
          <cell r="O5679" t="str">
            <v>M</v>
          </cell>
          <cell r="P5679">
            <v>529</v>
          </cell>
        </row>
        <row r="5680">
          <cell r="L5680" t="str">
            <v>518IL1MAH80716</v>
          </cell>
          <cell r="M5680" t="str">
            <v>문틀고정철물</v>
          </cell>
          <cell r="N5680" t="str">
            <v>1.6*40*190</v>
          </cell>
          <cell r="O5680" t="str">
            <v>개</v>
          </cell>
          <cell r="P5680">
            <v>96</v>
          </cell>
        </row>
        <row r="5681">
          <cell r="L5681" t="str">
            <v>518IL1MAH80830</v>
          </cell>
          <cell r="M5681" t="str">
            <v>문틀고임대</v>
          </cell>
          <cell r="N5681" t="str">
            <v>(설치비포함)</v>
          </cell>
          <cell r="O5681" t="str">
            <v>개</v>
          </cell>
          <cell r="P5681">
            <v>80</v>
          </cell>
        </row>
        <row r="5682">
          <cell r="L5682" t="str">
            <v>518IL1MGF10180</v>
          </cell>
          <cell r="M5682" t="str">
            <v>볼트(매립형)</v>
          </cell>
          <cell r="N5682" t="str">
            <v>6X80(PVC앵카포함), 문틀고정용</v>
          </cell>
          <cell r="O5682" t="str">
            <v>개</v>
          </cell>
          <cell r="P5682">
            <v>256</v>
          </cell>
        </row>
        <row r="5683">
          <cell r="L5683" t="str">
            <v>518IL1SAICAH20</v>
          </cell>
          <cell r="M5683" t="str">
            <v>6X12/AW</v>
          </cell>
          <cell r="N5683" t="str">
            <v>(욕실)</v>
          </cell>
          <cell r="O5683" t="str">
            <v>개소</v>
          </cell>
          <cell r="P5683">
            <v>8</v>
          </cell>
        </row>
        <row r="5684">
          <cell r="L5684" t="str">
            <v>518IL1SAIZ0031</v>
          </cell>
          <cell r="M5684" t="str">
            <v>15X9/AW</v>
          </cell>
          <cell r="N5684" t="str">
            <v>SL발코니창</v>
          </cell>
          <cell r="O5684" t="str">
            <v>개소</v>
          </cell>
          <cell r="P5684">
            <v>16</v>
          </cell>
        </row>
        <row r="5685">
          <cell r="L5685" t="str">
            <v>518IL1SAIZ0093</v>
          </cell>
          <cell r="M5685" t="str">
            <v>7X7/AG</v>
          </cell>
          <cell r="N5685" t="str">
            <v>갤러리살(FIX)</v>
          </cell>
          <cell r="O5685" t="str">
            <v>개소</v>
          </cell>
          <cell r="P5685">
            <v>6</v>
          </cell>
        </row>
        <row r="5686">
          <cell r="L5686" t="str">
            <v>518IL1SAYISGD0</v>
          </cell>
          <cell r="M5686" t="str">
            <v>주방여닫이문설치(8X21/D-3)</v>
          </cell>
          <cell r="N5686" t="str">
            <v>후설치,틀짝지급,문선및레버식도어록포함</v>
          </cell>
          <cell r="O5686" t="str">
            <v>개소</v>
          </cell>
          <cell r="P5686">
            <v>16</v>
          </cell>
        </row>
        <row r="5687">
          <cell r="L5687" t="str">
            <v>518IL1SAYISGD2</v>
          </cell>
          <cell r="M5687" t="str">
            <v>11x12/WD</v>
          </cell>
          <cell r="N5687" t="str">
            <v>사립문, 전실</v>
          </cell>
          <cell r="O5687" t="str">
            <v>개소</v>
          </cell>
          <cell r="P5687">
            <v>8</v>
          </cell>
        </row>
        <row r="5688">
          <cell r="L5688" t="str">
            <v>518IL1UAI12103</v>
          </cell>
          <cell r="M5688" t="str">
            <v>침실1(안방)여닫이문설치(10X21/WD-1)</v>
          </cell>
          <cell r="N5688" t="str">
            <v>(후설치,틀짝지급,문선및레버식도아록포함)</v>
          </cell>
          <cell r="O5688" t="str">
            <v>개소</v>
          </cell>
          <cell r="P5688">
            <v>8</v>
          </cell>
        </row>
        <row r="5689">
          <cell r="L5689" t="str">
            <v>518IL1UAI12114</v>
          </cell>
          <cell r="M5689" t="str">
            <v>일반침실여닫이문설치(9X21/WD-2)</v>
          </cell>
          <cell r="N5689" t="str">
            <v>(후설치,틀짝지급,문선및레버식도아록포함)</v>
          </cell>
          <cell r="O5689" t="str">
            <v>개소</v>
          </cell>
          <cell r="P5689">
            <v>16</v>
          </cell>
        </row>
        <row r="5690">
          <cell r="L5690" t="str">
            <v>518IL1UAI12165</v>
          </cell>
          <cell r="M5690" t="str">
            <v>욕실여닫이문설치(8X21/D)</v>
          </cell>
          <cell r="N5690" t="str">
            <v>(후설치,틀짝지급,문선및레버식도아록포함)</v>
          </cell>
          <cell r="O5690" t="str">
            <v>개소</v>
          </cell>
          <cell r="P5690">
            <v>8</v>
          </cell>
        </row>
        <row r="5691">
          <cell r="L5691" t="str">
            <v>518IL1UAI12175</v>
          </cell>
          <cell r="M5691" t="str">
            <v>욕실여닫이문설치(7X21/D)</v>
          </cell>
          <cell r="N5691" t="str">
            <v>(후설치,틀짝지급,문선및레버식도아록포함)</v>
          </cell>
          <cell r="O5691" t="str">
            <v>개소</v>
          </cell>
          <cell r="P5691">
            <v>8</v>
          </cell>
        </row>
        <row r="5692">
          <cell r="L5692" t="str">
            <v>518IL1UAJ20065</v>
          </cell>
          <cell r="M5692" t="str">
            <v>PVC BACK-UP재 설치</v>
          </cell>
          <cell r="N5692" t="str">
            <v>(D25)</v>
          </cell>
          <cell r="O5692" t="str">
            <v>M</v>
          </cell>
          <cell r="P5692">
            <v>276</v>
          </cell>
        </row>
        <row r="5693">
          <cell r="L5693" t="str">
            <v>518IL1UAN10032</v>
          </cell>
          <cell r="M5693" t="str">
            <v>유리끼우기 및 닦기</v>
          </cell>
          <cell r="N5693" t="str">
            <v>(3MM맑은유리, AL.PL, 유리끼움재료 별도)</v>
          </cell>
          <cell r="O5693" t="str">
            <v>M2</v>
          </cell>
          <cell r="P5693">
            <v>76</v>
          </cell>
        </row>
        <row r="5694">
          <cell r="L5694" t="str">
            <v>518IL1UAN20032</v>
          </cell>
          <cell r="M5694" t="str">
            <v>유리끼우기 및 닦기</v>
          </cell>
          <cell r="N5694" t="str">
            <v>(3MM, 무늬, AL.PL, 유리끼움재료 별도)</v>
          </cell>
          <cell r="O5694" t="str">
            <v>M2</v>
          </cell>
          <cell r="P5694">
            <v>49</v>
          </cell>
        </row>
        <row r="5695">
          <cell r="L5695" t="str">
            <v>518IL1UAN40012</v>
          </cell>
          <cell r="M5695" t="str">
            <v>복층유리끼우기 및 닦기</v>
          </cell>
          <cell r="N5695" t="str">
            <v>(12MM, 유리끼움재료 별도)</v>
          </cell>
          <cell r="O5695" t="str">
            <v>M2</v>
          </cell>
          <cell r="P5695">
            <v>104</v>
          </cell>
        </row>
        <row r="5696">
          <cell r="L5696" t="str">
            <v>518IL1UAN40016</v>
          </cell>
          <cell r="M5696" t="str">
            <v>복층유리끼우기 및 닦기</v>
          </cell>
          <cell r="N5696" t="str">
            <v>(16MM, 유리끼움재료 별도)</v>
          </cell>
          <cell r="O5696" t="str">
            <v>M2</v>
          </cell>
          <cell r="P5696">
            <v>21</v>
          </cell>
        </row>
        <row r="5697">
          <cell r="L5697" t="str">
            <v>518IL1UAN50032</v>
          </cell>
          <cell r="M5697" t="str">
            <v>유리끼우기 및 닦기</v>
          </cell>
          <cell r="N5697" t="str">
            <v>(3MM, 완자에칭,AL.PL,유리끼움재료 별도)</v>
          </cell>
          <cell r="O5697" t="str">
            <v>M2</v>
          </cell>
          <cell r="P5697">
            <v>27</v>
          </cell>
        </row>
        <row r="5698">
          <cell r="L5698" t="str">
            <v>518IL1UAS50110</v>
          </cell>
          <cell r="M5698" t="str">
            <v>씰링재충진</v>
          </cell>
          <cell r="N5698" t="str">
            <v>(폴리우레탄계,ㅁ-10X10)</v>
          </cell>
          <cell r="O5698" t="str">
            <v>M</v>
          </cell>
          <cell r="P5698">
            <v>484</v>
          </cell>
        </row>
        <row r="5699">
          <cell r="L5699" t="str">
            <v>518IL1UAS50250</v>
          </cell>
          <cell r="M5699" t="str">
            <v>씰링재충진</v>
          </cell>
          <cell r="N5699" t="str">
            <v>(실리콘계,삼각 5X5)</v>
          </cell>
          <cell r="O5699" t="str">
            <v>M</v>
          </cell>
          <cell r="P5699">
            <v>91</v>
          </cell>
        </row>
        <row r="5700">
          <cell r="L5700" t="str">
            <v>518IL1UAS50290</v>
          </cell>
          <cell r="M5700" t="str">
            <v>씰링재충진</v>
          </cell>
          <cell r="N5700" t="str">
            <v>(폴리우레탄계, 삼각5X5)</v>
          </cell>
          <cell r="O5700" t="str">
            <v>M</v>
          </cell>
          <cell r="P5700">
            <v>26</v>
          </cell>
        </row>
        <row r="5701">
          <cell r="L5701" t="str">
            <v>518IL1UAS50340</v>
          </cell>
          <cell r="M5701" t="str">
            <v>발포우레탄충진</v>
          </cell>
          <cell r="N5701" t="str">
            <v>(10MM, 1액형)</v>
          </cell>
          <cell r="O5701" t="str">
            <v>M</v>
          </cell>
          <cell r="P5701">
            <v>298</v>
          </cell>
        </row>
        <row r="5702">
          <cell r="L5702" t="str">
            <v>518IN1SAYISG46</v>
          </cell>
          <cell r="M5702" t="str">
            <v>항균페인트(수성)</v>
          </cell>
          <cell r="N5702" t="str">
            <v>샷시설치 발코니부위, 천정용</v>
          </cell>
          <cell r="O5702" t="str">
            <v>M2</v>
          </cell>
          <cell r="P5702">
            <v>216</v>
          </cell>
        </row>
        <row r="5703">
          <cell r="L5703" t="str">
            <v>518IN1SAYISG47</v>
          </cell>
          <cell r="M5703" t="str">
            <v>항균페인트(수성)</v>
          </cell>
          <cell r="N5703" t="str">
            <v>샷시설치 발코니부위, 벽용</v>
          </cell>
          <cell r="O5703" t="str">
            <v>M2</v>
          </cell>
          <cell r="P5703">
            <v>258</v>
          </cell>
        </row>
        <row r="5704">
          <cell r="L5704" t="str">
            <v>518IN1UAO10020</v>
          </cell>
          <cell r="M5704" t="str">
            <v>철재면에폭시에스텔</v>
          </cell>
          <cell r="N5704" t="str">
            <v>(상도1회)</v>
          </cell>
          <cell r="O5704" t="str">
            <v>M2</v>
          </cell>
          <cell r="P5704">
            <v>8</v>
          </cell>
        </row>
        <row r="5705">
          <cell r="L5705" t="str">
            <v>518IN1UAO20020</v>
          </cell>
          <cell r="M5705" t="str">
            <v>콘크리트면 페인트</v>
          </cell>
          <cell r="N5705" t="str">
            <v>(걸레받이용 2회)</v>
          </cell>
          <cell r="O5705" t="str">
            <v>M2</v>
          </cell>
          <cell r="P5705">
            <v>25</v>
          </cell>
        </row>
        <row r="5706">
          <cell r="L5706" t="str">
            <v>518IN1UAO30020</v>
          </cell>
          <cell r="M5706" t="str">
            <v>외부수성페인트</v>
          </cell>
          <cell r="N5706" t="str">
            <v>(2회 벽   로울러칠)</v>
          </cell>
          <cell r="O5706" t="str">
            <v>M2</v>
          </cell>
          <cell r="P5706">
            <v>749</v>
          </cell>
        </row>
        <row r="5707">
          <cell r="L5707" t="str">
            <v>518IN1UAO30030</v>
          </cell>
          <cell r="M5707" t="str">
            <v>외부수성페인트</v>
          </cell>
          <cell r="N5707" t="str">
            <v>(2회 천정 로울러칠)</v>
          </cell>
          <cell r="O5707" t="str">
            <v>M2</v>
          </cell>
          <cell r="P5707">
            <v>66</v>
          </cell>
        </row>
        <row r="5708">
          <cell r="L5708" t="str">
            <v>518IN1UAO35020</v>
          </cell>
          <cell r="M5708" t="str">
            <v>내부수성페인트</v>
          </cell>
          <cell r="N5708" t="str">
            <v>(2회 벽   로울러칠)</v>
          </cell>
          <cell r="O5708" t="str">
            <v>M2</v>
          </cell>
          <cell r="P5708">
            <v>15</v>
          </cell>
        </row>
        <row r="5709">
          <cell r="L5709" t="str">
            <v>518IN1UAO70010</v>
          </cell>
          <cell r="M5709" t="str">
            <v>목부 조합페인트</v>
          </cell>
          <cell r="N5709" t="str">
            <v>(외부3회)</v>
          </cell>
          <cell r="O5709" t="str">
            <v>M2</v>
          </cell>
          <cell r="P5709">
            <v>40</v>
          </cell>
        </row>
        <row r="5710">
          <cell r="L5710" t="str">
            <v>518IN1UAO70120</v>
          </cell>
          <cell r="M5710" t="str">
            <v>철부조합페인트</v>
          </cell>
          <cell r="N5710" t="str">
            <v>(광명단무)</v>
          </cell>
          <cell r="O5710" t="str">
            <v>M2</v>
          </cell>
          <cell r="P5710">
            <v>12</v>
          </cell>
        </row>
        <row r="5711">
          <cell r="L5711" t="str">
            <v>518IN1UAO85110</v>
          </cell>
          <cell r="M5711" t="str">
            <v>폴리우레탄락카칠</v>
          </cell>
          <cell r="O5711" t="str">
            <v>M2</v>
          </cell>
          <cell r="P5711">
            <v>3</v>
          </cell>
        </row>
        <row r="5712">
          <cell r="L5712" t="str">
            <v>518IO1SAM10001</v>
          </cell>
          <cell r="M5712" t="str">
            <v>온돌마루판</v>
          </cell>
          <cell r="N5712" t="str">
            <v>합판+천연무늬목접착(시공도)</v>
          </cell>
          <cell r="O5712" t="str">
            <v>M2</v>
          </cell>
          <cell r="P5712">
            <v>293</v>
          </cell>
        </row>
        <row r="5713">
          <cell r="L5713" t="str">
            <v>518IO1SAX00001</v>
          </cell>
          <cell r="M5713" t="str">
            <v>걸레받이T=12 MDF</v>
          </cell>
          <cell r="N5713" t="str">
            <v>H=80 거실,주방</v>
          </cell>
          <cell r="O5713" t="str">
            <v>M</v>
          </cell>
          <cell r="P5713">
            <v>178</v>
          </cell>
        </row>
        <row r="5714">
          <cell r="L5714" t="str">
            <v>518IO1SAX00002</v>
          </cell>
          <cell r="M5714" t="str">
            <v>걸레받이T=9  MDF</v>
          </cell>
          <cell r="N5714" t="str">
            <v>H=70 침실1</v>
          </cell>
          <cell r="O5714" t="str">
            <v>M</v>
          </cell>
          <cell r="P5714">
            <v>101</v>
          </cell>
        </row>
        <row r="5715">
          <cell r="L5715" t="str">
            <v>518IO1UAK70060</v>
          </cell>
          <cell r="M5715" t="str">
            <v>포리에칠렌필림 보양</v>
          </cell>
          <cell r="O5715" t="str">
            <v>M2</v>
          </cell>
          <cell r="P5715">
            <v>1362</v>
          </cell>
        </row>
        <row r="5716">
          <cell r="L5716" t="str">
            <v>518IO1UAM10150</v>
          </cell>
          <cell r="M5716" t="str">
            <v>륨카펫트붙이기</v>
          </cell>
          <cell r="N5716" t="str">
            <v>(고기능륨카펫, T2.0)</v>
          </cell>
          <cell r="O5716" t="str">
            <v>M2</v>
          </cell>
          <cell r="P5716">
            <v>330</v>
          </cell>
        </row>
        <row r="5717">
          <cell r="L5717" t="str">
            <v>518IO1UAP10120</v>
          </cell>
          <cell r="M5717" t="str">
            <v>물초배지 보양</v>
          </cell>
          <cell r="N5717" t="str">
            <v>(벽)</v>
          </cell>
          <cell r="O5717" t="str">
            <v>M2</v>
          </cell>
          <cell r="P5717">
            <v>40</v>
          </cell>
        </row>
        <row r="5718">
          <cell r="L5718" t="str">
            <v>518IO1UAP10220</v>
          </cell>
          <cell r="M5718" t="str">
            <v>비닐실크벽지바르기</v>
          </cell>
          <cell r="N5718" t="str">
            <v>(초배무)</v>
          </cell>
          <cell r="O5718" t="str">
            <v>M2</v>
          </cell>
          <cell r="P5718">
            <v>738</v>
          </cell>
        </row>
        <row r="5719">
          <cell r="L5719" t="str">
            <v>518IO1UAP10240</v>
          </cell>
          <cell r="M5719" t="str">
            <v>비닐실크천정지바르기</v>
          </cell>
          <cell r="N5719" t="str">
            <v>(초배무)</v>
          </cell>
          <cell r="O5719" t="str">
            <v>M2</v>
          </cell>
          <cell r="P5719">
            <v>604</v>
          </cell>
        </row>
        <row r="5720">
          <cell r="L5720" t="str">
            <v>518IO1UAP11030</v>
          </cell>
          <cell r="M5720" t="str">
            <v>비닐실크벽지바르기</v>
          </cell>
          <cell r="N5720" t="str">
            <v>(면조정재바름위, 초배유)</v>
          </cell>
          <cell r="O5720" t="str">
            <v>M2</v>
          </cell>
          <cell r="P5720">
            <v>375</v>
          </cell>
        </row>
        <row r="5721">
          <cell r="L5721" t="str">
            <v>518IO2MAK12050</v>
          </cell>
          <cell r="M5721" t="str">
            <v>스치로폴</v>
          </cell>
          <cell r="N5721" t="str">
            <v>50MMX900X1800 0.015(4호)</v>
          </cell>
          <cell r="O5721" t="str">
            <v>M2</v>
          </cell>
          <cell r="P5721">
            <v>28</v>
          </cell>
        </row>
        <row r="5722">
          <cell r="L5722" t="str">
            <v>518IO2UAG10030</v>
          </cell>
          <cell r="M5722" t="str">
            <v>스치로폴깔기</v>
          </cell>
          <cell r="N5722" t="str">
            <v>(옥상바닥 2호 60MM)</v>
          </cell>
          <cell r="O5722" t="str">
            <v>M2</v>
          </cell>
          <cell r="P5722">
            <v>270</v>
          </cell>
        </row>
        <row r="5723">
          <cell r="L5723" t="str">
            <v>518IO2UAG10350</v>
          </cell>
          <cell r="M5723" t="str">
            <v>스치로폴깔기</v>
          </cell>
          <cell r="N5723" t="str">
            <v>(콘크리트타설부착 4호 80MM)</v>
          </cell>
          <cell r="O5723" t="str">
            <v>M2</v>
          </cell>
          <cell r="P5723">
            <v>138</v>
          </cell>
        </row>
        <row r="5724">
          <cell r="L5724" t="str">
            <v>518IO2UAG11060</v>
          </cell>
          <cell r="M5724" t="str">
            <v>벽체스치로폴넣기</v>
          </cell>
          <cell r="N5724" t="str">
            <v>(4호 50MM 테이핑, 1겹)</v>
          </cell>
          <cell r="O5724" t="str">
            <v>M2</v>
          </cell>
          <cell r="P5724">
            <v>27</v>
          </cell>
        </row>
        <row r="5725">
          <cell r="L5725" t="str">
            <v>518IO2UAG12060</v>
          </cell>
          <cell r="M5725" t="str">
            <v>벽체스치로폴붙이기</v>
          </cell>
          <cell r="N5725" t="str">
            <v>(4호 50MM)</v>
          </cell>
          <cell r="O5725" t="str">
            <v>M2</v>
          </cell>
          <cell r="P5725">
            <v>97</v>
          </cell>
        </row>
        <row r="5726">
          <cell r="L5726" t="str">
            <v>518IO2UAG80070</v>
          </cell>
          <cell r="M5726" t="str">
            <v>측벽보온틀설치(중부)</v>
          </cell>
          <cell r="N5726" t="str">
            <v>(석고보드12.5MM, 지지핀공법)</v>
          </cell>
          <cell r="O5726" t="str">
            <v>M2</v>
          </cell>
          <cell r="P5726">
            <v>186</v>
          </cell>
        </row>
        <row r="5727">
          <cell r="L5727" t="str">
            <v>518IO2UAG80130</v>
          </cell>
          <cell r="M5727" t="str">
            <v>외벽보온틀설치(중부)</v>
          </cell>
          <cell r="N5727" t="str">
            <v>(석고보드12.5MM, 지지핀공법)</v>
          </cell>
          <cell r="O5727" t="str">
            <v>M2</v>
          </cell>
          <cell r="P5727">
            <v>308</v>
          </cell>
        </row>
        <row r="5728">
          <cell r="L5728" t="str">
            <v>518IO2UAG80520</v>
          </cell>
          <cell r="M5728" t="str">
            <v>보온틀설치(주방 상부장)</v>
          </cell>
          <cell r="N5728" t="str">
            <v>(유리면50+방수석고12.5MM, 지지핀공법)</v>
          </cell>
          <cell r="O5728" t="str">
            <v>M2</v>
          </cell>
          <cell r="P5728">
            <v>51</v>
          </cell>
        </row>
        <row r="5729">
          <cell r="L5729" t="str">
            <v>518IS1JAG18100</v>
          </cell>
          <cell r="M5729" t="str">
            <v>목제공틀</v>
          </cell>
          <cell r="N5729" t="str">
            <v>8X21/WF</v>
          </cell>
          <cell r="O5729" t="str">
            <v>개소</v>
          </cell>
          <cell r="P5729">
            <v>8</v>
          </cell>
        </row>
        <row r="5730">
          <cell r="L5730" t="str">
            <v>518IS1JAG23201</v>
          </cell>
          <cell r="M5730" t="str">
            <v>WD+WD(페이퍼,후설치문)침실</v>
          </cell>
          <cell r="N5730" t="str">
            <v>10X21/WD-1</v>
          </cell>
          <cell r="O5730" t="str">
            <v>개소</v>
          </cell>
          <cell r="P5730">
            <v>8</v>
          </cell>
        </row>
        <row r="5731">
          <cell r="L5731" t="str">
            <v>518IS1JAG23212</v>
          </cell>
          <cell r="M5731" t="str">
            <v>WD+WD(페이퍼,후설치문)침실</v>
          </cell>
          <cell r="N5731" t="str">
            <v>9X21/WD-2</v>
          </cell>
          <cell r="O5731" t="str">
            <v>개소</v>
          </cell>
          <cell r="P5731">
            <v>16</v>
          </cell>
        </row>
        <row r="5732">
          <cell r="L5732" t="str">
            <v>518IS1JAG23353</v>
          </cell>
          <cell r="M5732" t="str">
            <v>WD+WD(페이퍼,후설치문)욕실</v>
          </cell>
          <cell r="N5732" t="str">
            <v>8X21/D</v>
          </cell>
          <cell r="O5732" t="str">
            <v>개소</v>
          </cell>
          <cell r="P5732">
            <v>8</v>
          </cell>
        </row>
        <row r="5733">
          <cell r="L5733" t="str">
            <v>518IS1JAG23354</v>
          </cell>
          <cell r="M5733" t="str">
            <v>WD+WD(페이퍼,후설치문)욕실</v>
          </cell>
          <cell r="N5733" t="str">
            <v>7X21/D</v>
          </cell>
          <cell r="O5733" t="str">
            <v>개소</v>
          </cell>
          <cell r="P5733">
            <v>8</v>
          </cell>
        </row>
        <row r="5734">
          <cell r="L5734" t="str">
            <v>518IS1JAG23359</v>
          </cell>
          <cell r="M5734" t="str">
            <v>WD+WD(페이퍼,후설치문)욕실</v>
          </cell>
          <cell r="N5734" t="str">
            <v>8X21/D-3</v>
          </cell>
          <cell r="O5734" t="str">
            <v>개소</v>
          </cell>
          <cell r="P5734">
            <v>16</v>
          </cell>
        </row>
        <row r="5735">
          <cell r="L5735" t="str">
            <v>518IS1JAG31202</v>
          </cell>
          <cell r="M5735" t="str">
            <v>PP이중창(목-2)</v>
          </cell>
          <cell r="N5735" t="str">
            <v>24X18/W</v>
          </cell>
          <cell r="O5735" t="str">
            <v>개소</v>
          </cell>
          <cell r="P5735">
            <v>8</v>
          </cell>
        </row>
        <row r="5736">
          <cell r="L5736" t="str">
            <v>518IS1JAG31204</v>
          </cell>
          <cell r="M5736" t="str">
            <v>PP이중창(목-2)</v>
          </cell>
          <cell r="N5736" t="str">
            <v>21X18/W</v>
          </cell>
          <cell r="O5736" t="str">
            <v>개소</v>
          </cell>
          <cell r="P5736">
            <v>16</v>
          </cell>
        </row>
        <row r="5737">
          <cell r="L5737" t="str">
            <v>518IS1JAG31304</v>
          </cell>
          <cell r="M5737" t="str">
            <v>PP이중창(목-2)</v>
          </cell>
          <cell r="N5737" t="str">
            <v>12X4/W</v>
          </cell>
          <cell r="O5737" t="str">
            <v>개소</v>
          </cell>
          <cell r="P5737">
            <v>8</v>
          </cell>
        </row>
        <row r="5738">
          <cell r="L5738" t="str">
            <v>518IS1JAG31506</v>
          </cell>
          <cell r="M5738" t="str">
            <v>PP복층유리문(목-3)</v>
          </cell>
          <cell r="N5738" t="str">
            <v>33X24/DP</v>
          </cell>
          <cell r="O5738" t="str">
            <v>개소</v>
          </cell>
          <cell r="P5738">
            <v>8</v>
          </cell>
        </row>
        <row r="5739">
          <cell r="L5739" t="str">
            <v>518IS1JAG40101</v>
          </cell>
          <cell r="M5739" t="str">
            <v>세대현관문(계단형,플래그힌지)</v>
          </cell>
          <cell r="N5739" t="str">
            <v>10X22/D-2</v>
          </cell>
          <cell r="O5739" t="str">
            <v>개소</v>
          </cell>
          <cell r="P5739">
            <v>8</v>
          </cell>
        </row>
        <row r="5740">
          <cell r="L5740" t="str">
            <v>518IS1JAN40067</v>
          </cell>
          <cell r="M5740" t="str">
            <v>84C,T (무늬목)</v>
          </cell>
          <cell r="N5740" t="str">
            <v>3540X3670, 보조주방포함</v>
          </cell>
          <cell r="O5740" t="str">
            <v>조</v>
          </cell>
          <cell r="P5740">
            <v>8</v>
          </cell>
        </row>
        <row r="5741">
          <cell r="L5741" t="str">
            <v>518IS1JAN50608</v>
          </cell>
          <cell r="M5741" t="str">
            <v>00신발장 84A,B,T 벽부(무늬목)(거울판)</v>
          </cell>
          <cell r="N5741" t="str">
            <v>1750X348X2200</v>
          </cell>
          <cell r="O5741" t="str">
            <v>개</v>
          </cell>
          <cell r="P5741">
            <v>8</v>
          </cell>
        </row>
        <row r="5742">
          <cell r="L5742" t="str">
            <v>518IS1JAN60179</v>
          </cell>
          <cell r="M5742" t="str">
            <v>드레스장 84C,T(LPM)</v>
          </cell>
          <cell r="N5742" t="str">
            <v>1050X2330</v>
          </cell>
          <cell r="O5742" t="str">
            <v>SET</v>
          </cell>
          <cell r="P5742">
            <v>8</v>
          </cell>
        </row>
        <row r="5743">
          <cell r="L5743" t="str">
            <v>518IS1JAN80010</v>
          </cell>
          <cell r="M5743" t="str">
            <v>거실장(용인신갈)</v>
          </cell>
          <cell r="N5743" t="str">
            <v>2300 (무늬목)</v>
          </cell>
          <cell r="O5743" t="str">
            <v>SET</v>
          </cell>
          <cell r="P5743">
            <v>8</v>
          </cell>
        </row>
        <row r="5744">
          <cell r="L5744" t="str">
            <v>518JB1QBG15035</v>
          </cell>
          <cell r="M5744" t="str">
            <v>콤팩터 다짐 (보통)</v>
          </cell>
          <cell r="O5744" t="str">
            <v>M2</v>
          </cell>
          <cell r="P5744">
            <v>833</v>
          </cell>
        </row>
        <row r="5745">
          <cell r="L5745" t="str">
            <v>518JB1UAA50010</v>
          </cell>
          <cell r="M5745" t="str">
            <v>용수비</v>
          </cell>
          <cell r="N5745" t="str">
            <v>(레미콘지구)</v>
          </cell>
          <cell r="O5745" t="str">
            <v>M3</v>
          </cell>
          <cell r="P5745">
            <v>112</v>
          </cell>
        </row>
        <row r="5746">
          <cell r="L5746" t="str">
            <v>518JB1UCA20010</v>
          </cell>
          <cell r="M5746" t="str">
            <v>인력 터파기</v>
          </cell>
          <cell r="N5746" t="str">
            <v>(굴착깊이0-1M,보통토사)</v>
          </cell>
          <cell r="O5746" t="str">
            <v>M3</v>
          </cell>
          <cell r="P5746">
            <v>71</v>
          </cell>
        </row>
        <row r="5747">
          <cell r="L5747" t="str">
            <v>518JC1SABCTS80</v>
          </cell>
          <cell r="M5747" t="str">
            <v>잡석콘크리트치환</v>
          </cell>
          <cell r="N5747" t="str">
            <v>표준형1(일반지구)</v>
          </cell>
          <cell r="O5747" t="str">
            <v>M3</v>
          </cell>
          <cell r="P5747">
            <v>463</v>
          </cell>
        </row>
        <row r="5748">
          <cell r="L5748" t="str">
            <v>518JD1BGC10070</v>
          </cell>
          <cell r="M5748" t="str">
            <v>자재운반비</v>
          </cell>
          <cell r="N5748" t="str">
            <v>70KM까지</v>
          </cell>
          <cell r="O5748" t="str">
            <v>TON</v>
          </cell>
          <cell r="P5748">
            <v>48.7</v>
          </cell>
        </row>
        <row r="5749">
          <cell r="L5749" t="str">
            <v>518JD1BGZ02011</v>
          </cell>
          <cell r="M5749" t="str">
            <v>임시전력비(전력량요금)</v>
          </cell>
          <cell r="N5749" t="str">
            <v>1년이하</v>
          </cell>
          <cell r="O5749" t="str">
            <v>KWH</v>
          </cell>
          <cell r="P5749">
            <v>9</v>
          </cell>
        </row>
        <row r="5750">
          <cell r="L5750" t="str">
            <v>518JD1HKN01000</v>
          </cell>
          <cell r="M5750" t="str">
            <v>모 터</v>
          </cell>
          <cell r="N5750" t="str">
            <v>1 HP</v>
          </cell>
          <cell r="O5750" t="str">
            <v>시간</v>
          </cell>
          <cell r="P5750">
            <v>12</v>
          </cell>
        </row>
        <row r="5751">
          <cell r="L5751" t="str">
            <v>518JD1MGA21110</v>
          </cell>
          <cell r="M5751" t="str">
            <v>고강도철근 (공장도)</v>
          </cell>
          <cell r="N5751" t="str">
            <v>H-10</v>
          </cell>
          <cell r="O5751" t="str">
            <v>TON</v>
          </cell>
          <cell r="P5751">
            <v>3.31</v>
          </cell>
        </row>
        <row r="5752">
          <cell r="L5752" t="str">
            <v>518JD1MGA21113</v>
          </cell>
          <cell r="M5752" t="str">
            <v>고강도철근 (공장도)</v>
          </cell>
          <cell r="N5752" t="str">
            <v>H-13</v>
          </cell>
          <cell r="O5752" t="str">
            <v>TON</v>
          </cell>
          <cell r="P5752">
            <v>9.6</v>
          </cell>
        </row>
        <row r="5753">
          <cell r="L5753" t="str">
            <v>518JD1MGA21116</v>
          </cell>
          <cell r="M5753" t="str">
            <v>고강도철근 (공장도)</v>
          </cell>
          <cell r="N5753" t="str">
            <v>H-16</v>
          </cell>
          <cell r="O5753" t="str">
            <v>TON</v>
          </cell>
          <cell r="P5753">
            <v>35.79</v>
          </cell>
        </row>
        <row r="5754">
          <cell r="L5754" t="str">
            <v>518JD1MGG40301</v>
          </cell>
          <cell r="M5754" t="str">
            <v>레미콘</v>
          </cell>
          <cell r="N5754" t="str">
            <v>25-160-8</v>
          </cell>
          <cell r="O5754" t="str">
            <v>M3</v>
          </cell>
          <cell r="P5754">
            <v>262</v>
          </cell>
        </row>
        <row r="5755">
          <cell r="L5755" t="str">
            <v>518JD1MGG40601</v>
          </cell>
          <cell r="M5755" t="str">
            <v>레미콘</v>
          </cell>
          <cell r="N5755" t="str">
            <v>25-240-8</v>
          </cell>
          <cell r="O5755" t="str">
            <v>M3</v>
          </cell>
          <cell r="P5755">
            <v>510</v>
          </cell>
        </row>
        <row r="5756">
          <cell r="L5756" t="str">
            <v>518JD1MGG42601</v>
          </cell>
          <cell r="M5756" t="str">
            <v>레미콘</v>
          </cell>
          <cell r="N5756" t="str">
            <v>25-240-15</v>
          </cell>
          <cell r="O5756" t="str">
            <v>M3</v>
          </cell>
          <cell r="P5756">
            <v>100</v>
          </cell>
        </row>
        <row r="5757">
          <cell r="L5757" t="str">
            <v>518JD1QEA32013</v>
          </cell>
          <cell r="M5757" t="str">
            <v>펌프카 CONC 타설</v>
          </cell>
          <cell r="N5757" t="str">
            <v>100 M3이상 철근구조물,S=15</v>
          </cell>
          <cell r="O5757" t="str">
            <v>M3</v>
          </cell>
          <cell r="P5757">
            <v>99</v>
          </cell>
        </row>
        <row r="5758">
          <cell r="L5758" t="str">
            <v>518JD1QEA32014</v>
          </cell>
          <cell r="M5758" t="str">
            <v>펌프카 CONC 타설</v>
          </cell>
          <cell r="N5758" t="str">
            <v>100 M3이상 철근구조물,S=8~12</v>
          </cell>
          <cell r="O5758" t="str">
            <v>M3</v>
          </cell>
          <cell r="P5758">
            <v>761</v>
          </cell>
        </row>
        <row r="5759">
          <cell r="L5759" t="str">
            <v>518JD1QEF82001</v>
          </cell>
          <cell r="M5759" t="str">
            <v>CON'C 다지기 (VIBRATOR)</v>
          </cell>
          <cell r="O5759" t="str">
            <v>M3</v>
          </cell>
          <cell r="P5759">
            <v>604</v>
          </cell>
        </row>
        <row r="5760">
          <cell r="L5760" t="str">
            <v>518JD1SACCTTT1</v>
          </cell>
          <cell r="M5760" t="str">
            <v>철근하차비</v>
          </cell>
          <cell r="O5760" t="str">
            <v>톤</v>
          </cell>
          <cell r="P5760">
            <v>48.7</v>
          </cell>
        </row>
        <row r="5761">
          <cell r="L5761" t="str">
            <v>518JD1UAC10001</v>
          </cell>
          <cell r="M5761" t="str">
            <v>합판거푸집</v>
          </cell>
          <cell r="N5761" t="str">
            <v>(3회,일반면)</v>
          </cell>
          <cell r="O5761" t="str">
            <v>M2</v>
          </cell>
          <cell r="P5761">
            <v>5</v>
          </cell>
        </row>
        <row r="5762">
          <cell r="L5762" t="str">
            <v>518JD1UAC10005</v>
          </cell>
          <cell r="M5762" t="str">
            <v>합판거푸집</v>
          </cell>
          <cell r="N5762" t="str">
            <v>(3회, 경사지붕면)</v>
          </cell>
          <cell r="O5762" t="str">
            <v>M2</v>
          </cell>
          <cell r="P5762">
            <v>4</v>
          </cell>
        </row>
        <row r="5763">
          <cell r="L5763" t="str">
            <v>518JD1UAC10152</v>
          </cell>
          <cell r="M5763" t="str">
            <v>매립형철망거푸집</v>
          </cell>
          <cell r="N5763" t="str">
            <v>(MAT기초,지중보,옹벽,이어치기등)</v>
          </cell>
          <cell r="O5763" t="str">
            <v>M2</v>
          </cell>
          <cell r="P5763">
            <v>215</v>
          </cell>
        </row>
        <row r="5764">
          <cell r="L5764" t="str">
            <v>518JD1UAC10281</v>
          </cell>
          <cell r="M5764" t="str">
            <v>제치장코팅합판 거푸집</v>
          </cell>
          <cell r="N5764" t="str">
            <v>(6회,반자무)</v>
          </cell>
          <cell r="O5764" t="str">
            <v>M2</v>
          </cell>
          <cell r="P5764">
            <v>12</v>
          </cell>
        </row>
        <row r="5765">
          <cell r="L5765" t="str">
            <v>518JD1UAC10310</v>
          </cell>
          <cell r="M5765" t="str">
            <v>유로폼</v>
          </cell>
          <cell r="N5765" t="str">
            <v>(벽)</v>
          </cell>
          <cell r="O5765" t="str">
            <v>M2</v>
          </cell>
          <cell r="P5765">
            <v>783</v>
          </cell>
        </row>
        <row r="5766">
          <cell r="L5766" t="str">
            <v>518JD1UAC20100</v>
          </cell>
          <cell r="M5766" t="str">
            <v>철근가공 및 조립</v>
          </cell>
          <cell r="N5766" t="str">
            <v>(건축공사)</v>
          </cell>
          <cell r="O5766" t="str">
            <v>TON</v>
          </cell>
          <cell r="P5766">
            <v>47.28</v>
          </cell>
        </row>
        <row r="5767">
          <cell r="L5767" t="str">
            <v>518JD1UAC30060</v>
          </cell>
          <cell r="M5767" t="str">
            <v>레미콘치기</v>
          </cell>
          <cell r="N5767" t="str">
            <v>(철근구조,펌프차붐)</v>
          </cell>
          <cell r="O5767" t="str">
            <v>M3</v>
          </cell>
          <cell r="P5767">
            <v>604</v>
          </cell>
        </row>
        <row r="5768">
          <cell r="L5768" t="str">
            <v>518JD1UAC30080</v>
          </cell>
          <cell r="M5768" t="str">
            <v>레미콘치기</v>
          </cell>
          <cell r="N5768" t="str">
            <v>(무근구조,펌프차붐)</v>
          </cell>
          <cell r="O5768" t="str">
            <v>M3</v>
          </cell>
          <cell r="P5768">
            <v>256</v>
          </cell>
        </row>
        <row r="5769">
          <cell r="L5769" t="str">
            <v>519IA1BGZ02011</v>
          </cell>
          <cell r="M5769" t="str">
            <v>임시전력비(전력량요금)</v>
          </cell>
          <cell r="N5769" t="str">
            <v>1년이하</v>
          </cell>
          <cell r="O5769" t="str">
            <v>KWH</v>
          </cell>
          <cell r="P5769">
            <v>91</v>
          </cell>
        </row>
        <row r="5770">
          <cell r="L5770" t="str">
            <v>519IA1HKN01000</v>
          </cell>
          <cell r="M5770" t="str">
            <v>모 터</v>
          </cell>
          <cell r="N5770" t="str">
            <v>1 HP</v>
          </cell>
          <cell r="O5770" t="str">
            <v>시간</v>
          </cell>
          <cell r="P5770">
            <v>27</v>
          </cell>
        </row>
        <row r="5771">
          <cell r="L5771" t="str">
            <v>519IA1MGJ10509</v>
          </cell>
          <cell r="M5771" t="str">
            <v>벽용브라켓(쌍줄용)</v>
          </cell>
          <cell r="N5771" t="str">
            <v>8개월</v>
          </cell>
          <cell r="O5771" t="str">
            <v>개</v>
          </cell>
          <cell r="P5771">
            <v>44</v>
          </cell>
        </row>
        <row r="5772">
          <cell r="L5772" t="str">
            <v>519IA1SAA35305</v>
          </cell>
          <cell r="M5772" t="str">
            <v>가설DUST CHUTE</v>
          </cell>
          <cell r="N5772" t="str">
            <v>P.E관 중층</v>
          </cell>
          <cell r="O5772" t="str">
            <v>M</v>
          </cell>
          <cell r="P5772">
            <v>9</v>
          </cell>
        </row>
        <row r="5773">
          <cell r="L5773" t="str">
            <v>519IA1UAA10001</v>
          </cell>
          <cell r="M5773" t="str">
            <v>먹메김</v>
          </cell>
          <cell r="N5773" t="str">
            <v>(주택용)</v>
          </cell>
          <cell r="O5773" t="str">
            <v>M2</v>
          </cell>
          <cell r="P5773">
            <v>548</v>
          </cell>
        </row>
        <row r="5774">
          <cell r="L5774" t="str">
            <v>519IA1UAA10201</v>
          </cell>
          <cell r="M5774" t="str">
            <v>수평규준틀</v>
          </cell>
          <cell r="O5774" t="str">
            <v>M</v>
          </cell>
          <cell r="P5774">
            <v>126</v>
          </cell>
        </row>
        <row r="5775">
          <cell r="L5775" t="str">
            <v>519IA1UAA20301</v>
          </cell>
          <cell r="M5775" t="str">
            <v>강관틀비계</v>
          </cell>
          <cell r="N5775" t="str">
            <v>(10층, 8개월)</v>
          </cell>
          <cell r="O5775" t="str">
            <v>M2</v>
          </cell>
          <cell r="P5775">
            <v>255</v>
          </cell>
        </row>
        <row r="5776">
          <cell r="L5776" t="str">
            <v>519IA1UAA20635</v>
          </cell>
          <cell r="M5776" t="str">
            <v>강관비계매기(브라켓)</v>
          </cell>
          <cell r="N5776" t="str">
            <v>(10층 8개월)</v>
          </cell>
          <cell r="O5776" t="str">
            <v>M2</v>
          </cell>
          <cell r="P5776">
            <v>534</v>
          </cell>
        </row>
        <row r="5777">
          <cell r="L5777" t="str">
            <v>519IA1UAA20701</v>
          </cell>
          <cell r="M5777" t="str">
            <v>이동식 강관조립 말비계</v>
          </cell>
          <cell r="N5777" t="str">
            <v>(3개월 H=2M 1단)</v>
          </cell>
          <cell r="O5777" t="str">
            <v>대</v>
          </cell>
          <cell r="P5777">
            <v>2</v>
          </cell>
        </row>
        <row r="5778">
          <cell r="L5778" t="str">
            <v>519IA1UAA21101</v>
          </cell>
          <cell r="M5778" t="str">
            <v>강관비계다리</v>
          </cell>
          <cell r="N5778" t="str">
            <v>(30M미만 3개월 디딤판면적)</v>
          </cell>
          <cell r="O5778" t="str">
            <v>M2</v>
          </cell>
          <cell r="P5778">
            <v>38</v>
          </cell>
        </row>
        <row r="5779">
          <cell r="L5779" t="str">
            <v>519IA1UAA21301</v>
          </cell>
          <cell r="M5779" t="str">
            <v>비계용 브라켓설치</v>
          </cell>
          <cell r="N5779" t="str">
            <v>(벽용, 브라켓별도)</v>
          </cell>
          <cell r="O5779" t="str">
            <v>개소</v>
          </cell>
          <cell r="P5779">
            <v>44</v>
          </cell>
        </row>
        <row r="5780">
          <cell r="L5780" t="str">
            <v>519IA1UAA25001</v>
          </cell>
          <cell r="M5780" t="str">
            <v>강관동바리 손료</v>
          </cell>
          <cell r="N5780" t="str">
            <v>(층고3.5M이하, 벽식 1개월)</v>
          </cell>
          <cell r="O5780" t="str">
            <v>M2</v>
          </cell>
          <cell r="P5780">
            <v>1247</v>
          </cell>
        </row>
        <row r="5781">
          <cell r="L5781" t="str">
            <v>519IA1UAA25070</v>
          </cell>
          <cell r="M5781" t="str">
            <v>강관동바리 손료</v>
          </cell>
          <cell r="N5781" t="str">
            <v>(5.5-6.5M, 1개월)</v>
          </cell>
          <cell r="O5781" t="str">
            <v>M2</v>
          </cell>
          <cell r="P5781">
            <v>111</v>
          </cell>
        </row>
        <row r="5782">
          <cell r="L5782" t="str">
            <v>519IA1UAA25201</v>
          </cell>
          <cell r="M5782" t="str">
            <v>목제동바리 손료</v>
          </cell>
          <cell r="N5782" t="str">
            <v>(7M미만 7회사용)</v>
          </cell>
          <cell r="O5782" t="str">
            <v>M3</v>
          </cell>
          <cell r="P5782">
            <v>173</v>
          </cell>
        </row>
        <row r="5783">
          <cell r="L5783" t="str">
            <v>519IA1UAA50010</v>
          </cell>
          <cell r="M5783" t="str">
            <v>용수비</v>
          </cell>
          <cell r="N5783" t="str">
            <v>(레미콘지구)</v>
          </cell>
          <cell r="O5783" t="str">
            <v>M3</v>
          </cell>
          <cell r="P5783">
            <v>246</v>
          </cell>
        </row>
        <row r="5784">
          <cell r="L5784" t="str">
            <v>519IA1UAA50110</v>
          </cell>
          <cell r="M5784" t="str">
            <v>동별공사용수설치비</v>
          </cell>
          <cell r="N5784" t="str">
            <v>(10층)</v>
          </cell>
          <cell r="O5784" t="str">
            <v>개소</v>
          </cell>
          <cell r="P5784">
            <v>1</v>
          </cell>
        </row>
        <row r="5785">
          <cell r="L5785" t="str">
            <v>519IA1UAA55001</v>
          </cell>
          <cell r="M5785" t="str">
            <v>건축물 현장정리</v>
          </cell>
          <cell r="O5785" t="str">
            <v>M2</v>
          </cell>
          <cell r="P5785">
            <v>548</v>
          </cell>
        </row>
        <row r="5786">
          <cell r="L5786" t="str">
            <v>519IA1UAV30110</v>
          </cell>
          <cell r="M5786" t="str">
            <v>옥내가설전등 및 옥외보완</v>
          </cell>
          <cell r="N5786" t="str">
            <v>(10층)</v>
          </cell>
          <cell r="O5786" t="str">
            <v>동</v>
          </cell>
          <cell r="P5786">
            <v>1</v>
          </cell>
        </row>
        <row r="5787">
          <cell r="L5787" t="str">
            <v>519ID1BGC10070</v>
          </cell>
          <cell r="M5787" t="str">
            <v>자재운반비</v>
          </cell>
          <cell r="N5787" t="str">
            <v>70KM까지</v>
          </cell>
          <cell r="O5787" t="str">
            <v>TON</v>
          </cell>
          <cell r="P5787">
            <v>47.58</v>
          </cell>
        </row>
        <row r="5788">
          <cell r="L5788" t="str">
            <v>519ID1MGA21110</v>
          </cell>
          <cell r="M5788" t="str">
            <v>고강도철근 (공장도)</v>
          </cell>
          <cell r="N5788" t="str">
            <v>H-10</v>
          </cell>
          <cell r="O5788" t="str">
            <v>TON</v>
          </cell>
          <cell r="P5788">
            <v>31.73</v>
          </cell>
        </row>
        <row r="5789">
          <cell r="L5789" t="str">
            <v>519ID1MGA21113</v>
          </cell>
          <cell r="M5789" t="str">
            <v>고강도철근 (공장도)</v>
          </cell>
          <cell r="N5789" t="str">
            <v>H-13</v>
          </cell>
          <cell r="O5789" t="str">
            <v>TON</v>
          </cell>
          <cell r="P5789">
            <v>10.039999999999999</v>
          </cell>
        </row>
        <row r="5790">
          <cell r="L5790" t="str">
            <v>519ID1MGA21116</v>
          </cell>
          <cell r="M5790" t="str">
            <v>고강도철근 (공장도)</v>
          </cell>
          <cell r="N5790" t="str">
            <v>H-16</v>
          </cell>
          <cell r="O5790" t="str">
            <v>TON</v>
          </cell>
          <cell r="P5790">
            <v>5.81</v>
          </cell>
        </row>
        <row r="5791">
          <cell r="L5791" t="str">
            <v>519ID1MGG42601</v>
          </cell>
          <cell r="M5791" t="str">
            <v>레미콘</v>
          </cell>
          <cell r="N5791" t="str">
            <v>25-240-15</v>
          </cell>
          <cell r="O5791" t="str">
            <v>M3</v>
          </cell>
          <cell r="P5791">
            <v>483</v>
          </cell>
        </row>
        <row r="5792">
          <cell r="L5792" t="str">
            <v>519ID1QEA32013</v>
          </cell>
          <cell r="M5792" t="str">
            <v>펌프카 CONC 타설</v>
          </cell>
          <cell r="N5792" t="str">
            <v>100 M3이상 철근구조물,S=15</v>
          </cell>
          <cell r="O5792" t="str">
            <v>M3</v>
          </cell>
          <cell r="P5792">
            <v>478</v>
          </cell>
        </row>
        <row r="5793">
          <cell r="L5793" t="str">
            <v>519ID1QEB22010</v>
          </cell>
          <cell r="M5793" t="str">
            <v>콘크리트 펌프 타설</v>
          </cell>
          <cell r="N5793" t="str">
            <v>(20-26M3/HR)</v>
          </cell>
          <cell r="O5793" t="str">
            <v>M3</v>
          </cell>
          <cell r="P5793">
            <v>22</v>
          </cell>
        </row>
        <row r="5794">
          <cell r="L5794" t="str">
            <v>519ID1QEF82001</v>
          </cell>
          <cell r="M5794" t="str">
            <v>CON'C 다지기 (VIBRATOR)</v>
          </cell>
          <cell r="O5794" t="str">
            <v>M3</v>
          </cell>
          <cell r="P5794">
            <v>452</v>
          </cell>
        </row>
        <row r="5795">
          <cell r="L5795" t="str">
            <v>519ID1SACCTTT1</v>
          </cell>
          <cell r="M5795" t="str">
            <v>철근하차비</v>
          </cell>
          <cell r="O5795" t="str">
            <v>톤</v>
          </cell>
          <cell r="P5795">
            <v>47.58</v>
          </cell>
        </row>
        <row r="5796">
          <cell r="L5796" t="str">
            <v>519ID1UAC10001</v>
          </cell>
          <cell r="M5796" t="str">
            <v>합판거푸집</v>
          </cell>
          <cell r="N5796" t="str">
            <v>(3회,일반면)</v>
          </cell>
          <cell r="O5796" t="str">
            <v>M2</v>
          </cell>
          <cell r="P5796">
            <v>28</v>
          </cell>
        </row>
        <row r="5797">
          <cell r="L5797" t="str">
            <v>519ID1UAC10002</v>
          </cell>
          <cell r="M5797" t="str">
            <v>합판거푸집</v>
          </cell>
          <cell r="N5797" t="str">
            <v>(3회,슬라브)</v>
          </cell>
          <cell r="O5797" t="str">
            <v>M2</v>
          </cell>
          <cell r="P5797">
            <v>11</v>
          </cell>
        </row>
        <row r="5798">
          <cell r="L5798" t="str">
            <v>519ID1UAC10270</v>
          </cell>
          <cell r="M5798" t="str">
            <v>제치장코팅합판 거푸집</v>
          </cell>
          <cell r="N5798" t="str">
            <v>(6회)</v>
          </cell>
          <cell r="O5798" t="str">
            <v>M2</v>
          </cell>
          <cell r="P5798">
            <v>163</v>
          </cell>
        </row>
        <row r="5799">
          <cell r="L5799" t="str">
            <v>519ID1UAC10280</v>
          </cell>
          <cell r="M5799" t="str">
            <v>제치장코팅합판 거푸집</v>
          </cell>
          <cell r="N5799" t="str">
            <v>(10회)</v>
          </cell>
          <cell r="O5799" t="str">
            <v>M2</v>
          </cell>
          <cell r="P5799">
            <v>690</v>
          </cell>
        </row>
        <row r="5800">
          <cell r="L5800" t="str">
            <v>519ID1UAC10281</v>
          </cell>
          <cell r="M5800" t="str">
            <v>제치장코팅합판 거푸집</v>
          </cell>
          <cell r="N5800" t="str">
            <v>(6회,반자무)</v>
          </cell>
          <cell r="O5800" t="str">
            <v>M2</v>
          </cell>
          <cell r="P5800">
            <v>606</v>
          </cell>
        </row>
        <row r="5801">
          <cell r="L5801" t="str">
            <v>519ID1UAC10310</v>
          </cell>
          <cell r="M5801" t="str">
            <v>유로폼</v>
          </cell>
          <cell r="N5801" t="str">
            <v>(벽)</v>
          </cell>
          <cell r="O5801" t="str">
            <v>M2</v>
          </cell>
          <cell r="P5801">
            <v>2326</v>
          </cell>
        </row>
        <row r="5802">
          <cell r="L5802" t="str">
            <v>519ID1UAC11001</v>
          </cell>
          <cell r="M5802" t="str">
            <v>기둥 면접기</v>
          </cell>
          <cell r="N5802" t="str">
            <v>(15X15)</v>
          </cell>
          <cell r="O5802" t="str">
            <v>M</v>
          </cell>
          <cell r="P5802">
            <v>313</v>
          </cell>
        </row>
        <row r="5803">
          <cell r="L5803" t="str">
            <v>519ID1UAC11101</v>
          </cell>
          <cell r="M5803" t="str">
            <v>물 끊기</v>
          </cell>
          <cell r="N5803" t="str">
            <v>(18X12X15)</v>
          </cell>
          <cell r="O5803" t="str">
            <v>M</v>
          </cell>
          <cell r="P5803">
            <v>300</v>
          </cell>
        </row>
        <row r="5804">
          <cell r="L5804" t="str">
            <v>519ID1UAC11501</v>
          </cell>
          <cell r="M5804" t="str">
            <v>콘크리트양생비</v>
          </cell>
          <cell r="O5804" t="str">
            <v>M2</v>
          </cell>
          <cell r="P5804">
            <v>1007</v>
          </cell>
        </row>
        <row r="5805">
          <cell r="L5805" t="str">
            <v>519ID1UAC20100</v>
          </cell>
          <cell r="M5805" t="str">
            <v>철근가공 및 조립</v>
          </cell>
          <cell r="N5805" t="str">
            <v>(건축공사)</v>
          </cell>
          <cell r="O5805" t="str">
            <v>TON</v>
          </cell>
          <cell r="P5805">
            <v>46.19</v>
          </cell>
        </row>
        <row r="5806">
          <cell r="L5806" t="str">
            <v>519ID1UAC30060</v>
          </cell>
          <cell r="M5806" t="str">
            <v>레미콘치기</v>
          </cell>
          <cell r="N5806" t="str">
            <v>(철근구조,펌프차붐)</v>
          </cell>
          <cell r="O5806" t="str">
            <v>M3</v>
          </cell>
          <cell r="P5806">
            <v>452</v>
          </cell>
        </row>
        <row r="5807">
          <cell r="L5807" t="str">
            <v>519ID1UAC30080</v>
          </cell>
          <cell r="M5807" t="str">
            <v>레미콘치기</v>
          </cell>
          <cell r="N5807" t="str">
            <v>(무근구조,펌프차붐)</v>
          </cell>
          <cell r="O5807" t="str">
            <v>M3</v>
          </cell>
          <cell r="P5807">
            <v>26</v>
          </cell>
        </row>
        <row r="5808">
          <cell r="L5808" t="str">
            <v>519ID1UAJ12080</v>
          </cell>
          <cell r="M5808" t="str">
            <v>시멘트몰탈</v>
          </cell>
          <cell r="N5808" t="str">
            <v>(1:3)</v>
          </cell>
          <cell r="O5808" t="str">
            <v>M3</v>
          </cell>
          <cell r="P5808">
            <v>1</v>
          </cell>
        </row>
        <row r="5809">
          <cell r="L5809" t="str">
            <v>519ID1UAS80030</v>
          </cell>
          <cell r="M5809" t="str">
            <v>구조용용접철망깔기</v>
          </cell>
          <cell r="N5809" t="str">
            <v>(D8X150X150)</v>
          </cell>
          <cell r="O5809" t="str">
            <v>M2</v>
          </cell>
          <cell r="P5809">
            <v>16</v>
          </cell>
        </row>
        <row r="5810">
          <cell r="L5810" t="str">
            <v>519IF1MAA10080</v>
          </cell>
          <cell r="M5810" t="str">
            <v>콘크리트벽돌</v>
          </cell>
          <cell r="N5810" t="str">
            <v>KS 82KG/CM2, 190X90X57</v>
          </cell>
          <cell r="O5810" t="str">
            <v>매</v>
          </cell>
          <cell r="P5810">
            <v>26686</v>
          </cell>
        </row>
        <row r="5811">
          <cell r="L5811" t="str">
            <v>519IF1MAA20101</v>
          </cell>
          <cell r="M5811" t="str">
            <v>홈 벽돌</v>
          </cell>
          <cell r="N5811" t="str">
            <v>A 형</v>
          </cell>
          <cell r="O5811" t="str">
            <v>매</v>
          </cell>
          <cell r="P5811">
            <v>115</v>
          </cell>
        </row>
        <row r="5812">
          <cell r="L5812" t="str">
            <v>519IF1MAA20201</v>
          </cell>
          <cell r="M5812" t="str">
            <v>홈 벽돌</v>
          </cell>
          <cell r="N5812" t="str">
            <v>B 형</v>
          </cell>
          <cell r="O5812" t="str">
            <v>매</v>
          </cell>
          <cell r="P5812">
            <v>76</v>
          </cell>
        </row>
        <row r="5813">
          <cell r="L5813" t="str">
            <v>519IF1MAA20301</v>
          </cell>
          <cell r="M5813" t="str">
            <v>홈 벽돌</v>
          </cell>
          <cell r="N5813" t="str">
            <v>C 형</v>
          </cell>
          <cell r="O5813" t="str">
            <v>매</v>
          </cell>
          <cell r="P5813">
            <v>151</v>
          </cell>
        </row>
        <row r="5814">
          <cell r="L5814" t="str">
            <v>519IF1SAE10001</v>
          </cell>
          <cell r="M5814" t="str">
            <v>콘크리트벽돌쌓기</v>
          </cell>
          <cell r="N5814" t="str">
            <v>표준형 0.5B, 리프트운반</v>
          </cell>
          <cell r="O5814" t="str">
            <v>매</v>
          </cell>
          <cell r="P5814">
            <v>20409</v>
          </cell>
        </row>
        <row r="5815">
          <cell r="L5815" t="str">
            <v>519IF1SAE10101</v>
          </cell>
          <cell r="M5815" t="str">
            <v>콘크리트벽돌쌓기</v>
          </cell>
          <cell r="N5815" t="str">
            <v>표준형 1.0B, 리프트 운반</v>
          </cell>
          <cell r="O5815" t="str">
            <v>매</v>
          </cell>
          <cell r="P5815">
            <v>2817</v>
          </cell>
        </row>
        <row r="5816">
          <cell r="L5816" t="str">
            <v>519IF1SAE11010</v>
          </cell>
          <cell r="M5816" t="str">
            <v>콘크리트벽돌공간쌓기</v>
          </cell>
          <cell r="N5816" t="str">
            <v>(표준형0.5B,리프트운반)</v>
          </cell>
          <cell r="O5816" t="str">
            <v>매</v>
          </cell>
          <cell r="P5816">
            <v>2683</v>
          </cell>
        </row>
        <row r="5817">
          <cell r="L5817" t="str">
            <v>519IF1SAE15020</v>
          </cell>
          <cell r="M5817" t="str">
            <v>홈벽돌쌓기</v>
          </cell>
          <cell r="N5817" t="str">
            <v>(0.5B 리프트운반)</v>
          </cell>
          <cell r="O5817" t="str">
            <v>매</v>
          </cell>
          <cell r="P5817">
            <v>326</v>
          </cell>
        </row>
        <row r="5818">
          <cell r="L5818" t="str">
            <v>519IF1SAYISGD7</v>
          </cell>
          <cell r="M5818" t="str">
            <v>점토벽돌치장쌓기(자재비 포함)</v>
          </cell>
          <cell r="N5818" t="str">
            <v>DHB클립타이,방수몰탈채움,발코니</v>
          </cell>
          <cell r="O5818" t="str">
            <v>매</v>
          </cell>
          <cell r="P5818">
            <v>20354</v>
          </cell>
        </row>
        <row r="5819">
          <cell r="L5819" t="str">
            <v>519IF1SAYISGD8</v>
          </cell>
          <cell r="M5819" t="str">
            <v>점토벽돌치장쌓기(자재비 포함)</v>
          </cell>
          <cell r="N5819" t="str">
            <v>옹벽부위,DHB클립타이,방수몰탈채움</v>
          </cell>
          <cell r="O5819" t="str">
            <v>매</v>
          </cell>
          <cell r="P5819">
            <v>48292</v>
          </cell>
        </row>
        <row r="5820">
          <cell r="L5820" t="str">
            <v>519IF1UAD50190</v>
          </cell>
          <cell r="M5820" t="str">
            <v>인방설치</v>
          </cell>
          <cell r="N5820" t="str">
            <v>(240X124)</v>
          </cell>
          <cell r="O5820" t="str">
            <v>M</v>
          </cell>
          <cell r="P5820">
            <v>3</v>
          </cell>
        </row>
        <row r="5821">
          <cell r="L5821" t="str">
            <v>519IF1UAG22030</v>
          </cell>
          <cell r="M5821" t="str">
            <v>압출스치로폴붙이기</v>
          </cell>
          <cell r="N5821" t="str">
            <v>(9MM)</v>
          </cell>
          <cell r="O5821" t="str">
            <v>M2</v>
          </cell>
          <cell r="P5821">
            <v>1</v>
          </cell>
        </row>
        <row r="5822">
          <cell r="L5822" t="str">
            <v>519IF1UAJ20030</v>
          </cell>
          <cell r="M5822" t="str">
            <v>배관주위몰탈충진</v>
          </cell>
          <cell r="N5822" t="str">
            <v>(1:3)</v>
          </cell>
          <cell r="O5822" t="str">
            <v>M</v>
          </cell>
          <cell r="P5822">
            <v>32</v>
          </cell>
        </row>
        <row r="5823">
          <cell r="L5823" t="str">
            <v>519IG1BGC01020</v>
          </cell>
          <cell r="M5823" t="str">
            <v>시멘트 수송비</v>
          </cell>
          <cell r="N5823" t="str">
            <v>20KM까지</v>
          </cell>
          <cell r="O5823" t="str">
            <v>포</v>
          </cell>
          <cell r="P5823">
            <v>808</v>
          </cell>
        </row>
        <row r="5824">
          <cell r="L5824" t="str">
            <v>519IG1BGZ01003</v>
          </cell>
          <cell r="M5824" t="str">
            <v>시멘트 하차 입고비</v>
          </cell>
          <cell r="N5824" t="str">
            <v>(보통인부/250포)</v>
          </cell>
          <cell r="O5824" t="str">
            <v>포</v>
          </cell>
          <cell r="P5824">
            <v>808</v>
          </cell>
        </row>
        <row r="5825">
          <cell r="L5825" t="str">
            <v>519IG1MAF10001</v>
          </cell>
          <cell r="M5825" t="str">
            <v>종석</v>
          </cell>
          <cell r="N5825" t="str">
            <v>백색</v>
          </cell>
          <cell r="O5825" t="str">
            <v>KG</v>
          </cell>
          <cell r="P5825">
            <v>46</v>
          </cell>
        </row>
        <row r="5826">
          <cell r="L5826" t="str">
            <v>519IG1MGG30001</v>
          </cell>
          <cell r="M5826" t="str">
            <v>시멘트(운반구상차도)</v>
          </cell>
          <cell r="N5826" t="str">
            <v>40KG</v>
          </cell>
          <cell r="O5826" t="str">
            <v>포</v>
          </cell>
          <cell r="P5826">
            <v>808</v>
          </cell>
        </row>
        <row r="5827">
          <cell r="L5827" t="str">
            <v>519IG1MGG50005</v>
          </cell>
          <cell r="M5827" t="str">
            <v>경량기포콘크리트공사(시공도,시멘트포함)</v>
          </cell>
          <cell r="N5827" t="str">
            <v>15KG/CM2이상</v>
          </cell>
          <cell r="O5827" t="str">
            <v>M3</v>
          </cell>
          <cell r="P5827">
            <v>2</v>
          </cell>
        </row>
        <row r="5828">
          <cell r="L5828" t="str">
            <v>519IG1QAJ42670</v>
          </cell>
          <cell r="M5828" t="str">
            <v>모래운반(지구외)</v>
          </cell>
          <cell r="N5828" t="str">
            <v>타이어 로우더 상차, 양호  L = 55.9 KM</v>
          </cell>
          <cell r="O5828" t="str">
            <v>M3</v>
          </cell>
          <cell r="P5828">
            <v>62</v>
          </cell>
        </row>
        <row r="5829">
          <cell r="L5829" t="str">
            <v>519IG1QAJ45670</v>
          </cell>
          <cell r="M5829" t="str">
            <v>#357자갈운반(지구외)</v>
          </cell>
          <cell r="N5829" t="str">
            <v>타이어 로우더 상차, 양호  L = 8.8 KM</v>
          </cell>
          <cell r="O5829" t="str">
            <v>M3</v>
          </cell>
          <cell r="P5829">
            <v>1</v>
          </cell>
        </row>
        <row r="5830">
          <cell r="L5830" t="str">
            <v>519IG1QEC33000</v>
          </cell>
          <cell r="M5830" t="str">
            <v>몰탈펌프타설</v>
          </cell>
          <cell r="O5830" t="str">
            <v>M3</v>
          </cell>
          <cell r="P5830">
            <v>15</v>
          </cell>
        </row>
        <row r="5831">
          <cell r="L5831" t="str">
            <v>519IG1QHB10001</v>
          </cell>
          <cell r="M5831" t="str">
            <v>압송관</v>
          </cell>
          <cell r="N5831" t="str">
            <v>D50*2.6M</v>
          </cell>
          <cell r="O5831" t="str">
            <v>M3</v>
          </cell>
          <cell r="P5831">
            <v>15</v>
          </cell>
        </row>
        <row r="5832">
          <cell r="L5832" t="str">
            <v>519IG1QIC10001</v>
          </cell>
          <cell r="M5832" t="str">
            <v>POWER TROWEL</v>
          </cell>
          <cell r="O5832" t="str">
            <v>M2</v>
          </cell>
          <cell r="P5832">
            <v>647</v>
          </cell>
        </row>
        <row r="5833">
          <cell r="L5833" t="str">
            <v>519IG1SASCJK40</v>
          </cell>
          <cell r="M5833" t="str">
            <v>창대석</v>
          </cell>
          <cell r="N5833" t="str">
            <v>인조대리석</v>
          </cell>
          <cell r="O5833" t="str">
            <v>M</v>
          </cell>
          <cell r="P5833">
            <v>3</v>
          </cell>
        </row>
        <row r="5834">
          <cell r="L5834" t="str">
            <v>519IG1SAVJJ001</v>
          </cell>
          <cell r="M5834" t="str">
            <v>인조대리석마루귀틀</v>
          </cell>
          <cell r="N5834" t="str">
            <v>일반층, W=250</v>
          </cell>
          <cell r="O5834" t="str">
            <v>M</v>
          </cell>
          <cell r="P5834">
            <v>4</v>
          </cell>
        </row>
        <row r="5835">
          <cell r="L5835" t="str">
            <v>519IG1SAVJJ002</v>
          </cell>
          <cell r="M5835" t="str">
            <v>인조대리석마루귀틀</v>
          </cell>
          <cell r="N5835" t="str">
            <v>1층, W=250</v>
          </cell>
          <cell r="O5835" t="str">
            <v>M</v>
          </cell>
          <cell r="P5835">
            <v>6</v>
          </cell>
        </row>
        <row r="5836">
          <cell r="L5836" t="str">
            <v>519IG1SAX00038</v>
          </cell>
          <cell r="M5836" t="str">
            <v>석재타일붙이기</v>
          </cell>
          <cell r="N5836" t="str">
            <v>(20+20), 300*300</v>
          </cell>
          <cell r="O5836" t="str">
            <v>M2</v>
          </cell>
          <cell r="P5836">
            <v>395</v>
          </cell>
        </row>
        <row r="5837">
          <cell r="L5837" t="str">
            <v>519IG1SAYISG01</v>
          </cell>
          <cell r="M5837" t="str">
            <v>실리카인조대리석붙이기</v>
          </cell>
          <cell r="N5837" t="str">
            <v>현관,바탕18+실리카대리석12</v>
          </cell>
          <cell r="O5837" t="str">
            <v>M2</v>
          </cell>
          <cell r="P5837">
            <v>16</v>
          </cell>
        </row>
        <row r="5838">
          <cell r="L5838" t="str">
            <v>519IG1SAYISG50</v>
          </cell>
          <cell r="M5838" t="str">
            <v>바닥연마타일붙이기</v>
          </cell>
          <cell r="N5838" t="str">
            <v>400X400, 전실</v>
          </cell>
          <cell r="O5838" t="str">
            <v>M2</v>
          </cell>
          <cell r="P5838">
            <v>66</v>
          </cell>
        </row>
        <row r="5839">
          <cell r="L5839" t="str">
            <v>519IG1UAC30440</v>
          </cell>
          <cell r="M5839" t="str">
            <v>콘크리트C종치기</v>
          </cell>
          <cell r="N5839" t="str">
            <v>(손비빔, 시멘트,모래별산)</v>
          </cell>
          <cell r="O5839" t="str">
            <v>M3</v>
          </cell>
          <cell r="P5839">
            <v>1</v>
          </cell>
        </row>
        <row r="5840">
          <cell r="L5840" t="str">
            <v>519IG1UAF10115</v>
          </cell>
          <cell r="M5840" t="str">
            <v>도기질타일붙이기(유색)</v>
          </cell>
          <cell r="N5840" t="str">
            <v>(주방벽200X200, 접착)</v>
          </cell>
          <cell r="O5840" t="str">
            <v>M2</v>
          </cell>
          <cell r="P5840">
            <v>17</v>
          </cell>
        </row>
        <row r="5841">
          <cell r="L5841" t="str">
            <v>519IG1UAF10211</v>
          </cell>
          <cell r="M5841" t="str">
            <v>도기질타일붙이기(유색)</v>
          </cell>
          <cell r="N5841" t="str">
            <v>(욕실벽250X400, 떠붙임12MM)</v>
          </cell>
          <cell r="O5841" t="str">
            <v>)M2</v>
          </cell>
          <cell r="P5841">
            <v>71</v>
          </cell>
        </row>
        <row r="5842">
          <cell r="L5842" t="str">
            <v>519IG1UAF10231</v>
          </cell>
          <cell r="M5842" t="str">
            <v>도기질타일붙이기(유색)</v>
          </cell>
          <cell r="N5842" t="str">
            <v>(욕실벽250X400, 떠붙임18MM)</v>
          </cell>
          <cell r="O5842" t="str">
            <v>)M2</v>
          </cell>
          <cell r="P5842">
            <v>58</v>
          </cell>
        </row>
        <row r="5843">
          <cell r="L5843" t="str">
            <v>519IG1UAF20021</v>
          </cell>
          <cell r="M5843" t="str">
            <v>욕실 및 샤워실 바닥타일붙이기</v>
          </cell>
          <cell r="N5843" t="str">
            <v>(200X200, 바탕10+압착5)</v>
          </cell>
          <cell r="O5843" t="str">
            <v>M2</v>
          </cell>
          <cell r="P5843">
            <v>26</v>
          </cell>
        </row>
        <row r="5844">
          <cell r="L5844" t="str">
            <v>519IG1UAF20022</v>
          </cell>
          <cell r="M5844" t="str">
            <v>요철형바닥타일붙이기</v>
          </cell>
          <cell r="N5844" t="str">
            <v>(200X200, 바탕10+압착5)</v>
          </cell>
          <cell r="O5844" t="str">
            <v>M2</v>
          </cell>
          <cell r="P5844">
            <v>2</v>
          </cell>
        </row>
        <row r="5845">
          <cell r="L5845" t="str">
            <v>519IG1UAF20110</v>
          </cell>
          <cell r="M5845" t="str">
            <v>바닥자기질타일붙이기</v>
          </cell>
          <cell r="N5845" t="str">
            <v>(발코니200X200, 바탕15+압착5)</v>
          </cell>
          <cell r="O5845" t="str">
            <v>M2</v>
          </cell>
          <cell r="P5845">
            <v>5</v>
          </cell>
        </row>
        <row r="5846">
          <cell r="L5846" t="str">
            <v>519IG1UAF20130</v>
          </cell>
          <cell r="M5846" t="str">
            <v>바닥자기질타일붙이기</v>
          </cell>
          <cell r="N5846" t="str">
            <v>(발코니200X200, 바탕20+압착5)</v>
          </cell>
          <cell r="O5846" t="str">
            <v>M2</v>
          </cell>
          <cell r="P5846">
            <v>14</v>
          </cell>
        </row>
        <row r="5847">
          <cell r="L5847" t="str">
            <v>519IG1UAJ12060</v>
          </cell>
          <cell r="M5847" t="str">
            <v>쇠흙손마감</v>
          </cell>
          <cell r="O5847" t="str">
            <v>M2</v>
          </cell>
          <cell r="P5847">
            <v>827</v>
          </cell>
        </row>
        <row r="5848">
          <cell r="L5848" t="str">
            <v>519IG1UAJ12100</v>
          </cell>
          <cell r="M5848" t="str">
            <v>시멘트 몰탈</v>
          </cell>
          <cell r="N5848" t="str">
            <v>(1:7)</v>
          </cell>
          <cell r="O5848" t="str">
            <v>M3</v>
          </cell>
          <cell r="P5848">
            <v>1</v>
          </cell>
        </row>
        <row r="5849">
          <cell r="L5849" t="str">
            <v>519IG1UAJ13020</v>
          </cell>
          <cell r="M5849" t="str">
            <v>온돌바닥몰탈(40MM 1:3)</v>
          </cell>
          <cell r="N5849" t="str">
            <v>(몰탈펌프및POWER TROWEL)</v>
          </cell>
          <cell r="O5849" t="str">
            <v>M2</v>
          </cell>
          <cell r="P5849">
            <v>25</v>
          </cell>
        </row>
        <row r="5850">
          <cell r="L5850" t="str">
            <v>519IG1UAJ14005</v>
          </cell>
          <cell r="M5850" t="str">
            <v>시멘트몰탈바닥바르기</v>
          </cell>
          <cell r="N5850" t="str">
            <v>(24MM 1회 정벌1:3)</v>
          </cell>
          <cell r="O5850" t="str">
            <v>M2</v>
          </cell>
          <cell r="P5850">
            <v>54</v>
          </cell>
        </row>
        <row r="5851">
          <cell r="L5851" t="str">
            <v>519IG1UAJ14155</v>
          </cell>
          <cell r="M5851" t="str">
            <v>시멘트몰탈외벽바르기</v>
          </cell>
          <cell r="N5851" t="str">
            <v>(18(12+6)MM,초벌1:2 정벌1:3)</v>
          </cell>
          <cell r="O5851" t="str">
            <v>M2</v>
          </cell>
          <cell r="P5851">
            <v>229</v>
          </cell>
        </row>
        <row r="5852">
          <cell r="L5852" t="str">
            <v>519IG1UAJ14210</v>
          </cell>
          <cell r="M5852" t="str">
            <v>시멘트몰탈내벽바르기</v>
          </cell>
          <cell r="N5852" t="str">
            <v>(11MM 2회 정벌1:3)</v>
          </cell>
          <cell r="O5852" t="str">
            <v>M2</v>
          </cell>
          <cell r="P5852">
            <v>60</v>
          </cell>
        </row>
        <row r="5853">
          <cell r="L5853" t="str">
            <v>519IG1UAJ14217</v>
          </cell>
          <cell r="M5853" t="str">
            <v>시멘트몰탈내벽바르기</v>
          </cell>
          <cell r="N5853" t="str">
            <v>(15(9+6)MM,초벌1:2,정벌1:3)</v>
          </cell>
          <cell r="O5853" t="str">
            <v>M2</v>
          </cell>
          <cell r="P5853">
            <v>46</v>
          </cell>
        </row>
        <row r="5854">
          <cell r="L5854" t="str">
            <v>519IG1UAJ15010</v>
          </cell>
          <cell r="M5854" t="str">
            <v>타일바탕모르터바르기</v>
          </cell>
          <cell r="N5854" t="str">
            <v>(벽 6MM 1회, 1:3)</v>
          </cell>
          <cell r="O5854" t="str">
            <v>M2</v>
          </cell>
          <cell r="P5854">
            <v>57</v>
          </cell>
        </row>
        <row r="5855">
          <cell r="L5855" t="str">
            <v>519IG1UAJ15012</v>
          </cell>
          <cell r="M5855" t="str">
            <v>타일바탕모르터바르기</v>
          </cell>
          <cell r="N5855" t="str">
            <v>(벽 12MM 1회, 1:3)</v>
          </cell>
          <cell r="O5855" t="str">
            <v>M2</v>
          </cell>
          <cell r="P5855">
            <v>9</v>
          </cell>
        </row>
        <row r="5856">
          <cell r="L5856" t="str">
            <v>519IG1UAJ16030</v>
          </cell>
          <cell r="M5856" t="str">
            <v>방수몰탈바닥바르기</v>
          </cell>
          <cell r="N5856" t="str">
            <v>(10MM, 1:2)</v>
          </cell>
          <cell r="O5856" t="str">
            <v>M2</v>
          </cell>
          <cell r="P5856">
            <v>193</v>
          </cell>
        </row>
        <row r="5857">
          <cell r="L5857" t="str">
            <v>519IG1UAJ16110</v>
          </cell>
          <cell r="M5857" t="str">
            <v>방수몰탈위 내벽몰탈</v>
          </cell>
          <cell r="N5857" t="str">
            <v>(방수6MM(1:2)+미장12MM(1:3,2회))</v>
          </cell>
          <cell r="O5857" t="str">
            <v>M2</v>
          </cell>
          <cell r="P5857">
            <v>3</v>
          </cell>
        </row>
        <row r="5858">
          <cell r="L5858" t="str">
            <v>519IG1UAJ20010</v>
          </cell>
          <cell r="M5858" t="str">
            <v>창문틀주위 모르터충진</v>
          </cell>
          <cell r="O5858" t="str">
            <v>M</v>
          </cell>
          <cell r="P5858">
            <v>404</v>
          </cell>
        </row>
        <row r="5859">
          <cell r="L5859" t="str">
            <v>519IG1UAJ30230</v>
          </cell>
          <cell r="M5859" t="str">
            <v>지붕콘크리트마감</v>
          </cell>
          <cell r="N5859" t="str">
            <v>(POWER TROWEL 사용)</v>
          </cell>
          <cell r="O5859" t="str">
            <v>M2</v>
          </cell>
          <cell r="P5859">
            <v>270</v>
          </cell>
        </row>
        <row r="5860">
          <cell r="L5860" t="str">
            <v>519IG1UAJ60010</v>
          </cell>
          <cell r="M5860" t="str">
            <v>콘크리트 면처리</v>
          </cell>
          <cell r="N5860" t="str">
            <v>(폭 10CM)</v>
          </cell>
          <cell r="O5860" t="str">
            <v>M</v>
          </cell>
          <cell r="P5860">
            <v>2056</v>
          </cell>
        </row>
        <row r="5861">
          <cell r="L5861" t="str">
            <v>519IG1UAJ60020</v>
          </cell>
          <cell r="M5861" t="str">
            <v>콘크리트 면처리(천정)</v>
          </cell>
          <cell r="N5861" t="str">
            <v>(폭 10CM)</v>
          </cell>
          <cell r="O5861" t="str">
            <v>M</v>
          </cell>
          <cell r="P5861">
            <v>93</v>
          </cell>
        </row>
        <row r="5862">
          <cell r="L5862" t="str">
            <v>519IG1UAJ60660</v>
          </cell>
          <cell r="M5862" t="str">
            <v>시멘트계 콘크리트면조정재</v>
          </cell>
          <cell r="O5862" t="str">
            <v>M2</v>
          </cell>
          <cell r="P5862">
            <v>235</v>
          </cell>
        </row>
        <row r="5863">
          <cell r="L5863" t="str">
            <v>519IG1UAK20010</v>
          </cell>
          <cell r="M5863" t="str">
            <v>액체방수</v>
          </cell>
          <cell r="N5863" t="str">
            <v>(2종)</v>
          </cell>
          <cell r="O5863" t="str">
            <v>M2</v>
          </cell>
          <cell r="P5863">
            <v>29</v>
          </cell>
        </row>
        <row r="5864">
          <cell r="L5864" t="str">
            <v>519IG1UAK20020</v>
          </cell>
          <cell r="M5864" t="str">
            <v>액체방수</v>
          </cell>
          <cell r="N5864" t="str">
            <v>(1종)</v>
          </cell>
          <cell r="O5864" t="str">
            <v>M2</v>
          </cell>
          <cell r="P5864">
            <v>103</v>
          </cell>
        </row>
        <row r="5865">
          <cell r="L5865" t="str">
            <v>519IG1UAK30201</v>
          </cell>
          <cell r="M5865" t="str">
            <v>방수몰탈위 액체방수</v>
          </cell>
          <cell r="N5865" t="str">
            <v>(방수모르터(6mm 1회, 1:2)+액방2종)</v>
          </cell>
          <cell r="O5865" t="str">
            <v>M2</v>
          </cell>
          <cell r="P5865">
            <v>45</v>
          </cell>
        </row>
        <row r="5866">
          <cell r="L5866" t="str">
            <v>519IG1UAK60030</v>
          </cell>
          <cell r="M5866" t="str">
            <v>고무아스팔트 에멀죤방수</v>
          </cell>
          <cell r="N5866" t="str">
            <v>(2.5KG/M2 바름)</v>
          </cell>
          <cell r="O5866" t="str">
            <v>M2</v>
          </cell>
          <cell r="P5866">
            <v>1</v>
          </cell>
        </row>
        <row r="5867">
          <cell r="L5867" t="str">
            <v>519IG1UAK70070</v>
          </cell>
          <cell r="M5867" t="str">
            <v>포리에칠렌필림 깔기</v>
          </cell>
          <cell r="N5867" t="str">
            <v>(0.1MM, 1겹)</v>
          </cell>
          <cell r="O5867" t="str">
            <v>M2</v>
          </cell>
          <cell r="P5867">
            <v>5</v>
          </cell>
        </row>
        <row r="5868">
          <cell r="L5868" t="str">
            <v>519IG1UAM65090</v>
          </cell>
          <cell r="M5868" t="str">
            <v>믈흘림방지턱설치</v>
          </cell>
          <cell r="N5868" t="str">
            <v>(계단, 2회 1:3)</v>
          </cell>
          <cell r="O5868" t="str">
            <v>M</v>
          </cell>
          <cell r="P5868">
            <v>15</v>
          </cell>
        </row>
        <row r="5869">
          <cell r="L5869" t="str">
            <v>519IG1UAQ11170</v>
          </cell>
          <cell r="M5869" t="str">
            <v>판넬히팅, 1층, T140, 14.28KGF/CM2</v>
          </cell>
          <cell r="N5869" t="str">
            <v>(50스치로폴+50경량기포+40몰탈)</v>
          </cell>
          <cell r="O5869" t="str">
            <v>M2</v>
          </cell>
          <cell r="P5869">
            <v>376</v>
          </cell>
        </row>
        <row r="5870">
          <cell r="L5870" t="str">
            <v>519IG2UAG60020</v>
          </cell>
          <cell r="M5870" t="str">
            <v>판상단열재설치</v>
          </cell>
          <cell r="N5870" t="str">
            <v>(벽15MM)</v>
          </cell>
          <cell r="O5870" t="str">
            <v>M2</v>
          </cell>
          <cell r="P5870">
            <v>4</v>
          </cell>
        </row>
        <row r="5871">
          <cell r="L5871" t="str">
            <v>519IG2UAG60030</v>
          </cell>
          <cell r="M5871" t="str">
            <v>판상단열재설치</v>
          </cell>
          <cell r="N5871" t="str">
            <v>(벽15MM, 철판부위)</v>
          </cell>
          <cell r="O5871" t="str">
            <v>M2</v>
          </cell>
          <cell r="P5871">
            <v>8</v>
          </cell>
        </row>
        <row r="5872">
          <cell r="L5872" t="str">
            <v>519II1MAH80710</v>
          </cell>
          <cell r="M5872" t="str">
            <v>석고보드보강철물</v>
          </cell>
          <cell r="N5872" t="str">
            <v>13X10X25X0.45</v>
          </cell>
          <cell r="O5872" t="str">
            <v>M</v>
          </cell>
          <cell r="P5872">
            <v>39</v>
          </cell>
        </row>
        <row r="5873">
          <cell r="L5873" t="str">
            <v>519II1MAI40101</v>
          </cell>
          <cell r="M5873" t="str">
            <v>점검구(설치비포함)</v>
          </cell>
          <cell r="N5873" t="str">
            <v>300X350</v>
          </cell>
          <cell r="O5873" t="str">
            <v>조</v>
          </cell>
          <cell r="P5873">
            <v>10</v>
          </cell>
        </row>
        <row r="5874">
          <cell r="L5874" t="str">
            <v>519II1MAN25101</v>
          </cell>
          <cell r="M5874" t="str">
            <v>욕실장 (97형)</v>
          </cell>
          <cell r="N5874" t="str">
            <v>거울부착형, 시공도</v>
          </cell>
          <cell r="O5874" t="str">
            <v>개소</v>
          </cell>
          <cell r="P5874">
            <v>10</v>
          </cell>
        </row>
        <row r="5875">
          <cell r="L5875" t="str">
            <v>519II1MAN25261</v>
          </cell>
          <cell r="M5875" t="str">
            <v>창고선반, T15 시공도, 3단</v>
          </cell>
          <cell r="N5875" t="str">
            <v>선반포함 수평투영면적</v>
          </cell>
          <cell r="O5875" t="str">
            <v>M2</v>
          </cell>
          <cell r="P5875">
            <v>3</v>
          </cell>
        </row>
        <row r="5876">
          <cell r="L5876" t="str">
            <v>519II1MAN70110</v>
          </cell>
          <cell r="M5876" t="str">
            <v>알미늄몰딩(백색)</v>
          </cell>
          <cell r="N5876" t="str">
            <v>15X25X30X1.2</v>
          </cell>
          <cell r="O5876" t="str">
            <v>M</v>
          </cell>
          <cell r="P5876">
            <v>80</v>
          </cell>
        </row>
        <row r="5877">
          <cell r="L5877" t="str">
            <v>519II1SAHUSH01</v>
          </cell>
          <cell r="M5877" t="str">
            <v>가변형벽체</v>
          </cell>
          <cell r="N5877" t="str">
            <v>9.5석고보드2겹+50+9.5석고보드2겹</v>
          </cell>
          <cell r="O5877" t="str">
            <v>M2</v>
          </cell>
          <cell r="P5877">
            <v>87</v>
          </cell>
        </row>
        <row r="5878">
          <cell r="L5878" t="str">
            <v>519II1SAHUSH04</v>
          </cell>
          <cell r="M5878" t="str">
            <v>아트월장식판설치</v>
          </cell>
          <cell r="N5878" t="str">
            <v>T50,H350 MDF위비닐쉬트,각재유(옹벽)</v>
          </cell>
          <cell r="O5878" t="str">
            <v>M</v>
          </cell>
          <cell r="P5878">
            <v>22</v>
          </cell>
        </row>
        <row r="5879">
          <cell r="L5879" t="str">
            <v>519II1SAHUSH05</v>
          </cell>
          <cell r="M5879" t="str">
            <v>아트월장식판설치</v>
          </cell>
          <cell r="N5879" t="str">
            <v>T12,H200 MDF위비닐쉬트,각재유(옹벽)</v>
          </cell>
          <cell r="O5879" t="str">
            <v>M</v>
          </cell>
          <cell r="P5879">
            <v>22</v>
          </cell>
        </row>
        <row r="5880">
          <cell r="L5880" t="str">
            <v>519II1SAHUSH08</v>
          </cell>
          <cell r="M5880" t="str">
            <v>반자돌림(50*15,거실)</v>
          </cell>
          <cell r="N5880" t="str">
            <v>MDF위 비닐시트</v>
          </cell>
          <cell r="O5880" t="str">
            <v>M</v>
          </cell>
          <cell r="P5880">
            <v>132</v>
          </cell>
        </row>
        <row r="5881">
          <cell r="L5881" t="str">
            <v>519II1SAHUSH09</v>
          </cell>
          <cell r="M5881" t="str">
            <v>반자돌림(40*15,침실)</v>
          </cell>
          <cell r="N5881" t="str">
            <v>MDF위 비닐시트</v>
          </cell>
          <cell r="O5881" t="str">
            <v>M</v>
          </cell>
          <cell r="P5881">
            <v>185</v>
          </cell>
        </row>
        <row r="5882">
          <cell r="L5882" t="str">
            <v>519II1SAHUSH10</v>
          </cell>
          <cell r="M5882" t="str">
            <v>목재몰딩40*15:최상층발코니</v>
          </cell>
          <cell r="O5882" t="str">
            <v>M</v>
          </cell>
          <cell r="P5882">
            <v>268</v>
          </cell>
        </row>
        <row r="5883">
          <cell r="L5883" t="str">
            <v>519II1SAM30501</v>
          </cell>
          <cell r="M5883" t="str">
            <v>치장석고시멘트판</v>
          </cell>
          <cell r="N5883" t="str">
            <v>6MMX303X606</v>
          </cell>
          <cell r="O5883" t="str">
            <v>M2</v>
          </cell>
          <cell r="P5883">
            <v>68</v>
          </cell>
        </row>
        <row r="5884">
          <cell r="L5884" t="str">
            <v>519II1SAX00027</v>
          </cell>
          <cell r="M5884" t="str">
            <v>파우더룸 화장대</v>
          </cell>
          <cell r="N5884" t="str">
            <v>84C,T</v>
          </cell>
          <cell r="O5884" t="str">
            <v>개소</v>
          </cell>
          <cell r="P5884">
            <v>5</v>
          </cell>
        </row>
        <row r="5885">
          <cell r="L5885" t="str">
            <v>519II1SAYISG94</v>
          </cell>
          <cell r="M5885" t="str">
            <v>거실등박스몰딩 설치</v>
          </cell>
          <cell r="N5885" t="str">
            <v>2200X1300</v>
          </cell>
          <cell r="O5885" t="str">
            <v>개소</v>
          </cell>
          <cell r="P5885">
            <v>5</v>
          </cell>
        </row>
        <row r="5886">
          <cell r="L5886" t="str">
            <v>519II1UAG50010</v>
          </cell>
          <cell r="M5886" t="str">
            <v>압출스치로폴 위 석고보드</v>
          </cell>
          <cell r="N5886" t="str">
            <v>(9+12.5MM)</v>
          </cell>
          <cell r="O5886" t="str">
            <v>M2</v>
          </cell>
          <cell r="P5886">
            <v>5</v>
          </cell>
        </row>
        <row r="5887">
          <cell r="L5887" t="str">
            <v>519II1UAG80582</v>
          </cell>
          <cell r="M5887" t="str">
            <v>주방 상부장 보강목심 설치</v>
          </cell>
          <cell r="N5887" t="str">
            <v>(하부용,보온재두께 : 50MM)</v>
          </cell>
          <cell r="O5887" t="str">
            <v>M</v>
          </cell>
          <cell r="P5887">
            <v>13</v>
          </cell>
        </row>
        <row r="5888">
          <cell r="L5888" t="str">
            <v>519II1UAM20020</v>
          </cell>
          <cell r="M5888" t="str">
            <v>석고보드 붙이기</v>
          </cell>
          <cell r="N5888" t="str">
            <v>(벽 12.5MM)</v>
          </cell>
          <cell r="O5888" t="str">
            <v>M2</v>
          </cell>
          <cell r="P5888">
            <v>70</v>
          </cell>
        </row>
        <row r="5889">
          <cell r="L5889" t="str">
            <v>519II1UAS11043</v>
          </cell>
          <cell r="M5889" t="str">
            <v>커텐박스(DA-36-006)</v>
          </cell>
          <cell r="N5889" t="str">
            <v>(합성수지위 비닐쉬트60X15)</v>
          </cell>
          <cell r="O5889" t="str">
            <v>M</v>
          </cell>
          <cell r="P5889">
            <v>13</v>
          </cell>
        </row>
        <row r="5890">
          <cell r="L5890" t="str">
            <v>519II1UAS11044</v>
          </cell>
          <cell r="M5890" t="str">
            <v>커텐박스(DA-36-006)</v>
          </cell>
          <cell r="N5890" t="str">
            <v>(합성수지위 비닐쉬트40X12)</v>
          </cell>
          <cell r="O5890" t="str">
            <v>M</v>
          </cell>
          <cell r="P5890">
            <v>27</v>
          </cell>
        </row>
        <row r="5891">
          <cell r="L5891" t="str">
            <v>519II1UAS11045</v>
          </cell>
          <cell r="M5891" t="str">
            <v>커텐박스(DA-36-007)</v>
          </cell>
          <cell r="N5891" t="str">
            <v>(합성수지위 비닐쉬트72X65)</v>
          </cell>
          <cell r="O5891" t="str">
            <v>M</v>
          </cell>
          <cell r="P5891">
            <v>8</v>
          </cell>
        </row>
        <row r="5892">
          <cell r="L5892" t="str">
            <v>519II1UAS11046</v>
          </cell>
          <cell r="M5892" t="str">
            <v>커텐박스(DA-36-007)</v>
          </cell>
          <cell r="N5892" t="str">
            <v>(합성수지위 비닐쉬트52X65)</v>
          </cell>
          <cell r="O5892" t="str">
            <v>M</v>
          </cell>
          <cell r="P5892">
            <v>18</v>
          </cell>
        </row>
        <row r="5893">
          <cell r="L5893" t="str">
            <v>519II1UAS14130</v>
          </cell>
          <cell r="M5893" t="str">
            <v>재료분리대설치</v>
          </cell>
          <cell r="N5893" t="str">
            <v>(25X9.강화PVC수지)</v>
          </cell>
          <cell r="O5893" t="str">
            <v>M</v>
          </cell>
          <cell r="P5893">
            <v>10</v>
          </cell>
        </row>
        <row r="5894">
          <cell r="L5894" t="str">
            <v>519II1UAS50250</v>
          </cell>
          <cell r="M5894" t="str">
            <v>씰링재충진</v>
          </cell>
          <cell r="N5894" t="str">
            <v>(실리콘계,삼각 5X5)</v>
          </cell>
          <cell r="O5894" t="str">
            <v>M</v>
          </cell>
          <cell r="P5894">
            <v>10</v>
          </cell>
        </row>
        <row r="5895">
          <cell r="L5895" t="str">
            <v>519II1UAS50280</v>
          </cell>
          <cell r="M5895" t="str">
            <v>씰링재충진</v>
          </cell>
          <cell r="N5895" t="str">
            <v>(실리콘계,삼각 10X10)</v>
          </cell>
          <cell r="O5895" t="str">
            <v>M</v>
          </cell>
          <cell r="P5895">
            <v>29</v>
          </cell>
        </row>
        <row r="5896">
          <cell r="L5896" t="str">
            <v>519II1UAS60010</v>
          </cell>
          <cell r="M5896" t="str">
            <v>경량철골천정틀설치</v>
          </cell>
          <cell r="N5896" t="str">
            <v>(DM-BAR)</v>
          </cell>
          <cell r="O5896" t="str">
            <v>M2</v>
          </cell>
          <cell r="P5896">
            <v>66</v>
          </cell>
        </row>
        <row r="5897">
          <cell r="L5897" t="str">
            <v>519II1UAS60040</v>
          </cell>
          <cell r="M5897" t="str">
            <v>욕실천정틀설치</v>
          </cell>
          <cell r="N5897" t="str">
            <v>(경량철골+PVC판넬)</v>
          </cell>
          <cell r="O5897" t="str">
            <v>M2</v>
          </cell>
          <cell r="P5897">
            <v>33</v>
          </cell>
        </row>
        <row r="5898">
          <cell r="L5898" t="str">
            <v>519II1UAS62030</v>
          </cell>
          <cell r="M5898" t="str">
            <v>천정틀설치</v>
          </cell>
          <cell r="N5898" t="str">
            <v>(달대유,석고보드9.5MM)</v>
          </cell>
          <cell r="O5898" t="str">
            <v>M2</v>
          </cell>
          <cell r="P5898">
            <v>220</v>
          </cell>
        </row>
        <row r="5899">
          <cell r="L5899" t="str">
            <v>519II1UAS62080</v>
          </cell>
          <cell r="M5899" t="str">
            <v>천정틀설치</v>
          </cell>
          <cell r="N5899" t="str">
            <v>(달대무,석면판)</v>
          </cell>
          <cell r="O5899" t="str">
            <v>M2</v>
          </cell>
          <cell r="P5899">
            <v>62</v>
          </cell>
        </row>
        <row r="5900">
          <cell r="L5900" t="str">
            <v>519II1UAS62100</v>
          </cell>
          <cell r="M5900" t="str">
            <v>최상층 천정틀설치</v>
          </cell>
          <cell r="N5900" t="str">
            <v>(평지붕.석면판)</v>
          </cell>
          <cell r="O5900" t="str">
            <v>M2</v>
          </cell>
          <cell r="P5900">
            <v>99</v>
          </cell>
        </row>
        <row r="5901">
          <cell r="L5901" t="str">
            <v>519II1UAS62150</v>
          </cell>
          <cell r="M5901" t="str">
            <v>최상천정틀설치</v>
          </cell>
          <cell r="N5901" t="str">
            <v>(달유20스치로플 9석고판)</v>
          </cell>
          <cell r="O5901" t="str">
            <v>M2</v>
          </cell>
          <cell r="P5901">
            <v>147</v>
          </cell>
        </row>
        <row r="5902">
          <cell r="L5902" t="str">
            <v>519IJ1MAH70755</v>
          </cell>
          <cell r="M5902" t="str">
            <v>도아스톱</v>
          </cell>
          <cell r="N5902" t="str">
            <v>황동 일자형</v>
          </cell>
          <cell r="O5902" t="str">
            <v>개</v>
          </cell>
          <cell r="P5902">
            <v>20</v>
          </cell>
        </row>
        <row r="5903">
          <cell r="L5903" t="str">
            <v>519IJ1MAZ20005</v>
          </cell>
          <cell r="M5903" t="str">
            <v>동별표시판(시공비포함)</v>
          </cell>
          <cell r="N5903" t="str">
            <v>고층용 마크</v>
          </cell>
          <cell r="O5903" t="str">
            <v>개소</v>
          </cell>
          <cell r="P5903">
            <v>2</v>
          </cell>
        </row>
        <row r="5904">
          <cell r="L5904" t="str">
            <v>519IJ1MAZ20007</v>
          </cell>
          <cell r="M5904" t="str">
            <v>동별표시판(시공비포함)</v>
          </cell>
          <cell r="N5904" t="str">
            <v>고층용 동호수</v>
          </cell>
          <cell r="O5904" t="str">
            <v>개소</v>
          </cell>
          <cell r="P5904">
            <v>2</v>
          </cell>
        </row>
        <row r="5905">
          <cell r="L5905" t="str">
            <v>519IJ1MAZ20023</v>
          </cell>
          <cell r="M5905" t="str">
            <v>층별표시판(고층, 시공비포함)</v>
          </cell>
          <cell r="N5905" t="str">
            <v>아크릴 3X155X170</v>
          </cell>
          <cell r="O5905" t="str">
            <v>개</v>
          </cell>
          <cell r="P5905">
            <v>3</v>
          </cell>
        </row>
        <row r="5906">
          <cell r="L5906" t="str">
            <v>519IJ1MAZ20061</v>
          </cell>
          <cell r="M5906" t="str">
            <v>계단실표시판(시공비포함)</v>
          </cell>
          <cell r="N5906" t="str">
            <v>주현관입구</v>
          </cell>
          <cell r="O5906" t="str">
            <v>개소</v>
          </cell>
          <cell r="P5906">
            <v>1</v>
          </cell>
        </row>
        <row r="5907">
          <cell r="L5907" t="str">
            <v>519IJ1MCA50422</v>
          </cell>
          <cell r="M5907" t="str">
            <v>수팽창 고무지수판(구조물용)</v>
          </cell>
          <cell r="N5907" t="str">
            <v>20X10MM</v>
          </cell>
          <cell r="O5907" t="str">
            <v>M</v>
          </cell>
          <cell r="P5907">
            <v>144</v>
          </cell>
        </row>
        <row r="5908">
          <cell r="L5908" t="str">
            <v>519IJ1MMA60213</v>
          </cell>
          <cell r="M5908" t="str">
            <v>오.배수용 PVC 파이프(VG2) (KSM3404)</v>
          </cell>
          <cell r="N5908" t="str">
            <v>D50 MM</v>
          </cell>
          <cell r="O5908" t="str">
            <v>M</v>
          </cell>
          <cell r="P5908">
            <v>3</v>
          </cell>
        </row>
        <row r="5909">
          <cell r="L5909" t="str">
            <v>519IJ1MMA60219</v>
          </cell>
          <cell r="M5909" t="str">
            <v>오.배수용 PVC 파이프(VG2) (KSM3404)</v>
          </cell>
          <cell r="N5909" t="str">
            <v>D100 MM</v>
          </cell>
          <cell r="O5909" t="str">
            <v>M</v>
          </cell>
          <cell r="P5909">
            <v>5</v>
          </cell>
        </row>
        <row r="5910">
          <cell r="L5910" t="str">
            <v>519IJ1MMO31919</v>
          </cell>
          <cell r="M5910" t="str">
            <v>발코니드레인(PVC제)(받침대포함)</v>
          </cell>
          <cell r="N5910" t="str">
            <v>D100 MM</v>
          </cell>
          <cell r="O5910" t="str">
            <v>개</v>
          </cell>
          <cell r="P5910">
            <v>10</v>
          </cell>
        </row>
        <row r="5911">
          <cell r="L5911" t="str">
            <v>519IJ1SAS20092</v>
          </cell>
          <cell r="M5911" t="str">
            <v>8X21/SD</v>
          </cell>
          <cell r="O5911" t="str">
            <v>개소</v>
          </cell>
          <cell r="P5911">
            <v>5</v>
          </cell>
        </row>
        <row r="5912">
          <cell r="L5912" t="str">
            <v>519IJ1SASCSG24</v>
          </cell>
          <cell r="M5912" t="str">
            <v>트렌치</v>
          </cell>
          <cell r="N5912" t="str">
            <v>W=150</v>
          </cell>
          <cell r="O5912" t="str">
            <v>M</v>
          </cell>
          <cell r="P5912">
            <v>91</v>
          </cell>
        </row>
        <row r="5913">
          <cell r="L5913" t="str">
            <v>519IJ1SASJ0050</v>
          </cell>
          <cell r="M5913" t="str">
            <v>9X15/SD</v>
          </cell>
          <cell r="N5913" t="str">
            <v>EL기계실</v>
          </cell>
          <cell r="O5913" t="str">
            <v>개소</v>
          </cell>
          <cell r="P5913">
            <v>2</v>
          </cell>
        </row>
        <row r="5914">
          <cell r="L5914" t="str">
            <v>519IJ1SAVCK022</v>
          </cell>
          <cell r="M5914" t="str">
            <v>발코니선반, 철제매쉬2단</v>
          </cell>
          <cell r="N5914" t="str">
            <v>(수평투영)</v>
          </cell>
          <cell r="O5914" t="str">
            <v>M2</v>
          </cell>
          <cell r="P5914">
            <v>5</v>
          </cell>
        </row>
        <row r="5915">
          <cell r="L5915" t="str">
            <v>519IJ1SAX00008</v>
          </cell>
          <cell r="M5915" t="str">
            <v>테라스안전난간</v>
          </cell>
          <cell r="N5915" t="str">
            <v>H=450</v>
          </cell>
          <cell r="O5915" t="str">
            <v>M</v>
          </cell>
          <cell r="P5915">
            <v>140</v>
          </cell>
        </row>
        <row r="5916">
          <cell r="L5916" t="str">
            <v>519IJ1SAX00024</v>
          </cell>
          <cell r="M5916" t="str">
            <v>샤워부스 84T</v>
          </cell>
          <cell r="N5916" t="str">
            <v>도어형,시공도</v>
          </cell>
          <cell r="O5916" t="str">
            <v>개소</v>
          </cell>
          <cell r="P5916">
            <v>5</v>
          </cell>
        </row>
        <row r="5917">
          <cell r="L5917" t="str">
            <v>519IJ1SAX00032</v>
          </cell>
          <cell r="M5917" t="str">
            <v>테라스주계단난간</v>
          </cell>
          <cell r="O5917" t="str">
            <v>개소</v>
          </cell>
          <cell r="P5917">
            <v>19</v>
          </cell>
        </row>
        <row r="5918">
          <cell r="L5918" t="str">
            <v>519IJ1SAX00033</v>
          </cell>
          <cell r="M5918" t="str">
            <v>테라스계단난간</v>
          </cell>
          <cell r="N5918" t="str">
            <v>D50.8,H=300</v>
          </cell>
          <cell r="O5918" t="str">
            <v>개소</v>
          </cell>
          <cell r="P5918">
            <v>22</v>
          </cell>
        </row>
        <row r="5919">
          <cell r="L5919" t="str">
            <v>519IJ1UAC11520</v>
          </cell>
          <cell r="M5919" t="str">
            <v>콘크리트난간보양</v>
          </cell>
          <cell r="O5919" t="str">
            <v>M</v>
          </cell>
          <cell r="P5919">
            <v>230</v>
          </cell>
        </row>
        <row r="5920">
          <cell r="L5920" t="str">
            <v>519IJ1UAD50140</v>
          </cell>
          <cell r="M5920" t="str">
            <v>에어콘배관구설치</v>
          </cell>
          <cell r="O5920" t="str">
            <v>개소</v>
          </cell>
          <cell r="P5920">
            <v>10</v>
          </cell>
        </row>
        <row r="5921">
          <cell r="L5921" t="str">
            <v>519IJ1UAI50009</v>
          </cell>
          <cell r="M5921" t="str">
            <v>세대현관문설치비</v>
          </cell>
          <cell r="N5921" t="str">
            <v>(부속철물포함)</v>
          </cell>
          <cell r="O5921" t="str">
            <v>개소</v>
          </cell>
          <cell r="P5921">
            <v>5</v>
          </cell>
        </row>
        <row r="5922">
          <cell r="L5922" t="str">
            <v>519IJ1UAI51239</v>
          </cell>
          <cell r="M5922" t="str">
            <v>7X17/SD(방화용도아클로저)</v>
          </cell>
          <cell r="N5922" t="str">
            <v>(공동구,밑틀없음,착색아연도)</v>
          </cell>
          <cell r="O5922" t="str">
            <v>개소</v>
          </cell>
          <cell r="P5922">
            <v>1</v>
          </cell>
        </row>
        <row r="5923">
          <cell r="L5923" t="str">
            <v>519IJ1UAK80090</v>
          </cell>
          <cell r="M5923" t="str">
            <v>E.J(스치로폴20MM)</v>
          </cell>
          <cell r="N5923" t="str">
            <v>(본드붙이기,씰링:ㅁ-20X20)</v>
          </cell>
          <cell r="O5923" t="str">
            <v>M</v>
          </cell>
          <cell r="P5923">
            <v>2</v>
          </cell>
        </row>
        <row r="5924">
          <cell r="L5924" t="str">
            <v>519IJ1UAL50010</v>
          </cell>
          <cell r="M5924" t="str">
            <v>선홈통 설치비</v>
          </cell>
          <cell r="N5924" t="str">
            <v>동판T0.5 D100</v>
          </cell>
          <cell r="O5924" t="str">
            <v>M</v>
          </cell>
          <cell r="P5924">
            <v>39</v>
          </cell>
        </row>
        <row r="5925">
          <cell r="L5925" t="str">
            <v>519IJ1UAL50130</v>
          </cell>
          <cell r="M5925" t="str">
            <v>칼라선홈통설치</v>
          </cell>
          <cell r="N5925" t="str">
            <v>D-100</v>
          </cell>
          <cell r="O5925" t="str">
            <v>M</v>
          </cell>
          <cell r="P5925">
            <v>33</v>
          </cell>
        </row>
        <row r="5926">
          <cell r="L5926" t="str">
            <v>519IJ1UAL50230</v>
          </cell>
          <cell r="M5926" t="str">
            <v>처마홈통(동판)</v>
          </cell>
          <cell r="O5926" t="str">
            <v>M</v>
          </cell>
          <cell r="P5926">
            <v>10</v>
          </cell>
        </row>
        <row r="5927">
          <cell r="L5927" t="str">
            <v>519IJ1UAL51130</v>
          </cell>
          <cell r="M5927" t="str">
            <v>루프드레인설치</v>
          </cell>
          <cell r="N5927" t="str">
            <v>(D100)</v>
          </cell>
          <cell r="O5927" t="str">
            <v>개소</v>
          </cell>
          <cell r="P5927">
            <v>4</v>
          </cell>
        </row>
        <row r="5928">
          <cell r="L5928" t="str">
            <v>519IJ1UAS14030</v>
          </cell>
          <cell r="M5928" t="str">
            <v>스텐레스재료분리대</v>
          </cell>
          <cell r="N5928" t="str">
            <v>(20X30X1.5)</v>
          </cell>
          <cell r="O5928" t="str">
            <v>M</v>
          </cell>
          <cell r="P5928">
            <v>6</v>
          </cell>
        </row>
        <row r="5929">
          <cell r="L5929" t="str">
            <v>519IJ1UAS50110</v>
          </cell>
          <cell r="M5929" t="str">
            <v>씰링재충진</v>
          </cell>
          <cell r="N5929" t="str">
            <v>(폴리우레탄계,ㅁ-10X10)</v>
          </cell>
          <cell r="O5929" t="str">
            <v>M</v>
          </cell>
          <cell r="P5929">
            <v>27</v>
          </cell>
        </row>
        <row r="5930">
          <cell r="L5930" t="str">
            <v>519IJ1UAS50120</v>
          </cell>
          <cell r="M5930" t="str">
            <v>씰링재충진</v>
          </cell>
          <cell r="N5930" t="str">
            <v>(폴리우레탄계,삼각10X10)</v>
          </cell>
          <cell r="O5930" t="str">
            <v>M</v>
          </cell>
          <cell r="P5930">
            <v>65</v>
          </cell>
        </row>
        <row r="5931">
          <cell r="L5931" t="str">
            <v>519IJ1UAS50290</v>
          </cell>
          <cell r="M5931" t="str">
            <v>씰링재충진</v>
          </cell>
          <cell r="N5931" t="str">
            <v>(폴리우레탄계, 삼각5X5)</v>
          </cell>
          <cell r="O5931" t="str">
            <v>M</v>
          </cell>
          <cell r="P5931">
            <v>27</v>
          </cell>
        </row>
        <row r="5932">
          <cell r="L5932" t="str">
            <v>519IJ1UAS50330</v>
          </cell>
          <cell r="M5932" t="str">
            <v>씰링재충진</v>
          </cell>
          <cell r="N5932" t="str">
            <v>(폴리우레탄계,ㅁ-25X25)</v>
          </cell>
          <cell r="O5932" t="str">
            <v>M</v>
          </cell>
          <cell r="P5932">
            <v>230</v>
          </cell>
        </row>
        <row r="5933">
          <cell r="L5933" t="str">
            <v>519IJ1UAS70070</v>
          </cell>
          <cell r="M5933" t="str">
            <v>우편함설치</v>
          </cell>
          <cell r="N5933" t="str">
            <v>(6세대용 저층)</v>
          </cell>
          <cell r="O5933" t="str">
            <v>개소</v>
          </cell>
          <cell r="P5933">
            <v>1</v>
          </cell>
        </row>
        <row r="5934">
          <cell r="L5934" t="str">
            <v>519IJ1UAS71010</v>
          </cell>
          <cell r="M5934" t="str">
            <v>폐건전지수거함 설치</v>
          </cell>
          <cell r="N5934" t="str">
            <v>(중  층)</v>
          </cell>
          <cell r="O5934" t="str">
            <v>개소</v>
          </cell>
          <cell r="P5934">
            <v>1</v>
          </cell>
        </row>
        <row r="5935">
          <cell r="L5935" t="str">
            <v>519IK1MGG42401</v>
          </cell>
          <cell r="M5935" t="str">
            <v>레미콘</v>
          </cell>
          <cell r="N5935" t="str">
            <v>25-180-15</v>
          </cell>
          <cell r="O5935" t="str">
            <v>M3</v>
          </cell>
          <cell r="P5935">
            <v>22</v>
          </cell>
        </row>
        <row r="5936">
          <cell r="L5936" t="str">
            <v>519IK1UAC30090</v>
          </cell>
          <cell r="M5936" t="str">
            <v>레미콘치기</v>
          </cell>
          <cell r="N5936" t="str">
            <v>(무근구조,펌프배관)</v>
          </cell>
          <cell r="O5936" t="str">
            <v>M3</v>
          </cell>
          <cell r="P5936">
            <v>22</v>
          </cell>
        </row>
        <row r="5937">
          <cell r="L5937" t="str">
            <v>519IK1UAK40090</v>
          </cell>
          <cell r="M5937" t="str">
            <v>PE방수층보호재</v>
          </cell>
          <cell r="N5937" t="str">
            <v>(주차장수직부위, 접착식20MM)</v>
          </cell>
          <cell r="O5937" t="str">
            <v>M2</v>
          </cell>
          <cell r="P5937">
            <v>2</v>
          </cell>
        </row>
        <row r="5938">
          <cell r="L5938" t="str">
            <v>519IK1UAK40110</v>
          </cell>
          <cell r="M5938" t="str">
            <v>시트방수마감</v>
          </cell>
          <cell r="N5938" t="str">
            <v>(스텐레스판, 삼각-15X20)</v>
          </cell>
          <cell r="O5938" t="str">
            <v>M</v>
          </cell>
          <cell r="P5938">
            <v>2</v>
          </cell>
        </row>
        <row r="5939">
          <cell r="L5939" t="str">
            <v>519IK1UAK40300</v>
          </cell>
          <cell r="M5939" t="str">
            <v>고무아스팔트이중방수</v>
          </cell>
          <cell r="N5939" t="str">
            <v>(주차장상부, T4.5, 쇠흙손마감 포함)</v>
          </cell>
          <cell r="O5939" t="str">
            <v>M2</v>
          </cell>
          <cell r="P5939">
            <v>688</v>
          </cell>
        </row>
        <row r="5940">
          <cell r="L5940" t="str">
            <v>519IK1UAK40310</v>
          </cell>
          <cell r="M5940" t="str">
            <v>고무아스팔트이중방수</v>
          </cell>
          <cell r="N5940" t="str">
            <v>(주차장수직부위)</v>
          </cell>
          <cell r="O5940" t="str">
            <v>M2</v>
          </cell>
          <cell r="P5940">
            <v>94</v>
          </cell>
        </row>
        <row r="5941">
          <cell r="L5941" t="str">
            <v>519IK1UAK70040</v>
          </cell>
          <cell r="M5941" t="str">
            <v>포리에칠렌필림 깔기</v>
          </cell>
          <cell r="N5941" t="str">
            <v>(0.03MM, 2겹)</v>
          </cell>
          <cell r="O5941" t="str">
            <v>M2</v>
          </cell>
          <cell r="P5941">
            <v>518</v>
          </cell>
        </row>
        <row r="5942">
          <cell r="L5942" t="str">
            <v>519IK1UAK80060</v>
          </cell>
          <cell r="M5942" t="str">
            <v>E.J</v>
          </cell>
          <cell r="N5942" t="str">
            <v>(지하주차장 경사로)</v>
          </cell>
          <cell r="O5942" t="str">
            <v>M</v>
          </cell>
          <cell r="P5942">
            <v>230</v>
          </cell>
        </row>
        <row r="5943">
          <cell r="L5943" t="str">
            <v>519IK1UAS50350</v>
          </cell>
          <cell r="M5943" t="str">
            <v>기성조립식 줄눈재설치</v>
          </cell>
          <cell r="O5943" t="str">
            <v>M</v>
          </cell>
          <cell r="P5943">
            <v>225</v>
          </cell>
        </row>
        <row r="5944">
          <cell r="L5944" t="str">
            <v>519IK1UAS80050</v>
          </cell>
          <cell r="M5944" t="str">
            <v>와이어메쉬 깔기</v>
          </cell>
          <cell r="O5944" t="str">
            <v>M2</v>
          </cell>
          <cell r="P5944">
            <v>688</v>
          </cell>
        </row>
        <row r="5945">
          <cell r="L5945" t="str">
            <v>519IL1MAE50321</v>
          </cell>
          <cell r="M5945" t="str">
            <v>씰링재</v>
          </cell>
          <cell r="N5945" t="str">
            <v>실리콘계비초산형(삼각5㎜X5㎜)</v>
          </cell>
          <cell r="O5945" t="str">
            <v>M</v>
          </cell>
          <cell r="P5945">
            <v>521</v>
          </cell>
        </row>
        <row r="5946">
          <cell r="L5946" t="str">
            <v>519IL1MAH70862</v>
          </cell>
          <cell r="M5946" t="str">
            <v>가스켓(양면)</v>
          </cell>
          <cell r="N5946" t="str">
            <v>PL, 3~5MM</v>
          </cell>
          <cell r="O5946" t="str">
            <v>M</v>
          </cell>
          <cell r="P5946">
            <v>331</v>
          </cell>
        </row>
        <row r="5947">
          <cell r="L5947" t="str">
            <v>519IL1MAH80716</v>
          </cell>
          <cell r="M5947" t="str">
            <v>문틀고정철물</v>
          </cell>
          <cell r="N5947" t="str">
            <v>1.6*40*190</v>
          </cell>
          <cell r="O5947" t="str">
            <v>개</v>
          </cell>
          <cell r="P5947">
            <v>60</v>
          </cell>
        </row>
        <row r="5948">
          <cell r="L5948" t="str">
            <v>519IL1MAH80830</v>
          </cell>
          <cell r="M5948" t="str">
            <v>문틀고임대</v>
          </cell>
          <cell r="N5948" t="str">
            <v>(설치비포함)</v>
          </cell>
          <cell r="O5948" t="str">
            <v>개</v>
          </cell>
          <cell r="P5948">
            <v>50</v>
          </cell>
        </row>
        <row r="5949">
          <cell r="L5949" t="str">
            <v>519IL1MGF10180</v>
          </cell>
          <cell r="M5949" t="str">
            <v>볼트(매립형)</v>
          </cell>
          <cell r="N5949" t="str">
            <v>6X80(PVC앵카포함), 문틀고정용</v>
          </cell>
          <cell r="O5949" t="str">
            <v>개</v>
          </cell>
          <cell r="P5949">
            <v>160</v>
          </cell>
        </row>
        <row r="5950">
          <cell r="L5950" t="str">
            <v>519IL1SAICAH20</v>
          </cell>
          <cell r="M5950" t="str">
            <v>6X12/AW</v>
          </cell>
          <cell r="N5950" t="str">
            <v>(욕실)</v>
          </cell>
          <cell r="O5950" t="str">
            <v>개소</v>
          </cell>
          <cell r="P5950">
            <v>5</v>
          </cell>
        </row>
        <row r="5951">
          <cell r="L5951" t="str">
            <v>519IL1SAIZ0031</v>
          </cell>
          <cell r="M5951" t="str">
            <v>15X9/AW</v>
          </cell>
          <cell r="N5951" t="str">
            <v>SL발코니창</v>
          </cell>
          <cell r="O5951" t="str">
            <v>개소</v>
          </cell>
          <cell r="P5951">
            <v>10</v>
          </cell>
        </row>
        <row r="5952">
          <cell r="L5952" t="str">
            <v>519IL1SAIZ0093</v>
          </cell>
          <cell r="M5952" t="str">
            <v>7X7/AG</v>
          </cell>
          <cell r="N5952" t="str">
            <v>갤러리살(FIX)</v>
          </cell>
          <cell r="O5952" t="str">
            <v>개소</v>
          </cell>
          <cell r="P5952">
            <v>3</v>
          </cell>
        </row>
        <row r="5953">
          <cell r="L5953" t="str">
            <v>519IL1SAYISGD0</v>
          </cell>
          <cell r="M5953" t="str">
            <v>주방여닫이문설치(8X21/D-3)</v>
          </cell>
          <cell r="N5953" t="str">
            <v>후설치,틀짝지급,문선및레버식도어록포함</v>
          </cell>
          <cell r="O5953" t="str">
            <v>개소</v>
          </cell>
          <cell r="P5953">
            <v>10</v>
          </cell>
        </row>
        <row r="5954">
          <cell r="L5954" t="str">
            <v>519IL1SAYISGD2</v>
          </cell>
          <cell r="M5954" t="str">
            <v>11x12/WD</v>
          </cell>
          <cell r="N5954" t="str">
            <v>사립문, 전실</v>
          </cell>
          <cell r="O5954" t="str">
            <v>개소</v>
          </cell>
          <cell r="P5954">
            <v>5</v>
          </cell>
        </row>
        <row r="5955">
          <cell r="L5955" t="str">
            <v>519IL1UAI12103</v>
          </cell>
          <cell r="M5955" t="str">
            <v>침실1(안방)여닫이문설치(10X21/WD-1)</v>
          </cell>
          <cell r="N5955" t="str">
            <v>(후설치,틀짝지급,문선및레버식도아록포함)</v>
          </cell>
          <cell r="O5955" t="str">
            <v>개소</v>
          </cell>
          <cell r="P5955">
            <v>5</v>
          </cell>
        </row>
        <row r="5956">
          <cell r="L5956" t="str">
            <v>519IL1UAI12114</v>
          </cell>
          <cell r="M5956" t="str">
            <v>일반침실여닫이문설치(9X21/WD-2)</v>
          </cell>
          <cell r="N5956" t="str">
            <v>(후설치,틀짝지급,문선및레버식도아록포함)</v>
          </cell>
          <cell r="O5956" t="str">
            <v>개소</v>
          </cell>
          <cell r="P5956">
            <v>10</v>
          </cell>
        </row>
        <row r="5957">
          <cell r="L5957" t="str">
            <v>519IL1UAI12165</v>
          </cell>
          <cell r="M5957" t="str">
            <v>욕실여닫이문설치(8X21/D)</v>
          </cell>
          <cell r="N5957" t="str">
            <v>(후설치,틀짝지급,문선및레버식도아록포함)</v>
          </cell>
          <cell r="O5957" t="str">
            <v>개소</v>
          </cell>
          <cell r="P5957">
            <v>5</v>
          </cell>
        </row>
        <row r="5958">
          <cell r="L5958" t="str">
            <v>519IL1UAI12175</v>
          </cell>
          <cell r="M5958" t="str">
            <v>욕실여닫이문설치(7X21/D)</v>
          </cell>
          <cell r="N5958" t="str">
            <v>(후설치,틀짝지급,문선및레버식도아록포함)</v>
          </cell>
          <cell r="O5958" t="str">
            <v>개소</v>
          </cell>
          <cell r="P5958">
            <v>5</v>
          </cell>
        </row>
        <row r="5959">
          <cell r="L5959" t="str">
            <v>519IL1UAJ20065</v>
          </cell>
          <cell r="M5959" t="str">
            <v>PVC BACK-UP재 설치</v>
          </cell>
          <cell r="N5959" t="str">
            <v>(D25)</v>
          </cell>
          <cell r="O5959" t="str">
            <v>M</v>
          </cell>
          <cell r="P5959">
            <v>173</v>
          </cell>
        </row>
        <row r="5960">
          <cell r="L5960" t="str">
            <v>519IL1UAN10032</v>
          </cell>
          <cell r="M5960" t="str">
            <v>유리끼우기 및 닦기</v>
          </cell>
          <cell r="N5960" t="str">
            <v>(3MM맑은유리, AL.PL, 유리끼움재료 별도)</v>
          </cell>
          <cell r="O5960" t="str">
            <v>M2</v>
          </cell>
          <cell r="P5960">
            <v>48</v>
          </cell>
        </row>
        <row r="5961">
          <cell r="L5961" t="str">
            <v>519IL1UAN20032</v>
          </cell>
          <cell r="M5961" t="str">
            <v>유리끼우기 및 닦기</v>
          </cell>
          <cell r="N5961" t="str">
            <v>(3MM, 무늬, AL.PL, 유리끼움재료 별도)</v>
          </cell>
          <cell r="O5961" t="str">
            <v>M2</v>
          </cell>
          <cell r="P5961">
            <v>30</v>
          </cell>
        </row>
        <row r="5962">
          <cell r="L5962" t="str">
            <v>519IL1UAN40012</v>
          </cell>
          <cell r="M5962" t="str">
            <v>복층유리끼우기 및 닦기</v>
          </cell>
          <cell r="N5962" t="str">
            <v>(12MM, 유리끼움재료 별도)</v>
          </cell>
          <cell r="O5962" t="str">
            <v>M2</v>
          </cell>
          <cell r="P5962">
            <v>65</v>
          </cell>
        </row>
        <row r="5963">
          <cell r="L5963" t="str">
            <v>519IL1UAN40016</v>
          </cell>
          <cell r="M5963" t="str">
            <v>복층유리끼우기 및 닦기</v>
          </cell>
          <cell r="N5963" t="str">
            <v>(16MM, 유리끼움재료 별도)</v>
          </cell>
          <cell r="O5963" t="str">
            <v>M2</v>
          </cell>
          <cell r="P5963">
            <v>13</v>
          </cell>
        </row>
        <row r="5964">
          <cell r="L5964" t="str">
            <v>519IL1UAN50032</v>
          </cell>
          <cell r="M5964" t="str">
            <v>유리끼우기 및 닦기</v>
          </cell>
          <cell r="N5964" t="str">
            <v>(3MM, 완자에칭,AL.PL,유리끼움재료 별도)</v>
          </cell>
          <cell r="O5964" t="str">
            <v>M2</v>
          </cell>
          <cell r="P5964">
            <v>17</v>
          </cell>
        </row>
        <row r="5965">
          <cell r="L5965" t="str">
            <v>519IL1UAS50110</v>
          </cell>
          <cell r="M5965" t="str">
            <v>씰링재충진</v>
          </cell>
          <cell r="N5965" t="str">
            <v>(폴리우레탄계,ㅁ-10X10)</v>
          </cell>
          <cell r="O5965" t="str">
            <v>M</v>
          </cell>
          <cell r="P5965">
            <v>300</v>
          </cell>
        </row>
        <row r="5966">
          <cell r="L5966" t="str">
            <v>519IL1UAS50250</v>
          </cell>
          <cell r="M5966" t="str">
            <v>씰링재충진</v>
          </cell>
          <cell r="N5966" t="str">
            <v>(실리콘계,삼각 5X5)</v>
          </cell>
          <cell r="O5966" t="str">
            <v>M</v>
          </cell>
          <cell r="P5966">
            <v>57</v>
          </cell>
        </row>
        <row r="5967">
          <cell r="L5967" t="str">
            <v>519IL1UAS50290</v>
          </cell>
          <cell r="M5967" t="str">
            <v>씰링재충진</v>
          </cell>
          <cell r="N5967" t="str">
            <v>(폴리우레탄계, 삼각5X5)</v>
          </cell>
          <cell r="O5967" t="str">
            <v>M</v>
          </cell>
          <cell r="P5967">
            <v>17</v>
          </cell>
        </row>
        <row r="5968">
          <cell r="L5968" t="str">
            <v>519IL1UAS50340</v>
          </cell>
          <cell r="M5968" t="str">
            <v>발포우레탄충진</v>
          </cell>
          <cell r="N5968" t="str">
            <v>(10MM, 1액형)</v>
          </cell>
          <cell r="O5968" t="str">
            <v>M</v>
          </cell>
          <cell r="P5968">
            <v>186</v>
          </cell>
        </row>
        <row r="5969">
          <cell r="L5969" t="str">
            <v>519IN1SAYISG46</v>
          </cell>
          <cell r="M5969" t="str">
            <v>항균페인트(수성)</v>
          </cell>
          <cell r="N5969" t="str">
            <v>샷시설치 발코니부위, 천정용</v>
          </cell>
          <cell r="O5969" t="str">
            <v>M2</v>
          </cell>
          <cell r="P5969">
            <v>135</v>
          </cell>
        </row>
        <row r="5970">
          <cell r="L5970" t="str">
            <v>519IN1SAYISG47</v>
          </cell>
          <cell r="M5970" t="str">
            <v>항균페인트(수성)</v>
          </cell>
          <cell r="N5970" t="str">
            <v>샷시설치 발코니부위, 벽용</v>
          </cell>
          <cell r="O5970" t="str">
            <v>M2</v>
          </cell>
          <cell r="P5970">
            <v>162</v>
          </cell>
        </row>
        <row r="5971">
          <cell r="L5971" t="str">
            <v>519IN1UAO10020</v>
          </cell>
          <cell r="M5971" t="str">
            <v>철재면에폭시에스텔</v>
          </cell>
          <cell r="N5971" t="str">
            <v>(상도1회)</v>
          </cell>
          <cell r="O5971" t="str">
            <v>M2</v>
          </cell>
          <cell r="P5971">
            <v>5</v>
          </cell>
        </row>
        <row r="5972">
          <cell r="L5972" t="str">
            <v>519IN1UAO20020</v>
          </cell>
          <cell r="M5972" t="str">
            <v>콘크리트면 페인트</v>
          </cell>
          <cell r="N5972" t="str">
            <v>(걸레받이용 2회)</v>
          </cell>
          <cell r="O5972" t="str">
            <v>M2</v>
          </cell>
          <cell r="P5972">
            <v>17</v>
          </cell>
        </row>
        <row r="5973">
          <cell r="L5973" t="str">
            <v>519IN1UAO30020</v>
          </cell>
          <cell r="M5973" t="str">
            <v>외부수성페인트</v>
          </cell>
          <cell r="N5973" t="str">
            <v>(2회 벽   로울러칠)</v>
          </cell>
          <cell r="O5973" t="str">
            <v>M2</v>
          </cell>
          <cell r="P5973">
            <v>517</v>
          </cell>
        </row>
        <row r="5974">
          <cell r="L5974" t="str">
            <v>519IN1UAO30030</v>
          </cell>
          <cell r="M5974" t="str">
            <v>외부수성페인트</v>
          </cell>
          <cell r="N5974" t="str">
            <v>(2회 천정 로울러칠)</v>
          </cell>
          <cell r="O5974" t="str">
            <v>M2</v>
          </cell>
          <cell r="P5974">
            <v>48</v>
          </cell>
        </row>
        <row r="5975">
          <cell r="L5975" t="str">
            <v>519IN1UAO35020</v>
          </cell>
          <cell r="M5975" t="str">
            <v>내부수성페인트</v>
          </cell>
          <cell r="N5975" t="str">
            <v>(2회 벽   로울러칠)</v>
          </cell>
          <cell r="O5975" t="str">
            <v>M2</v>
          </cell>
          <cell r="P5975">
            <v>15</v>
          </cell>
        </row>
        <row r="5976">
          <cell r="L5976" t="str">
            <v>519IN1UAO70010</v>
          </cell>
          <cell r="M5976" t="str">
            <v>목부 조합페인트</v>
          </cell>
          <cell r="N5976" t="str">
            <v>(외부3회)</v>
          </cell>
          <cell r="O5976" t="str">
            <v>M2</v>
          </cell>
          <cell r="P5976">
            <v>25</v>
          </cell>
        </row>
        <row r="5977">
          <cell r="L5977" t="str">
            <v>519IN1UAO70120</v>
          </cell>
          <cell r="M5977" t="str">
            <v>철부조합페인트</v>
          </cell>
          <cell r="N5977" t="str">
            <v>(광명단무)</v>
          </cell>
          <cell r="O5977" t="str">
            <v>M2</v>
          </cell>
          <cell r="P5977">
            <v>9</v>
          </cell>
        </row>
        <row r="5978">
          <cell r="L5978" t="str">
            <v>519IN1UAO85110</v>
          </cell>
          <cell r="M5978" t="str">
            <v>폴리우레탄락카칠</v>
          </cell>
          <cell r="O5978" t="str">
            <v>M2</v>
          </cell>
          <cell r="P5978">
            <v>2</v>
          </cell>
        </row>
        <row r="5979">
          <cell r="L5979" t="str">
            <v>519IO1SAM10001</v>
          </cell>
          <cell r="M5979" t="str">
            <v>온돌마루판</v>
          </cell>
          <cell r="N5979" t="str">
            <v>합판+천연무늬목접착(시공도)</v>
          </cell>
          <cell r="O5979" t="str">
            <v>M2</v>
          </cell>
          <cell r="P5979">
            <v>183</v>
          </cell>
        </row>
        <row r="5980">
          <cell r="L5980" t="str">
            <v>519IO1SAX00001</v>
          </cell>
          <cell r="M5980" t="str">
            <v>걸레받이T=12 MDF</v>
          </cell>
          <cell r="N5980" t="str">
            <v>H=80 거실,주방</v>
          </cell>
          <cell r="O5980" t="str">
            <v>M</v>
          </cell>
          <cell r="P5980">
            <v>111</v>
          </cell>
        </row>
        <row r="5981">
          <cell r="L5981" t="str">
            <v>519IO1SAX00002</v>
          </cell>
          <cell r="M5981" t="str">
            <v>걸레받이T=9  MDF</v>
          </cell>
          <cell r="N5981" t="str">
            <v>H=70 침실1</v>
          </cell>
          <cell r="O5981" t="str">
            <v>M</v>
          </cell>
          <cell r="P5981">
            <v>63</v>
          </cell>
        </row>
        <row r="5982">
          <cell r="L5982" t="str">
            <v>519IO1UAK70060</v>
          </cell>
          <cell r="M5982" t="str">
            <v>포리에칠렌필림 보양</v>
          </cell>
          <cell r="O5982" t="str">
            <v>M2</v>
          </cell>
          <cell r="P5982">
            <v>857</v>
          </cell>
        </row>
        <row r="5983">
          <cell r="L5983" t="str">
            <v>519IO1UAM10150</v>
          </cell>
          <cell r="M5983" t="str">
            <v>륨카펫트붙이기</v>
          </cell>
          <cell r="N5983" t="str">
            <v>(고기능륨카펫, T2.0)</v>
          </cell>
          <cell r="O5983" t="str">
            <v>M2</v>
          </cell>
          <cell r="P5983">
            <v>206</v>
          </cell>
        </row>
        <row r="5984">
          <cell r="L5984" t="str">
            <v>519IO1UAP10120</v>
          </cell>
          <cell r="M5984" t="str">
            <v>물초배지 보양</v>
          </cell>
          <cell r="N5984" t="str">
            <v>(벽)</v>
          </cell>
          <cell r="O5984" t="str">
            <v>M2</v>
          </cell>
          <cell r="P5984">
            <v>25</v>
          </cell>
        </row>
        <row r="5985">
          <cell r="L5985" t="str">
            <v>519IO1UAP10220</v>
          </cell>
          <cell r="M5985" t="str">
            <v>비닐실크벽지바르기</v>
          </cell>
          <cell r="N5985" t="str">
            <v>(초배무)</v>
          </cell>
          <cell r="O5985" t="str">
            <v>M2</v>
          </cell>
          <cell r="P5985">
            <v>461</v>
          </cell>
        </row>
        <row r="5986">
          <cell r="L5986" t="str">
            <v>519IO1UAP10240</v>
          </cell>
          <cell r="M5986" t="str">
            <v>비닐실크천정지바르기</v>
          </cell>
          <cell r="N5986" t="str">
            <v>(초배무)</v>
          </cell>
          <cell r="O5986" t="str">
            <v>M2</v>
          </cell>
          <cell r="P5986">
            <v>377</v>
          </cell>
        </row>
        <row r="5987">
          <cell r="L5987" t="str">
            <v>519IO1UAP11030</v>
          </cell>
          <cell r="M5987" t="str">
            <v>비닐실크벽지바르기</v>
          </cell>
          <cell r="N5987" t="str">
            <v>(면조정재바름위, 초배유)</v>
          </cell>
          <cell r="O5987" t="str">
            <v>M2</v>
          </cell>
          <cell r="P5987">
            <v>188</v>
          </cell>
        </row>
        <row r="5988">
          <cell r="L5988" t="str">
            <v>519IO2MAK12050</v>
          </cell>
          <cell r="M5988" t="str">
            <v>스치로폴</v>
          </cell>
          <cell r="N5988" t="str">
            <v>50MMX900X1800 0.015(4호)</v>
          </cell>
          <cell r="O5988" t="str">
            <v>M2</v>
          </cell>
          <cell r="P5988">
            <v>28</v>
          </cell>
        </row>
        <row r="5989">
          <cell r="L5989" t="str">
            <v>519IO2UAG10030</v>
          </cell>
          <cell r="M5989" t="str">
            <v>스치로폴깔기</v>
          </cell>
          <cell r="N5989" t="str">
            <v>(옥상바닥 2호 60MM)</v>
          </cell>
          <cell r="O5989" t="str">
            <v>M2</v>
          </cell>
          <cell r="P5989">
            <v>270</v>
          </cell>
        </row>
        <row r="5990">
          <cell r="L5990" t="str">
            <v>519IO2UAG10350</v>
          </cell>
          <cell r="M5990" t="str">
            <v>스치로폴깔기</v>
          </cell>
          <cell r="N5990" t="str">
            <v>(콘크리트타설부착 4호 80MM)</v>
          </cell>
          <cell r="O5990" t="str">
            <v>M2</v>
          </cell>
          <cell r="P5990">
            <v>208</v>
          </cell>
        </row>
        <row r="5991">
          <cell r="L5991" t="str">
            <v>519IO2UAG11060</v>
          </cell>
          <cell r="M5991" t="str">
            <v>벽체스치로폴넣기</v>
          </cell>
          <cell r="N5991" t="str">
            <v>(4호 50MM 테이핑, 1겹)</v>
          </cell>
          <cell r="O5991" t="str">
            <v>M2</v>
          </cell>
          <cell r="P5991">
            <v>17</v>
          </cell>
        </row>
        <row r="5992">
          <cell r="L5992" t="str">
            <v>519IO2UAG12060</v>
          </cell>
          <cell r="M5992" t="str">
            <v>벽체스치로폴붙이기</v>
          </cell>
          <cell r="N5992" t="str">
            <v>(4호 50MM)</v>
          </cell>
          <cell r="O5992" t="str">
            <v>M2</v>
          </cell>
          <cell r="P5992">
            <v>61</v>
          </cell>
        </row>
        <row r="5993">
          <cell r="L5993" t="str">
            <v>519IO2UAG80070</v>
          </cell>
          <cell r="M5993" t="str">
            <v>측벽보온틀설치(중부)</v>
          </cell>
          <cell r="N5993" t="str">
            <v>(석고보드12.5MM, 지지핀공법)</v>
          </cell>
          <cell r="O5993" t="str">
            <v>M2</v>
          </cell>
          <cell r="P5993">
            <v>116</v>
          </cell>
        </row>
        <row r="5994">
          <cell r="L5994" t="str">
            <v>519IO2UAG80130</v>
          </cell>
          <cell r="M5994" t="str">
            <v>외벽보온틀설치(중부)</v>
          </cell>
          <cell r="N5994" t="str">
            <v>(석고보드12.5MM, 지지핀공법)</v>
          </cell>
          <cell r="O5994" t="str">
            <v>M2</v>
          </cell>
          <cell r="P5994">
            <v>192</v>
          </cell>
        </row>
        <row r="5995">
          <cell r="L5995" t="str">
            <v>519IO2UAG80520</v>
          </cell>
          <cell r="M5995" t="str">
            <v>보온틀설치(주방 상부장)</v>
          </cell>
          <cell r="N5995" t="str">
            <v>(유리면50+방수석고12.5MM, 지지핀공법)</v>
          </cell>
          <cell r="O5995" t="str">
            <v>M2</v>
          </cell>
          <cell r="P5995">
            <v>32</v>
          </cell>
        </row>
        <row r="5996">
          <cell r="L5996" t="str">
            <v>519IS1JAG18100</v>
          </cell>
          <cell r="M5996" t="str">
            <v>목제공틀</v>
          </cell>
          <cell r="N5996" t="str">
            <v>8X21/WF</v>
          </cell>
          <cell r="O5996" t="str">
            <v>개소</v>
          </cell>
          <cell r="P5996">
            <v>5</v>
          </cell>
        </row>
        <row r="5997">
          <cell r="L5997" t="str">
            <v>519IS1JAG23201</v>
          </cell>
          <cell r="M5997" t="str">
            <v>WD+WD(페이퍼,후설치문)침실</v>
          </cell>
          <cell r="N5997" t="str">
            <v>10X21/WD-1</v>
          </cell>
          <cell r="O5997" t="str">
            <v>개소</v>
          </cell>
          <cell r="P5997">
            <v>5</v>
          </cell>
        </row>
        <row r="5998">
          <cell r="L5998" t="str">
            <v>519IS1JAG23212</v>
          </cell>
          <cell r="M5998" t="str">
            <v>WD+WD(페이퍼,후설치문)침실</v>
          </cell>
          <cell r="N5998" t="str">
            <v>9X21/WD-2</v>
          </cell>
          <cell r="O5998" t="str">
            <v>개소</v>
          </cell>
          <cell r="P5998">
            <v>10</v>
          </cell>
        </row>
        <row r="5999">
          <cell r="L5999" t="str">
            <v>519IS1JAG23353</v>
          </cell>
          <cell r="M5999" t="str">
            <v>WD+WD(페이퍼,후설치문)욕실</v>
          </cell>
          <cell r="N5999" t="str">
            <v>8X21/D</v>
          </cell>
          <cell r="O5999" t="str">
            <v>개소</v>
          </cell>
          <cell r="P5999">
            <v>5</v>
          </cell>
        </row>
        <row r="6000">
          <cell r="L6000" t="str">
            <v>519IS1JAG23354</v>
          </cell>
          <cell r="M6000" t="str">
            <v>WD+WD(페이퍼,후설치문)욕실</v>
          </cell>
          <cell r="N6000" t="str">
            <v>7X21/D</v>
          </cell>
          <cell r="O6000" t="str">
            <v>개소</v>
          </cell>
          <cell r="P6000">
            <v>5</v>
          </cell>
        </row>
        <row r="6001">
          <cell r="L6001" t="str">
            <v>519IS1JAG23359</v>
          </cell>
          <cell r="M6001" t="str">
            <v>WD+WD(페이퍼,후설치문)욕실</v>
          </cell>
          <cell r="N6001" t="str">
            <v>8X21/D-3</v>
          </cell>
          <cell r="O6001" t="str">
            <v>개소</v>
          </cell>
          <cell r="P6001">
            <v>10</v>
          </cell>
        </row>
        <row r="6002">
          <cell r="L6002" t="str">
            <v>519IS1JAG31202</v>
          </cell>
          <cell r="M6002" t="str">
            <v>PP이중창(목-2)</v>
          </cell>
          <cell r="N6002" t="str">
            <v>24X18/W</v>
          </cell>
          <cell r="O6002" t="str">
            <v>개소</v>
          </cell>
          <cell r="P6002">
            <v>5</v>
          </cell>
        </row>
        <row r="6003">
          <cell r="L6003" t="str">
            <v>519IS1JAG31204</v>
          </cell>
          <cell r="M6003" t="str">
            <v>PP이중창(목-2)</v>
          </cell>
          <cell r="N6003" t="str">
            <v>21X18/W</v>
          </cell>
          <cell r="O6003" t="str">
            <v>개소</v>
          </cell>
          <cell r="P6003">
            <v>10</v>
          </cell>
        </row>
        <row r="6004">
          <cell r="L6004" t="str">
            <v>519IS1JAG31304</v>
          </cell>
          <cell r="M6004" t="str">
            <v>PP이중창(목-2)</v>
          </cell>
          <cell r="N6004" t="str">
            <v>12X4/W</v>
          </cell>
          <cell r="O6004" t="str">
            <v>개소</v>
          </cell>
          <cell r="P6004">
            <v>5</v>
          </cell>
        </row>
        <row r="6005">
          <cell r="L6005" t="str">
            <v>519IS1JAG31506</v>
          </cell>
          <cell r="M6005" t="str">
            <v>PP복층유리문(목-3)</v>
          </cell>
          <cell r="N6005" t="str">
            <v>33X24/DP</v>
          </cell>
          <cell r="O6005" t="str">
            <v>개소</v>
          </cell>
          <cell r="P6005">
            <v>5</v>
          </cell>
        </row>
        <row r="6006">
          <cell r="L6006" t="str">
            <v>519IS1JAG40101</v>
          </cell>
          <cell r="M6006" t="str">
            <v>세대현관문(계단형,플래그힌지)</v>
          </cell>
          <cell r="N6006" t="str">
            <v>10X22/D-2</v>
          </cell>
          <cell r="O6006" t="str">
            <v>개소</v>
          </cell>
          <cell r="P6006">
            <v>5</v>
          </cell>
        </row>
        <row r="6007">
          <cell r="L6007" t="str">
            <v>519IS1JAN40067</v>
          </cell>
          <cell r="M6007" t="str">
            <v>84C,T (무늬목)</v>
          </cell>
          <cell r="N6007" t="str">
            <v>3540X3670, 보조주방포함</v>
          </cell>
          <cell r="O6007" t="str">
            <v>조</v>
          </cell>
          <cell r="P6007">
            <v>5</v>
          </cell>
        </row>
        <row r="6008">
          <cell r="L6008" t="str">
            <v>519IS1JAN50608</v>
          </cell>
          <cell r="M6008" t="str">
            <v>00신발장 84A,B,T 벽부(무늬목)(거울판)</v>
          </cell>
          <cell r="N6008" t="str">
            <v>1750X348X2200</v>
          </cell>
          <cell r="O6008" t="str">
            <v>개</v>
          </cell>
          <cell r="P6008">
            <v>5</v>
          </cell>
        </row>
        <row r="6009">
          <cell r="L6009" t="str">
            <v>519IS1JAN60179</v>
          </cell>
          <cell r="M6009" t="str">
            <v>드레스장 84C,T(LPM)</v>
          </cell>
          <cell r="N6009" t="str">
            <v>1050X2330</v>
          </cell>
          <cell r="O6009" t="str">
            <v>SET</v>
          </cell>
          <cell r="P6009">
            <v>5</v>
          </cell>
        </row>
        <row r="6010">
          <cell r="L6010" t="str">
            <v>519IS1JAN80010</v>
          </cell>
          <cell r="M6010" t="str">
            <v>거실장(용인신갈)</v>
          </cell>
          <cell r="N6010" t="str">
            <v>2300 (무늬목)</v>
          </cell>
          <cell r="O6010" t="str">
            <v>SET</v>
          </cell>
          <cell r="P6010">
            <v>5</v>
          </cell>
        </row>
        <row r="6011">
          <cell r="L6011" t="str">
            <v>519JB1QBG15035</v>
          </cell>
          <cell r="M6011" t="str">
            <v>콤팩터 다짐 (보통)</v>
          </cell>
          <cell r="O6011" t="str">
            <v>M2</v>
          </cell>
          <cell r="P6011">
            <v>863</v>
          </cell>
        </row>
        <row r="6012">
          <cell r="L6012" t="str">
            <v>519JB1UAA50010</v>
          </cell>
          <cell r="M6012" t="str">
            <v>용수비</v>
          </cell>
          <cell r="N6012" t="str">
            <v>(레미콘지구)</v>
          </cell>
          <cell r="O6012" t="str">
            <v>M3</v>
          </cell>
          <cell r="P6012">
            <v>58</v>
          </cell>
        </row>
        <row r="6013">
          <cell r="L6013" t="str">
            <v>519JB1UCA20010</v>
          </cell>
          <cell r="M6013" t="str">
            <v>인력 터파기</v>
          </cell>
          <cell r="N6013" t="str">
            <v>(굴착깊이0-1M,보통토사)</v>
          </cell>
          <cell r="O6013" t="str">
            <v>M3</v>
          </cell>
          <cell r="P6013">
            <v>69</v>
          </cell>
        </row>
        <row r="6014">
          <cell r="L6014" t="str">
            <v>519JC1SABCTS80</v>
          </cell>
          <cell r="M6014" t="str">
            <v>잡석콘크리트치환</v>
          </cell>
          <cell r="N6014" t="str">
            <v>표준형1(일반지구)</v>
          </cell>
          <cell r="O6014" t="str">
            <v>M3</v>
          </cell>
          <cell r="P6014">
            <v>208</v>
          </cell>
        </row>
        <row r="6015">
          <cell r="L6015" t="str">
            <v>519JD1BGC10070</v>
          </cell>
          <cell r="M6015" t="str">
            <v>자재운반비</v>
          </cell>
          <cell r="N6015" t="str">
            <v>70KM까지</v>
          </cell>
          <cell r="O6015" t="str">
            <v>TON</v>
          </cell>
          <cell r="P6015">
            <v>28.76</v>
          </cell>
        </row>
        <row r="6016">
          <cell r="L6016" t="str">
            <v>519JD1BGZ02011</v>
          </cell>
          <cell r="M6016" t="str">
            <v>임시전력비(전력량요금)</v>
          </cell>
          <cell r="N6016" t="str">
            <v>1년이하</v>
          </cell>
          <cell r="O6016" t="str">
            <v>KWH</v>
          </cell>
          <cell r="P6016">
            <v>5</v>
          </cell>
        </row>
        <row r="6017">
          <cell r="L6017" t="str">
            <v>519JD1HKN01000</v>
          </cell>
          <cell r="M6017" t="str">
            <v>모 터</v>
          </cell>
          <cell r="N6017" t="str">
            <v>1 HP</v>
          </cell>
          <cell r="O6017" t="str">
            <v>시간</v>
          </cell>
          <cell r="P6017">
            <v>6</v>
          </cell>
        </row>
        <row r="6018">
          <cell r="L6018" t="str">
            <v>519JD1MGA21110</v>
          </cell>
          <cell r="M6018" t="str">
            <v>고강도철근 (공장도)</v>
          </cell>
          <cell r="N6018" t="str">
            <v>H-10</v>
          </cell>
          <cell r="O6018" t="str">
            <v>TON</v>
          </cell>
          <cell r="P6018">
            <v>1.55</v>
          </cell>
        </row>
        <row r="6019">
          <cell r="L6019" t="str">
            <v>519JD1MGA21113</v>
          </cell>
          <cell r="M6019" t="str">
            <v>고강도철근 (공장도)</v>
          </cell>
          <cell r="N6019" t="str">
            <v>H-13</v>
          </cell>
          <cell r="O6019" t="str">
            <v>TON</v>
          </cell>
          <cell r="P6019">
            <v>3.68</v>
          </cell>
        </row>
        <row r="6020">
          <cell r="L6020" t="str">
            <v>519JD1MGA21116</v>
          </cell>
          <cell r="M6020" t="str">
            <v>고강도철근 (공장도)</v>
          </cell>
          <cell r="N6020" t="str">
            <v>H-16</v>
          </cell>
          <cell r="O6020" t="str">
            <v>TON</v>
          </cell>
          <cell r="P6020">
            <v>23.53</v>
          </cell>
        </row>
        <row r="6021">
          <cell r="L6021" t="str">
            <v>519JD1MGG40301</v>
          </cell>
          <cell r="M6021" t="str">
            <v>레미콘</v>
          </cell>
          <cell r="N6021" t="str">
            <v>25-160-8</v>
          </cell>
          <cell r="O6021" t="str">
            <v>M3</v>
          </cell>
          <cell r="P6021">
            <v>150</v>
          </cell>
        </row>
        <row r="6022">
          <cell r="L6022" t="str">
            <v>519JD1MGG40601</v>
          </cell>
          <cell r="M6022" t="str">
            <v>레미콘</v>
          </cell>
          <cell r="N6022" t="str">
            <v>25-240-8</v>
          </cell>
          <cell r="O6022" t="str">
            <v>M3</v>
          </cell>
          <cell r="P6022">
            <v>372</v>
          </cell>
        </row>
        <row r="6023">
          <cell r="L6023" t="str">
            <v>519JD1MGG42401</v>
          </cell>
          <cell r="M6023" t="str">
            <v>레미콘</v>
          </cell>
          <cell r="N6023" t="str">
            <v>25-180-15</v>
          </cell>
          <cell r="O6023" t="str">
            <v>M3</v>
          </cell>
          <cell r="P6023">
            <v>1</v>
          </cell>
        </row>
        <row r="6024">
          <cell r="L6024" t="str">
            <v>519JD1MGG42601</v>
          </cell>
          <cell r="M6024" t="str">
            <v>레미콘</v>
          </cell>
          <cell r="N6024" t="str">
            <v>25-240-15</v>
          </cell>
          <cell r="O6024" t="str">
            <v>M3</v>
          </cell>
          <cell r="P6024">
            <v>26</v>
          </cell>
        </row>
        <row r="6025">
          <cell r="L6025" t="str">
            <v>519JD1QEA32013</v>
          </cell>
          <cell r="M6025" t="str">
            <v>펌프카 CONC 타설</v>
          </cell>
          <cell r="N6025" t="str">
            <v>100 M3이상 철근구조물,S=15</v>
          </cell>
          <cell r="O6025" t="str">
            <v>M3</v>
          </cell>
          <cell r="P6025">
            <v>26</v>
          </cell>
        </row>
        <row r="6026">
          <cell r="L6026" t="str">
            <v>519JD1QEA32014</v>
          </cell>
          <cell r="M6026" t="str">
            <v>펌프카 CONC 타설</v>
          </cell>
          <cell r="N6026" t="str">
            <v>100 M3이상 철근구조물,S=8~12</v>
          </cell>
          <cell r="O6026" t="str">
            <v>M3</v>
          </cell>
          <cell r="P6026">
            <v>515</v>
          </cell>
        </row>
        <row r="6027">
          <cell r="L6027" t="str">
            <v>519JD1QEF82001</v>
          </cell>
          <cell r="M6027" t="str">
            <v>CON'C 다지기 (VIBRATOR)</v>
          </cell>
          <cell r="O6027" t="str">
            <v>M3</v>
          </cell>
          <cell r="P6027">
            <v>394</v>
          </cell>
        </row>
        <row r="6028">
          <cell r="L6028" t="str">
            <v>519JD1SACCTTT1</v>
          </cell>
          <cell r="M6028" t="str">
            <v>철근하차비</v>
          </cell>
          <cell r="O6028" t="str">
            <v>톤</v>
          </cell>
          <cell r="P6028">
            <v>28.76</v>
          </cell>
        </row>
        <row r="6029">
          <cell r="L6029" t="str">
            <v>519JD1UAC10001</v>
          </cell>
          <cell r="M6029" t="str">
            <v>합판거푸집</v>
          </cell>
          <cell r="N6029" t="str">
            <v>(3회,일반면)</v>
          </cell>
          <cell r="O6029" t="str">
            <v>M2</v>
          </cell>
          <cell r="P6029">
            <v>5</v>
          </cell>
        </row>
        <row r="6030">
          <cell r="L6030" t="str">
            <v>519JD1UAC10005</v>
          </cell>
          <cell r="M6030" t="str">
            <v>합판거푸집</v>
          </cell>
          <cell r="N6030" t="str">
            <v>(3회, 경사지붕면)</v>
          </cell>
          <cell r="O6030" t="str">
            <v>M2</v>
          </cell>
          <cell r="P6030">
            <v>4</v>
          </cell>
        </row>
        <row r="6031">
          <cell r="L6031" t="str">
            <v>519JD1UAC10152</v>
          </cell>
          <cell r="M6031" t="str">
            <v>매립형철망거푸집</v>
          </cell>
          <cell r="N6031" t="str">
            <v>(MAT기초,지중보,옹벽,이어치기등)</v>
          </cell>
          <cell r="O6031" t="str">
            <v>M2</v>
          </cell>
          <cell r="P6031">
            <v>170</v>
          </cell>
        </row>
        <row r="6032">
          <cell r="L6032" t="str">
            <v>519JD1UAC10281</v>
          </cell>
          <cell r="M6032" t="str">
            <v>제치장코팅합판 거푸집</v>
          </cell>
          <cell r="N6032" t="str">
            <v>(6회,반자무)</v>
          </cell>
          <cell r="O6032" t="str">
            <v>M2</v>
          </cell>
          <cell r="P6032">
            <v>12</v>
          </cell>
        </row>
        <row r="6033">
          <cell r="L6033" t="str">
            <v>519JD1UAC10310</v>
          </cell>
          <cell r="M6033" t="str">
            <v>유로폼</v>
          </cell>
          <cell r="N6033" t="str">
            <v>(벽)</v>
          </cell>
          <cell r="O6033" t="str">
            <v>M2</v>
          </cell>
          <cell r="P6033">
            <v>232</v>
          </cell>
        </row>
        <row r="6034">
          <cell r="L6034" t="str">
            <v>519JD1UAC20100</v>
          </cell>
          <cell r="M6034" t="str">
            <v>철근가공 및 조립</v>
          </cell>
          <cell r="N6034" t="str">
            <v>(건축공사)</v>
          </cell>
          <cell r="O6034" t="str">
            <v>TON</v>
          </cell>
          <cell r="P6034">
            <v>27.92</v>
          </cell>
        </row>
        <row r="6035">
          <cell r="L6035" t="str">
            <v>519JD1UAC30060</v>
          </cell>
          <cell r="M6035" t="str">
            <v>레미콘치기</v>
          </cell>
          <cell r="N6035" t="str">
            <v>(철근구조,펌프차붐)</v>
          </cell>
          <cell r="O6035" t="str">
            <v>M3</v>
          </cell>
          <cell r="P6035">
            <v>394</v>
          </cell>
        </row>
        <row r="6036">
          <cell r="L6036" t="str">
            <v>519JD1UAC30080</v>
          </cell>
          <cell r="M6036" t="str">
            <v>레미콘치기</v>
          </cell>
          <cell r="N6036" t="str">
            <v>(무근구조,펌프차붐)</v>
          </cell>
          <cell r="O6036" t="str">
            <v>M3</v>
          </cell>
          <cell r="P6036">
            <v>147</v>
          </cell>
        </row>
        <row r="6037">
          <cell r="L6037" t="str">
            <v>515IA1BGZ02011</v>
          </cell>
          <cell r="M6037" t="str">
            <v>임시전력비(전력량요금)</v>
          </cell>
          <cell r="N6037" t="str">
            <v>1년이하</v>
          </cell>
          <cell r="O6037" t="str">
            <v>KWH</v>
          </cell>
          <cell r="P6037">
            <v>284</v>
          </cell>
        </row>
        <row r="6038">
          <cell r="L6038" t="str">
            <v>515IA1HCD01012</v>
          </cell>
          <cell r="M6038" t="str">
            <v>인화겸용리프트</v>
          </cell>
          <cell r="N6038" t="str">
            <v>12층용</v>
          </cell>
          <cell r="O6038" t="str">
            <v>시간</v>
          </cell>
          <cell r="P6038">
            <v>287</v>
          </cell>
        </row>
        <row r="6039">
          <cell r="L6039" t="str">
            <v>515IA1HKN01000</v>
          </cell>
          <cell r="M6039" t="str">
            <v>모 터</v>
          </cell>
          <cell r="N6039" t="str">
            <v>1 HP</v>
          </cell>
          <cell r="O6039" t="str">
            <v>시간</v>
          </cell>
          <cell r="P6039">
            <v>76</v>
          </cell>
        </row>
        <row r="6040">
          <cell r="L6040" t="str">
            <v>515IA1MGJ10503</v>
          </cell>
          <cell r="M6040" t="str">
            <v>벽용브라켓(외줄용)</v>
          </cell>
          <cell r="N6040" t="str">
            <v>8개월</v>
          </cell>
          <cell r="O6040" t="str">
            <v>개</v>
          </cell>
          <cell r="P6040">
            <v>14</v>
          </cell>
        </row>
        <row r="6041">
          <cell r="L6041" t="str">
            <v>515IA1MGJ10507</v>
          </cell>
          <cell r="M6041" t="str">
            <v>벽용브라켓(쌍줄용)</v>
          </cell>
          <cell r="N6041" t="str">
            <v>3개월  15.5KG</v>
          </cell>
          <cell r="O6041" t="str">
            <v>개</v>
          </cell>
          <cell r="P6041">
            <v>8</v>
          </cell>
        </row>
        <row r="6042">
          <cell r="L6042" t="str">
            <v>515IA1MGJ10509</v>
          </cell>
          <cell r="M6042" t="str">
            <v>벽용브라켓(쌍줄용)</v>
          </cell>
          <cell r="N6042" t="str">
            <v>8개월</v>
          </cell>
          <cell r="O6042" t="str">
            <v>개</v>
          </cell>
          <cell r="P6042">
            <v>24</v>
          </cell>
        </row>
        <row r="6043">
          <cell r="L6043" t="str">
            <v>515IA1MGJ10527</v>
          </cell>
          <cell r="M6043" t="str">
            <v>복도난간용브라켓(외줄용)</v>
          </cell>
          <cell r="N6043" t="str">
            <v>8개월</v>
          </cell>
          <cell r="O6043" t="str">
            <v>개</v>
          </cell>
          <cell r="P6043">
            <v>12</v>
          </cell>
        </row>
        <row r="6044">
          <cell r="L6044" t="str">
            <v>515IA1MGJ10535</v>
          </cell>
          <cell r="M6044" t="str">
            <v>발코니용브라켓(외줄용)</v>
          </cell>
          <cell r="N6044" t="str">
            <v>8개월</v>
          </cell>
          <cell r="O6044" t="str">
            <v>개</v>
          </cell>
          <cell r="P6044">
            <v>16</v>
          </cell>
        </row>
        <row r="6045">
          <cell r="L6045" t="str">
            <v>515IA1SAA35305</v>
          </cell>
          <cell r="M6045" t="str">
            <v>가설DUST CHUTE</v>
          </cell>
          <cell r="N6045" t="str">
            <v>P.E관 중층</v>
          </cell>
          <cell r="O6045" t="str">
            <v>M</v>
          </cell>
          <cell r="P6045">
            <v>24</v>
          </cell>
        </row>
        <row r="6046">
          <cell r="L6046" t="str">
            <v>515IA1UAA10001</v>
          </cell>
          <cell r="M6046" t="str">
            <v>먹메김</v>
          </cell>
          <cell r="N6046" t="str">
            <v>(주택용)</v>
          </cell>
          <cell r="O6046" t="str">
            <v>M2</v>
          </cell>
          <cell r="P6046">
            <v>2079</v>
          </cell>
        </row>
        <row r="6047">
          <cell r="L6047" t="str">
            <v>515IA1UAA10201</v>
          </cell>
          <cell r="M6047" t="str">
            <v>수평규준틀</v>
          </cell>
          <cell r="O6047" t="str">
            <v>M</v>
          </cell>
          <cell r="P6047">
            <v>103</v>
          </cell>
        </row>
        <row r="6048">
          <cell r="L6048" t="str">
            <v>515IA1UAA20301</v>
          </cell>
          <cell r="M6048" t="str">
            <v>강관틀비계</v>
          </cell>
          <cell r="N6048" t="str">
            <v>(10층, 8개월)</v>
          </cell>
          <cell r="O6048" t="str">
            <v>M2</v>
          </cell>
          <cell r="P6048">
            <v>1177</v>
          </cell>
        </row>
        <row r="6049">
          <cell r="L6049" t="str">
            <v>515IA1UAA20501</v>
          </cell>
          <cell r="M6049" t="str">
            <v>단관외줄비계(까치발)</v>
          </cell>
          <cell r="N6049" t="str">
            <v>(10층 8개월)</v>
          </cell>
          <cell r="O6049" t="str">
            <v>M2</v>
          </cell>
          <cell r="P6049">
            <v>1142</v>
          </cell>
        </row>
        <row r="6050">
          <cell r="L6050" t="str">
            <v>515IA1UAA20631</v>
          </cell>
          <cell r="M6050" t="str">
            <v>강관비계매기(브라켓)</v>
          </cell>
          <cell r="N6050" t="str">
            <v>(3개월)</v>
          </cell>
          <cell r="O6050" t="str">
            <v>M2</v>
          </cell>
          <cell r="P6050">
            <v>152</v>
          </cell>
        </row>
        <row r="6051">
          <cell r="L6051" t="str">
            <v>515IA1UAA20635</v>
          </cell>
          <cell r="M6051" t="str">
            <v>강관비계매기(브라켓)</v>
          </cell>
          <cell r="N6051" t="str">
            <v>(10층 8개월)</v>
          </cell>
          <cell r="O6051" t="str">
            <v>M2</v>
          </cell>
          <cell r="P6051">
            <v>711</v>
          </cell>
        </row>
        <row r="6052">
          <cell r="L6052" t="str">
            <v>515IA1UAA20701</v>
          </cell>
          <cell r="M6052" t="str">
            <v>이동식 강관조립 말비계</v>
          </cell>
          <cell r="N6052" t="str">
            <v>(3개월 H=2M 1단)</v>
          </cell>
          <cell r="O6052" t="str">
            <v>대</v>
          </cell>
          <cell r="P6052">
            <v>2</v>
          </cell>
        </row>
        <row r="6053">
          <cell r="L6053" t="str">
            <v>515IA1UAA21301</v>
          </cell>
          <cell r="M6053" t="str">
            <v>비계용 브라켓설치</v>
          </cell>
          <cell r="N6053" t="str">
            <v>(벽용, 브라켓별도)</v>
          </cell>
          <cell r="O6053" t="str">
            <v>개소</v>
          </cell>
          <cell r="P6053">
            <v>46</v>
          </cell>
        </row>
        <row r="6054">
          <cell r="L6054" t="str">
            <v>515IA1UAA21310</v>
          </cell>
          <cell r="M6054" t="str">
            <v>비계용 브라켓설치</v>
          </cell>
          <cell r="N6054" t="str">
            <v>(스라브.난간, 브라켓별도)</v>
          </cell>
          <cell r="O6054" t="str">
            <v>개소</v>
          </cell>
          <cell r="P6054">
            <v>28</v>
          </cell>
        </row>
        <row r="6055">
          <cell r="L6055" t="str">
            <v>515IA1UAA25001</v>
          </cell>
          <cell r="M6055" t="str">
            <v>강관동바리 손료</v>
          </cell>
          <cell r="N6055" t="str">
            <v>(층고3.5M이하, 벽식 1개월)</v>
          </cell>
          <cell r="O6055" t="str">
            <v>M2</v>
          </cell>
          <cell r="P6055">
            <v>3396</v>
          </cell>
        </row>
        <row r="6056">
          <cell r="L6056" t="str">
            <v>515IA1UAA25060</v>
          </cell>
          <cell r="M6056" t="str">
            <v>강관동바리 손료</v>
          </cell>
          <cell r="N6056" t="str">
            <v>(4.5-5.5M, 1개월)</v>
          </cell>
          <cell r="O6056" t="str">
            <v>M2</v>
          </cell>
          <cell r="P6056">
            <v>206</v>
          </cell>
        </row>
        <row r="6057">
          <cell r="L6057" t="str">
            <v>515IA1UAA40001</v>
          </cell>
          <cell r="M6057" t="str">
            <v>인화겸용리프트설치,해체</v>
          </cell>
          <cell r="N6057" t="str">
            <v>(기초포함)</v>
          </cell>
          <cell r="O6057" t="str">
            <v>M</v>
          </cell>
          <cell r="P6057">
            <v>30</v>
          </cell>
        </row>
        <row r="6058">
          <cell r="L6058" t="str">
            <v>515IA1UAA50010</v>
          </cell>
          <cell r="M6058" t="str">
            <v>용수비</v>
          </cell>
          <cell r="N6058" t="str">
            <v>(레미콘지구)</v>
          </cell>
          <cell r="O6058" t="str">
            <v>M3</v>
          </cell>
          <cell r="P6058">
            <v>690</v>
          </cell>
        </row>
        <row r="6059">
          <cell r="L6059" t="str">
            <v>515IA1UAA50110</v>
          </cell>
          <cell r="M6059" t="str">
            <v>동별공사용수설치비</v>
          </cell>
          <cell r="N6059" t="str">
            <v>(10층)</v>
          </cell>
          <cell r="O6059" t="str">
            <v>개소</v>
          </cell>
          <cell r="P6059">
            <v>1</v>
          </cell>
        </row>
        <row r="6060">
          <cell r="L6060" t="str">
            <v>515IA1UAA55001</v>
          </cell>
          <cell r="M6060" t="str">
            <v>건축물 현장정리</v>
          </cell>
          <cell r="O6060" t="str">
            <v>M2</v>
          </cell>
          <cell r="P6060">
            <v>2079</v>
          </cell>
        </row>
        <row r="6061">
          <cell r="L6061" t="str">
            <v>515IA1UAV30110</v>
          </cell>
          <cell r="M6061" t="str">
            <v>옥내가설전등 및 옥외보완</v>
          </cell>
          <cell r="N6061" t="str">
            <v>(10층)</v>
          </cell>
          <cell r="O6061" t="str">
            <v>동</v>
          </cell>
          <cell r="P6061">
            <v>1</v>
          </cell>
        </row>
        <row r="6062">
          <cell r="L6062" t="str">
            <v>515ID1BGC10070</v>
          </cell>
          <cell r="M6062" t="str">
            <v>자재운반비</v>
          </cell>
          <cell r="N6062" t="str">
            <v>70KM까지</v>
          </cell>
          <cell r="O6062" t="str">
            <v>TON</v>
          </cell>
          <cell r="P6062">
            <v>151.80000000000001</v>
          </cell>
        </row>
        <row r="6063">
          <cell r="L6063" t="str">
            <v>515ID1MGA21110</v>
          </cell>
          <cell r="M6063" t="str">
            <v>고강도철근 (공장도)</v>
          </cell>
          <cell r="N6063" t="str">
            <v>H-10</v>
          </cell>
          <cell r="O6063" t="str">
            <v>TON</v>
          </cell>
          <cell r="P6063">
            <v>70.08</v>
          </cell>
        </row>
        <row r="6064">
          <cell r="L6064" t="str">
            <v>515ID1MGA21113</v>
          </cell>
          <cell r="M6064" t="str">
            <v>고강도철근 (공장도)</v>
          </cell>
          <cell r="N6064" t="str">
            <v>H-13</v>
          </cell>
          <cell r="O6064" t="str">
            <v>TON</v>
          </cell>
          <cell r="P6064">
            <v>40.1</v>
          </cell>
        </row>
        <row r="6065">
          <cell r="L6065" t="str">
            <v>515ID1MGA21116</v>
          </cell>
          <cell r="M6065" t="str">
            <v>고강도철근 (공장도)</v>
          </cell>
          <cell r="N6065" t="str">
            <v>H-16</v>
          </cell>
          <cell r="O6065" t="str">
            <v>TON</v>
          </cell>
          <cell r="P6065">
            <v>14.48</v>
          </cell>
        </row>
        <row r="6066">
          <cell r="L6066" t="str">
            <v>515ID1MGA21125</v>
          </cell>
          <cell r="M6066" t="str">
            <v>고강도철근 (공장도)</v>
          </cell>
          <cell r="N6066" t="str">
            <v>H-25</v>
          </cell>
          <cell r="O6066" t="str">
            <v>TON</v>
          </cell>
          <cell r="P6066">
            <v>27.14</v>
          </cell>
        </row>
        <row r="6067">
          <cell r="L6067" t="str">
            <v>515ID1MGG42601</v>
          </cell>
          <cell r="M6067" t="str">
            <v>레미콘</v>
          </cell>
          <cell r="N6067" t="str">
            <v>25-240-15</v>
          </cell>
          <cell r="O6067" t="str">
            <v>M3</v>
          </cell>
          <cell r="P6067">
            <v>1284</v>
          </cell>
        </row>
        <row r="6068">
          <cell r="L6068" t="str">
            <v>515ID1MGI20301</v>
          </cell>
          <cell r="M6068" t="str">
            <v>PS합성목재</v>
          </cell>
          <cell r="N6068" t="str">
            <v>면접기및물끊기</v>
          </cell>
          <cell r="O6068" t="str">
            <v>M</v>
          </cell>
          <cell r="P6068">
            <v>3</v>
          </cell>
        </row>
        <row r="6069">
          <cell r="L6069" t="str">
            <v>515ID1QEA32013</v>
          </cell>
          <cell r="M6069" t="str">
            <v>펌프카 CONC 타설</v>
          </cell>
          <cell r="N6069" t="str">
            <v>100 M3이상 철근구조물,S=15</v>
          </cell>
          <cell r="O6069" t="str">
            <v>M3</v>
          </cell>
          <cell r="P6069">
            <v>707</v>
          </cell>
        </row>
        <row r="6070">
          <cell r="L6070" t="str">
            <v>515ID1QEB22010</v>
          </cell>
          <cell r="M6070" t="str">
            <v>콘크리트 펌프 타설</v>
          </cell>
          <cell r="N6070" t="str">
            <v>(20-26M3/HR)</v>
          </cell>
          <cell r="O6070" t="str">
            <v>M3</v>
          </cell>
          <cell r="P6070">
            <v>581</v>
          </cell>
        </row>
        <row r="6071">
          <cell r="L6071" t="str">
            <v>515ID1QEF82001</v>
          </cell>
          <cell r="M6071" t="str">
            <v>CON'C 다지기 (VIBRATOR)</v>
          </cell>
          <cell r="O6071" t="str">
            <v>M3</v>
          </cell>
          <cell r="P6071">
            <v>1270</v>
          </cell>
        </row>
        <row r="6072">
          <cell r="L6072" t="str">
            <v>515ID1SACCTTT1</v>
          </cell>
          <cell r="M6072" t="str">
            <v>철근하차비</v>
          </cell>
          <cell r="O6072" t="str">
            <v>톤</v>
          </cell>
          <cell r="P6072">
            <v>151.80000000000001</v>
          </cell>
        </row>
        <row r="6073">
          <cell r="L6073" t="str">
            <v>515ID1UAC10001</v>
          </cell>
          <cell r="M6073" t="str">
            <v>합판거푸집</v>
          </cell>
          <cell r="N6073" t="str">
            <v>(3회,일반면)</v>
          </cell>
          <cell r="O6073" t="str">
            <v>M2</v>
          </cell>
          <cell r="P6073">
            <v>133</v>
          </cell>
        </row>
        <row r="6074">
          <cell r="L6074" t="str">
            <v>515ID1UAC10002</v>
          </cell>
          <cell r="M6074" t="str">
            <v>합판거푸집</v>
          </cell>
          <cell r="N6074" t="str">
            <v>(3회,슬라브)</v>
          </cell>
          <cell r="O6074" t="str">
            <v>M2</v>
          </cell>
          <cell r="P6074">
            <v>112</v>
          </cell>
        </row>
        <row r="6075">
          <cell r="L6075" t="str">
            <v>515ID1UAC10005</v>
          </cell>
          <cell r="M6075" t="str">
            <v>합판거푸집</v>
          </cell>
          <cell r="N6075" t="str">
            <v>(3회, 경사지붕면)</v>
          </cell>
          <cell r="O6075" t="str">
            <v>M2</v>
          </cell>
          <cell r="P6075">
            <v>124</v>
          </cell>
        </row>
        <row r="6076">
          <cell r="L6076" t="str">
            <v>515ID1UAC10215</v>
          </cell>
          <cell r="M6076" t="str">
            <v>제치장요철거푸집</v>
          </cell>
          <cell r="N6076" t="str">
            <v>(15회 폼타이사용, 고층)</v>
          </cell>
          <cell r="O6076" t="str">
            <v>M2</v>
          </cell>
          <cell r="P6076">
            <v>700</v>
          </cell>
        </row>
        <row r="6077">
          <cell r="L6077" t="str">
            <v>515ID1UAC10270</v>
          </cell>
          <cell r="M6077" t="str">
            <v>제치장코팅합판 거푸집</v>
          </cell>
          <cell r="N6077" t="str">
            <v>(6회)</v>
          </cell>
          <cell r="O6077" t="str">
            <v>M2</v>
          </cell>
          <cell r="P6077">
            <v>561</v>
          </cell>
        </row>
        <row r="6078">
          <cell r="L6078" t="str">
            <v>515ID1UAC10280</v>
          </cell>
          <cell r="M6078" t="str">
            <v>제치장코팅합판 거푸집</v>
          </cell>
          <cell r="N6078" t="str">
            <v>(10회)</v>
          </cell>
          <cell r="O6078" t="str">
            <v>M2</v>
          </cell>
          <cell r="P6078">
            <v>1780</v>
          </cell>
        </row>
        <row r="6079">
          <cell r="L6079" t="str">
            <v>515ID1UAC10281</v>
          </cell>
          <cell r="M6079" t="str">
            <v>제치장코팅합판 거푸집</v>
          </cell>
          <cell r="N6079" t="str">
            <v>(6회,반자무)</v>
          </cell>
          <cell r="O6079" t="str">
            <v>M2</v>
          </cell>
          <cell r="P6079">
            <v>1376</v>
          </cell>
        </row>
        <row r="6080">
          <cell r="L6080" t="str">
            <v>515ID1UAC10310</v>
          </cell>
          <cell r="M6080" t="str">
            <v>유로폼</v>
          </cell>
          <cell r="N6080" t="str">
            <v>(벽)</v>
          </cell>
          <cell r="O6080" t="str">
            <v>M2</v>
          </cell>
          <cell r="P6080">
            <v>6388</v>
          </cell>
        </row>
        <row r="6081">
          <cell r="L6081" t="str">
            <v>515ID1UAC11001</v>
          </cell>
          <cell r="M6081" t="str">
            <v>기둥 면접기</v>
          </cell>
          <cell r="N6081" t="str">
            <v>(15X15)</v>
          </cell>
          <cell r="O6081" t="str">
            <v>M</v>
          </cell>
          <cell r="P6081">
            <v>1851</v>
          </cell>
        </row>
        <row r="6082">
          <cell r="L6082" t="str">
            <v>515ID1UAC11101</v>
          </cell>
          <cell r="M6082" t="str">
            <v>물 끊기</v>
          </cell>
          <cell r="N6082" t="str">
            <v>(18X12X15)</v>
          </cell>
          <cell r="O6082" t="str">
            <v>M</v>
          </cell>
          <cell r="P6082">
            <v>85</v>
          </cell>
        </row>
        <row r="6083">
          <cell r="L6083" t="str">
            <v>515ID1UAC11501</v>
          </cell>
          <cell r="M6083" t="str">
            <v>콘크리트양생비</v>
          </cell>
          <cell r="O6083" t="str">
            <v>M2</v>
          </cell>
          <cell r="P6083">
            <v>3198</v>
          </cell>
        </row>
        <row r="6084">
          <cell r="L6084" t="str">
            <v>515ID1UAC20100</v>
          </cell>
          <cell r="M6084" t="str">
            <v>철근가공 및 조립</v>
          </cell>
          <cell r="N6084" t="str">
            <v>(건축공사)</v>
          </cell>
          <cell r="O6084" t="str">
            <v>TON</v>
          </cell>
          <cell r="P6084">
            <v>147.38</v>
          </cell>
        </row>
        <row r="6085">
          <cell r="L6085" t="str">
            <v>515ID1UAC30060</v>
          </cell>
          <cell r="M6085" t="str">
            <v>레미콘치기</v>
          </cell>
          <cell r="N6085" t="str">
            <v>(철근구조,펌프차붐)</v>
          </cell>
          <cell r="O6085" t="str">
            <v>M3</v>
          </cell>
          <cell r="P6085">
            <v>706</v>
          </cell>
        </row>
        <row r="6086">
          <cell r="L6086" t="str">
            <v>515ID1UAC30070</v>
          </cell>
          <cell r="M6086" t="str">
            <v>레미콘치기</v>
          </cell>
          <cell r="N6086" t="str">
            <v>(철근구조,배관펌프)</v>
          </cell>
          <cell r="O6086" t="str">
            <v>M3</v>
          </cell>
          <cell r="P6086">
            <v>564</v>
          </cell>
        </row>
        <row r="6087">
          <cell r="L6087" t="str">
            <v>515ID1UAC30080</v>
          </cell>
          <cell r="M6087" t="str">
            <v>레미콘치기</v>
          </cell>
          <cell r="N6087" t="str">
            <v>(무근구조,펌프차붐)</v>
          </cell>
          <cell r="O6087" t="str">
            <v>M3</v>
          </cell>
          <cell r="P6087">
            <v>1</v>
          </cell>
        </row>
        <row r="6088">
          <cell r="L6088" t="str">
            <v>515ID1UAJ12080</v>
          </cell>
          <cell r="M6088" t="str">
            <v>시멘트몰탈</v>
          </cell>
          <cell r="N6088" t="str">
            <v>(1:3)</v>
          </cell>
          <cell r="O6088" t="str">
            <v>M3</v>
          </cell>
          <cell r="P6088">
            <v>4</v>
          </cell>
        </row>
        <row r="6089">
          <cell r="L6089" t="str">
            <v>515ID1UAS80030</v>
          </cell>
          <cell r="M6089" t="str">
            <v>구조용용접철망깔기</v>
          </cell>
          <cell r="N6089" t="str">
            <v>(D8X150X150)</v>
          </cell>
          <cell r="O6089" t="str">
            <v>M2</v>
          </cell>
          <cell r="P6089">
            <v>52</v>
          </cell>
        </row>
        <row r="6090">
          <cell r="L6090" t="str">
            <v>515IF1MAA10080</v>
          </cell>
          <cell r="M6090" t="str">
            <v>콘크리트벽돌</v>
          </cell>
          <cell r="N6090" t="str">
            <v>KS 82KG/CM2, 190X90X57</v>
          </cell>
          <cell r="O6090" t="str">
            <v>매</v>
          </cell>
          <cell r="P6090">
            <v>59548</v>
          </cell>
        </row>
        <row r="6091">
          <cell r="L6091" t="str">
            <v>515IF1MAA20101</v>
          </cell>
          <cell r="M6091" t="str">
            <v>홈 벽돌</v>
          </cell>
          <cell r="N6091" t="str">
            <v>A 형</v>
          </cell>
          <cell r="O6091" t="str">
            <v>매</v>
          </cell>
          <cell r="P6091">
            <v>369</v>
          </cell>
        </row>
        <row r="6092">
          <cell r="L6092" t="str">
            <v>515IF1MAA20201</v>
          </cell>
          <cell r="M6092" t="str">
            <v>홈 벽돌</v>
          </cell>
          <cell r="N6092" t="str">
            <v>B 형</v>
          </cell>
          <cell r="O6092" t="str">
            <v>매</v>
          </cell>
          <cell r="P6092">
            <v>242</v>
          </cell>
        </row>
        <row r="6093">
          <cell r="L6093" t="str">
            <v>515IF1MAA20301</v>
          </cell>
          <cell r="M6093" t="str">
            <v>홈 벽돌</v>
          </cell>
          <cell r="N6093" t="str">
            <v>C 형</v>
          </cell>
          <cell r="O6093" t="str">
            <v>매</v>
          </cell>
          <cell r="P6093">
            <v>484</v>
          </cell>
        </row>
        <row r="6094">
          <cell r="L6094" t="str">
            <v>515IF1SAE10001</v>
          </cell>
          <cell r="M6094" t="str">
            <v>콘크리트벽돌쌓기</v>
          </cell>
          <cell r="N6094" t="str">
            <v>표준형 0.5B, 리프트운반</v>
          </cell>
          <cell r="O6094" t="str">
            <v>매</v>
          </cell>
          <cell r="P6094">
            <v>46561</v>
          </cell>
        </row>
        <row r="6095">
          <cell r="L6095" t="str">
            <v>515IF1SAE10101</v>
          </cell>
          <cell r="M6095" t="str">
            <v>콘크리트벽돌쌓기</v>
          </cell>
          <cell r="N6095" t="str">
            <v>표준형 1.0B, 리프트 운반</v>
          </cell>
          <cell r="O6095" t="str">
            <v>매</v>
          </cell>
          <cell r="P6095">
            <v>2668</v>
          </cell>
        </row>
        <row r="6096">
          <cell r="L6096" t="str">
            <v>515IF1SAE11010</v>
          </cell>
          <cell r="M6096" t="str">
            <v>콘크리트벽돌공간쌓기</v>
          </cell>
          <cell r="N6096" t="str">
            <v>(표준형0.5B,리프트운반)</v>
          </cell>
          <cell r="O6096" t="str">
            <v>매</v>
          </cell>
          <cell r="P6096">
            <v>8585</v>
          </cell>
        </row>
        <row r="6097">
          <cell r="L6097" t="str">
            <v>515IF1SAE15020</v>
          </cell>
          <cell r="M6097" t="str">
            <v>홈벽돌쌓기</v>
          </cell>
          <cell r="N6097" t="str">
            <v>(0.5B 리프트운반)</v>
          </cell>
          <cell r="O6097" t="str">
            <v>매</v>
          </cell>
          <cell r="P6097">
            <v>1042</v>
          </cell>
        </row>
        <row r="6098">
          <cell r="L6098" t="str">
            <v>515IF1SAYISGD7</v>
          </cell>
          <cell r="M6098" t="str">
            <v>점토벽돌치장쌓기(자재비 포함)</v>
          </cell>
          <cell r="N6098" t="str">
            <v>DHB클립타이,방수몰탈채움,발코니</v>
          </cell>
          <cell r="O6098" t="str">
            <v>매</v>
          </cell>
          <cell r="P6098">
            <v>9736</v>
          </cell>
        </row>
        <row r="6099">
          <cell r="L6099" t="str">
            <v>515IF1SAYISGD8</v>
          </cell>
          <cell r="M6099" t="str">
            <v>점토벽돌치장쌓기(자재비 포함)</v>
          </cell>
          <cell r="N6099" t="str">
            <v>옹벽부위,DHB클립타이,방수몰탈채움</v>
          </cell>
          <cell r="O6099" t="str">
            <v>매</v>
          </cell>
          <cell r="P6099">
            <v>70523</v>
          </cell>
        </row>
        <row r="6100">
          <cell r="L6100" t="str">
            <v>515IF1UAD50190</v>
          </cell>
          <cell r="M6100" t="str">
            <v>인방설치</v>
          </cell>
          <cell r="N6100" t="str">
            <v>(240X124)</v>
          </cell>
          <cell r="O6100" t="str">
            <v>M</v>
          </cell>
          <cell r="P6100">
            <v>2</v>
          </cell>
        </row>
        <row r="6101">
          <cell r="L6101" t="str">
            <v>515IF1UAG22030</v>
          </cell>
          <cell r="M6101" t="str">
            <v>압출스치로폴붙이기</v>
          </cell>
          <cell r="N6101" t="str">
            <v>(9MM)</v>
          </cell>
          <cell r="O6101" t="str">
            <v>M2</v>
          </cell>
          <cell r="P6101">
            <v>4</v>
          </cell>
        </row>
        <row r="6102">
          <cell r="L6102" t="str">
            <v>515IF1UAJ20030</v>
          </cell>
          <cell r="M6102" t="str">
            <v>배관주위몰탈충진</v>
          </cell>
          <cell r="N6102" t="str">
            <v>(1:3)</v>
          </cell>
          <cell r="O6102" t="str">
            <v>M</v>
          </cell>
          <cell r="P6102">
            <v>101</v>
          </cell>
        </row>
        <row r="6103">
          <cell r="L6103" t="str">
            <v>515IG1BGC01020</v>
          </cell>
          <cell r="M6103" t="str">
            <v>시멘트 수송비</v>
          </cell>
          <cell r="N6103" t="str">
            <v>20KM까지</v>
          </cell>
          <cell r="O6103" t="str">
            <v>포</v>
          </cell>
          <cell r="P6103">
            <v>2174</v>
          </cell>
        </row>
        <row r="6104">
          <cell r="L6104" t="str">
            <v>515IG1BGZ01003</v>
          </cell>
          <cell r="M6104" t="str">
            <v>시멘트 하차 입고비</v>
          </cell>
          <cell r="N6104" t="str">
            <v>(보통인부/250포)</v>
          </cell>
          <cell r="O6104" t="str">
            <v>포</v>
          </cell>
          <cell r="P6104">
            <v>2174</v>
          </cell>
        </row>
        <row r="6105">
          <cell r="L6105" t="str">
            <v>515IG1MAF10001</v>
          </cell>
          <cell r="M6105" t="str">
            <v>종석</v>
          </cell>
          <cell r="N6105" t="str">
            <v>백색</v>
          </cell>
          <cell r="O6105" t="str">
            <v>KG</v>
          </cell>
          <cell r="P6105">
            <v>148</v>
          </cell>
        </row>
        <row r="6106">
          <cell r="L6106" t="str">
            <v>515IG1MGG30001</v>
          </cell>
          <cell r="M6106" t="str">
            <v>시멘트(운반구상차도)</v>
          </cell>
          <cell r="N6106" t="str">
            <v>40KG</v>
          </cell>
          <cell r="O6106" t="str">
            <v>포</v>
          </cell>
          <cell r="P6106">
            <v>2174</v>
          </cell>
        </row>
        <row r="6107">
          <cell r="L6107" t="str">
            <v>515IG1MGG50005</v>
          </cell>
          <cell r="M6107" t="str">
            <v>경량기포콘크리트공사(시공도,시멘트포함)</v>
          </cell>
          <cell r="N6107" t="str">
            <v>15KG/CM2이상</v>
          </cell>
          <cell r="O6107" t="str">
            <v>M3</v>
          </cell>
          <cell r="P6107">
            <v>21</v>
          </cell>
        </row>
        <row r="6108">
          <cell r="L6108" t="str">
            <v>515IG1QAJ42670</v>
          </cell>
          <cell r="M6108" t="str">
            <v>모래운반(지구외)</v>
          </cell>
          <cell r="N6108" t="str">
            <v>타이어 로우더 상차, 양호  L = 55.9 KM</v>
          </cell>
          <cell r="O6108" t="str">
            <v>M3</v>
          </cell>
          <cell r="P6108">
            <v>167</v>
          </cell>
        </row>
        <row r="6109">
          <cell r="L6109" t="str">
            <v>515IG1QAJ45670</v>
          </cell>
          <cell r="M6109" t="str">
            <v>#357자갈운반(지구외)</v>
          </cell>
          <cell r="N6109" t="str">
            <v>타이어 로우더 상차, 양호  L = 8.8 KM</v>
          </cell>
          <cell r="O6109" t="str">
            <v>M3</v>
          </cell>
          <cell r="P6109">
            <v>1</v>
          </cell>
        </row>
        <row r="6110">
          <cell r="L6110" t="str">
            <v>515IG1QEC33000</v>
          </cell>
          <cell r="M6110" t="str">
            <v>몰탈펌프타설</v>
          </cell>
          <cell r="O6110" t="str">
            <v>M3</v>
          </cell>
          <cell r="P6110">
            <v>49</v>
          </cell>
        </row>
        <row r="6111">
          <cell r="L6111" t="str">
            <v>515IG1QHB10001</v>
          </cell>
          <cell r="M6111" t="str">
            <v>압송관</v>
          </cell>
          <cell r="N6111" t="str">
            <v>D50*2.6M</v>
          </cell>
          <cell r="O6111" t="str">
            <v>M3</v>
          </cell>
          <cell r="P6111">
            <v>49</v>
          </cell>
        </row>
        <row r="6112">
          <cell r="L6112" t="str">
            <v>515IG1QIC10001</v>
          </cell>
          <cell r="M6112" t="str">
            <v>POWER TROWEL</v>
          </cell>
          <cell r="O6112" t="str">
            <v>M2</v>
          </cell>
          <cell r="P6112">
            <v>1430</v>
          </cell>
        </row>
        <row r="6113">
          <cell r="L6113" t="str">
            <v>515IG1SASCJK40</v>
          </cell>
          <cell r="M6113" t="str">
            <v>창대석</v>
          </cell>
          <cell r="N6113" t="str">
            <v>인조대리석</v>
          </cell>
          <cell r="O6113" t="str">
            <v>M</v>
          </cell>
          <cell r="P6113">
            <v>20</v>
          </cell>
        </row>
        <row r="6114">
          <cell r="L6114" t="str">
            <v>515IG1SAVCK053</v>
          </cell>
          <cell r="M6114" t="str">
            <v>BMC 발코니턱</v>
          </cell>
          <cell r="N6114" t="str">
            <v>40X80X5.5T</v>
          </cell>
          <cell r="O6114" t="str">
            <v>M</v>
          </cell>
          <cell r="P6114">
            <v>15</v>
          </cell>
        </row>
        <row r="6115">
          <cell r="L6115" t="str">
            <v>515IG1SAVJJ001</v>
          </cell>
          <cell r="M6115" t="str">
            <v>인조대리석마루귀틀</v>
          </cell>
          <cell r="N6115" t="str">
            <v>일반층, W=250</v>
          </cell>
          <cell r="O6115" t="str">
            <v>M</v>
          </cell>
          <cell r="P6115">
            <v>31</v>
          </cell>
        </row>
        <row r="6116">
          <cell r="L6116" t="str">
            <v>515IG1SAX00038</v>
          </cell>
          <cell r="M6116" t="str">
            <v>석재타일붙이기</v>
          </cell>
          <cell r="N6116" t="str">
            <v>(20+20), 300*300</v>
          </cell>
          <cell r="O6116" t="str">
            <v>M2</v>
          </cell>
          <cell r="P6116">
            <v>242</v>
          </cell>
        </row>
        <row r="6117">
          <cell r="L6117" t="str">
            <v>515IG1SAYISG01</v>
          </cell>
          <cell r="M6117" t="str">
            <v>실리카인조대리석붙이기</v>
          </cell>
          <cell r="N6117" t="str">
            <v>현관,바탕18+실리카대리석12</v>
          </cell>
          <cell r="O6117" t="str">
            <v>M2</v>
          </cell>
          <cell r="P6117">
            <v>52</v>
          </cell>
        </row>
        <row r="6118">
          <cell r="L6118" t="str">
            <v>515IG1SAYISG50</v>
          </cell>
          <cell r="M6118" t="str">
            <v>바닥연마타일붙이기</v>
          </cell>
          <cell r="N6118" t="str">
            <v>400X400, 전실</v>
          </cell>
          <cell r="O6118" t="str">
            <v>M2</v>
          </cell>
          <cell r="P6118">
            <v>147</v>
          </cell>
        </row>
        <row r="6119">
          <cell r="L6119" t="str">
            <v>515IG1UAC30440</v>
          </cell>
          <cell r="M6119" t="str">
            <v>콘크리트C종치기</v>
          </cell>
          <cell r="N6119" t="str">
            <v>(손비빔, 시멘트,모래별산)</v>
          </cell>
          <cell r="O6119" t="str">
            <v>M3</v>
          </cell>
          <cell r="P6119">
            <v>1</v>
          </cell>
        </row>
        <row r="6120">
          <cell r="L6120" t="str">
            <v>515IG1UAF10115</v>
          </cell>
          <cell r="M6120" t="str">
            <v>도기질타일붙이기(유색)</v>
          </cell>
          <cell r="N6120" t="str">
            <v>(주방벽200X200, 접착)</v>
          </cell>
          <cell r="O6120" t="str">
            <v>M2</v>
          </cell>
          <cell r="P6120">
            <v>56</v>
          </cell>
        </row>
        <row r="6121">
          <cell r="L6121" t="str">
            <v>515IG1UAF10211</v>
          </cell>
          <cell r="M6121" t="str">
            <v>도기질타일붙이기(유색)</v>
          </cell>
          <cell r="N6121" t="str">
            <v>(욕실벽250X400, 떠붙임12MM)</v>
          </cell>
          <cell r="O6121" t="str">
            <v>)M2</v>
          </cell>
          <cell r="P6121">
            <v>225</v>
          </cell>
        </row>
        <row r="6122">
          <cell r="L6122" t="str">
            <v>515IG1UAF10231</v>
          </cell>
          <cell r="M6122" t="str">
            <v>도기질타일붙이기(유색)</v>
          </cell>
          <cell r="N6122" t="str">
            <v>(욕실벽250X400, 떠붙임18MM)</v>
          </cell>
          <cell r="O6122" t="str">
            <v>)M2</v>
          </cell>
          <cell r="P6122">
            <v>175</v>
          </cell>
        </row>
        <row r="6123">
          <cell r="L6123" t="str">
            <v>515IG1UAF20021</v>
          </cell>
          <cell r="M6123" t="str">
            <v>욕실 및 샤워실 바닥타일붙이기</v>
          </cell>
          <cell r="N6123" t="str">
            <v>(200X200, 바탕10+압착5)</v>
          </cell>
          <cell r="O6123" t="str">
            <v>M2</v>
          </cell>
          <cell r="P6123">
            <v>77</v>
          </cell>
        </row>
        <row r="6124">
          <cell r="L6124" t="str">
            <v>515IG1UAF20022</v>
          </cell>
          <cell r="M6124" t="str">
            <v>요철형바닥타일붙이기</v>
          </cell>
          <cell r="N6124" t="str">
            <v>(200X200, 바탕10+압착5)</v>
          </cell>
          <cell r="O6124" t="str">
            <v>M2</v>
          </cell>
          <cell r="P6124">
            <v>8</v>
          </cell>
        </row>
        <row r="6125">
          <cell r="L6125" t="str">
            <v>515IG1UAF20110</v>
          </cell>
          <cell r="M6125" t="str">
            <v>바닥자기질타일붙이기</v>
          </cell>
          <cell r="N6125" t="str">
            <v>(발코니200X200, 바탕15+압착5)</v>
          </cell>
          <cell r="O6125" t="str">
            <v>M2</v>
          </cell>
          <cell r="P6125">
            <v>15</v>
          </cell>
        </row>
        <row r="6126">
          <cell r="L6126" t="str">
            <v>515IG1UAF20130</v>
          </cell>
          <cell r="M6126" t="str">
            <v>바닥자기질타일붙이기</v>
          </cell>
          <cell r="N6126" t="str">
            <v>(발코니200X200, 바탕20+압착5)</v>
          </cell>
          <cell r="O6126" t="str">
            <v>M2</v>
          </cell>
          <cell r="P6126">
            <v>90</v>
          </cell>
        </row>
        <row r="6127">
          <cell r="L6127" t="str">
            <v>515IG1UAF55020</v>
          </cell>
          <cell r="M6127" t="str">
            <v>테라죠타일붙이기</v>
          </cell>
          <cell r="N6127" t="str">
            <v>(바탕20MM+25MM)</v>
          </cell>
          <cell r="O6127" t="str">
            <v>M2</v>
          </cell>
          <cell r="P6127">
            <v>258</v>
          </cell>
        </row>
        <row r="6128">
          <cell r="L6128" t="str">
            <v>515IG1UAF55060</v>
          </cell>
          <cell r="M6128" t="str">
            <v>테라죠계단타일붙이기</v>
          </cell>
          <cell r="N6128" t="str">
            <v>(바탕20MM+300X600)</v>
          </cell>
          <cell r="O6128" t="str">
            <v>M2</v>
          </cell>
          <cell r="P6128">
            <v>122</v>
          </cell>
        </row>
        <row r="6129">
          <cell r="L6129" t="str">
            <v>515IG1UAF70110</v>
          </cell>
          <cell r="M6129" t="str">
            <v>점형블럭설치</v>
          </cell>
          <cell r="N6129" t="str">
            <v>(접착형)</v>
          </cell>
          <cell r="O6129" t="str">
            <v>M2</v>
          </cell>
          <cell r="P6129">
            <v>2</v>
          </cell>
        </row>
        <row r="6130">
          <cell r="L6130" t="str">
            <v>515IG1UAJ12060</v>
          </cell>
          <cell r="M6130" t="str">
            <v>쇠흙손마감</v>
          </cell>
          <cell r="O6130" t="str">
            <v>M2</v>
          </cell>
          <cell r="P6130">
            <v>629</v>
          </cell>
        </row>
        <row r="6131">
          <cell r="L6131" t="str">
            <v>515IG1UAJ13020</v>
          </cell>
          <cell r="M6131" t="str">
            <v>온돌바닥몰탈(40MM 1:3)</v>
          </cell>
          <cell r="N6131" t="str">
            <v>(몰탈펌프및POWER TROWEL)</v>
          </cell>
          <cell r="O6131" t="str">
            <v>M2</v>
          </cell>
          <cell r="P6131">
            <v>250</v>
          </cell>
        </row>
        <row r="6132">
          <cell r="L6132" t="str">
            <v>515IG1UAJ14005</v>
          </cell>
          <cell r="M6132" t="str">
            <v>시멘트몰탈바닥바르기</v>
          </cell>
          <cell r="N6132" t="str">
            <v>(24MM 1회 정벌1:3)</v>
          </cell>
          <cell r="O6132" t="str">
            <v>M2</v>
          </cell>
          <cell r="P6132">
            <v>231</v>
          </cell>
        </row>
        <row r="6133">
          <cell r="L6133" t="str">
            <v>515IG1UAJ14155</v>
          </cell>
          <cell r="M6133" t="str">
            <v>시멘트몰탈외벽바르기</v>
          </cell>
          <cell r="N6133" t="str">
            <v>(18(12+6)MM,초벌1:2 정벌1:3)</v>
          </cell>
          <cell r="O6133" t="str">
            <v>M2</v>
          </cell>
          <cell r="P6133">
            <v>281</v>
          </cell>
        </row>
        <row r="6134">
          <cell r="L6134" t="str">
            <v>515IG1UAJ14210</v>
          </cell>
          <cell r="M6134" t="str">
            <v>시멘트몰탈내벽바르기</v>
          </cell>
          <cell r="N6134" t="str">
            <v>(11MM 2회 정벌1:3)</v>
          </cell>
          <cell r="O6134" t="str">
            <v>M2</v>
          </cell>
          <cell r="P6134">
            <v>26</v>
          </cell>
        </row>
        <row r="6135">
          <cell r="L6135" t="str">
            <v>515IG1UAJ14217</v>
          </cell>
          <cell r="M6135" t="str">
            <v>시멘트몰탈내벽바르기</v>
          </cell>
          <cell r="N6135" t="str">
            <v>(15(9+6)MM,초벌1:2,정벌1:3)</v>
          </cell>
          <cell r="O6135" t="str">
            <v>M2</v>
          </cell>
          <cell r="P6135">
            <v>489</v>
          </cell>
        </row>
        <row r="6136">
          <cell r="L6136" t="str">
            <v>515IG1UAJ15010</v>
          </cell>
          <cell r="M6136" t="str">
            <v>타일바탕모르터바르기</v>
          </cell>
          <cell r="N6136" t="str">
            <v>(벽 6MM 1회, 1:3)</v>
          </cell>
          <cell r="O6136" t="str">
            <v>M2</v>
          </cell>
          <cell r="P6136">
            <v>187</v>
          </cell>
        </row>
        <row r="6137">
          <cell r="L6137" t="str">
            <v>515IG1UAJ15012</v>
          </cell>
          <cell r="M6137" t="str">
            <v>타일바탕모르터바르기</v>
          </cell>
          <cell r="N6137" t="str">
            <v>(벽 12MM 1회, 1:3)</v>
          </cell>
          <cell r="O6137" t="str">
            <v>M2</v>
          </cell>
          <cell r="P6137">
            <v>28</v>
          </cell>
        </row>
        <row r="6138">
          <cell r="L6138" t="str">
            <v>515IG1UAJ16030</v>
          </cell>
          <cell r="M6138" t="str">
            <v>방수몰탈바닥바르기</v>
          </cell>
          <cell r="N6138" t="str">
            <v>(10MM, 1:2)</v>
          </cell>
          <cell r="O6138" t="str">
            <v>M2</v>
          </cell>
          <cell r="P6138">
            <v>472</v>
          </cell>
        </row>
        <row r="6139">
          <cell r="L6139" t="str">
            <v>515IG1UAJ16110</v>
          </cell>
          <cell r="M6139" t="str">
            <v>방수몰탈위 내벽몰탈</v>
          </cell>
          <cell r="N6139" t="str">
            <v>(방수6MM(1:2)+미장12MM(1:3,2회))</v>
          </cell>
          <cell r="O6139" t="str">
            <v>M2</v>
          </cell>
          <cell r="P6139">
            <v>21</v>
          </cell>
        </row>
        <row r="6140">
          <cell r="L6140" t="str">
            <v>515IG1UAJ20010</v>
          </cell>
          <cell r="M6140" t="str">
            <v>창문틀주위 모르터충진</v>
          </cell>
          <cell r="O6140" t="str">
            <v>M</v>
          </cell>
          <cell r="P6140">
            <v>1680</v>
          </cell>
        </row>
        <row r="6141">
          <cell r="L6141" t="str">
            <v>515IG1UAJ30230</v>
          </cell>
          <cell r="M6141" t="str">
            <v>지붕콘크리트마감</v>
          </cell>
          <cell r="N6141" t="str">
            <v>(POWER TROWEL 사용)</v>
          </cell>
          <cell r="O6141" t="str">
            <v>M2</v>
          </cell>
          <cell r="P6141">
            <v>215</v>
          </cell>
        </row>
        <row r="6142">
          <cell r="L6142" t="str">
            <v>515IG1UAJ60010</v>
          </cell>
          <cell r="M6142" t="str">
            <v>콘크리트 면처리</v>
          </cell>
          <cell r="N6142" t="str">
            <v>(폭 10CM)</v>
          </cell>
          <cell r="O6142" t="str">
            <v>M</v>
          </cell>
          <cell r="P6142">
            <v>8671</v>
          </cell>
        </row>
        <row r="6143">
          <cell r="L6143" t="str">
            <v>515IG1UAJ60020</v>
          </cell>
          <cell r="M6143" t="str">
            <v>콘크리트 면처리(천정)</v>
          </cell>
          <cell r="N6143" t="str">
            <v>(폭 10CM)</v>
          </cell>
          <cell r="O6143" t="str">
            <v>M</v>
          </cell>
          <cell r="P6143">
            <v>1851</v>
          </cell>
        </row>
        <row r="6144">
          <cell r="L6144" t="str">
            <v>515IG1UAJ60660</v>
          </cell>
          <cell r="M6144" t="str">
            <v>시멘트계 콘크리트면조정재</v>
          </cell>
          <cell r="O6144" t="str">
            <v>M2</v>
          </cell>
          <cell r="P6144">
            <v>747</v>
          </cell>
        </row>
        <row r="6145">
          <cell r="L6145" t="str">
            <v>515IG1UAK20010</v>
          </cell>
          <cell r="M6145" t="str">
            <v>액체방수</v>
          </cell>
          <cell r="N6145" t="str">
            <v>(2종)</v>
          </cell>
          <cell r="O6145" t="str">
            <v>M2</v>
          </cell>
          <cell r="P6145">
            <v>107</v>
          </cell>
        </row>
        <row r="6146">
          <cell r="L6146" t="str">
            <v>515IG1UAK20020</v>
          </cell>
          <cell r="M6146" t="str">
            <v>액체방수</v>
          </cell>
          <cell r="N6146" t="str">
            <v>(1종)</v>
          </cell>
          <cell r="O6146" t="str">
            <v>M2</v>
          </cell>
          <cell r="P6146">
            <v>163</v>
          </cell>
        </row>
        <row r="6147">
          <cell r="L6147" t="str">
            <v>515IG1UAK30201</v>
          </cell>
          <cell r="M6147" t="str">
            <v>방수몰탈위 액체방수</v>
          </cell>
          <cell r="N6147" t="str">
            <v>(방수모르터(6mm 1회, 1:2)+액방2종)</v>
          </cell>
          <cell r="O6147" t="str">
            <v>M2</v>
          </cell>
          <cell r="P6147">
            <v>152</v>
          </cell>
        </row>
        <row r="6148">
          <cell r="L6148" t="str">
            <v>515IG1UAK60030</v>
          </cell>
          <cell r="M6148" t="str">
            <v>고무아스팔트 에멀죤방수</v>
          </cell>
          <cell r="N6148" t="str">
            <v>(2.5KG/M2 바름)</v>
          </cell>
          <cell r="O6148" t="str">
            <v>M2</v>
          </cell>
          <cell r="P6148">
            <v>4</v>
          </cell>
        </row>
        <row r="6149">
          <cell r="L6149" t="str">
            <v>515IG1UAK70070</v>
          </cell>
          <cell r="M6149" t="str">
            <v>포리에칠렌필림 깔기</v>
          </cell>
          <cell r="N6149" t="str">
            <v>(0.1MM, 1겹)</v>
          </cell>
          <cell r="O6149" t="str">
            <v>M2</v>
          </cell>
          <cell r="P6149">
            <v>5</v>
          </cell>
        </row>
        <row r="6150">
          <cell r="L6150" t="str">
            <v>515IG1UAM65090</v>
          </cell>
          <cell r="M6150" t="str">
            <v>믈흘림방지턱설치</v>
          </cell>
          <cell r="N6150" t="str">
            <v>(계단, 2회 1:3)</v>
          </cell>
          <cell r="O6150" t="str">
            <v>M</v>
          </cell>
          <cell r="P6150">
            <v>65</v>
          </cell>
        </row>
        <row r="6151">
          <cell r="L6151" t="str">
            <v>515IG1UAQ11160</v>
          </cell>
          <cell r="M6151" t="str">
            <v>판넬히팅, 일반층, T110, 14.28KGF/CM2</v>
          </cell>
          <cell r="N6151" t="str">
            <v>(20스치로폴+50경량기포+40몰탈)</v>
          </cell>
          <cell r="O6151" t="str">
            <v>M2</v>
          </cell>
          <cell r="P6151">
            <v>1180</v>
          </cell>
        </row>
        <row r="6152">
          <cell r="L6152" t="str">
            <v>515IG1UAQ11170</v>
          </cell>
          <cell r="M6152" t="str">
            <v>판넬히팅, 1층, T140, 14.28KGF/CM2</v>
          </cell>
          <cell r="N6152" t="str">
            <v>(50스치로폴+50경량기포+40몰탈)</v>
          </cell>
          <cell r="O6152" t="str">
            <v>M2</v>
          </cell>
          <cell r="P6152">
            <v>25</v>
          </cell>
        </row>
        <row r="6153">
          <cell r="L6153" t="str">
            <v>515IG1UAR10120</v>
          </cell>
          <cell r="M6153" t="str">
            <v>화강석 바닥판깔기</v>
          </cell>
          <cell r="N6153" t="str">
            <v>(바탕20MM+물갈기25MM)</v>
          </cell>
          <cell r="O6153" t="str">
            <v>M2</v>
          </cell>
          <cell r="P6153">
            <v>22</v>
          </cell>
        </row>
        <row r="6154">
          <cell r="L6154" t="str">
            <v>515IG1UAS80050</v>
          </cell>
          <cell r="M6154" t="str">
            <v>와이어메쉬 깔기</v>
          </cell>
          <cell r="O6154" t="str">
            <v>M2</v>
          </cell>
          <cell r="P6154">
            <v>20</v>
          </cell>
        </row>
        <row r="6155">
          <cell r="L6155" t="str">
            <v>515IG2UAG60020</v>
          </cell>
          <cell r="M6155" t="str">
            <v>판상단열재설치</v>
          </cell>
          <cell r="N6155" t="str">
            <v>(벽15MM)</v>
          </cell>
          <cell r="O6155" t="str">
            <v>M2</v>
          </cell>
          <cell r="P6155">
            <v>8</v>
          </cell>
        </row>
        <row r="6156">
          <cell r="L6156" t="str">
            <v>515IG2UAG60030</v>
          </cell>
          <cell r="M6156" t="str">
            <v>판상단열재설치</v>
          </cell>
          <cell r="N6156" t="str">
            <v>(벽15MM, 철판부위)</v>
          </cell>
          <cell r="O6156" t="str">
            <v>M2</v>
          </cell>
          <cell r="P6156">
            <v>16</v>
          </cell>
        </row>
        <row r="6157">
          <cell r="L6157" t="str">
            <v>515II1MAG50705</v>
          </cell>
          <cell r="M6157" t="str">
            <v>칼라알미늄스팬드럴</v>
          </cell>
          <cell r="N6157" t="str">
            <v>T0.5</v>
          </cell>
          <cell r="O6157" t="str">
            <v>M2</v>
          </cell>
          <cell r="P6157">
            <v>281</v>
          </cell>
        </row>
        <row r="6158">
          <cell r="L6158" t="str">
            <v>515II1MAH80710</v>
          </cell>
          <cell r="M6158" t="str">
            <v>석고보드보강철물</v>
          </cell>
          <cell r="N6158" t="str">
            <v>13X10X25X0.45</v>
          </cell>
          <cell r="O6158" t="str">
            <v>M</v>
          </cell>
          <cell r="P6158">
            <v>124</v>
          </cell>
        </row>
        <row r="6159">
          <cell r="L6159" t="str">
            <v>515II1MAI40101</v>
          </cell>
          <cell r="M6159" t="str">
            <v>점검구(설치비포함)</v>
          </cell>
          <cell r="N6159" t="str">
            <v>300X350</v>
          </cell>
          <cell r="O6159" t="str">
            <v>조</v>
          </cell>
          <cell r="P6159">
            <v>32</v>
          </cell>
        </row>
        <row r="6160">
          <cell r="L6160" t="str">
            <v>515II1MAN25101</v>
          </cell>
          <cell r="M6160" t="str">
            <v>욕실장 (97형)</v>
          </cell>
          <cell r="N6160" t="str">
            <v>거울부착형, 시공도</v>
          </cell>
          <cell r="O6160" t="str">
            <v>개소</v>
          </cell>
          <cell r="P6160">
            <v>32</v>
          </cell>
        </row>
        <row r="6161">
          <cell r="L6161" t="str">
            <v>515II1MAN25261</v>
          </cell>
          <cell r="M6161" t="str">
            <v>창고선반, T15 시공도, 3단</v>
          </cell>
          <cell r="N6161" t="str">
            <v>선반포함 수평투영면적</v>
          </cell>
          <cell r="O6161" t="str">
            <v>M2</v>
          </cell>
          <cell r="P6161">
            <v>16</v>
          </cell>
        </row>
        <row r="6162">
          <cell r="L6162" t="str">
            <v>515II1MAN70110</v>
          </cell>
          <cell r="M6162" t="str">
            <v>알미늄몰딩(백색)</v>
          </cell>
          <cell r="N6162" t="str">
            <v>15X25X30X1.2</v>
          </cell>
          <cell r="O6162" t="str">
            <v>M</v>
          </cell>
          <cell r="P6162">
            <v>281</v>
          </cell>
        </row>
        <row r="6163">
          <cell r="L6163" t="str">
            <v>515II1SAHUSH01</v>
          </cell>
          <cell r="M6163" t="str">
            <v>가변형벽체</v>
          </cell>
          <cell r="N6163" t="str">
            <v>9.5석고보드2겹+50+9.5석고보드2겹</v>
          </cell>
          <cell r="O6163" t="str">
            <v>M2</v>
          </cell>
          <cell r="P6163">
            <v>249</v>
          </cell>
        </row>
        <row r="6164">
          <cell r="L6164" t="str">
            <v>515II1SAHUSH04</v>
          </cell>
          <cell r="M6164" t="str">
            <v>아트월장식판설치</v>
          </cell>
          <cell r="N6164" t="str">
            <v>T50,H350 MDF위비닐쉬트,각재유(옹벽)</v>
          </cell>
          <cell r="O6164" t="str">
            <v>M</v>
          </cell>
          <cell r="P6164">
            <v>70</v>
          </cell>
        </row>
        <row r="6165">
          <cell r="L6165" t="str">
            <v>515II1SAHUSH05</v>
          </cell>
          <cell r="M6165" t="str">
            <v>아트월장식판설치</v>
          </cell>
          <cell r="N6165" t="str">
            <v>T12,H200 MDF위비닐쉬트,각재유(옹벽)</v>
          </cell>
          <cell r="O6165" t="str">
            <v>M</v>
          </cell>
          <cell r="P6165">
            <v>70</v>
          </cell>
        </row>
        <row r="6166">
          <cell r="L6166" t="str">
            <v>515II1SAHUSH08</v>
          </cell>
          <cell r="M6166" t="str">
            <v>반자돌림(50*15,거실)</v>
          </cell>
          <cell r="N6166" t="str">
            <v>MDF위 비닐시트</v>
          </cell>
          <cell r="O6166" t="str">
            <v>M</v>
          </cell>
          <cell r="P6166">
            <v>424</v>
          </cell>
        </row>
        <row r="6167">
          <cell r="L6167" t="str">
            <v>515II1SAHUSH09</v>
          </cell>
          <cell r="M6167" t="str">
            <v>반자돌림(40*15,침실)</v>
          </cell>
          <cell r="N6167" t="str">
            <v>MDF위 비닐시트</v>
          </cell>
          <cell r="O6167" t="str">
            <v>M</v>
          </cell>
          <cell r="P6167">
            <v>593</v>
          </cell>
        </row>
        <row r="6168">
          <cell r="L6168" t="str">
            <v>515II1SAHUSH10</v>
          </cell>
          <cell r="M6168" t="str">
            <v>목재몰딩40*15:최상층발코니</v>
          </cell>
          <cell r="O6168" t="str">
            <v>M</v>
          </cell>
          <cell r="P6168">
            <v>101</v>
          </cell>
        </row>
        <row r="6169">
          <cell r="L6169" t="str">
            <v>515II1SAM30501</v>
          </cell>
          <cell r="M6169" t="str">
            <v>치장석고시멘트판</v>
          </cell>
          <cell r="N6169" t="str">
            <v>6MMX303X606</v>
          </cell>
          <cell r="O6169" t="str">
            <v>M2</v>
          </cell>
          <cell r="P6169">
            <v>37</v>
          </cell>
        </row>
        <row r="6170">
          <cell r="L6170" t="str">
            <v>515II1SASCJK31</v>
          </cell>
          <cell r="M6170" t="str">
            <v>다락목재난간</v>
          </cell>
          <cell r="N6170" t="str">
            <v>1130X1170</v>
          </cell>
          <cell r="O6170" t="str">
            <v>M</v>
          </cell>
          <cell r="P6170">
            <v>2</v>
          </cell>
        </row>
        <row r="6171">
          <cell r="L6171" t="str">
            <v>515II1SAX00009</v>
          </cell>
          <cell r="M6171" t="str">
            <v>창고가구</v>
          </cell>
          <cell r="N6171" t="str">
            <v>84C</v>
          </cell>
          <cell r="O6171" t="str">
            <v>개소</v>
          </cell>
          <cell r="P6171">
            <v>16</v>
          </cell>
        </row>
        <row r="6172">
          <cell r="L6172" t="str">
            <v>515II1SAX00027</v>
          </cell>
          <cell r="M6172" t="str">
            <v>파우더룸 화장대</v>
          </cell>
          <cell r="N6172" t="str">
            <v>84C,T</v>
          </cell>
          <cell r="O6172" t="str">
            <v>개소</v>
          </cell>
          <cell r="P6172">
            <v>16</v>
          </cell>
        </row>
        <row r="6173">
          <cell r="L6173" t="str">
            <v>515II1SAYISG94</v>
          </cell>
          <cell r="M6173" t="str">
            <v>거실등박스몰딩 설치</v>
          </cell>
          <cell r="N6173" t="str">
            <v>2200X1300</v>
          </cell>
          <cell r="O6173" t="str">
            <v>개소</v>
          </cell>
          <cell r="P6173">
            <v>16</v>
          </cell>
        </row>
        <row r="6174">
          <cell r="L6174" t="str">
            <v>515II1UAG50010</v>
          </cell>
          <cell r="M6174" t="str">
            <v>압출스치로폴 위 석고보드</v>
          </cell>
          <cell r="N6174" t="str">
            <v>(9+12.5MM)</v>
          </cell>
          <cell r="O6174" t="str">
            <v>M2</v>
          </cell>
          <cell r="P6174">
            <v>15</v>
          </cell>
        </row>
        <row r="6175">
          <cell r="L6175" t="str">
            <v>515II1UAG80582</v>
          </cell>
          <cell r="M6175" t="str">
            <v>주방 상부장 보강목심 설치</v>
          </cell>
          <cell r="N6175" t="str">
            <v>(하부용,보온재두께 : 50MM)</v>
          </cell>
          <cell r="O6175" t="str">
            <v>M</v>
          </cell>
          <cell r="P6175">
            <v>42</v>
          </cell>
        </row>
        <row r="6176">
          <cell r="L6176" t="str">
            <v>515II1UAM20020</v>
          </cell>
          <cell r="M6176" t="str">
            <v>석고보드 붙이기</v>
          </cell>
          <cell r="N6176" t="str">
            <v>(벽 12.5MM)</v>
          </cell>
          <cell r="O6176" t="str">
            <v>M2</v>
          </cell>
          <cell r="P6176">
            <v>222</v>
          </cell>
        </row>
        <row r="6177">
          <cell r="L6177" t="str">
            <v>515II1UAS11037</v>
          </cell>
          <cell r="M6177" t="str">
            <v>커텐박스(DA-36-004)</v>
          </cell>
          <cell r="N6177" t="str">
            <v>(합성수지위 비닐쉬트60X15)</v>
          </cell>
          <cell r="O6177" t="str">
            <v>M</v>
          </cell>
          <cell r="P6177">
            <v>59</v>
          </cell>
        </row>
        <row r="6178">
          <cell r="L6178" t="str">
            <v>515II1UAS11038</v>
          </cell>
          <cell r="M6178" t="str">
            <v>커텐박스(DA-36-004)</v>
          </cell>
          <cell r="N6178" t="str">
            <v>(합성수지위 비닐쉬트40X12)</v>
          </cell>
          <cell r="O6178" t="str">
            <v>M</v>
          </cell>
          <cell r="P6178">
            <v>128</v>
          </cell>
        </row>
        <row r="6179">
          <cell r="L6179" t="str">
            <v>515II1UAS11045</v>
          </cell>
          <cell r="M6179" t="str">
            <v>커텐박스(DA-36-007)</v>
          </cell>
          <cell r="N6179" t="str">
            <v>(합성수지위 비닐쉬트72X65)</v>
          </cell>
          <cell r="O6179" t="str">
            <v>M</v>
          </cell>
          <cell r="P6179">
            <v>8</v>
          </cell>
        </row>
        <row r="6180">
          <cell r="L6180" t="str">
            <v>515II1UAS11046</v>
          </cell>
          <cell r="M6180" t="str">
            <v>커텐박스(DA-36-007)</v>
          </cell>
          <cell r="N6180" t="str">
            <v>(합성수지위 비닐쉬트52X65)</v>
          </cell>
          <cell r="O6180" t="str">
            <v>M</v>
          </cell>
          <cell r="P6180">
            <v>18</v>
          </cell>
        </row>
        <row r="6181">
          <cell r="L6181" t="str">
            <v>515II1UAS14130</v>
          </cell>
          <cell r="M6181" t="str">
            <v>재료분리대설치</v>
          </cell>
          <cell r="N6181" t="str">
            <v>(25X9.강화PVC수지)</v>
          </cell>
          <cell r="O6181" t="str">
            <v>M</v>
          </cell>
          <cell r="P6181">
            <v>30</v>
          </cell>
        </row>
        <row r="6182">
          <cell r="L6182" t="str">
            <v>515II1UAS50040</v>
          </cell>
          <cell r="M6182" t="str">
            <v>씰링재충진</v>
          </cell>
          <cell r="N6182" t="str">
            <v>(폴리우레탄계,ㅁ-10X15)</v>
          </cell>
          <cell r="O6182" t="str">
            <v>M</v>
          </cell>
          <cell r="P6182">
            <v>26</v>
          </cell>
        </row>
        <row r="6183">
          <cell r="L6183" t="str">
            <v>515II1UAS50250</v>
          </cell>
          <cell r="M6183" t="str">
            <v>씰링재충진</v>
          </cell>
          <cell r="N6183" t="str">
            <v>(실리콘계,삼각 5X5)</v>
          </cell>
          <cell r="O6183" t="str">
            <v>M</v>
          </cell>
          <cell r="P6183">
            <v>31</v>
          </cell>
        </row>
        <row r="6184">
          <cell r="L6184" t="str">
            <v>515II1UAS50280</v>
          </cell>
          <cell r="M6184" t="str">
            <v>씰링재충진</v>
          </cell>
          <cell r="N6184" t="str">
            <v>(실리콘계,삼각 10X10)</v>
          </cell>
          <cell r="O6184" t="str">
            <v>M</v>
          </cell>
          <cell r="P6184">
            <v>91</v>
          </cell>
        </row>
        <row r="6185">
          <cell r="L6185" t="str">
            <v>515II1UAS60010</v>
          </cell>
          <cell r="M6185" t="str">
            <v>경량철골천정틀설치</v>
          </cell>
          <cell r="N6185" t="str">
            <v>(DM-BAR)</v>
          </cell>
          <cell r="O6185" t="str">
            <v>M2</v>
          </cell>
          <cell r="P6185">
            <v>304</v>
          </cell>
        </row>
        <row r="6186">
          <cell r="L6186" t="str">
            <v>515II1UAS60040</v>
          </cell>
          <cell r="M6186" t="str">
            <v>욕실천정틀설치</v>
          </cell>
          <cell r="N6186" t="str">
            <v>(경량철골+PVC판넬)</v>
          </cell>
          <cell r="O6186" t="str">
            <v>M2</v>
          </cell>
          <cell r="P6186">
            <v>102</v>
          </cell>
        </row>
        <row r="6187">
          <cell r="L6187" t="str">
            <v>515II1UAS62060</v>
          </cell>
          <cell r="M6187" t="str">
            <v>천정틀설치</v>
          </cell>
          <cell r="N6187" t="str">
            <v>(84M2,15F이하, 달대무,석고보드)</v>
          </cell>
          <cell r="O6187" t="str">
            <v>M2</v>
          </cell>
          <cell r="P6187">
            <v>987</v>
          </cell>
        </row>
        <row r="6188">
          <cell r="L6188" t="str">
            <v>515II1UAS62090</v>
          </cell>
          <cell r="M6188" t="str">
            <v>최상층 천정틀설치</v>
          </cell>
          <cell r="N6188" t="str">
            <v>(평지붕,석고보드)</v>
          </cell>
          <cell r="O6188" t="str">
            <v>M2</v>
          </cell>
          <cell r="P6188">
            <v>147</v>
          </cell>
        </row>
        <row r="6189">
          <cell r="L6189" t="str">
            <v>515II1UAS62100</v>
          </cell>
          <cell r="M6189" t="str">
            <v>최상층 천정틀설치</v>
          </cell>
          <cell r="N6189" t="str">
            <v>(평지붕.석면판)</v>
          </cell>
          <cell r="O6189" t="str">
            <v>M2</v>
          </cell>
          <cell r="P6189">
            <v>45</v>
          </cell>
        </row>
        <row r="6190">
          <cell r="L6190" t="str">
            <v>515IJ1MAH70755</v>
          </cell>
          <cell r="M6190" t="str">
            <v>도아스톱</v>
          </cell>
          <cell r="N6190" t="str">
            <v>황동 일자형</v>
          </cell>
          <cell r="O6190" t="str">
            <v>개</v>
          </cell>
          <cell r="P6190">
            <v>64</v>
          </cell>
        </row>
        <row r="6191">
          <cell r="L6191" t="str">
            <v>515IJ1MAH80353</v>
          </cell>
          <cell r="M6191" t="str">
            <v>홈통걸이쇠(스텐)</v>
          </cell>
          <cell r="N6191" t="str">
            <v>D 75</v>
          </cell>
          <cell r="O6191" t="str">
            <v>개</v>
          </cell>
          <cell r="P6191">
            <v>3</v>
          </cell>
        </row>
        <row r="6192">
          <cell r="L6192" t="str">
            <v>515IJ1MAH80355</v>
          </cell>
          <cell r="M6192" t="str">
            <v>홈통걸이쇠(스텐)</v>
          </cell>
          <cell r="N6192" t="str">
            <v>D 100</v>
          </cell>
          <cell r="O6192" t="str">
            <v>개</v>
          </cell>
          <cell r="P6192">
            <v>12</v>
          </cell>
        </row>
        <row r="6193">
          <cell r="L6193" t="str">
            <v>515IJ1MAH80820</v>
          </cell>
          <cell r="M6193" t="str">
            <v>로스톨</v>
          </cell>
          <cell r="N6193" t="str">
            <v>D75 주철재</v>
          </cell>
          <cell r="O6193" t="str">
            <v>개</v>
          </cell>
          <cell r="P6193">
            <v>1</v>
          </cell>
        </row>
        <row r="6194">
          <cell r="L6194" t="str">
            <v>515IJ1MAZ20005</v>
          </cell>
          <cell r="M6194" t="str">
            <v>동별표시판(시공비포함)</v>
          </cell>
          <cell r="N6194" t="str">
            <v>고층용 마크</v>
          </cell>
          <cell r="O6194" t="str">
            <v>개소</v>
          </cell>
          <cell r="P6194">
            <v>2</v>
          </cell>
        </row>
        <row r="6195">
          <cell r="L6195" t="str">
            <v>515IJ1MAZ20007</v>
          </cell>
          <cell r="M6195" t="str">
            <v>동별표시판(시공비포함)</v>
          </cell>
          <cell r="N6195" t="str">
            <v>고층용 동호수</v>
          </cell>
          <cell r="O6195" t="str">
            <v>개소</v>
          </cell>
          <cell r="P6195">
            <v>2</v>
          </cell>
        </row>
        <row r="6196">
          <cell r="L6196" t="str">
            <v>515IJ1MAZ20023</v>
          </cell>
          <cell r="M6196" t="str">
            <v>층별표시판(고층, 시공비포함)</v>
          </cell>
          <cell r="N6196" t="str">
            <v>아크릴 3X155X170</v>
          </cell>
          <cell r="O6196" t="str">
            <v>개</v>
          </cell>
          <cell r="P6196">
            <v>9</v>
          </cell>
        </row>
        <row r="6197">
          <cell r="L6197" t="str">
            <v>515IJ1MAZ20061</v>
          </cell>
          <cell r="M6197" t="str">
            <v>계단실표시판(시공비포함)</v>
          </cell>
          <cell r="N6197" t="str">
            <v>주현관입구</v>
          </cell>
          <cell r="O6197" t="str">
            <v>개소</v>
          </cell>
          <cell r="P6197">
            <v>1</v>
          </cell>
        </row>
        <row r="6198">
          <cell r="L6198" t="str">
            <v>515IJ1MCA50422</v>
          </cell>
          <cell r="M6198" t="str">
            <v>수팽창 고무지수판(구조물용)</v>
          </cell>
          <cell r="N6198" t="str">
            <v>20X10MM</v>
          </cell>
          <cell r="O6198" t="str">
            <v>M</v>
          </cell>
          <cell r="P6198">
            <v>63</v>
          </cell>
        </row>
        <row r="6199">
          <cell r="L6199" t="str">
            <v>515IJ1MMA60208</v>
          </cell>
          <cell r="M6199" t="str">
            <v>오.배수용 PVC 파이프(VG2) (KSM3404)</v>
          </cell>
          <cell r="N6199" t="str">
            <v>D25 MM</v>
          </cell>
          <cell r="O6199" t="str">
            <v>M</v>
          </cell>
          <cell r="P6199">
            <v>4</v>
          </cell>
        </row>
        <row r="6200">
          <cell r="L6200" t="str">
            <v>515IJ1MMA60219</v>
          </cell>
          <cell r="M6200" t="str">
            <v>오.배수용 PVC 파이프(VG2) (KSM3404)</v>
          </cell>
          <cell r="N6200" t="str">
            <v>D100 MM</v>
          </cell>
          <cell r="O6200" t="str">
            <v>M</v>
          </cell>
          <cell r="P6200">
            <v>9</v>
          </cell>
        </row>
        <row r="6201">
          <cell r="L6201" t="str">
            <v>515IJ1MMJ32627</v>
          </cell>
          <cell r="M6201" t="str">
            <v>회전식흡출기</v>
          </cell>
          <cell r="N6201" t="str">
            <v>D450</v>
          </cell>
          <cell r="O6201" t="str">
            <v>개</v>
          </cell>
          <cell r="P6201">
            <v>4</v>
          </cell>
        </row>
        <row r="6202">
          <cell r="L6202" t="str">
            <v>515IJ1MMJ32630</v>
          </cell>
          <cell r="M6202" t="str">
            <v>회전식흡출기</v>
          </cell>
          <cell r="N6202" t="str">
            <v>D600</v>
          </cell>
          <cell r="O6202" t="str">
            <v>개</v>
          </cell>
          <cell r="P6202">
            <v>2</v>
          </cell>
        </row>
        <row r="6203">
          <cell r="L6203" t="str">
            <v>515IJ1MMO25981</v>
          </cell>
          <cell r="M6203" t="str">
            <v>SMC흡출기좌대(조립식기성재)</v>
          </cell>
          <cell r="N6203" t="str">
            <v>660X660X1300(시공포함)</v>
          </cell>
          <cell r="O6203" t="str">
            <v>개소</v>
          </cell>
          <cell r="P6203">
            <v>4</v>
          </cell>
        </row>
        <row r="6204">
          <cell r="L6204" t="str">
            <v>515IJ1MMO25982</v>
          </cell>
          <cell r="M6204" t="str">
            <v>SMC흡출기좌대(조립식기성재)</v>
          </cell>
          <cell r="N6204" t="str">
            <v>660X660X2600(시공포함)</v>
          </cell>
          <cell r="O6204" t="str">
            <v>개소</v>
          </cell>
          <cell r="P6204">
            <v>2</v>
          </cell>
        </row>
        <row r="6205">
          <cell r="L6205" t="str">
            <v>515IJ1MMO31919</v>
          </cell>
          <cell r="M6205" t="str">
            <v>발코니드레인(PVC제)(받침대포함)</v>
          </cell>
          <cell r="N6205" t="str">
            <v>D100 MM</v>
          </cell>
          <cell r="O6205" t="str">
            <v>개</v>
          </cell>
          <cell r="P6205">
            <v>48</v>
          </cell>
        </row>
        <row r="6206">
          <cell r="L6206" t="str">
            <v>515IJ1SAS20092</v>
          </cell>
          <cell r="M6206" t="str">
            <v>8X21/SD</v>
          </cell>
          <cell r="O6206" t="str">
            <v>개소</v>
          </cell>
          <cell r="P6206">
            <v>16</v>
          </cell>
        </row>
        <row r="6207">
          <cell r="L6207" t="str">
            <v>515IJ1SASCAE07</v>
          </cell>
          <cell r="M6207" t="str">
            <v>ELEV HOOK 보강</v>
          </cell>
          <cell r="N6207" t="str">
            <v>(D22, 기성제품)</v>
          </cell>
          <cell r="O6207" t="str">
            <v>개소</v>
          </cell>
          <cell r="P6207">
            <v>1</v>
          </cell>
        </row>
        <row r="6208">
          <cell r="L6208" t="str">
            <v>515IJ1SASCJK25</v>
          </cell>
          <cell r="M6208" t="str">
            <v>접이식사다리</v>
          </cell>
          <cell r="N6208" t="str">
            <v>기성품, 다락방</v>
          </cell>
          <cell r="O6208" t="str">
            <v>개소</v>
          </cell>
          <cell r="P6208">
            <v>2</v>
          </cell>
        </row>
        <row r="6209">
          <cell r="L6209" t="str">
            <v>515IJ1SASKH010</v>
          </cell>
          <cell r="M6209" t="str">
            <v>9X18/SD-1</v>
          </cell>
          <cell r="N6209" t="str">
            <v>전기판넬실출입문</v>
          </cell>
          <cell r="O6209" t="str">
            <v>개소</v>
          </cell>
          <cell r="P6209">
            <v>1</v>
          </cell>
        </row>
        <row r="6210">
          <cell r="L6210" t="str">
            <v>515IJ1SAVCK022</v>
          </cell>
          <cell r="M6210" t="str">
            <v>발코니선반, 철제매쉬2단</v>
          </cell>
          <cell r="N6210" t="str">
            <v>(수평투영)</v>
          </cell>
          <cell r="O6210" t="str">
            <v>M2</v>
          </cell>
          <cell r="P6210">
            <v>16</v>
          </cell>
        </row>
        <row r="6211">
          <cell r="L6211" t="str">
            <v>515IJ1SAX00006</v>
          </cell>
          <cell r="M6211" t="str">
            <v>옥상안전난간</v>
          </cell>
          <cell r="O6211" t="str">
            <v>M</v>
          </cell>
          <cell r="P6211">
            <v>76</v>
          </cell>
        </row>
        <row r="6212">
          <cell r="L6212" t="str">
            <v>515IJ1SAX00010</v>
          </cell>
          <cell r="M6212" t="str">
            <v>테라스난간</v>
          </cell>
          <cell r="N6212" t="str">
            <v>H=900</v>
          </cell>
          <cell r="O6212" t="str">
            <v>M</v>
          </cell>
          <cell r="P6212">
            <v>30</v>
          </cell>
        </row>
        <row r="6213">
          <cell r="L6213" t="str">
            <v>515IJ1SAX00015</v>
          </cell>
          <cell r="M6213" t="str">
            <v>공동구점검사다리</v>
          </cell>
          <cell r="N6213" t="str">
            <v>W=360 H=1150</v>
          </cell>
          <cell r="O6213" t="str">
            <v>개소</v>
          </cell>
          <cell r="P6213">
            <v>1</v>
          </cell>
        </row>
        <row r="6214">
          <cell r="L6214" t="str">
            <v>515IJ1SAX00018</v>
          </cell>
          <cell r="M6214" t="str">
            <v>스텐PD점검구</v>
          </cell>
          <cell r="N6214" t="str">
            <v>400*200,피스고정식</v>
          </cell>
          <cell r="O6214" t="str">
            <v>개소</v>
          </cell>
          <cell r="P6214">
            <v>6</v>
          </cell>
        </row>
        <row r="6215">
          <cell r="L6215" t="str">
            <v>515IJ1SAX00023</v>
          </cell>
          <cell r="M6215" t="str">
            <v>샤워부스 84C</v>
          </cell>
          <cell r="N6215" t="str">
            <v>도어형,시공도</v>
          </cell>
          <cell r="O6215" t="str">
            <v>개소</v>
          </cell>
          <cell r="P6215">
            <v>16</v>
          </cell>
        </row>
        <row r="6216">
          <cell r="L6216" t="str">
            <v>515IJ1SAX00031</v>
          </cell>
          <cell r="M6216" t="str">
            <v>23*23/SSD,자동문</v>
          </cell>
          <cell r="N6216" t="str">
            <v>무인경비시스템,fix6mm강화유리제외</v>
          </cell>
          <cell r="O6216" t="str">
            <v>개소</v>
          </cell>
          <cell r="P6216">
            <v>3</v>
          </cell>
        </row>
        <row r="6217">
          <cell r="L6217" t="str">
            <v>515IJ1SAX00035</v>
          </cell>
          <cell r="M6217" t="str">
            <v>23*23/FSD</v>
          </cell>
          <cell r="O6217" t="str">
            <v>개소</v>
          </cell>
          <cell r="P6217">
            <v>2</v>
          </cell>
        </row>
        <row r="6218">
          <cell r="L6218" t="str">
            <v>515IJ1UAC11520</v>
          </cell>
          <cell r="M6218" t="str">
            <v>콘크리트난간보양</v>
          </cell>
          <cell r="O6218" t="str">
            <v>M</v>
          </cell>
          <cell r="P6218">
            <v>367</v>
          </cell>
        </row>
        <row r="6219">
          <cell r="L6219" t="str">
            <v>515IJ1UAD31010</v>
          </cell>
          <cell r="M6219" t="str">
            <v>물탱크실사다리</v>
          </cell>
          <cell r="N6219" t="str">
            <v>(H=2.36M)</v>
          </cell>
          <cell r="O6219" t="str">
            <v>개소</v>
          </cell>
          <cell r="P6219">
            <v>1</v>
          </cell>
        </row>
        <row r="6220">
          <cell r="L6220" t="str">
            <v>515IJ1UAD40150</v>
          </cell>
          <cell r="M6220" t="str">
            <v>옥탑지붕층출입구(중부지방)</v>
          </cell>
          <cell r="N6220" t="str">
            <v>(1000X1000)</v>
          </cell>
          <cell r="O6220" t="str">
            <v>개소</v>
          </cell>
          <cell r="P6220">
            <v>1</v>
          </cell>
        </row>
        <row r="6221">
          <cell r="L6221" t="str">
            <v>515IJ1UAD49035</v>
          </cell>
          <cell r="M6221" t="str">
            <v>철재PD점검구</v>
          </cell>
          <cell r="N6221" t="str">
            <v>(300X400)</v>
          </cell>
          <cell r="O6221" t="str">
            <v>개소</v>
          </cell>
          <cell r="P6221">
            <v>16</v>
          </cell>
        </row>
        <row r="6222">
          <cell r="L6222" t="str">
            <v>515IJ1UAD50140</v>
          </cell>
          <cell r="M6222" t="str">
            <v>에어콘배관구설치</v>
          </cell>
          <cell r="O6222" t="str">
            <v>개소</v>
          </cell>
          <cell r="P6222">
            <v>32</v>
          </cell>
        </row>
        <row r="6223">
          <cell r="L6223" t="str">
            <v>515IJ1UAD50185</v>
          </cell>
          <cell r="M6223" t="str">
            <v>ELEV 하부사다리</v>
          </cell>
          <cell r="O6223" t="str">
            <v>개소</v>
          </cell>
          <cell r="P6223">
            <v>1</v>
          </cell>
        </row>
        <row r="6224">
          <cell r="L6224" t="str">
            <v>515IJ1UAD50280</v>
          </cell>
          <cell r="M6224" t="str">
            <v>작업용 지지대</v>
          </cell>
          <cell r="N6224" t="str">
            <v>(DA-77-023, 250X500)</v>
          </cell>
          <cell r="O6224" t="str">
            <v>개소</v>
          </cell>
          <cell r="P6224">
            <v>2</v>
          </cell>
        </row>
        <row r="6225">
          <cell r="L6225" t="str">
            <v>515IJ1UAI40030</v>
          </cell>
          <cell r="M6225" t="str">
            <v>12X4/PW</v>
          </cell>
          <cell r="N6225" t="str">
            <v>(지하환기창)</v>
          </cell>
          <cell r="O6225" t="str">
            <v>개소</v>
          </cell>
          <cell r="P6225">
            <v>2</v>
          </cell>
        </row>
        <row r="6226">
          <cell r="L6226" t="str">
            <v>515IJ1UAI50009</v>
          </cell>
          <cell r="M6226" t="str">
            <v>세대현관문설치비</v>
          </cell>
          <cell r="N6226" t="str">
            <v>(부속철물포함)</v>
          </cell>
          <cell r="O6226" t="str">
            <v>개소</v>
          </cell>
          <cell r="P6226">
            <v>16</v>
          </cell>
        </row>
        <row r="6227">
          <cell r="L6227" t="str">
            <v>515IJ1UAI51037</v>
          </cell>
          <cell r="M6227" t="str">
            <v>10X18/SD</v>
          </cell>
          <cell r="N6227" t="str">
            <v>(계단실홀,밑틀없음,착색아연도)</v>
          </cell>
          <cell r="O6227" t="str">
            <v>개소</v>
          </cell>
          <cell r="P6227">
            <v>2</v>
          </cell>
        </row>
        <row r="6228">
          <cell r="L6228" t="str">
            <v>515IJ1UAI51236</v>
          </cell>
          <cell r="M6228" t="str">
            <v>10X21/SD(방화용도어클로우저)</v>
          </cell>
          <cell r="N6228" t="str">
            <v>(계단실홀,밑틀없음,착색아연도)</v>
          </cell>
          <cell r="O6228" t="str">
            <v>개소</v>
          </cell>
          <cell r="P6228">
            <v>8</v>
          </cell>
        </row>
        <row r="6229">
          <cell r="L6229" t="str">
            <v>515IJ1UAI51239</v>
          </cell>
          <cell r="M6229" t="str">
            <v>7X17/SD(방화용도아클로저)</v>
          </cell>
          <cell r="N6229" t="str">
            <v>(공동구,밑틀없음,착색아연도)</v>
          </cell>
          <cell r="O6229" t="str">
            <v>개소</v>
          </cell>
          <cell r="P6229">
            <v>2</v>
          </cell>
        </row>
        <row r="6230">
          <cell r="L6230" t="str">
            <v>515IJ1UAI53021</v>
          </cell>
          <cell r="M6230" t="str">
            <v>9X18/SD</v>
          </cell>
          <cell r="N6230" t="str">
            <v>(기계실,밑틀없음,철제그릴)</v>
          </cell>
          <cell r="O6230" t="str">
            <v>개소</v>
          </cell>
          <cell r="P6230">
            <v>3</v>
          </cell>
        </row>
        <row r="6231">
          <cell r="L6231" t="str">
            <v>515IJ1UAK80090</v>
          </cell>
          <cell r="M6231" t="str">
            <v>E.J(스치로폴20MM)</v>
          </cell>
          <cell r="N6231" t="str">
            <v>(본드붙이기,씰링:ㅁ-20X20)</v>
          </cell>
          <cell r="O6231" t="str">
            <v>M</v>
          </cell>
          <cell r="P6231">
            <v>2</v>
          </cell>
        </row>
        <row r="6232">
          <cell r="L6232" t="str">
            <v>515IJ1UAL20150</v>
          </cell>
          <cell r="M6232" t="str">
            <v>동판후레싱</v>
          </cell>
          <cell r="N6232" t="str">
            <v>(T=0.5MM)</v>
          </cell>
          <cell r="O6232" t="str">
            <v>M2</v>
          </cell>
          <cell r="P6232">
            <v>34</v>
          </cell>
        </row>
        <row r="6233">
          <cell r="L6233" t="str">
            <v>515IJ1UAL50120</v>
          </cell>
          <cell r="M6233" t="str">
            <v>칼라선홈통설치</v>
          </cell>
          <cell r="N6233" t="str">
            <v>D-75</v>
          </cell>
          <cell r="O6233" t="str">
            <v>M</v>
          </cell>
          <cell r="P6233">
            <v>4</v>
          </cell>
        </row>
        <row r="6234">
          <cell r="L6234" t="str">
            <v>515IJ1UAL50130</v>
          </cell>
          <cell r="M6234" t="str">
            <v>칼라선홈통설치</v>
          </cell>
          <cell r="N6234" t="str">
            <v>D-100</v>
          </cell>
          <cell r="O6234" t="str">
            <v>M</v>
          </cell>
          <cell r="P6234">
            <v>145</v>
          </cell>
        </row>
        <row r="6235">
          <cell r="L6235" t="str">
            <v>515IJ1UAL51130</v>
          </cell>
          <cell r="M6235" t="str">
            <v>루프드레인설치</v>
          </cell>
          <cell r="N6235" t="str">
            <v>(D100)</v>
          </cell>
          <cell r="O6235" t="str">
            <v>개소</v>
          </cell>
          <cell r="P6235">
            <v>6</v>
          </cell>
        </row>
        <row r="6236">
          <cell r="L6236" t="str">
            <v>515IJ1UAS11020</v>
          </cell>
          <cell r="M6236" t="str">
            <v>철제커텐박스</v>
          </cell>
          <cell r="N6236" t="str">
            <v>(관리동:250 350)</v>
          </cell>
          <cell r="O6236" t="str">
            <v>M</v>
          </cell>
          <cell r="P6236">
            <v>4</v>
          </cell>
        </row>
        <row r="6237">
          <cell r="L6237" t="str">
            <v>515IJ1UAS14030</v>
          </cell>
          <cell r="M6237" t="str">
            <v>스텐레스재료분리대</v>
          </cell>
          <cell r="N6237" t="str">
            <v>(20X30X1.5)</v>
          </cell>
          <cell r="O6237" t="str">
            <v>M</v>
          </cell>
          <cell r="P6237">
            <v>9</v>
          </cell>
        </row>
        <row r="6238">
          <cell r="L6238" t="str">
            <v>515IJ1UAS41390</v>
          </cell>
          <cell r="M6238" t="str">
            <v>실외기난간설치</v>
          </cell>
          <cell r="O6238" t="str">
            <v>개소</v>
          </cell>
          <cell r="P6238">
            <v>12</v>
          </cell>
        </row>
        <row r="6239">
          <cell r="L6239" t="str">
            <v>515IJ1UAS42105</v>
          </cell>
          <cell r="M6239" t="str">
            <v>계단실창문난간설치</v>
          </cell>
          <cell r="N6239" t="str">
            <v>H1100, STS파이프</v>
          </cell>
          <cell r="O6239" t="str">
            <v>M</v>
          </cell>
          <cell r="P6239">
            <v>20</v>
          </cell>
        </row>
        <row r="6240">
          <cell r="L6240" t="str">
            <v>515IJ1UAS42610</v>
          </cell>
          <cell r="M6240" t="str">
            <v>중앙홈지주형계단난간</v>
          </cell>
          <cell r="N6240" t="str">
            <v>(분체도장)</v>
          </cell>
          <cell r="O6240" t="str">
            <v>M</v>
          </cell>
          <cell r="P6240">
            <v>72</v>
          </cell>
        </row>
        <row r="6241">
          <cell r="L6241" t="str">
            <v>515IJ1UAS50110</v>
          </cell>
          <cell r="M6241" t="str">
            <v>씰링재충진</v>
          </cell>
          <cell r="N6241" t="str">
            <v>(폴리우레탄계,ㅁ-10X10)</v>
          </cell>
          <cell r="O6241" t="str">
            <v>M</v>
          </cell>
          <cell r="P6241">
            <v>96</v>
          </cell>
        </row>
        <row r="6242">
          <cell r="L6242" t="str">
            <v>515IJ1UAS50120</v>
          </cell>
          <cell r="M6242" t="str">
            <v>씰링재충진</v>
          </cell>
          <cell r="N6242" t="str">
            <v>(폴리우레탄계,삼각10X10)</v>
          </cell>
          <cell r="O6242" t="str">
            <v>M</v>
          </cell>
          <cell r="P6242">
            <v>353</v>
          </cell>
        </row>
        <row r="6243">
          <cell r="L6243" t="str">
            <v>515IJ1UAS50290</v>
          </cell>
          <cell r="M6243" t="str">
            <v>씰링재충진</v>
          </cell>
          <cell r="N6243" t="str">
            <v>(폴리우레탄계, 삼각5X5)</v>
          </cell>
          <cell r="O6243" t="str">
            <v>M</v>
          </cell>
          <cell r="P6243">
            <v>173</v>
          </cell>
        </row>
        <row r="6244">
          <cell r="L6244" t="str">
            <v>515IJ1UAS50310</v>
          </cell>
          <cell r="M6244" t="str">
            <v>씰링재충진</v>
          </cell>
          <cell r="N6244" t="str">
            <v>(폴리우레탄계,ㅁ-5X5)</v>
          </cell>
          <cell r="O6244" t="str">
            <v>M</v>
          </cell>
          <cell r="P6244">
            <v>1</v>
          </cell>
        </row>
        <row r="6245">
          <cell r="L6245" t="str">
            <v>515IJ1UAS50330</v>
          </cell>
          <cell r="M6245" t="str">
            <v>씰링재충진</v>
          </cell>
          <cell r="N6245" t="str">
            <v>(폴리우레탄계,ㅁ-25X25)</v>
          </cell>
          <cell r="O6245" t="str">
            <v>M</v>
          </cell>
          <cell r="P6245">
            <v>85</v>
          </cell>
        </row>
        <row r="6246">
          <cell r="L6246" t="str">
            <v>515IJ1UAS60320</v>
          </cell>
          <cell r="M6246" t="str">
            <v>최상층경량철골천정틀</v>
          </cell>
          <cell r="N6246" t="str">
            <v>(59M2이하,침실,H=140MM,석고보드9.5MM)</v>
          </cell>
          <cell r="O6246" t="str">
            <v>M2</v>
          </cell>
          <cell r="P6246">
            <v>63</v>
          </cell>
        </row>
        <row r="6247">
          <cell r="L6247" t="str">
            <v>515IJ1UAS70130</v>
          </cell>
          <cell r="M6247" t="str">
            <v>우편함설치</v>
          </cell>
          <cell r="N6247" t="str">
            <v>(16세대용 고층)</v>
          </cell>
          <cell r="O6247" t="str">
            <v>개소</v>
          </cell>
          <cell r="P6247">
            <v>1</v>
          </cell>
        </row>
        <row r="6248">
          <cell r="L6248" t="str">
            <v>515IJ1UAS70320</v>
          </cell>
          <cell r="M6248" t="str">
            <v>반송용우편함설치</v>
          </cell>
          <cell r="N6248" t="str">
            <v>(중층)</v>
          </cell>
          <cell r="O6248" t="str">
            <v>개소</v>
          </cell>
          <cell r="P6248">
            <v>1</v>
          </cell>
        </row>
        <row r="6249">
          <cell r="L6249" t="str">
            <v>515IJ1UAS71010</v>
          </cell>
          <cell r="M6249" t="str">
            <v>폐건전지수거함 설치</v>
          </cell>
          <cell r="N6249" t="str">
            <v>(중  층)</v>
          </cell>
          <cell r="O6249" t="str">
            <v>개소</v>
          </cell>
          <cell r="P6249">
            <v>1</v>
          </cell>
        </row>
        <row r="6250">
          <cell r="L6250" t="str">
            <v>515IK1MAD40001</v>
          </cell>
          <cell r="M6250" t="str">
            <v>칼라아스팔트싱글</v>
          </cell>
          <cell r="N6250" t="str">
            <v>시공도</v>
          </cell>
          <cell r="O6250" t="str">
            <v>M2</v>
          </cell>
          <cell r="P6250">
            <v>123</v>
          </cell>
        </row>
        <row r="6251">
          <cell r="L6251" t="str">
            <v>515IK1MGG42401</v>
          </cell>
          <cell r="M6251" t="str">
            <v>레미콘</v>
          </cell>
          <cell r="N6251" t="str">
            <v>25-180-15</v>
          </cell>
          <cell r="O6251" t="str">
            <v>M3</v>
          </cell>
          <cell r="P6251">
            <v>17</v>
          </cell>
        </row>
        <row r="6252">
          <cell r="L6252" t="str">
            <v>515IK1UAC30090</v>
          </cell>
          <cell r="M6252" t="str">
            <v>레미콘치기</v>
          </cell>
          <cell r="N6252" t="str">
            <v>(무근구조,펌프배관)</v>
          </cell>
          <cell r="O6252" t="str">
            <v>M3</v>
          </cell>
          <cell r="P6252">
            <v>17</v>
          </cell>
        </row>
        <row r="6253">
          <cell r="L6253" t="str">
            <v>515IK1UAJ11040</v>
          </cell>
          <cell r="M6253" t="str">
            <v>옥상 보호몰탈</v>
          </cell>
          <cell r="N6253" t="str">
            <v>(24MM 1:3, 줄눈유)</v>
          </cell>
          <cell r="O6253" t="str">
            <v>M2</v>
          </cell>
          <cell r="P6253">
            <v>5</v>
          </cell>
        </row>
        <row r="6254">
          <cell r="L6254" t="str">
            <v>515IK1UAK10010</v>
          </cell>
          <cell r="M6254" t="str">
            <v>아스팔트8층방수</v>
          </cell>
          <cell r="N6254" t="str">
            <v>(지붕층)</v>
          </cell>
          <cell r="O6254" t="str">
            <v>M2</v>
          </cell>
          <cell r="P6254">
            <v>248</v>
          </cell>
        </row>
        <row r="6255">
          <cell r="L6255" t="str">
            <v>515IK1UAK40090</v>
          </cell>
          <cell r="M6255" t="str">
            <v>PE방수층보호재</v>
          </cell>
          <cell r="N6255" t="str">
            <v>(주차장수직부위, 접착식20MM)</v>
          </cell>
          <cell r="O6255" t="str">
            <v>M2</v>
          </cell>
          <cell r="P6255">
            <v>2</v>
          </cell>
        </row>
        <row r="6256">
          <cell r="L6256" t="str">
            <v>515IK1UAK40110</v>
          </cell>
          <cell r="M6256" t="str">
            <v>시트방수마감</v>
          </cell>
          <cell r="N6256" t="str">
            <v>(스텐레스판, 삼각-15X20)</v>
          </cell>
          <cell r="O6256" t="str">
            <v>M</v>
          </cell>
          <cell r="P6256">
            <v>2</v>
          </cell>
        </row>
        <row r="6257">
          <cell r="L6257" t="str">
            <v>515IK1UAK40300</v>
          </cell>
          <cell r="M6257" t="str">
            <v>고무아스팔트이중방수</v>
          </cell>
          <cell r="N6257" t="str">
            <v>(주차장상부, T4.5, 쇠흙손마감 포함)</v>
          </cell>
          <cell r="O6257" t="str">
            <v>M2</v>
          </cell>
          <cell r="P6257">
            <v>5</v>
          </cell>
        </row>
        <row r="6258">
          <cell r="L6258" t="str">
            <v>515IK1UAK40310</v>
          </cell>
          <cell r="M6258" t="str">
            <v>고무아스팔트이중방수</v>
          </cell>
          <cell r="N6258" t="str">
            <v>(주차장수직부위)</v>
          </cell>
          <cell r="O6258" t="str">
            <v>M2</v>
          </cell>
          <cell r="P6258">
            <v>2</v>
          </cell>
        </row>
        <row r="6259">
          <cell r="L6259" t="str">
            <v>515IK1UAK70040</v>
          </cell>
          <cell r="M6259" t="str">
            <v>포리에칠렌필림 깔기</v>
          </cell>
          <cell r="N6259" t="str">
            <v>(0.03MM, 2겹)</v>
          </cell>
          <cell r="O6259" t="str">
            <v>M2</v>
          </cell>
          <cell r="P6259">
            <v>215</v>
          </cell>
        </row>
        <row r="6260">
          <cell r="L6260" t="str">
            <v>515IK1UAK80060</v>
          </cell>
          <cell r="M6260" t="str">
            <v>E.J</v>
          </cell>
          <cell r="N6260" t="str">
            <v>(지하주차장 경사로)</v>
          </cell>
          <cell r="O6260" t="str">
            <v>M</v>
          </cell>
          <cell r="P6260">
            <v>85</v>
          </cell>
        </row>
        <row r="6261">
          <cell r="L6261" t="str">
            <v>515IK1UAS50350</v>
          </cell>
          <cell r="M6261" t="str">
            <v>기성조립식 줄눈재설치</v>
          </cell>
          <cell r="O6261" t="str">
            <v>M</v>
          </cell>
          <cell r="P6261">
            <v>173</v>
          </cell>
        </row>
        <row r="6262">
          <cell r="L6262" t="str">
            <v>515IK1UAS80050</v>
          </cell>
          <cell r="M6262" t="str">
            <v>와이어메쉬 깔기</v>
          </cell>
          <cell r="O6262" t="str">
            <v>M2</v>
          </cell>
          <cell r="P6262">
            <v>226</v>
          </cell>
        </row>
        <row r="6263">
          <cell r="L6263" t="str">
            <v>515IL1MAE50321</v>
          </cell>
          <cell r="M6263" t="str">
            <v>씰링재</v>
          </cell>
          <cell r="N6263" t="str">
            <v>실리콘계비초산형(삼각5㎜X5㎜)</v>
          </cell>
          <cell r="O6263" t="str">
            <v>M</v>
          </cell>
          <cell r="P6263">
            <v>5298</v>
          </cell>
        </row>
        <row r="6264">
          <cell r="L6264" t="str">
            <v>515IL1MAH70861</v>
          </cell>
          <cell r="M6264" t="str">
            <v>가스켓(ㄷ형)</v>
          </cell>
          <cell r="N6264" t="str">
            <v>AL, 3~5MM</v>
          </cell>
          <cell r="O6264" t="str">
            <v>M</v>
          </cell>
          <cell r="P6264">
            <v>317</v>
          </cell>
        </row>
        <row r="6265">
          <cell r="L6265" t="str">
            <v>515IL1MAH70862</v>
          </cell>
          <cell r="M6265" t="str">
            <v>가스켓(양면)</v>
          </cell>
          <cell r="N6265" t="str">
            <v>PL, 3~5MM</v>
          </cell>
          <cell r="O6265" t="str">
            <v>M</v>
          </cell>
          <cell r="P6265">
            <v>87</v>
          </cell>
        </row>
        <row r="6266">
          <cell r="L6266" t="str">
            <v>515IL1MAH80716</v>
          </cell>
          <cell r="M6266" t="str">
            <v>문틀고정철물</v>
          </cell>
          <cell r="N6266" t="str">
            <v>1.6*40*190</v>
          </cell>
          <cell r="O6266" t="str">
            <v>개</v>
          </cell>
          <cell r="P6266">
            <v>192</v>
          </cell>
        </row>
        <row r="6267">
          <cell r="L6267" t="str">
            <v>515IL1MAH80830</v>
          </cell>
          <cell r="M6267" t="str">
            <v>문틀고임대</v>
          </cell>
          <cell r="N6267" t="str">
            <v>(설치비포함)</v>
          </cell>
          <cell r="O6267" t="str">
            <v>개</v>
          </cell>
          <cell r="P6267">
            <v>160</v>
          </cell>
        </row>
        <row r="6268">
          <cell r="L6268" t="str">
            <v>515IL1MGF10180</v>
          </cell>
          <cell r="M6268" t="str">
            <v>볼트(매립형)</v>
          </cell>
          <cell r="N6268" t="str">
            <v>6X80(PVC앵카포함), 문틀고정용</v>
          </cell>
          <cell r="O6268" t="str">
            <v>개</v>
          </cell>
          <cell r="P6268">
            <v>522</v>
          </cell>
        </row>
        <row r="6269">
          <cell r="L6269" t="str">
            <v>515IL1SAICAH20</v>
          </cell>
          <cell r="M6269" t="str">
            <v>6X12/AW</v>
          </cell>
          <cell r="N6269" t="str">
            <v>(욕실)</v>
          </cell>
          <cell r="O6269" t="str">
            <v>개소</v>
          </cell>
          <cell r="P6269">
            <v>32</v>
          </cell>
        </row>
        <row r="6270">
          <cell r="L6270" t="str">
            <v>515IL1SAIZ0003</v>
          </cell>
          <cell r="M6270" t="str">
            <v>9X273/AW</v>
          </cell>
          <cell r="N6270" t="str">
            <v>FIX+PJ</v>
          </cell>
          <cell r="O6270" t="str">
            <v>개소</v>
          </cell>
          <cell r="P6270">
            <v>2</v>
          </cell>
        </row>
        <row r="6271">
          <cell r="L6271" t="str">
            <v>515IL1SAIZ0012</v>
          </cell>
          <cell r="M6271" t="str">
            <v>8X12/AW</v>
          </cell>
          <cell r="N6271" t="str">
            <v>PJ</v>
          </cell>
          <cell r="O6271" t="str">
            <v>개소</v>
          </cell>
          <cell r="P6271">
            <v>14</v>
          </cell>
        </row>
        <row r="6272">
          <cell r="L6272" t="str">
            <v>515IL1SAIZ0013</v>
          </cell>
          <cell r="M6272" t="str">
            <v>5X12/AW</v>
          </cell>
          <cell r="N6272" t="str">
            <v>PJ</v>
          </cell>
          <cell r="O6272" t="str">
            <v>개소</v>
          </cell>
          <cell r="P6272">
            <v>2</v>
          </cell>
        </row>
        <row r="6273">
          <cell r="L6273" t="str">
            <v>515IL1SAIZ0029</v>
          </cell>
          <cell r="M6273" t="str">
            <v>15X12/AW</v>
          </cell>
          <cell r="N6273" t="str">
            <v>SL전실창</v>
          </cell>
          <cell r="O6273" t="str">
            <v>개소</v>
          </cell>
          <cell r="P6273">
            <v>16</v>
          </cell>
        </row>
        <row r="6274">
          <cell r="L6274" t="str">
            <v>515IL1SAIZ0030</v>
          </cell>
          <cell r="M6274" t="str">
            <v>9X4/AW</v>
          </cell>
          <cell r="N6274" t="str">
            <v>SL발코니창</v>
          </cell>
          <cell r="O6274" t="str">
            <v>개소</v>
          </cell>
          <cell r="P6274">
            <v>16</v>
          </cell>
        </row>
        <row r="6275">
          <cell r="L6275" t="str">
            <v>515IL1SAIZ0041</v>
          </cell>
          <cell r="M6275" t="str">
            <v>21X18/AW</v>
          </cell>
          <cell r="N6275" t="str">
            <v>SL+FIX발코니창,84M2 C형</v>
          </cell>
          <cell r="O6275" t="str">
            <v>개소</v>
          </cell>
          <cell r="P6275">
            <v>16</v>
          </cell>
        </row>
        <row r="6276">
          <cell r="L6276" t="str">
            <v>515IL1SAIZ0042</v>
          </cell>
          <cell r="M6276" t="str">
            <v>16X12/AW</v>
          </cell>
          <cell r="N6276" t="str">
            <v>SL전실창,84M2 C형</v>
          </cell>
          <cell r="O6276" t="str">
            <v>개소</v>
          </cell>
          <cell r="P6276">
            <v>2</v>
          </cell>
        </row>
        <row r="6277">
          <cell r="L6277" t="str">
            <v>515IL1SAIZ0043</v>
          </cell>
          <cell r="M6277" t="str">
            <v>17X12/AW</v>
          </cell>
          <cell r="N6277" t="str">
            <v>SL전실창,84M2 C형</v>
          </cell>
          <cell r="O6277" t="str">
            <v>개소</v>
          </cell>
          <cell r="P6277">
            <v>14</v>
          </cell>
        </row>
        <row r="6278">
          <cell r="L6278" t="str">
            <v>515IL1SAIZ0064</v>
          </cell>
          <cell r="M6278" t="str">
            <v>27X12/AW</v>
          </cell>
          <cell r="N6278" t="str">
            <v>SL,84M2 C형 발코니2</v>
          </cell>
          <cell r="O6278" t="str">
            <v>개소</v>
          </cell>
          <cell r="P6278">
            <v>16</v>
          </cell>
        </row>
        <row r="6279">
          <cell r="L6279" t="str">
            <v>515IL1SAIZ0078</v>
          </cell>
          <cell r="M6279" t="str">
            <v>41X18/AW</v>
          </cell>
          <cell r="N6279" t="str">
            <v>SL+FIX,84M2 C형 발코니1</v>
          </cell>
          <cell r="O6279" t="str">
            <v>개소</v>
          </cell>
          <cell r="P6279">
            <v>16</v>
          </cell>
        </row>
        <row r="6280">
          <cell r="L6280" t="str">
            <v>515IL1SAIZ0086</v>
          </cell>
          <cell r="M6280" t="str">
            <v>25X18/AW</v>
          </cell>
          <cell r="N6280" t="str">
            <v>SL+FIX,84M2 C형 발코니1</v>
          </cell>
          <cell r="O6280" t="str">
            <v>개소</v>
          </cell>
          <cell r="P6280">
            <v>2</v>
          </cell>
        </row>
        <row r="6281">
          <cell r="L6281" t="str">
            <v>515IL1SAIZ0087</v>
          </cell>
          <cell r="M6281" t="str">
            <v>27X18/AW</v>
          </cell>
          <cell r="N6281" t="str">
            <v>SL+FIX,84M2 C형 발코니1</v>
          </cell>
          <cell r="O6281" t="str">
            <v>개소</v>
          </cell>
          <cell r="P6281">
            <v>14</v>
          </cell>
        </row>
        <row r="6282">
          <cell r="L6282" t="str">
            <v>515IL1SAIZ0088</v>
          </cell>
          <cell r="M6282" t="str">
            <v>25X18/AW</v>
          </cell>
          <cell r="N6282" t="str">
            <v>SL+FIX,84M2 C형 발코니4</v>
          </cell>
          <cell r="O6282" t="str">
            <v>개소</v>
          </cell>
          <cell r="P6282">
            <v>16</v>
          </cell>
        </row>
        <row r="6283">
          <cell r="L6283" t="str">
            <v>515IL1SAIZ0092</v>
          </cell>
          <cell r="M6283" t="str">
            <v>6X9/AG</v>
          </cell>
          <cell r="N6283" t="str">
            <v>갤러리살(FIX)</v>
          </cell>
          <cell r="O6283" t="str">
            <v>개소</v>
          </cell>
          <cell r="P6283">
            <v>1</v>
          </cell>
        </row>
        <row r="6284">
          <cell r="L6284" t="str">
            <v>515IL1SAIZ0096</v>
          </cell>
          <cell r="M6284" t="str">
            <v>26X24/AD</v>
          </cell>
          <cell r="N6284" t="str">
            <v>주차장출입구</v>
          </cell>
          <cell r="O6284" t="str">
            <v>개소</v>
          </cell>
          <cell r="P6284">
            <v>1</v>
          </cell>
        </row>
        <row r="6285">
          <cell r="L6285" t="str">
            <v>515IL1SAIZ0108</v>
          </cell>
          <cell r="M6285" t="str">
            <v>18X10/AW</v>
          </cell>
          <cell r="O6285" t="str">
            <v>개소</v>
          </cell>
          <cell r="P6285">
            <v>2</v>
          </cell>
        </row>
        <row r="6286">
          <cell r="L6286" t="str">
            <v>515IL1SAX00005</v>
          </cell>
          <cell r="M6286" t="str">
            <v>강화유리끼우기 및 닦기</v>
          </cell>
          <cell r="N6286" t="str">
            <v>6MM, 강재</v>
          </cell>
          <cell r="O6286" t="str">
            <v>M2</v>
          </cell>
          <cell r="P6286">
            <v>2</v>
          </cell>
        </row>
        <row r="6287">
          <cell r="L6287" t="str">
            <v>515IL1SAX00036</v>
          </cell>
          <cell r="M6287" t="str">
            <v>18*10/WF</v>
          </cell>
          <cell r="N6287" t="str">
            <v>다락방</v>
          </cell>
          <cell r="O6287" t="str">
            <v>개소</v>
          </cell>
          <cell r="P6287">
            <v>2</v>
          </cell>
        </row>
        <row r="6288">
          <cell r="L6288" t="str">
            <v>515IL1SAYISG23</v>
          </cell>
          <cell r="M6288" t="str">
            <v>복층유리끼우기 및 닦기</v>
          </cell>
          <cell r="N6288" t="str">
            <v>12MM, 일면무늬, 유리끼움재료 별도</v>
          </cell>
          <cell r="O6288" t="str">
            <v>M2</v>
          </cell>
          <cell r="P6288">
            <v>47</v>
          </cell>
        </row>
        <row r="6289">
          <cell r="L6289" t="str">
            <v>515IL1SAYISGD0</v>
          </cell>
          <cell r="M6289" t="str">
            <v>주방여닫이문설치(8X21/D-3)</v>
          </cell>
          <cell r="N6289" t="str">
            <v>후설치,틀짝지급,문선및레버식도어록포함</v>
          </cell>
          <cell r="O6289" t="str">
            <v>개소</v>
          </cell>
          <cell r="P6289">
            <v>32</v>
          </cell>
        </row>
        <row r="6290">
          <cell r="L6290" t="str">
            <v>515IL1SAYISGD2</v>
          </cell>
          <cell r="M6290" t="str">
            <v>11x12/WD</v>
          </cell>
          <cell r="N6290" t="str">
            <v>사립문, 전실</v>
          </cell>
          <cell r="O6290" t="str">
            <v>개소</v>
          </cell>
          <cell r="P6290">
            <v>16</v>
          </cell>
        </row>
        <row r="6291">
          <cell r="L6291" t="str">
            <v>515IL1UAI12103</v>
          </cell>
          <cell r="M6291" t="str">
            <v>침실1(안방)여닫이문설치(10X21/WD-1)</v>
          </cell>
          <cell r="N6291" t="str">
            <v>(후설치,틀짝지급,문선및레버식도아록포함)</v>
          </cell>
          <cell r="O6291" t="str">
            <v>개소</v>
          </cell>
          <cell r="P6291">
            <v>16</v>
          </cell>
        </row>
        <row r="6292">
          <cell r="L6292" t="str">
            <v>515IL1UAI12114</v>
          </cell>
          <cell r="M6292" t="str">
            <v>일반침실여닫이문설치(9X21/WD-2)</v>
          </cell>
          <cell r="N6292" t="str">
            <v>(후설치,틀짝지급,문선및레버식도아록포함)</v>
          </cell>
          <cell r="O6292" t="str">
            <v>개소</v>
          </cell>
          <cell r="P6292">
            <v>32</v>
          </cell>
        </row>
        <row r="6293">
          <cell r="L6293" t="str">
            <v>515IL1UAI12165</v>
          </cell>
          <cell r="M6293" t="str">
            <v>욕실여닫이문설치(8X21/D)</v>
          </cell>
          <cell r="N6293" t="str">
            <v>(후설치,틀짝지급,문선및레버식도아록포함)</v>
          </cell>
          <cell r="O6293" t="str">
            <v>개소</v>
          </cell>
          <cell r="P6293">
            <v>16</v>
          </cell>
        </row>
        <row r="6294">
          <cell r="L6294" t="str">
            <v>515IL1UAI12175</v>
          </cell>
          <cell r="M6294" t="str">
            <v>욕실여닫이문설치(7X21/D)</v>
          </cell>
          <cell r="N6294" t="str">
            <v>(후설치,틀짝지급,문선및레버식도아록포함)</v>
          </cell>
          <cell r="O6294" t="str">
            <v>개소</v>
          </cell>
          <cell r="P6294">
            <v>16</v>
          </cell>
        </row>
        <row r="6295">
          <cell r="L6295" t="str">
            <v>515IL1UAI20450</v>
          </cell>
          <cell r="M6295" t="str">
            <v>12X12/AW</v>
          </cell>
          <cell r="N6295" t="str">
            <v>(SL2짝)</v>
          </cell>
          <cell r="O6295" t="str">
            <v>개소</v>
          </cell>
          <cell r="P6295">
            <v>1</v>
          </cell>
        </row>
        <row r="6296">
          <cell r="L6296" t="str">
            <v>515IL1UAI20573</v>
          </cell>
          <cell r="M6296" t="str">
            <v>4X12/AG</v>
          </cell>
          <cell r="N6296" t="str">
            <v>여닫이+갤러리(FIX)</v>
          </cell>
          <cell r="O6296" t="str">
            <v>개소</v>
          </cell>
          <cell r="P6296">
            <v>2</v>
          </cell>
        </row>
        <row r="6297">
          <cell r="L6297" t="str">
            <v>515IL1UAJ20065</v>
          </cell>
          <cell r="M6297" t="str">
            <v>PVC BACK-UP재 설치</v>
          </cell>
          <cell r="N6297" t="str">
            <v>(D25)</v>
          </cell>
          <cell r="O6297" t="str">
            <v>M</v>
          </cell>
          <cell r="P6297">
            <v>320</v>
          </cell>
        </row>
        <row r="6298">
          <cell r="L6298" t="str">
            <v>515IL1UAN10032</v>
          </cell>
          <cell r="M6298" t="str">
            <v>유리끼우기 및 닦기</v>
          </cell>
          <cell r="N6298" t="str">
            <v>(3MM맑은유리, AL.PL, 유리끼움재료 별도)</v>
          </cell>
          <cell r="O6298" t="str">
            <v>M2</v>
          </cell>
          <cell r="P6298">
            <v>5</v>
          </cell>
        </row>
        <row r="6299">
          <cell r="L6299" t="str">
            <v>515IL1UAN10052</v>
          </cell>
          <cell r="M6299" t="str">
            <v>유리끼우기 및 닦기</v>
          </cell>
          <cell r="N6299" t="str">
            <v>(5MM맑은유리,  AL.PL, 유리끼움재료 별도)</v>
          </cell>
          <cell r="O6299" t="str">
            <v>M2</v>
          </cell>
          <cell r="P6299">
            <v>54</v>
          </cell>
        </row>
        <row r="6300">
          <cell r="L6300" t="str">
            <v>515IL1UAN20032</v>
          </cell>
          <cell r="M6300" t="str">
            <v>유리끼우기 및 닦기</v>
          </cell>
          <cell r="N6300" t="str">
            <v>(3MM, 무늬, AL.PL, 유리끼움재료 별도)</v>
          </cell>
          <cell r="O6300" t="str">
            <v>M2</v>
          </cell>
          <cell r="P6300">
            <v>3</v>
          </cell>
        </row>
        <row r="6301">
          <cell r="L6301" t="str">
            <v>515IL1UAN40012</v>
          </cell>
          <cell r="M6301" t="str">
            <v>복층유리끼우기 및 닦기</v>
          </cell>
          <cell r="N6301" t="str">
            <v>(12MM, 유리끼움재료 별도)</v>
          </cell>
          <cell r="O6301" t="str">
            <v>M2</v>
          </cell>
          <cell r="P6301">
            <v>250</v>
          </cell>
        </row>
        <row r="6302">
          <cell r="L6302" t="str">
            <v>515IL1UAN40016</v>
          </cell>
          <cell r="M6302" t="str">
            <v>복층유리끼우기 및 닦기</v>
          </cell>
          <cell r="N6302" t="str">
            <v>(16MM, 유리끼움재료 별도)</v>
          </cell>
          <cell r="O6302" t="str">
            <v>M2</v>
          </cell>
          <cell r="P6302">
            <v>340</v>
          </cell>
        </row>
        <row r="6303">
          <cell r="L6303" t="str">
            <v>515IL1UAN44001</v>
          </cell>
          <cell r="M6303" t="str">
            <v>강화복층유리끼우기 및 닦기</v>
          </cell>
          <cell r="N6303" t="str">
            <v>(16MM일면강화,유리끼움재료 별도)</v>
          </cell>
          <cell r="O6303" t="str">
            <v>M2</v>
          </cell>
          <cell r="P6303">
            <v>94</v>
          </cell>
        </row>
        <row r="6304">
          <cell r="L6304" t="str">
            <v>515IL1UAN60052</v>
          </cell>
          <cell r="M6304" t="str">
            <v>유리끼우기 및 닦기</v>
          </cell>
          <cell r="N6304" t="str">
            <v>(5MM, 강화유리,AL.PL,유리끼움재료 별도)</v>
          </cell>
          <cell r="O6304" t="str">
            <v>M2</v>
          </cell>
          <cell r="P6304">
            <v>2</v>
          </cell>
        </row>
        <row r="6305">
          <cell r="L6305" t="str">
            <v>515IL1UAS50110</v>
          </cell>
          <cell r="M6305" t="str">
            <v>씰링재충진</v>
          </cell>
          <cell r="N6305" t="str">
            <v>(폴리우레탄계,ㅁ-10X10)</v>
          </cell>
          <cell r="O6305" t="str">
            <v>M</v>
          </cell>
          <cell r="P6305">
            <v>2846</v>
          </cell>
        </row>
        <row r="6306">
          <cell r="L6306" t="str">
            <v>515IL1UAS50250</v>
          </cell>
          <cell r="M6306" t="str">
            <v>씰링재충진</v>
          </cell>
          <cell r="N6306" t="str">
            <v>(실리콘계,삼각 5X5)</v>
          </cell>
          <cell r="O6306" t="str">
            <v>M</v>
          </cell>
          <cell r="P6306">
            <v>183</v>
          </cell>
        </row>
        <row r="6307">
          <cell r="L6307" t="str">
            <v>515IL1UAS50290</v>
          </cell>
          <cell r="M6307" t="str">
            <v>씰링재충진</v>
          </cell>
          <cell r="N6307" t="str">
            <v>(폴리우레탄계, 삼각5X5)</v>
          </cell>
          <cell r="O6307" t="str">
            <v>M</v>
          </cell>
          <cell r="P6307">
            <v>125</v>
          </cell>
        </row>
        <row r="6308">
          <cell r="L6308" t="str">
            <v>515IL1UAS50340</v>
          </cell>
          <cell r="M6308" t="str">
            <v>발포우레탄충진</v>
          </cell>
          <cell r="N6308" t="str">
            <v>(10MM, 1액형)</v>
          </cell>
          <cell r="O6308" t="str">
            <v>M</v>
          </cell>
          <cell r="P6308">
            <v>1430</v>
          </cell>
        </row>
        <row r="6309">
          <cell r="L6309" t="str">
            <v>515IN1SAYISG46</v>
          </cell>
          <cell r="M6309" t="str">
            <v>항균페인트(수성)</v>
          </cell>
          <cell r="N6309" t="str">
            <v>샷시설치 발코니부위, 천정용</v>
          </cell>
          <cell r="O6309" t="str">
            <v>M2</v>
          </cell>
          <cell r="P6309">
            <v>367</v>
          </cell>
        </row>
        <row r="6310">
          <cell r="L6310" t="str">
            <v>515IN1SAYISG47</v>
          </cell>
          <cell r="M6310" t="str">
            <v>항균페인트(수성)</v>
          </cell>
          <cell r="N6310" t="str">
            <v>샷시설치 발코니부위, 벽용</v>
          </cell>
          <cell r="O6310" t="str">
            <v>M2</v>
          </cell>
          <cell r="P6310">
            <v>1027</v>
          </cell>
        </row>
        <row r="6311">
          <cell r="L6311" t="str">
            <v>515IN1UAO10010</v>
          </cell>
          <cell r="M6311" t="str">
            <v>방진에폭시바닥재</v>
          </cell>
          <cell r="N6311" t="str">
            <v>(콘크리트면 3회)</v>
          </cell>
          <cell r="O6311" t="str">
            <v>M2</v>
          </cell>
          <cell r="P6311">
            <v>20</v>
          </cell>
        </row>
        <row r="6312">
          <cell r="L6312" t="str">
            <v>515IN1UAO10020</v>
          </cell>
          <cell r="M6312" t="str">
            <v>철재면에폭시에스텔</v>
          </cell>
          <cell r="N6312" t="str">
            <v>(상도1회)</v>
          </cell>
          <cell r="O6312" t="str">
            <v>M2</v>
          </cell>
          <cell r="P6312">
            <v>15</v>
          </cell>
        </row>
        <row r="6313">
          <cell r="L6313" t="str">
            <v>515IN1UAO20010</v>
          </cell>
          <cell r="M6313" t="str">
            <v>콘크리트면 페인트</v>
          </cell>
          <cell r="N6313" t="str">
            <v>(낙서방지용 2회)</v>
          </cell>
          <cell r="O6313" t="str">
            <v>M2</v>
          </cell>
          <cell r="P6313">
            <v>136</v>
          </cell>
        </row>
        <row r="6314">
          <cell r="L6314" t="str">
            <v>515IN1UAO20020</v>
          </cell>
          <cell r="M6314" t="str">
            <v>콘크리트면 페인트</v>
          </cell>
          <cell r="N6314" t="str">
            <v>(걸레받이용 2회)</v>
          </cell>
          <cell r="O6314" t="str">
            <v>M2</v>
          </cell>
          <cell r="P6314">
            <v>98</v>
          </cell>
        </row>
        <row r="6315">
          <cell r="L6315" t="str">
            <v>515IN1UAO30020</v>
          </cell>
          <cell r="M6315" t="str">
            <v>외부수성페인트</v>
          </cell>
          <cell r="N6315" t="str">
            <v>(2회 벽   로울러칠)</v>
          </cell>
          <cell r="O6315" t="str">
            <v>M2</v>
          </cell>
          <cell r="P6315">
            <v>1317</v>
          </cell>
        </row>
        <row r="6316">
          <cell r="L6316" t="str">
            <v>515IN1UAO30030</v>
          </cell>
          <cell r="M6316" t="str">
            <v>외부수성페인트</v>
          </cell>
          <cell r="N6316" t="str">
            <v>(2회 천정 로울러칠)</v>
          </cell>
          <cell r="O6316" t="str">
            <v>M2</v>
          </cell>
          <cell r="P6316">
            <v>141</v>
          </cell>
        </row>
        <row r="6317">
          <cell r="L6317" t="str">
            <v>515IN1UAO30040</v>
          </cell>
          <cell r="M6317" t="str">
            <v>외부수성페인트</v>
          </cell>
          <cell r="N6317" t="str">
            <v>(2회 벽 뿜칠)</v>
          </cell>
          <cell r="O6317" t="str">
            <v>M2</v>
          </cell>
          <cell r="P6317">
            <v>846</v>
          </cell>
        </row>
        <row r="6318">
          <cell r="L6318" t="str">
            <v>515IN1UAO35020</v>
          </cell>
          <cell r="M6318" t="str">
            <v>내부수성페인트</v>
          </cell>
          <cell r="N6318" t="str">
            <v>(2회 벽   로울러칠)</v>
          </cell>
          <cell r="O6318" t="str">
            <v>M2</v>
          </cell>
          <cell r="P6318">
            <v>375</v>
          </cell>
        </row>
        <row r="6319">
          <cell r="L6319" t="str">
            <v>515IN1UAO35030</v>
          </cell>
          <cell r="M6319" t="str">
            <v>내부수성페인트</v>
          </cell>
          <cell r="N6319" t="str">
            <v>(2회 천정 로울러칠)</v>
          </cell>
          <cell r="O6319" t="str">
            <v>M2</v>
          </cell>
          <cell r="P6319">
            <v>266</v>
          </cell>
        </row>
        <row r="6320">
          <cell r="L6320" t="str">
            <v>515IN1UAO61010</v>
          </cell>
          <cell r="M6320" t="str">
            <v>무늬코트</v>
          </cell>
          <cell r="N6320" t="str">
            <v>(고층)</v>
          </cell>
          <cell r="O6320" t="str">
            <v>M2</v>
          </cell>
          <cell r="P6320">
            <v>435</v>
          </cell>
        </row>
        <row r="6321">
          <cell r="L6321" t="str">
            <v>515IN1UAO70010</v>
          </cell>
          <cell r="M6321" t="str">
            <v>목부 조합페인트</v>
          </cell>
          <cell r="N6321" t="str">
            <v>(외부3회)</v>
          </cell>
          <cell r="O6321" t="str">
            <v>M2</v>
          </cell>
          <cell r="P6321">
            <v>45</v>
          </cell>
        </row>
        <row r="6322">
          <cell r="L6322" t="str">
            <v>515IN1UAO70110</v>
          </cell>
          <cell r="M6322" t="str">
            <v>철부조합페인트</v>
          </cell>
          <cell r="N6322" t="str">
            <v>(광명단유)</v>
          </cell>
          <cell r="O6322" t="str">
            <v>M2</v>
          </cell>
          <cell r="P6322">
            <v>5</v>
          </cell>
        </row>
        <row r="6323">
          <cell r="L6323" t="str">
            <v>515IN1UAO70120</v>
          </cell>
          <cell r="M6323" t="str">
            <v>철부조합페인트</v>
          </cell>
          <cell r="N6323" t="str">
            <v>(광명단무)</v>
          </cell>
          <cell r="O6323" t="str">
            <v>M2</v>
          </cell>
          <cell r="P6323">
            <v>34</v>
          </cell>
        </row>
        <row r="6324">
          <cell r="L6324" t="str">
            <v>515IN1UAO85110</v>
          </cell>
          <cell r="M6324" t="str">
            <v>폴리우레탄락카칠</v>
          </cell>
          <cell r="O6324" t="str">
            <v>M2</v>
          </cell>
          <cell r="P6324">
            <v>5</v>
          </cell>
        </row>
        <row r="6325">
          <cell r="L6325" t="str">
            <v>515IO1SAM10001</v>
          </cell>
          <cell r="M6325" t="str">
            <v>온돌마루판</v>
          </cell>
          <cell r="N6325" t="str">
            <v>합판+천연무늬목접착(시공도)</v>
          </cell>
          <cell r="O6325" t="str">
            <v>M2</v>
          </cell>
          <cell r="P6325">
            <v>675</v>
          </cell>
        </row>
        <row r="6326">
          <cell r="L6326" t="str">
            <v>515IO1SAX00001</v>
          </cell>
          <cell r="M6326" t="str">
            <v>걸레받이T=12 MDF</v>
          </cell>
          <cell r="N6326" t="str">
            <v>H=80 거실,주방</v>
          </cell>
          <cell r="O6326" t="str">
            <v>M</v>
          </cell>
          <cell r="P6326">
            <v>469</v>
          </cell>
        </row>
        <row r="6327">
          <cell r="L6327" t="str">
            <v>515IO1SAX00002</v>
          </cell>
          <cell r="M6327" t="str">
            <v>걸레받이T=9  MDF</v>
          </cell>
          <cell r="N6327" t="str">
            <v>H=70 침실1</v>
          </cell>
          <cell r="O6327" t="str">
            <v>M</v>
          </cell>
          <cell r="P6327">
            <v>164</v>
          </cell>
        </row>
        <row r="6328">
          <cell r="L6328" t="str">
            <v>515IO1UAK70060</v>
          </cell>
          <cell r="M6328" t="str">
            <v>포리에칠렌필림 보양</v>
          </cell>
          <cell r="O6328" t="str">
            <v>M2</v>
          </cell>
          <cell r="P6328">
            <v>2321</v>
          </cell>
        </row>
        <row r="6329">
          <cell r="L6329" t="str">
            <v>515IO1UAM10150</v>
          </cell>
          <cell r="M6329" t="str">
            <v>륨카펫트붙이기</v>
          </cell>
          <cell r="N6329" t="str">
            <v>(고기능륨카펫, T2.0)</v>
          </cell>
          <cell r="O6329" t="str">
            <v>M2</v>
          </cell>
          <cell r="P6329">
            <v>843</v>
          </cell>
        </row>
        <row r="6330">
          <cell r="L6330" t="str">
            <v>515IO1UAP10120</v>
          </cell>
          <cell r="M6330" t="str">
            <v>물초배지 보양</v>
          </cell>
          <cell r="N6330" t="str">
            <v>(벽)</v>
          </cell>
          <cell r="O6330" t="str">
            <v>M2</v>
          </cell>
          <cell r="P6330">
            <v>79</v>
          </cell>
        </row>
        <row r="6331">
          <cell r="L6331" t="str">
            <v>515IO1UAP10220</v>
          </cell>
          <cell r="M6331" t="str">
            <v>비닐실크벽지바르기</v>
          </cell>
          <cell r="N6331" t="str">
            <v>(초배무)</v>
          </cell>
          <cell r="O6331" t="str">
            <v>M2</v>
          </cell>
          <cell r="P6331">
            <v>1507</v>
          </cell>
        </row>
        <row r="6332">
          <cell r="L6332" t="str">
            <v>515IO1UAP10230</v>
          </cell>
          <cell r="M6332" t="str">
            <v>비닐실크천정지바르기</v>
          </cell>
          <cell r="N6332" t="str">
            <v>(초배유)</v>
          </cell>
          <cell r="O6332" t="str">
            <v>M2</v>
          </cell>
          <cell r="P6332">
            <v>40</v>
          </cell>
        </row>
        <row r="6333">
          <cell r="L6333" t="str">
            <v>515IO1UAP10240</v>
          </cell>
          <cell r="M6333" t="str">
            <v>비닐실크천정지바르기</v>
          </cell>
          <cell r="N6333" t="str">
            <v>(초배무)</v>
          </cell>
          <cell r="O6333" t="str">
            <v>M2</v>
          </cell>
          <cell r="P6333">
            <v>1231</v>
          </cell>
        </row>
        <row r="6334">
          <cell r="L6334" t="str">
            <v>515IO1UAP11030</v>
          </cell>
          <cell r="M6334" t="str">
            <v>비닐실크벽지바르기</v>
          </cell>
          <cell r="N6334" t="str">
            <v>(면조정재바름위, 초배유)</v>
          </cell>
          <cell r="O6334" t="str">
            <v>M2</v>
          </cell>
          <cell r="P6334">
            <v>747</v>
          </cell>
        </row>
        <row r="6335">
          <cell r="L6335" t="str">
            <v>515IO2SAYISG12</v>
          </cell>
          <cell r="M6335" t="str">
            <v>외벽보온틀설치(중부)</v>
          </cell>
          <cell r="N6335" t="str">
            <v>스치로폴T60, 지지핀공법</v>
          </cell>
          <cell r="O6335" t="str">
            <v>M2</v>
          </cell>
          <cell r="P6335">
            <v>126</v>
          </cell>
        </row>
        <row r="6336">
          <cell r="L6336" t="str">
            <v>515IO2UAG10030</v>
          </cell>
          <cell r="M6336" t="str">
            <v>스치로폴깔기</v>
          </cell>
          <cell r="N6336" t="str">
            <v>(옥상바닥 2호 60MM)</v>
          </cell>
          <cell r="O6336" t="str">
            <v>M2</v>
          </cell>
          <cell r="P6336">
            <v>215</v>
          </cell>
        </row>
        <row r="6337">
          <cell r="L6337" t="str">
            <v>515IO2UAG10380</v>
          </cell>
          <cell r="M6337" t="str">
            <v>스치로폴깔기</v>
          </cell>
          <cell r="N6337" t="str">
            <v>(콘크리트타설부착 4호 50MM)</v>
          </cell>
          <cell r="O6337" t="str">
            <v>M2</v>
          </cell>
          <cell r="P6337">
            <v>285</v>
          </cell>
        </row>
        <row r="6338">
          <cell r="L6338" t="str">
            <v>515IO2UAG10390</v>
          </cell>
          <cell r="M6338" t="str">
            <v>스치로폴깔기</v>
          </cell>
          <cell r="N6338" t="str">
            <v>(콘크리트타설부착 4호 60MM)</v>
          </cell>
          <cell r="O6338" t="str">
            <v>M2</v>
          </cell>
          <cell r="P6338">
            <v>68</v>
          </cell>
        </row>
        <row r="6339">
          <cell r="L6339" t="str">
            <v>515IO2UAG11060</v>
          </cell>
          <cell r="M6339" t="str">
            <v>벽체스치로폴넣기</v>
          </cell>
          <cell r="N6339" t="str">
            <v>(4호 50MM 테이핑, 1겹)</v>
          </cell>
          <cell r="O6339" t="str">
            <v>M2</v>
          </cell>
          <cell r="P6339">
            <v>54</v>
          </cell>
        </row>
        <row r="6340">
          <cell r="L6340" t="str">
            <v>515IO2UAG12060</v>
          </cell>
          <cell r="M6340" t="str">
            <v>벽체스치로폴붙이기</v>
          </cell>
          <cell r="N6340" t="str">
            <v>(4호 50MM)</v>
          </cell>
          <cell r="O6340" t="str">
            <v>M2</v>
          </cell>
          <cell r="P6340">
            <v>169</v>
          </cell>
        </row>
        <row r="6341">
          <cell r="L6341" t="str">
            <v>515IO2UAG80070</v>
          </cell>
          <cell r="M6341" t="str">
            <v>측벽보온틀설치(중부)</v>
          </cell>
          <cell r="N6341" t="str">
            <v>(석고보드12.5MM, 지지핀공법)</v>
          </cell>
          <cell r="O6341" t="str">
            <v>M2</v>
          </cell>
          <cell r="P6341">
            <v>341</v>
          </cell>
        </row>
        <row r="6342">
          <cell r="L6342" t="str">
            <v>515IO2UAG80130</v>
          </cell>
          <cell r="M6342" t="str">
            <v>외벽보온틀설치(중부)</v>
          </cell>
          <cell r="N6342" t="str">
            <v>(석고보드12.5MM, 지지핀공법)</v>
          </cell>
          <cell r="O6342" t="str">
            <v>M2</v>
          </cell>
          <cell r="P6342">
            <v>470</v>
          </cell>
        </row>
        <row r="6343">
          <cell r="L6343" t="str">
            <v>515IO2UAG80520</v>
          </cell>
          <cell r="M6343" t="str">
            <v>보온틀설치(주방 상부장)</v>
          </cell>
          <cell r="N6343" t="str">
            <v>(유리면50+방수석고12.5MM, 지지핀공법)</v>
          </cell>
          <cell r="O6343" t="str">
            <v>M2</v>
          </cell>
          <cell r="P6343">
            <v>90</v>
          </cell>
        </row>
        <row r="6344">
          <cell r="L6344" t="str">
            <v>515IO2UAM40010</v>
          </cell>
          <cell r="M6344" t="str">
            <v>옥상기계실마감</v>
          </cell>
          <cell r="N6344" t="str">
            <v>(천정, 스치로폴20+흡음판15)</v>
          </cell>
          <cell r="O6344" t="str">
            <v>M2</v>
          </cell>
          <cell r="P6344">
            <v>21</v>
          </cell>
        </row>
        <row r="6345">
          <cell r="L6345" t="str">
            <v>515IO2UAM40020</v>
          </cell>
          <cell r="M6345" t="str">
            <v>옥상기계실마감</v>
          </cell>
          <cell r="N6345" t="str">
            <v>(벽, 스치로폴20+흡음판15)</v>
          </cell>
          <cell r="O6345" t="str">
            <v>M2</v>
          </cell>
          <cell r="P6345">
            <v>60</v>
          </cell>
        </row>
        <row r="6346">
          <cell r="L6346" t="str">
            <v>515IS1JAG18100</v>
          </cell>
          <cell r="M6346" t="str">
            <v>목제공틀</v>
          </cell>
          <cell r="N6346" t="str">
            <v>8X21/WF</v>
          </cell>
          <cell r="O6346" t="str">
            <v>개소</v>
          </cell>
          <cell r="P6346">
            <v>16</v>
          </cell>
        </row>
        <row r="6347">
          <cell r="L6347" t="str">
            <v>515IS1JAG23201</v>
          </cell>
          <cell r="M6347" t="str">
            <v>WD+WD(페이퍼,후설치문)침실</v>
          </cell>
          <cell r="N6347" t="str">
            <v>10X21/WD-1</v>
          </cell>
          <cell r="O6347" t="str">
            <v>개소</v>
          </cell>
          <cell r="P6347">
            <v>16</v>
          </cell>
        </row>
        <row r="6348">
          <cell r="L6348" t="str">
            <v>515IS1JAG23212</v>
          </cell>
          <cell r="M6348" t="str">
            <v>WD+WD(페이퍼,후설치문)침실</v>
          </cell>
          <cell r="N6348" t="str">
            <v>9X21/WD-2</v>
          </cell>
          <cell r="O6348" t="str">
            <v>개소</v>
          </cell>
          <cell r="P6348">
            <v>32</v>
          </cell>
        </row>
        <row r="6349">
          <cell r="L6349" t="str">
            <v>515IS1JAG23353</v>
          </cell>
          <cell r="M6349" t="str">
            <v>WD+WD(페이퍼,후설치문)욕실</v>
          </cell>
          <cell r="N6349" t="str">
            <v>8X21/D</v>
          </cell>
          <cell r="O6349" t="str">
            <v>개소</v>
          </cell>
          <cell r="P6349">
            <v>16</v>
          </cell>
        </row>
        <row r="6350">
          <cell r="L6350" t="str">
            <v>515IS1JAG23354</v>
          </cell>
          <cell r="M6350" t="str">
            <v>WD+WD(페이퍼,후설치문)욕실</v>
          </cell>
          <cell r="N6350" t="str">
            <v>7X21/D</v>
          </cell>
          <cell r="O6350" t="str">
            <v>개소</v>
          </cell>
          <cell r="P6350">
            <v>16</v>
          </cell>
        </row>
        <row r="6351">
          <cell r="L6351" t="str">
            <v>515IS1JAG23359</v>
          </cell>
          <cell r="M6351" t="str">
            <v>WD+WD(페이퍼,후설치문)욕실</v>
          </cell>
          <cell r="N6351" t="str">
            <v>8X21/D-3</v>
          </cell>
          <cell r="O6351" t="str">
            <v>개소</v>
          </cell>
          <cell r="P6351">
            <v>32</v>
          </cell>
        </row>
        <row r="6352">
          <cell r="L6352" t="str">
            <v>515IS1JAG31304</v>
          </cell>
          <cell r="M6352" t="str">
            <v>PP이중창(목-2)</v>
          </cell>
          <cell r="N6352" t="str">
            <v>12X4/W</v>
          </cell>
          <cell r="O6352" t="str">
            <v>개소</v>
          </cell>
          <cell r="P6352">
            <v>16</v>
          </cell>
        </row>
        <row r="6353">
          <cell r="L6353" t="str">
            <v>515IS1JAG31506</v>
          </cell>
          <cell r="M6353" t="str">
            <v>PP복층유리문(목-3)</v>
          </cell>
          <cell r="N6353" t="str">
            <v>33X24/DP</v>
          </cell>
          <cell r="O6353" t="str">
            <v>개소</v>
          </cell>
          <cell r="P6353">
            <v>16</v>
          </cell>
        </row>
        <row r="6354">
          <cell r="L6354" t="str">
            <v>515IS1JAG31762</v>
          </cell>
          <cell r="M6354" t="str">
            <v>PP복층유리문(목-2)</v>
          </cell>
          <cell r="N6354" t="str">
            <v>24X24/DP</v>
          </cell>
          <cell r="O6354" t="str">
            <v>개소</v>
          </cell>
          <cell r="P6354">
            <v>16</v>
          </cell>
        </row>
        <row r="6355">
          <cell r="L6355" t="str">
            <v>515IS1JAG31763</v>
          </cell>
          <cell r="M6355" t="str">
            <v>PP복층유리문(목-2)</v>
          </cell>
          <cell r="N6355" t="str">
            <v>21X24/DP</v>
          </cell>
          <cell r="O6355" t="str">
            <v>개소</v>
          </cell>
          <cell r="P6355">
            <v>16</v>
          </cell>
        </row>
        <row r="6356">
          <cell r="L6356" t="str">
            <v>515IS1JAG31905</v>
          </cell>
          <cell r="M6356" t="str">
            <v>P 복층단창(목-2)</v>
          </cell>
          <cell r="N6356" t="str">
            <v>21X18/W</v>
          </cell>
          <cell r="O6356" t="str">
            <v>개소</v>
          </cell>
          <cell r="P6356">
            <v>16</v>
          </cell>
        </row>
        <row r="6357">
          <cell r="L6357" t="str">
            <v>515IS1JAG40101</v>
          </cell>
          <cell r="M6357" t="str">
            <v>세대현관문(계단형,플래그힌지)</v>
          </cell>
          <cell r="N6357" t="str">
            <v>10X22/D-2</v>
          </cell>
          <cell r="O6357" t="str">
            <v>개소</v>
          </cell>
          <cell r="P6357">
            <v>16</v>
          </cell>
        </row>
        <row r="6358">
          <cell r="L6358" t="str">
            <v>515IS1JAH20117</v>
          </cell>
          <cell r="M6358" t="str">
            <v>분체난간</v>
          </cell>
          <cell r="N6358" t="str">
            <v>U형 (H:1100)</v>
          </cell>
          <cell r="O6358" t="str">
            <v>M</v>
          </cell>
          <cell r="P6358">
            <v>21</v>
          </cell>
        </row>
        <row r="6359">
          <cell r="L6359" t="str">
            <v>515IS1JAH45000</v>
          </cell>
          <cell r="M6359" t="str">
            <v>실외기난간</v>
          </cell>
          <cell r="N6359" t="str">
            <v>ㄴ형</v>
          </cell>
          <cell r="O6359" t="str">
            <v>개소</v>
          </cell>
          <cell r="P6359">
            <v>12</v>
          </cell>
        </row>
        <row r="6360">
          <cell r="L6360" t="str">
            <v>515IS1JAN40067</v>
          </cell>
          <cell r="M6360" t="str">
            <v>84C,T (무늬목)</v>
          </cell>
          <cell r="N6360" t="str">
            <v>3540X3670, 보조주방포함</v>
          </cell>
          <cell r="O6360" t="str">
            <v>조</v>
          </cell>
          <cell r="P6360">
            <v>16</v>
          </cell>
        </row>
        <row r="6361">
          <cell r="L6361" t="str">
            <v>515IS1JAN50609</v>
          </cell>
          <cell r="M6361" t="str">
            <v>00신발장 84C 벽부(무늬목)(거울판)</v>
          </cell>
          <cell r="N6361" t="str">
            <v>1224X348X2200</v>
          </cell>
          <cell r="O6361" t="str">
            <v>개</v>
          </cell>
          <cell r="P6361">
            <v>16</v>
          </cell>
        </row>
        <row r="6362">
          <cell r="L6362" t="str">
            <v>515IS1JAN60179</v>
          </cell>
          <cell r="M6362" t="str">
            <v>드레스장 84C,T(LPM)</v>
          </cell>
          <cell r="N6362" t="str">
            <v>1050X2330</v>
          </cell>
          <cell r="O6362" t="str">
            <v>SET</v>
          </cell>
          <cell r="P6362">
            <v>16</v>
          </cell>
        </row>
        <row r="6363">
          <cell r="L6363" t="str">
            <v>515IS1JAN80010</v>
          </cell>
          <cell r="M6363" t="str">
            <v>거실장(용인신갈)</v>
          </cell>
          <cell r="N6363" t="str">
            <v>2300 (무늬목)</v>
          </cell>
          <cell r="O6363" t="str">
            <v>SET</v>
          </cell>
          <cell r="P6363">
            <v>16</v>
          </cell>
        </row>
        <row r="6364">
          <cell r="L6364" t="str">
            <v>515JB1QBG15035</v>
          </cell>
          <cell r="M6364" t="str">
            <v>콤팩터 다짐 (보통)</v>
          </cell>
          <cell r="O6364" t="str">
            <v>M2</v>
          </cell>
          <cell r="P6364">
            <v>484</v>
          </cell>
        </row>
        <row r="6365">
          <cell r="L6365" t="str">
            <v>515JB1UAA50010</v>
          </cell>
          <cell r="M6365" t="str">
            <v>용수비</v>
          </cell>
          <cell r="N6365" t="str">
            <v>(레미콘지구)</v>
          </cell>
          <cell r="O6365" t="str">
            <v>M3</v>
          </cell>
          <cell r="P6365">
            <v>167</v>
          </cell>
        </row>
        <row r="6366">
          <cell r="L6366" t="str">
            <v>515JB1UCA20010</v>
          </cell>
          <cell r="M6366" t="str">
            <v>인력 터파기</v>
          </cell>
          <cell r="N6366" t="str">
            <v>(굴착깊이0-1M,보통토사)</v>
          </cell>
          <cell r="O6366" t="str">
            <v>M3</v>
          </cell>
          <cell r="P6366">
            <v>33</v>
          </cell>
        </row>
        <row r="6367">
          <cell r="L6367" t="str">
            <v>515JD1BGC10070</v>
          </cell>
          <cell r="M6367" t="str">
            <v>자재운반비</v>
          </cell>
          <cell r="N6367" t="str">
            <v>70KM까지</v>
          </cell>
          <cell r="O6367" t="str">
            <v>TON</v>
          </cell>
          <cell r="P6367">
            <v>93.96</v>
          </cell>
        </row>
        <row r="6368">
          <cell r="L6368" t="str">
            <v>515JD1BGZ02011</v>
          </cell>
          <cell r="M6368" t="str">
            <v>임시전력비(전력량요금)</v>
          </cell>
          <cell r="N6368" t="str">
            <v>1년이하</v>
          </cell>
          <cell r="O6368" t="str">
            <v>KWH</v>
          </cell>
          <cell r="P6368">
            <v>13</v>
          </cell>
        </row>
        <row r="6369">
          <cell r="L6369" t="str">
            <v>515JD1HKN01000</v>
          </cell>
          <cell r="M6369" t="str">
            <v>모 터</v>
          </cell>
          <cell r="N6369" t="str">
            <v>1 HP</v>
          </cell>
          <cell r="O6369" t="str">
            <v>시간</v>
          </cell>
          <cell r="P6369">
            <v>18</v>
          </cell>
        </row>
        <row r="6370">
          <cell r="L6370" t="str">
            <v>515JD1MGA21110</v>
          </cell>
          <cell r="M6370" t="str">
            <v>고강도철근 (공장도)</v>
          </cell>
          <cell r="N6370" t="str">
            <v>H-10</v>
          </cell>
          <cell r="O6370" t="str">
            <v>TON</v>
          </cell>
          <cell r="P6370">
            <v>7.9</v>
          </cell>
        </row>
        <row r="6371">
          <cell r="L6371" t="str">
            <v>515JD1MGA21113</v>
          </cell>
          <cell r="M6371" t="str">
            <v>고강도철근 (공장도)</v>
          </cell>
          <cell r="N6371" t="str">
            <v>H-13</v>
          </cell>
          <cell r="O6371" t="str">
            <v>TON</v>
          </cell>
          <cell r="P6371">
            <v>32.92</v>
          </cell>
        </row>
        <row r="6372">
          <cell r="L6372" t="str">
            <v>515JD1MGA21116</v>
          </cell>
          <cell r="M6372" t="str">
            <v>고강도철근 (공장도)</v>
          </cell>
          <cell r="N6372" t="str">
            <v>H-16</v>
          </cell>
          <cell r="O6372" t="str">
            <v>TON</v>
          </cell>
          <cell r="P6372">
            <v>1.17</v>
          </cell>
        </row>
        <row r="6373">
          <cell r="L6373" t="str">
            <v>515JD1MGA21119</v>
          </cell>
          <cell r="M6373" t="str">
            <v>고강도철근 (공장도)</v>
          </cell>
          <cell r="N6373" t="str">
            <v>H-19</v>
          </cell>
          <cell r="O6373" t="str">
            <v>TON</v>
          </cell>
          <cell r="P6373">
            <v>0.08</v>
          </cell>
        </row>
        <row r="6374">
          <cell r="L6374" t="str">
            <v>515JD1MGA21122</v>
          </cell>
          <cell r="M6374" t="str">
            <v>고강도철근 (공장도)</v>
          </cell>
          <cell r="N6374" t="str">
            <v>H-22</v>
          </cell>
          <cell r="O6374" t="str">
            <v>TON</v>
          </cell>
          <cell r="P6374">
            <v>25.35</v>
          </cell>
        </row>
        <row r="6375">
          <cell r="L6375" t="str">
            <v>515JD1MGA21125</v>
          </cell>
          <cell r="M6375" t="str">
            <v>고강도철근 (공장도)</v>
          </cell>
          <cell r="N6375" t="str">
            <v>H-25</v>
          </cell>
          <cell r="O6375" t="str">
            <v>TON</v>
          </cell>
          <cell r="P6375">
            <v>26.54</v>
          </cell>
        </row>
        <row r="6376">
          <cell r="L6376" t="str">
            <v>515JD1MGG40301</v>
          </cell>
          <cell r="M6376" t="str">
            <v>레미콘</v>
          </cell>
          <cell r="N6376" t="str">
            <v>25-160-8</v>
          </cell>
          <cell r="O6376" t="str">
            <v>M3</v>
          </cell>
          <cell r="P6376">
            <v>26</v>
          </cell>
        </row>
        <row r="6377">
          <cell r="L6377" t="str">
            <v>515JD1MGG40601</v>
          </cell>
          <cell r="M6377" t="str">
            <v>레미콘</v>
          </cell>
          <cell r="N6377" t="str">
            <v>25-240-8</v>
          </cell>
          <cell r="O6377" t="str">
            <v>M3</v>
          </cell>
          <cell r="P6377">
            <v>286</v>
          </cell>
        </row>
        <row r="6378">
          <cell r="L6378" t="str">
            <v>515JD1MGG42401</v>
          </cell>
          <cell r="M6378" t="str">
            <v>레미콘</v>
          </cell>
          <cell r="N6378" t="str">
            <v>25-180-15</v>
          </cell>
          <cell r="O6378" t="str">
            <v>M3</v>
          </cell>
          <cell r="P6378">
            <v>1</v>
          </cell>
        </row>
        <row r="6379">
          <cell r="L6379" t="str">
            <v>515JD1MGG42601</v>
          </cell>
          <cell r="M6379" t="str">
            <v>레미콘</v>
          </cell>
          <cell r="N6379" t="str">
            <v>25-240-15</v>
          </cell>
          <cell r="O6379" t="str">
            <v>M3</v>
          </cell>
          <cell r="P6379">
            <v>414</v>
          </cell>
        </row>
        <row r="6380">
          <cell r="L6380" t="str">
            <v>515JD1QEA32013</v>
          </cell>
          <cell r="M6380" t="str">
            <v>펌프카 CONC 타설</v>
          </cell>
          <cell r="N6380" t="str">
            <v>100 M3이상 철근구조물,S=15</v>
          </cell>
          <cell r="O6380" t="str">
            <v>M3</v>
          </cell>
          <cell r="P6380">
            <v>410</v>
          </cell>
        </row>
        <row r="6381">
          <cell r="L6381" t="str">
            <v>515JD1QEA32014</v>
          </cell>
          <cell r="M6381" t="str">
            <v>펌프카 CONC 타설</v>
          </cell>
          <cell r="N6381" t="str">
            <v>100 M3이상 철근구조물,S=8~12</v>
          </cell>
          <cell r="O6381" t="str">
            <v>M3</v>
          </cell>
          <cell r="P6381">
            <v>309</v>
          </cell>
        </row>
        <row r="6382">
          <cell r="L6382" t="str">
            <v>515JD1QEF82001</v>
          </cell>
          <cell r="M6382" t="str">
            <v>CON'C 다지기 (VIBRATOR)</v>
          </cell>
          <cell r="O6382" t="str">
            <v>M3</v>
          </cell>
          <cell r="P6382">
            <v>693</v>
          </cell>
        </row>
        <row r="6383">
          <cell r="L6383" t="str">
            <v>515JD1SACCTTT1</v>
          </cell>
          <cell r="M6383" t="str">
            <v>철근하차비</v>
          </cell>
          <cell r="O6383" t="str">
            <v>톤</v>
          </cell>
          <cell r="P6383">
            <v>93.96</v>
          </cell>
        </row>
        <row r="6384">
          <cell r="L6384" t="str">
            <v>515JD1UAC10001</v>
          </cell>
          <cell r="M6384" t="str">
            <v>합판거푸집</v>
          </cell>
          <cell r="N6384" t="str">
            <v>(3회,일반면)</v>
          </cell>
          <cell r="O6384" t="str">
            <v>M2</v>
          </cell>
          <cell r="P6384">
            <v>27</v>
          </cell>
        </row>
        <row r="6385">
          <cell r="L6385" t="str">
            <v>515JD1UAC10005</v>
          </cell>
          <cell r="M6385" t="str">
            <v>합판거푸집</v>
          </cell>
          <cell r="N6385" t="str">
            <v>(3회, 경사지붕면)</v>
          </cell>
          <cell r="O6385" t="str">
            <v>M2</v>
          </cell>
          <cell r="P6385">
            <v>34</v>
          </cell>
        </row>
        <row r="6386">
          <cell r="L6386" t="str">
            <v>515JD1UAC10152</v>
          </cell>
          <cell r="M6386" t="str">
            <v>매립형철망거푸집</v>
          </cell>
          <cell r="N6386" t="str">
            <v>(MAT기초,지중보,옹벽,이어치기등)</v>
          </cell>
          <cell r="O6386" t="str">
            <v>M2</v>
          </cell>
          <cell r="P6386">
            <v>86</v>
          </cell>
        </row>
        <row r="6387">
          <cell r="L6387" t="str">
            <v>515JD1UAC10281</v>
          </cell>
          <cell r="M6387" t="str">
            <v>제치장코팅합판 거푸집</v>
          </cell>
          <cell r="N6387" t="str">
            <v>(6회,반자무)</v>
          </cell>
          <cell r="O6387" t="str">
            <v>M2</v>
          </cell>
          <cell r="P6387">
            <v>303</v>
          </cell>
        </row>
        <row r="6388">
          <cell r="L6388" t="str">
            <v>515JD1UAC10310</v>
          </cell>
          <cell r="M6388" t="str">
            <v>유로폼</v>
          </cell>
          <cell r="N6388" t="str">
            <v>(벽)</v>
          </cell>
          <cell r="O6388" t="str">
            <v>M2</v>
          </cell>
          <cell r="P6388">
            <v>2362</v>
          </cell>
        </row>
        <row r="6389">
          <cell r="L6389" t="str">
            <v>515JD1UAC20100</v>
          </cell>
          <cell r="M6389" t="str">
            <v>철근가공 및 조립</v>
          </cell>
          <cell r="N6389" t="str">
            <v>(건축공사)</v>
          </cell>
          <cell r="O6389" t="str">
            <v>TON</v>
          </cell>
          <cell r="P6389">
            <v>91.22</v>
          </cell>
        </row>
        <row r="6390">
          <cell r="L6390" t="str">
            <v>515JD1UAC30060</v>
          </cell>
          <cell r="M6390" t="str">
            <v>레미콘치기</v>
          </cell>
          <cell r="N6390" t="str">
            <v>(철근구조,펌프차붐)</v>
          </cell>
          <cell r="O6390" t="str">
            <v>M3</v>
          </cell>
          <cell r="P6390">
            <v>693</v>
          </cell>
        </row>
        <row r="6391">
          <cell r="L6391" t="str">
            <v>515JD1UAC30080</v>
          </cell>
          <cell r="M6391" t="str">
            <v>레미콘치기</v>
          </cell>
          <cell r="N6391" t="str">
            <v>(무근구조,펌프차붐)</v>
          </cell>
          <cell r="O6391" t="str">
            <v>M3</v>
          </cell>
          <cell r="P6391">
            <v>26</v>
          </cell>
        </row>
        <row r="6392">
          <cell r="L6392" t="str">
            <v>516IA1BGZ02011</v>
          </cell>
          <cell r="M6392" t="str">
            <v>임시전력비(전력량요금)</v>
          </cell>
          <cell r="N6392" t="str">
            <v>1년이하</v>
          </cell>
          <cell r="O6392" t="str">
            <v>KWH</v>
          </cell>
          <cell r="P6392">
            <v>284</v>
          </cell>
        </row>
        <row r="6393">
          <cell r="L6393" t="str">
            <v>516IA1HCD01012</v>
          </cell>
          <cell r="M6393" t="str">
            <v>인화겸용리프트</v>
          </cell>
          <cell r="N6393" t="str">
            <v>12층용</v>
          </cell>
          <cell r="O6393" t="str">
            <v>시간</v>
          </cell>
          <cell r="P6393">
            <v>287</v>
          </cell>
        </row>
        <row r="6394">
          <cell r="L6394" t="str">
            <v>516IA1HKN01000</v>
          </cell>
          <cell r="M6394" t="str">
            <v>모 터</v>
          </cell>
          <cell r="N6394" t="str">
            <v>1 HP</v>
          </cell>
          <cell r="O6394" t="str">
            <v>시간</v>
          </cell>
          <cell r="P6394">
            <v>76</v>
          </cell>
        </row>
        <row r="6395">
          <cell r="L6395" t="str">
            <v>516IA1MGJ10503</v>
          </cell>
          <cell r="M6395" t="str">
            <v>벽용브라켓(외줄용)</v>
          </cell>
          <cell r="N6395" t="str">
            <v>8개월</v>
          </cell>
          <cell r="O6395" t="str">
            <v>개</v>
          </cell>
          <cell r="P6395">
            <v>14</v>
          </cell>
        </row>
        <row r="6396">
          <cell r="L6396" t="str">
            <v>516IA1MGJ10507</v>
          </cell>
          <cell r="M6396" t="str">
            <v>벽용브라켓(쌍줄용)</v>
          </cell>
          <cell r="N6396" t="str">
            <v>3개월  15.5KG</v>
          </cell>
          <cell r="O6396" t="str">
            <v>개</v>
          </cell>
          <cell r="P6396">
            <v>8</v>
          </cell>
        </row>
        <row r="6397">
          <cell r="L6397" t="str">
            <v>516IA1MGJ10509</v>
          </cell>
          <cell r="M6397" t="str">
            <v>벽용브라켓(쌍줄용)</v>
          </cell>
          <cell r="N6397" t="str">
            <v>8개월</v>
          </cell>
          <cell r="O6397" t="str">
            <v>개</v>
          </cell>
          <cell r="P6397">
            <v>24</v>
          </cell>
        </row>
        <row r="6398">
          <cell r="L6398" t="str">
            <v>516IA1MGJ10527</v>
          </cell>
          <cell r="M6398" t="str">
            <v>복도난간용브라켓(외줄용)</v>
          </cell>
          <cell r="N6398" t="str">
            <v>8개월</v>
          </cell>
          <cell r="O6398" t="str">
            <v>개</v>
          </cell>
          <cell r="P6398">
            <v>12</v>
          </cell>
        </row>
        <row r="6399">
          <cell r="L6399" t="str">
            <v>516IA1MGJ10535</v>
          </cell>
          <cell r="M6399" t="str">
            <v>발코니용브라켓(외줄용)</v>
          </cell>
          <cell r="N6399" t="str">
            <v>8개월</v>
          </cell>
          <cell r="O6399" t="str">
            <v>개</v>
          </cell>
          <cell r="P6399">
            <v>16</v>
          </cell>
        </row>
        <row r="6400">
          <cell r="L6400" t="str">
            <v>516IA1SAA35305</v>
          </cell>
          <cell r="M6400" t="str">
            <v>가설DUST CHUTE</v>
          </cell>
          <cell r="N6400" t="str">
            <v>P.E관 중층</v>
          </cell>
          <cell r="O6400" t="str">
            <v>M</v>
          </cell>
          <cell r="P6400">
            <v>24</v>
          </cell>
        </row>
        <row r="6401">
          <cell r="L6401" t="str">
            <v>516IA1UAA10001</v>
          </cell>
          <cell r="M6401" t="str">
            <v>먹메김</v>
          </cell>
          <cell r="N6401" t="str">
            <v>(주택용)</v>
          </cell>
          <cell r="O6401" t="str">
            <v>M2</v>
          </cell>
          <cell r="P6401">
            <v>2079</v>
          </cell>
        </row>
        <row r="6402">
          <cell r="L6402" t="str">
            <v>516IA1UAA10201</v>
          </cell>
          <cell r="M6402" t="str">
            <v>수평규준틀</v>
          </cell>
          <cell r="O6402" t="str">
            <v>M</v>
          </cell>
          <cell r="P6402">
            <v>103</v>
          </cell>
        </row>
        <row r="6403">
          <cell r="L6403" t="str">
            <v>516IA1UAA20301</v>
          </cell>
          <cell r="M6403" t="str">
            <v>강관틀비계</v>
          </cell>
          <cell r="N6403" t="str">
            <v>(10층, 8개월)</v>
          </cell>
          <cell r="O6403" t="str">
            <v>M2</v>
          </cell>
          <cell r="P6403">
            <v>1177</v>
          </cell>
        </row>
        <row r="6404">
          <cell r="L6404" t="str">
            <v>516IA1UAA20501</v>
          </cell>
          <cell r="M6404" t="str">
            <v>단관외줄비계(까치발)</v>
          </cell>
          <cell r="N6404" t="str">
            <v>(10층 8개월)</v>
          </cell>
          <cell r="O6404" t="str">
            <v>M2</v>
          </cell>
          <cell r="P6404">
            <v>1142</v>
          </cell>
        </row>
        <row r="6405">
          <cell r="L6405" t="str">
            <v>516IA1UAA20631</v>
          </cell>
          <cell r="M6405" t="str">
            <v>강관비계매기(브라켓)</v>
          </cell>
          <cell r="N6405" t="str">
            <v>(3개월)</v>
          </cell>
          <cell r="O6405" t="str">
            <v>M2</v>
          </cell>
          <cell r="P6405">
            <v>152</v>
          </cell>
        </row>
        <row r="6406">
          <cell r="L6406" t="str">
            <v>516IA1UAA20635</v>
          </cell>
          <cell r="M6406" t="str">
            <v>강관비계매기(브라켓)</v>
          </cell>
          <cell r="N6406" t="str">
            <v>(10층 8개월)</v>
          </cell>
          <cell r="O6406" t="str">
            <v>M2</v>
          </cell>
          <cell r="P6406">
            <v>711</v>
          </cell>
        </row>
        <row r="6407">
          <cell r="L6407" t="str">
            <v>516IA1UAA20701</v>
          </cell>
          <cell r="M6407" t="str">
            <v>이동식 강관조립 말비계</v>
          </cell>
          <cell r="N6407" t="str">
            <v>(3개월 H=2M 1단)</v>
          </cell>
          <cell r="O6407" t="str">
            <v>대</v>
          </cell>
          <cell r="P6407">
            <v>2</v>
          </cell>
        </row>
        <row r="6408">
          <cell r="L6408" t="str">
            <v>516IA1UAA21301</v>
          </cell>
          <cell r="M6408" t="str">
            <v>비계용 브라켓설치</v>
          </cell>
          <cell r="N6408" t="str">
            <v>(벽용, 브라켓별도)</v>
          </cell>
          <cell r="O6408" t="str">
            <v>개소</v>
          </cell>
          <cell r="P6408">
            <v>46</v>
          </cell>
        </row>
        <row r="6409">
          <cell r="L6409" t="str">
            <v>516IA1UAA21310</v>
          </cell>
          <cell r="M6409" t="str">
            <v>비계용 브라켓설치</v>
          </cell>
          <cell r="N6409" t="str">
            <v>(스라브.난간, 브라켓별도)</v>
          </cell>
          <cell r="O6409" t="str">
            <v>개소</v>
          </cell>
          <cell r="P6409">
            <v>28</v>
          </cell>
        </row>
        <row r="6410">
          <cell r="L6410" t="str">
            <v>516IA1UAA25001</v>
          </cell>
          <cell r="M6410" t="str">
            <v>강관동바리 손료</v>
          </cell>
          <cell r="N6410" t="str">
            <v>(층고3.5M이하, 벽식 1개월)</v>
          </cell>
          <cell r="O6410" t="str">
            <v>M2</v>
          </cell>
          <cell r="P6410">
            <v>3396</v>
          </cell>
        </row>
        <row r="6411">
          <cell r="L6411" t="str">
            <v>516IA1UAA25060</v>
          </cell>
          <cell r="M6411" t="str">
            <v>강관동바리 손료</v>
          </cell>
          <cell r="N6411" t="str">
            <v>(4.5-5.5M, 1개월)</v>
          </cell>
          <cell r="O6411" t="str">
            <v>M2</v>
          </cell>
          <cell r="P6411">
            <v>206</v>
          </cell>
        </row>
        <row r="6412">
          <cell r="L6412" t="str">
            <v>516IA1UAA40001</v>
          </cell>
          <cell r="M6412" t="str">
            <v>인화겸용리프트설치,해체</v>
          </cell>
          <cell r="N6412" t="str">
            <v>(기초포함)</v>
          </cell>
          <cell r="O6412" t="str">
            <v>M</v>
          </cell>
          <cell r="P6412">
            <v>30</v>
          </cell>
        </row>
        <row r="6413">
          <cell r="L6413" t="str">
            <v>516IA1UAA50010</v>
          </cell>
          <cell r="M6413" t="str">
            <v>용수비</v>
          </cell>
          <cell r="N6413" t="str">
            <v>(레미콘지구)</v>
          </cell>
          <cell r="O6413" t="str">
            <v>M3</v>
          </cell>
          <cell r="P6413">
            <v>690</v>
          </cell>
        </row>
        <row r="6414">
          <cell r="L6414" t="str">
            <v>516IA1UAA50110</v>
          </cell>
          <cell r="M6414" t="str">
            <v>동별공사용수설치비</v>
          </cell>
          <cell r="N6414" t="str">
            <v>(10층)</v>
          </cell>
          <cell r="O6414" t="str">
            <v>개소</v>
          </cell>
          <cell r="P6414">
            <v>1</v>
          </cell>
        </row>
        <row r="6415">
          <cell r="L6415" t="str">
            <v>516IA1UAA55001</v>
          </cell>
          <cell r="M6415" t="str">
            <v>건축물 현장정리</v>
          </cell>
          <cell r="O6415" t="str">
            <v>M2</v>
          </cell>
          <cell r="P6415">
            <v>2079</v>
          </cell>
        </row>
        <row r="6416">
          <cell r="L6416" t="str">
            <v>516IA1UAV30110</v>
          </cell>
          <cell r="M6416" t="str">
            <v>옥내가설전등 및 옥외보완</v>
          </cell>
          <cell r="N6416" t="str">
            <v>(10층)</v>
          </cell>
          <cell r="O6416" t="str">
            <v>동</v>
          </cell>
          <cell r="P6416">
            <v>1</v>
          </cell>
        </row>
        <row r="6417">
          <cell r="L6417" t="str">
            <v>516ID1BGC10070</v>
          </cell>
          <cell r="M6417" t="str">
            <v>자재운반비</v>
          </cell>
          <cell r="N6417" t="str">
            <v>70KM까지</v>
          </cell>
          <cell r="O6417" t="str">
            <v>TON</v>
          </cell>
          <cell r="P6417">
            <v>151.85</v>
          </cell>
        </row>
        <row r="6418">
          <cell r="L6418" t="str">
            <v>516ID1MGA21110</v>
          </cell>
          <cell r="M6418" t="str">
            <v>고강도철근 (공장도)</v>
          </cell>
          <cell r="N6418" t="str">
            <v>H-10</v>
          </cell>
          <cell r="O6418" t="str">
            <v>TON</v>
          </cell>
          <cell r="P6418">
            <v>69.92</v>
          </cell>
        </row>
        <row r="6419">
          <cell r="L6419" t="str">
            <v>516ID1MGA21113</v>
          </cell>
          <cell r="M6419" t="str">
            <v>고강도철근 (공장도)</v>
          </cell>
          <cell r="N6419" t="str">
            <v>H-13</v>
          </cell>
          <cell r="O6419" t="str">
            <v>TON</v>
          </cell>
          <cell r="P6419">
            <v>40.090000000000003</v>
          </cell>
        </row>
        <row r="6420">
          <cell r="L6420" t="str">
            <v>516ID1MGA21116</v>
          </cell>
          <cell r="M6420" t="str">
            <v>고강도철근 (공장도)</v>
          </cell>
          <cell r="N6420" t="str">
            <v>H-16</v>
          </cell>
          <cell r="O6420" t="str">
            <v>TON</v>
          </cell>
          <cell r="P6420">
            <v>14.48</v>
          </cell>
        </row>
        <row r="6421">
          <cell r="L6421" t="str">
            <v>516ID1MGA21125</v>
          </cell>
          <cell r="M6421" t="str">
            <v>고강도철근 (공장도)</v>
          </cell>
          <cell r="N6421" t="str">
            <v>H-25</v>
          </cell>
          <cell r="O6421" t="str">
            <v>TON</v>
          </cell>
          <cell r="P6421">
            <v>27.36</v>
          </cell>
        </row>
        <row r="6422">
          <cell r="L6422" t="str">
            <v>516ID1MGG42601</v>
          </cell>
          <cell r="M6422" t="str">
            <v>레미콘</v>
          </cell>
          <cell r="N6422" t="str">
            <v>25-240-15</v>
          </cell>
          <cell r="O6422" t="str">
            <v>M3</v>
          </cell>
          <cell r="P6422">
            <v>1283</v>
          </cell>
        </row>
        <row r="6423">
          <cell r="L6423" t="str">
            <v>516ID1MGI20301</v>
          </cell>
          <cell r="M6423" t="str">
            <v>PS합성목재</v>
          </cell>
          <cell r="N6423" t="str">
            <v>면접기및물끊기</v>
          </cell>
          <cell r="O6423" t="str">
            <v>M</v>
          </cell>
          <cell r="P6423">
            <v>3</v>
          </cell>
        </row>
        <row r="6424">
          <cell r="L6424" t="str">
            <v>516ID1QEA32013</v>
          </cell>
          <cell r="M6424" t="str">
            <v>펌프카 CONC 타설</v>
          </cell>
          <cell r="N6424" t="str">
            <v>100 M3이상 철근구조물,S=15</v>
          </cell>
          <cell r="O6424" t="str">
            <v>M3</v>
          </cell>
          <cell r="P6424">
            <v>706</v>
          </cell>
        </row>
        <row r="6425">
          <cell r="L6425" t="str">
            <v>516ID1QEB22010</v>
          </cell>
          <cell r="M6425" t="str">
            <v>콘크리트 펌프 타설</v>
          </cell>
          <cell r="N6425" t="str">
            <v>(20-26M3/HR)</v>
          </cell>
          <cell r="O6425" t="str">
            <v>M3</v>
          </cell>
          <cell r="P6425">
            <v>581</v>
          </cell>
        </row>
        <row r="6426">
          <cell r="L6426" t="str">
            <v>516ID1QEF82001</v>
          </cell>
          <cell r="M6426" t="str">
            <v>CON'C 다지기 (VIBRATOR)</v>
          </cell>
          <cell r="O6426" t="str">
            <v>M3</v>
          </cell>
          <cell r="P6426">
            <v>1269</v>
          </cell>
        </row>
        <row r="6427">
          <cell r="L6427" t="str">
            <v>516ID1SACCTTT1</v>
          </cell>
          <cell r="M6427" t="str">
            <v>철근하차비</v>
          </cell>
          <cell r="O6427" t="str">
            <v>톤</v>
          </cell>
          <cell r="P6427">
            <v>151.85</v>
          </cell>
        </row>
        <row r="6428">
          <cell r="L6428" t="str">
            <v>516ID1UAC10001</v>
          </cell>
          <cell r="M6428" t="str">
            <v>합판거푸집</v>
          </cell>
          <cell r="N6428" t="str">
            <v>(3회,일반면)</v>
          </cell>
          <cell r="O6428" t="str">
            <v>M2</v>
          </cell>
          <cell r="P6428">
            <v>133</v>
          </cell>
        </row>
        <row r="6429">
          <cell r="L6429" t="str">
            <v>516ID1UAC10002</v>
          </cell>
          <cell r="M6429" t="str">
            <v>합판거푸집</v>
          </cell>
          <cell r="N6429" t="str">
            <v>(3회,슬라브)</v>
          </cell>
          <cell r="O6429" t="str">
            <v>M2</v>
          </cell>
          <cell r="P6429">
            <v>112</v>
          </cell>
        </row>
        <row r="6430">
          <cell r="L6430" t="str">
            <v>516ID1UAC10005</v>
          </cell>
          <cell r="M6430" t="str">
            <v>합판거푸집</v>
          </cell>
          <cell r="N6430" t="str">
            <v>(3회, 경사지붕면)</v>
          </cell>
          <cell r="O6430" t="str">
            <v>M2</v>
          </cell>
          <cell r="P6430">
            <v>124</v>
          </cell>
        </row>
        <row r="6431">
          <cell r="L6431" t="str">
            <v>516ID1UAC10215</v>
          </cell>
          <cell r="M6431" t="str">
            <v>제치장요철거푸집</v>
          </cell>
          <cell r="N6431" t="str">
            <v>(15회 폼타이사용, 고층)</v>
          </cell>
          <cell r="O6431" t="str">
            <v>M2</v>
          </cell>
          <cell r="P6431">
            <v>700</v>
          </cell>
        </row>
        <row r="6432">
          <cell r="L6432" t="str">
            <v>516ID1UAC10270</v>
          </cell>
          <cell r="M6432" t="str">
            <v>제치장코팅합판 거푸집</v>
          </cell>
          <cell r="N6432" t="str">
            <v>(6회)</v>
          </cell>
          <cell r="O6432" t="str">
            <v>M2</v>
          </cell>
          <cell r="P6432">
            <v>561</v>
          </cell>
        </row>
        <row r="6433">
          <cell r="L6433" t="str">
            <v>516ID1UAC10280</v>
          </cell>
          <cell r="M6433" t="str">
            <v>제치장코팅합판 거푸집</v>
          </cell>
          <cell r="N6433" t="str">
            <v>(10회)</v>
          </cell>
          <cell r="O6433" t="str">
            <v>M2</v>
          </cell>
          <cell r="P6433">
            <v>1780</v>
          </cell>
        </row>
        <row r="6434">
          <cell r="L6434" t="str">
            <v>516ID1UAC10281</v>
          </cell>
          <cell r="M6434" t="str">
            <v>제치장코팅합판 거푸집</v>
          </cell>
          <cell r="N6434" t="str">
            <v>(6회,반자무)</v>
          </cell>
          <cell r="O6434" t="str">
            <v>M2</v>
          </cell>
          <cell r="P6434">
            <v>1376</v>
          </cell>
        </row>
        <row r="6435">
          <cell r="L6435" t="str">
            <v>516ID1UAC10310</v>
          </cell>
          <cell r="M6435" t="str">
            <v>유로폼</v>
          </cell>
          <cell r="N6435" t="str">
            <v>(벽)</v>
          </cell>
          <cell r="O6435" t="str">
            <v>M2</v>
          </cell>
          <cell r="P6435">
            <v>6385</v>
          </cell>
        </row>
        <row r="6436">
          <cell r="L6436" t="str">
            <v>516ID1UAC11001</v>
          </cell>
          <cell r="M6436" t="str">
            <v>기둥 면접기</v>
          </cell>
          <cell r="N6436" t="str">
            <v>(15X15)</v>
          </cell>
          <cell r="O6436" t="str">
            <v>M</v>
          </cell>
          <cell r="P6436">
            <v>1851</v>
          </cell>
        </row>
        <row r="6437">
          <cell r="L6437" t="str">
            <v>516ID1UAC11101</v>
          </cell>
          <cell r="M6437" t="str">
            <v>물 끊기</v>
          </cell>
          <cell r="N6437" t="str">
            <v>(18X12X15)</v>
          </cell>
          <cell r="O6437" t="str">
            <v>M</v>
          </cell>
          <cell r="P6437">
            <v>85</v>
          </cell>
        </row>
        <row r="6438">
          <cell r="L6438" t="str">
            <v>516ID1UAC11501</v>
          </cell>
          <cell r="M6438" t="str">
            <v>콘크리트양생비</v>
          </cell>
          <cell r="O6438" t="str">
            <v>M2</v>
          </cell>
          <cell r="P6438">
            <v>3198</v>
          </cell>
        </row>
        <row r="6439">
          <cell r="L6439" t="str">
            <v>516ID1UAC20100</v>
          </cell>
          <cell r="M6439" t="str">
            <v>철근가공 및 조립</v>
          </cell>
          <cell r="N6439" t="str">
            <v>(건축공사)</v>
          </cell>
          <cell r="O6439" t="str">
            <v>TON</v>
          </cell>
          <cell r="P6439">
            <v>147.43</v>
          </cell>
        </row>
        <row r="6440">
          <cell r="L6440" t="str">
            <v>516ID1UAC30060</v>
          </cell>
          <cell r="M6440" t="str">
            <v>레미콘치기</v>
          </cell>
          <cell r="N6440" t="str">
            <v>(철근구조,펌프차붐)</v>
          </cell>
          <cell r="O6440" t="str">
            <v>M3</v>
          </cell>
          <cell r="P6440">
            <v>705</v>
          </cell>
        </row>
        <row r="6441">
          <cell r="L6441" t="str">
            <v>516ID1UAC30070</v>
          </cell>
          <cell r="M6441" t="str">
            <v>레미콘치기</v>
          </cell>
          <cell r="N6441" t="str">
            <v>(철근구조,배관펌프)</v>
          </cell>
          <cell r="O6441" t="str">
            <v>M3</v>
          </cell>
          <cell r="P6441">
            <v>564</v>
          </cell>
        </row>
        <row r="6442">
          <cell r="L6442" t="str">
            <v>516ID1UAC30080</v>
          </cell>
          <cell r="M6442" t="str">
            <v>레미콘치기</v>
          </cell>
          <cell r="N6442" t="str">
            <v>(무근구조,펌프차붐)</v>
          </cell>
          <cell r="O6442" t="str">
            <v>M3</v>
          </cell>
          <cell r="P6442">
            <v>1</v>
          </cell>
        </row>
        <row r="6443">
          <cell r="L6443" t="str">
            <v>516ID1UAJ12080</v>
          </cell>
          <cell r="M6443" t="str">
            <v>시멘트몰탈</v>
          </cell>
          <cell r="N6443" t="str">
            <v>(1:3)</v>
          </cell>
          <cell r="O6443" t="str">
            <v>M3</v>
          </cell>
          <cell r="P6443">
            <v>4</v>
          </cell>
        </row>
        <row r="6444">
          <cell r="L6444" t="str">
            <v>516ID1UAS80030</v>
          </cell>
          <cell r="M6444" t="str">
            <v>구조용용접철망깔기</v>
          </cell>
          <cell r="N6444" t="str">
            <v>(D8X150X150)</v>
          </cell>
          <cell r="O6444" t="str">
            <v>M2</v>
          </cell>
          <cell r="P6444">
            <v>52</v>
          </cell>
        </row>
        <row r="6445">
          <cell r="L6445" t="str">
            <v>516IF1MAA10080</v>
          </cell>
          <cell r="M6445" t="str">
            <v>콘크리트벽돌</v>
          </cell>
          <cell r="N6445" t="str">
            <v>KS 82KG/CM2, 190X90X57</v>
          </cell>
          <cell r="O6445" t="str">
            <v>매</v>
          </cell>
          <cell r="P6445">
            <v>59548</v>
          </cell>
        </row>
        <row r="6446">
          <cell r="L6446" t="str">
            <v>516IF1MAA20101</v>
          </cell>
          <cell r="M6446" t="str">
            <v>홈 벽돌</v>
          </cell>
          <cell r="N6446" t="str">
            <v>A 형</v>
          </cell>
          <cell r="O6446" t="str">
            <v>매</v>
          </cell>
          <cell r="P6446">
            <v>369</v>
          </cell>
        </row>
        <row r="6447">
          <cell r="L6447" t="str">
            <v>516IF1MAA20201</v>
          </cell>
          <cell r="M6447" t="str">
            <v>홈 벽돌</v>
          </cell>
          <cell r="N6447" t="str">
            <v>B 형</v>
          </cell>
          <cell r="O6447" t="str">
            <v>매</v>
          </cell>
          <cell r="P6447">
            <v>242</v>
          </cell>
        </row>
        <row r="6448">
          <cell r="L6448" t="str">
            <v>516IF1MAA20301</v>
          </cell>
          <cell r="M6448" t="str">
            <v>홈 벽돌</v>
          </cell>
          <cell r="N6448" t="str">
            <v>C 형</v>
          </cell>
          <cell r="O6448" t="str">
            <v>매</v>
          </cell>
          <cell r="P6448">
            <v>484</v>
          </cell>
        </row>
        <row r="6449">
          <cell r="L6449" t="str">
            <v>516IF1SAE10001</v>
          </cell>
          <cell r="M6449" t="str">
            <v>콘크리트벽돌쌓기</v>
          </cell>
          <cell r="N6449" t="str">
            <v>표준형 0.5B, 리프트운반</v>
          </cell>
          <cell r="O6449" t="str">
            <v>매</v>
          </cell>
          <cell r="P6449">
            <v>46561</v>
          </cell>
        </row>
        <row r="6450">
          <cell r="L6450" t="str">
            <v>516IF1SAE10101</v>
          </cell>
          <cell r="M6450" t="str">
            <v>콘크리트벽돌쌓기</v>
          </cell>
          <cell r="N6450" t="str">
            <v>표준형 1.0B, 리프트 운반</v>
          </cell>
          <cell r="O6450" t="str">
            <v>매</v>
          </cell>
          <cell r="P6450">
            <v>2668</v>
          </cell>
        </row>
        <row r="6451">
          <cell r="L6451" t="str">
            <v>516IF1SAE11010</v>
          </cell>
          <cell r="M6451" t="str">
            <v>콘크리트벽돌공간쌓기</v>
          </cell>
          <cell r="N6451" t="str">
            <v>(표준형0.5B,리프트운반)</v>
          </cell>
          <cell r="O6451" t="str">
            <v>매</v>
          </cell>
          <cell r="P6451">
            <v>8585</v>
          </cell>
        </row>
        <row r="6452">
          <cell r="L6452" t="str">
            <v>516IF1SAE15020</v>
          </cell>
          <cell r="M6452" t="str">
            <v>홈벽돌쌓기</v>
          </cell>
          <cell r="N6452" t="str">
            <v>(0.5B 리프트운반)</v>
          </cell>
          <cell r="O6452" t="str">
            <v>매</v>
          </cell>
          <cell r="P6452">
            <v>1042</v>
          </cell>
        </row>
        <row r="6453">
          <cell r="L6453" t="str">
            <v>516IF1SAYISGD7</v>
          </cell>
          <cell r="M6453" t="str">
            <v>점토벽돌치장쌓기(자재비 포함)</v>
          </cell>
          <cell r="N6453" t="str">
            <v>DHB클립타이,방수몰탈채움,발코니</v>
          </cell>
          <cell r="O6453" t="str">
            <v>매</v>
          </cell>
          <cell r="P6453">
            <v>9736</v>
          </cell>
        </row>
        <row r="6454">
          <cell r="L6454" t="str">
            <v>516IF1SAYISGD8</v>
          </cell>
          <cell r="M6454" t="str">
            <v>점토벽돌치장쌓기(자재비 포함)</v>
          </cell>
          <cell r="N6454" t="str">
            <v>옹벽부위,DHB클립타이,방수몰탈채움</v>
          </cell>
          <cell r="O6454" t="str">
            <v>매</v>
          </cell>
          <cell r="P6454">
            <v>70523</v>
          </cell>
        </row>
        <row r="6455">
          <cell r="L6455" t="str">
            <v>516IF1UAD50190</v>
          </cell>
          <cell r="M6455" t="str">
            <v>인방설치</v>
          </cell>
          <cell r="N6455" t="str">
            <v>(240X124)</v>
          </cell>
          <cell r="O6455" t="str">
            <v>M</v>
          </cell>
          <cell r="P6455">
            <v>2</v>
          </cell>
        </row>
        <row r="6456">
          <cell r="L6456" t="str">
            <v>516IF1UAG22030</v>
          </cell>
          <cell r="M6456" t="str">
            <v>압출스치로폴붙이기</v>
          </cell>
          <cell r="N6456" t="str">
            <v>(9MM)</v>
          </cell>
          <cell r="O6456" t="str">
            <v>M2</v>
          </cell>
          <cell r="P6456">
            <v>4</v>
          </cell>
        </row>
        <row r="6457">
          <cell r="L6457" t="str">
            <v>516IF1UAJ20030</v>
          </cell>
          <cell r="M6457" t="str">
            <v>배관주위몰탈충진</v>
          </cell>
          <cell r="N6457" t="str">
            <v>(1:3)</v>
          </cell>
          <cell r="O6457" t="str">
            <v>M</v>
          </cell>
          <cell r="P6457">
            <v>101</v>
          </cell>
        </row>
        <row r="6458">
          <cell r="L6458" t="str">
            <v>516IG1BGC01020</v>
          </cell>
          <cell r="M6458" t="str">
            <v>시멘트 수송비</v>
          </cell>
          <cell r="N6458" t="str">
            <v>20KM까지</v>
          </cell>
          <cell r="O6458" t="str">
            <v>포</v>
          </cell>
          <cell r="P6458">
            <v>2174</v>
          </cell>
        </row>
        <row r="6459">
          <cell r="L6459" t="str">
            <v>516IG1BGZ01003</v>
          </cell>
          <cell r="M6459" t="str">
            <v>시멘트 하차 입고비</v>
          </cell>
          <cell r="N6459" t="str">
            <v>(보통인부/250포)</v>
          </cell>
          <cell r="O6459" t="str">
            <v>포</v>
          </cell>
          <cell r="P6459">
            <v>2174</v>
          </cell>
        </row>
        <row r="6460">
          <cell r="L6460" t="str">
            <v>516IG1MAF10001</v>
          </cell>
          <cell r="M6460" t="str">
            <v>종석</v>
          </cell>
          <cell r="N6460" t="str">
            <v>백색</v>
          </cell>
          <cell r="O6460" t="str">
            <v>KG</v>
          </cell>
          <cell r="P6460">
            <v>148</v>
          </cell>
        </row>
        <row r="6461">
          <cell r="L6461" t="str">
            <v>516IG1MGG30001</v>
          </cell>
          <cell r="M6461" t="str">
            <v>시멘트(운반구상차도)</v>
          </cell>
          <cell r="N6461" t="str">
            <v>40KG</v>
          </cell>
          <cell r="O6461" t="str">
            <v>포</v>
          </cell>
          <cell r="P6461">
            <v>2174</v>
          </cell>
        </row>
        <row r="6462">
          <cell r="L6462" t="str">
            <v>516IG1MGG50005</v>
          </cell>
          <cell r="M6462" t="str">
            <v>경량기포콘크리트공사(시공도,시멘트포함)</v>
          </cell>
          <cell r="N6462" t="str">
            <v>15KG/CM2이상</v>
          </cell>
          <cell r="O6462" t="str">
            <v>M3</v>
          </cell>
          <cell r="P6462">
            <v>21</v>
          </cell>
        </row>
        <row r="6463">
          <cell r="L6463" t="str">
            <v>516IG1QAJ42670</v>
          </cell>
          <cell r="M6463" t="str">
            <v>모래운반(지구외)</v>
          </cell>
          <cell r="N6463" t="str">
            <v>타이어 로우더 상차, 양호  L = 55.9 KM</v>
          </cell>
          <cell r="O6463" t="str">
            <v>M3</v>
          </cell>
          <cell r="P6463">
            <v>167</v>
          </cell>
        </row>
        <row r="6464">
          <cell r="L6464" t="str">
            <v>516IG1QAJ45670</v>
          </cell>
          <cell r="M6464" t="str">
            <v>#357자갈운반(지구외)</v>
          </cell>
          <cell r="N6464" t="str">
            <v>타이어 로우더 상차, 양호  L = 8.8 KM</v>
          </cell>
          <cell r="O6464" t="str">
            <v>M3</v>
          </cell>
          <cell r="P6464">
            <v>1</v>
          </cell>
        </row>
        <row r="6465">
          <cell r="L6465" t="str">
            <v>516IG1QEC33000</v>
          </cell>
          <cell r="M6465" t="str">
            <v>몰탈펌프타설</v>
          </cell>
          <cell r="O6465" t="str">
            <v>M3</v>
          </cell>
          <cell r="P6465">
            <v>49</v>
          </cell>
        </row>
        <row r="6466">
          <cell r="L6466" t="str">
            <v>516IG1QHB10001</v>
          </cell>
          <cell r="M6466" t="str">
            <v>압송관</v>
          </cell>
          <cell r="N6466" t="str">
            <v>D50*2.6M</v>
          </cell>
          <cell r="O6466" t="str">
            <v>M3</v>
          </cell>
          <cell r="P6466">
            <v>49</v>
          </cell>
        </row>
        <row r="6467">
          <cell r="L6467" t="str">
            <v>516IG1QIC10001</v>
          </cell>
          <cell r="M6467" t="str">
            <v>POWER TROWEL</v>
          </cell>
          <cell r="O6467" t="str">
            <v>M2</v>
          </cell>
          <cell r="P6467">
            <v>1430</v>
          </cell>
        </row>
        <row r="6468">
          <cell r="L6468" t="str">
            <v>516IG1SASCJK40</v>
          </cell>
          <cell r="M6468" t="str">
            <v>창대석</v>
          </cell>
          <cell r="N6468" t="str">
            <v>인조대리석</v>
          </cell>
          <cell r="O6468" t="str">
            <v>M</v>
          </cell>
          <cell r="P6468">
            <v>20</v>
          </cell>
        </row>
        <row r="6469">
          <cell r="L6469" t="str">
            <v>516IG1SAVCK053</v>
          </cell>
          <cell r="M6469" t="str">
            <v>BMC 발코니턱</v>
          </cell>
          <cell r="N6469" t="str">
            <v>40X80X5.5T</v>
          </cell>
          <cell r="O6469" t="str">
            <v>M</v>
          </cell>
          <cell r="P6469">
            <v>15</v>
          </cell>
        </row>
        <row r="6470">
          <cell r="L6470" t="str">
            <v>516IG1SAVJJ001</v>
          </cell>
          <cell r="M6470" t="str">
            <v>인조대리석마루귀틀</v>
          </cell>
          <cell r="N6470" t="str">
            <v>일반층, W=250</v>
          </cell>
          <cell r="O6470" t="str">
            <v>M</v>
          </cell>
          <cell r="P6470">
            <v>31</v>
          </cell>
        </row>
        <row r="6471">
          <cell r="L6471" t="str">
            <v>516IG1SAX00038</v>
          </cell>
          <cell r="M6471" t="str">
            <v>석재타일붙이기</v>
          </cell>
          <cell r="N6471" t="str">
            <v>(20+20), 300*300</v>
          </cell>
          <cell r="O6471" t="str">
            <v>M2</v>
          </cell>
          <cell r="P6471">
            <v>242</v>
          </cell>
        </row>
        <row r="6472">
          <cell r="L6472" t="str">
            <v>516IG1SAYISG01</v>
          </cell>
          <cell r="M6472" t="str">
            <v>실리카인조대리석붙이기</v>
          </cell>
          <cell r="N6472" t="str">
            <v>현관,바탕18+실리카대리석12</v>
          </cell>
          <cell r="O6472" t="str">
            <v>M2</v>
          </cell>
          <cell r="P6472">
            <v>52</v>
          </cell>
        </row>
        <row r="6473">
          <cell r="L6473" t="str">
            <v>516IG1SAYISG50</v>
          </cell>
          <cell r="M6473" t="str">
            <v>바닥연마타일붙이기</v>
          </cell>
          <cell r="N6473" t="str">
            <v>400X400, 전실</v>
          </cell>
          <cell r="O6473" t="str">
            <v>M2</v>
          </cell>
          <cell r="P6473">
            <v>147</v>
          </cell>
        </row>
        <row r="6474">
          <cell r="L6474" t="str">
            <v>516IG1UAC30440</v>
          </cell>
          <cell r="M6474" t="str">
            <v>콘크리트C종치기</v>
          </cell>
          <cell r="N6474" t="str">
            <v>(손비빔, 시멘트,모래별산)</v>
          </cell>
          <cell r="O6474" t="str">
            <v>M3</v>
          </cell>
          <cell r="P6474">
            <v>1</v>
          </cell>
        </row>
        <row r="6475">
          <cell r="L6475" t="str">
            <v>516IG1UAF10115</v>
          </cell>
          <cell r="M6475" t="str">
            <v>도기질타일붙이기(유색)</v>
          </cell>
          <cell r="N6475" t="str">
            <v>(주방벽200X200, 접착)</v>
          </cell>
          <cell r="O6475" t="str">
            <v>M2</v>
          </cell>
          <cell r="P6475">
            <v>56</v>
          </cell>
        </row>
        <row r="6476">
          <cell r="L6476" t="str">
            <v>516IG1UAF10211</v>
          </cell>
          <cell r="M6476" t="str">
            <v>도기질타일붙이기(유색)</v>
          </cell>
          <cell r="N6476" t="str">
            <v>(욕실벽250X400, 떠붙임12MM)</v>
          </cell>
          <cell r="O6476" t="str">
            <v>)M2</v>
          </cell>
          <cell r="P6476">
            <v>225</v>
          </cell>
        </row>
        <row r="6477">
          <cell r="L6477" t="str">
            <v>516IG1UAF10231</v>
          </cell>
          <cell r="M6477" t="str">
            <v>도기질타일붙이기(유색)</v>
          </cell>
          <cell r="N6477" t="str">
            <v>(욕실벽250X400, 떠붙임18MM)</v>
          </cell>
          <cell r="O6477" t="str">
            <v>)M2</v>
          </cell>
          <cell r="P6477">
            <v>175</v>
          </cell>
        </row>
        <row r="6478">
          <cell r="L6478" t="str">
            <v>516IG1UAF20021</v>
          </cell>
          <cell r="M6478" t="str">
            <v>욕실 및 샤워실 바닥타일붙이기</v>
          </cell>
          <cell r="N6478" t="str">
            <v>(200X200, 바탕10+압착5)</v>
          </cell>
          <cell r="O6478" t="str">
            <v>M2</v>
          </cell>
          <cell r="P6478">
            <v>77</v>
          </cell>
        </row>
        <row r="6479">
          <cell r="L6479" t="str">
            <v>516IG1UAF20022</v>
          </cell>
          <cell r="M6479" t="str">
            <v>요철형바닥타일붙이기</v>
          </cell>
          <cell r="N6479" t="str">
            <v>(200X200, 바탕10+압착5)</v>
          </cell>
          <cell r="O6479" t="str">
            <v>M2</v>
          </cell>
          <cell r="P6479">
            <v>8</v>
          </cell>
        </row>
        <row r="6480">
          <cell r="L6480" t="str">
            <v>516IG1UAF20110</v>
          </cell>
          <cell r="M6480" t="str">
            <v>바닥자기질타일붙이기</v>
          </cell>
          <cell r="N6480" t="str">
            <v>(발코니200X200, 바탕15+압착5)</v>
          </cell>
          <cell r="O6480" t="str">
            <v>M2</v>
          </cell>
          <cell r="P6480">
            <v>15</v>
          </cell>
        </row>
        <row r="6481">
          <cell r="L6481" t="str">
            <v>516IG1UAF20130</v>
          </cell>
          <cell r="M6481" t="str">
            <v>바닥자기질타일붙이기</v>
          </cell>
          <cell r="N6481" t="str">
            <v>(발코니200X200, 바탕20+압착5)</v>
          </cell>
          <cell r="O6481" t="str">
            <v>M2</v>
          </cell>
          <cell r="P6481">
            <v>90</v>
          </cell>
        </row>
        <row r="6482">
          <cell r="L6482" t="str">
            <v>516IG1UAF55020</v>
          </cell>
          <cell r="M6482" t="str">
            <v>테라죠타일붙이기</v>
          </cell>
          <cell r="N6482" t="str">
            <v>(바탕20MM+25MM)</v>
          </cell>
          <cell r="O6482" t="str">
            <v>M2</v>
          </cell>
          <cell r="P6482">
            <v>258</v>
          </cell>
        </row>
        <row r="6483">
          <cell r="L6483" t="str">
            <v>516IG1UAF55060</v>
          </cell>
          <cell r="M6483" t="str">
            <v>테라죠계단타일붙이기</v>
          </cell>
          <cell r="N6483" t="str">
            <v>(바탕20MM+300X600)</v>
          </cell>
          <cell r="O6483" t="str">
            <v>M2</v>
          </cell>
          <cell r="P6483">
            <v>122</v>
          </cell>
        </row>
        <row r="6484">
          <cell r="L6484" t="str">
            <v>516IG1UAF70110</v>
          </cell>
          <cell r="M6484" t="str">
            <v>점형블럭설치</v>
          </cell>
          <cell r="N6484" t="str">
            <v>(접착형)</v>
          </cell>
          <cell r="O6484" t="str">
            <v>M2</v>
          </cell>
          <cell r="P6484">
            <v>2</v>
          </cell>
        </row>
        <row r="6485">
          <cell r="L6485" t="str">
            <v>516IG1UAJ12060</v>
          </cell>
          <cell r="M6485" t="str">
            <v>쇠흙손마감</v>
          </cell>
          <cell r="O6485" t="str">
            <v>M2</v>
          </cell>
          <cell r="P6485">
            <v>629</v>
          </cell>
        </row>
        <row r="6486">
          <cell r="L6486" t="str">
            <v>516IG1UAJ13020</v>
          </cell>
          <cell r="M6486" t="str">
            <v>온돌바닥몰탈(40MM 1:3)</v>
          </cell>
          <cell r="N6486" t="str">
            <v>(몰탈펌프및POWER TROWEL)</v>
          </cell>
          <cell r="O6486" t="str">
            <v>M2</v>
          </cell>
          <cell r="P6486">
            <v>250</v>
          </cell>
        </row>
        <row r="6487">
          <cell r="L6487" t="str">
            <v>516IG1UAJ14005</v>
          </cell>
          <cell r="M6487" t="str">
            <v>시멘트몰탈바닥바르기</v>
          </cell>
          <cell r="N6487" t="str">
            <v>(24MM 1회 정벌1:3)</v>
          </cell>
          <cell r="O6487" t="str">
            <v>M2</v>
          </cell>
          <cell r="P6487">
            <v>231</v>
          </cell>
        </row>
        <row r="6488">
          <cell r="L6488" t="str">
            <v>516IG1UAJ14155</v>
          </cell>
          <cell r="M6488" t="str">
            <v>시멘트몰탈외벽바르기</v>
          </cell>
          <cell r="N6488" t="str">
            <v>(18(12+6)MM,초벌1:2 정벌1:3)</v>
          </cell>
          <cell r="O6488" t="str">
            <v>M2</v>
          </cell>
          <cell r="P6488">
            <v>281</v>
          </cell>
        </row>
        <row r="6489">
          <cell r="L6489" t="str">
            <v>516IG1UAJ14210</v>
          </cell>
          <cell r="M6489" t="str">
            <v>시멘트몰탈내벽바르기</v>
          </cell>
          <cell r="N6489" t="str">
            <v>(11MM 2회 정벌1:3)</v>
          </cell>
          <cell r="O6489" t="str">
            <v>M2</v>
          </cell>
          <cell r="P6489">
            <v>26</v>
          </cell>
        </row>
        <row r="6490">
          <cell r="L6490" t="str">
            <v>516IG1UAJ14217</v>
          </cell>
          <cell r="M6490" t="str">
            <v>시멘트몰탈내벽바르기</v>
          </cell>
          <cell r="N6490" t="str">
            <v>(15(9+6)MM,초벌1:2,정벌1:3)</v>
          </cell>
          <cell r="O6490" t="str">
            <v>M2</v>
          </cell>
          <cell r="P6490">
            <v>489</v>
          </cell>
        </row>
        <row r="6491">
          <cell r="L6491" t="str">
            <v>516IG1UAJ15010</v>
          </cell>
          <cell r="M6491" t="str">
            <v>타일바탕모르터바르기</v>
          </cell>
          <cell r="N6491" t="str">
            <v>(벽 6MM 1회, 1:3)</v>
          </cell>
          <cell r="O6491" t="str">
            <v>M2</v>
          </cell>
          <cell r="P6491">
            <v>187</v>
          </cell>
        </row>
        <row r="6492">
          <cell r="L6492" t="str">
            <v>516IG1UAJ15012</v>
          </cell>
          <cell r="M6492" t="str">
            <v>타일바탕모르터바르기</v>
          </cell>
          <cell r="N6492" t="str">
            <v>(벽 12MM 1회, 1:3)</v>
          </cell>
          <cell r="O6492" t="str">
            <v>M2</v>
          </cell>
          <cell r="P6492">
            <v>28</v>
          </cell>
        </row>
        <row r="6493">
          <cell r="L6493" t="str">
            <v>516IG1UAJ16030</v>
          </cell>
          <cell r="M6493" t="str">
            <v>방수몰탈바닥바르기</v>
          </cell>
          <cell r="N6493" t="str">
            <v>(10MM, 1:2)</v>
          </cell>
          <cell r="O6493" t="str">
            <v>M2</v>
          </cell>
          <cell r="P6493">
            <v>472</v>
          </cell>
        </row>
        <row r="6494">
          <cell r="L6494" t="str">
            <v>516IG1UAJ16110</v>
          </cell>
          <cell r="M6494" t="str">
            <v>방수몰탈위 내벽몰탈</v>
          </cell>
          <cell r="N6494" t="str">
            <v>(방수6MM(1:2)+미장12MM(1:3,2회))</v>
          </cell>
          <cell r="O6494" t="str">
            <v>M2</v>
          </cell>
          <cell r="P6494">
            <v>21</v>
          </cell>
        </row>
        <row r="6495">
          <cell r="L6495" t="str">
            <v>516IG1UAJ20010</v>
          </cell>
          <cell r="M6495" t="str">
            <v>창문틀주위 모르터충진</v>
          </cell>
          <cell r="O6495" t="str">
            <v>M</v>
          </cell>
          <cell r="P6495">
            <v>1680</v>
          </cell>
        </row>
        <row r="6496">
          <cell r="L6496" t="str">
            <v>516IG1UAJ30230</v>
          </cell>
          <cell r="M6496" t="str">
            <v>지붕콘크리트마감</v>
          </cell>
          <cell r="N6496" t="str">
            <v>(POWER TROWEL 사용)</v>
          </cell>
          <cell r="O6496" t="str">
            <v>M2</v>
          </cell>
          <cell r="P6496">
            <v>215</v>
          </cell>
        </row>
        <row r="6497">
          <cell r="L6497" t="str">
            <v>516IG1UAJ60010</v>
          </cell>
          <cell r="M6497" t="str">
            <v>콘크리트 면처리</v>
          </cell>
          <cell r="N6497" t="str">
            <v>(폭 10CM)</v>
          </cell>
          <cell r="O6497" t="str">
            <v>M</v>
          </cell>
          <cell r="P6497">
            <v>8671</v>
          </cell>
        </row>
        <row r="6498">
          <cell r="L6498" t="str">
            <v>516IG1UAJ60020</v>
          </cell>
          <cell r="M6498" t="str">
            <v>콘크리트 면처리(천정)</v>
          </cell>
          <cell r="N6498" t="str">
            <v>(폭 10CM)</v>
          </cell>
          <cell r="O6498" t="str">
            <v>M</v>
          </cell>
          <cell r="P6498">
            <v>1851</v>
          </cell>
        </row>
        <row r="6499">
          <cell r="L6499" t="str">
            <v>516IG1UAJ60660</v>
          </cell>
          <cell r="M6499" t="str">
            <v>시멘트계 콘크리트면조정재</v>
          </cell>
          <cell r="O6499" t="str">
            <v>M2</v>
          </cell>
          <cell r="P6499">
            <v>747</v>
          </cell>
        </row>
        <row r="6500">
          <cell r="L6500" t="str">
            <v>516IG1UAK20010</v>
          </cell>
          <cell r="M6500" t="str">
            <v>액체방수</v>
          </cell>
          <cell r="N6500" t="str">
            <v>(2종)</v>
          </cell>
          <cell r="O6500" t="str">
            <v>M2</v>
          </cell>
          <cell r="P6500">
            <v>107</v>
          </cell>
        </row>
        <row r="6501">
          <cell r="L6501" t="str">
            <v>516IG1UAK20020</v>
          </cell>
          <cell r="M6501" t="str">
            <v>액체방수</v>
          </cell>
          <cell r="N6501" t="str">
            <v>(1종)</v>
          </cell>
          <cell r="O6501" t="str">
            <v>M2</v>
          </cell>
          <cell r="P6501">
            <v>163</v>
          </cell>
        </row>
        <row r="6502">
          <cell r="L6502" t="str">
            <v>516IG1UAK30201</v>
          </cell>
          <cell r="M6502" t="str">
            <v>방수몰탈위 액체방수</v>
          </cell>
          <cell r="N6502" t="str">
            <v>(방수모르터(6mm 1회, 1:2)+액방2종)</v>
          </cell>
          <cell r="O6502" t="str">
            <v>M2</v>
          </cell>
          <cell r="P6502">
            <v>152</v>
          </cell>
        </row>
        <row r="6503">
          <cell r="L6503" t="str">
            <v>516IG1UAK60030</v>
          </cell>
          <cell r="M6503" t="str">
            <v>고무아스팔트 에멀죤방수</v>
          </cell>
          <cell r="N6503" t="str">
            <v>(2.5KG/M2 바름)</v>
          </cell>
          <cell r="O6503" t="str">
            <v>M2</v>
          </cell>
          <cell r="P6503">
            <v>4</v>
          </cell>
        </row>
        <row r="6504">
          <cell r="L6504" t="str">
            <v>516IG1UAK70070</v>
          </cell>
          <cell r="M6504" t="str">
            <v>포리에칠렌필림 깔기</v>
          </cell>
          <cell r="N6504" t="str">
            <v>(0.1MM, 1겹)</v>
          </cell>
          <cell r="O6504" t="str">
            <v>M2</v>
          </cell>
          <cell r="P6504">
            <v>5</v>
          </cell>
        </row>
        <row r="6505">
          <cell r="L6505" t="str">
            <v>516IG1UAM65090</v>
          </cell>
          <cell r="M6505" t="str">
            <v>믈흘림방지턱설치</v>
          </cell>
          <cell r="N6505" t="str">
            <v>(계단, 2회 1:3)</v>
          </cell>
          <cell r="O6505" t="str">
            <v>M</v>
          </cell>
          <cell r="P6505">
            <v>65</v>
          </cell>
        </row>
        <row r="6506">
          <cell r="L6506" t="str">
            <v>516IG1UAQ11160</v>
          </cell>
          <cell r="M6506" t="str">
            <v>판넬히팅, 일반층, T110, 14.28KGF/CM2</v>
          </cell>
          <cell r="N6506" t="str">
            <v>(20스치로폴+50경량기포+40몰탈)</v>
          </cell>
          <cell r="O6506" t="str">
            <v>M2</v>
          </cell>
          <cell r="P6506">
            <v>1180</v>
          </cell>
        </row>
        <row r="6507">
          <cell r="L6507" t="str">
            <v>516IG1UAQ11170</v>
          </cell>
          <cell r="M6507" t="str">
            <v>판넬히팅, 1층, T140, 14.28KGF/CM2</v>
          </cell>
          <cell r="N6507" t="str">
            <v>(50스치로폴+50경량기포+40몰탈)</v>
          </cell>
          <cell r="O6507" t="str">
            <v>M2</v>
          </cell>
          <cell r="P6507">
            <v>25</v>
          </cell>
        </row>
        <row r="6508">
          <cell r="L6508" t="str">
            <v>516IG1UAR10120</v>
          </cell>
          <cell r="M6508" t="str">
            <v>화강석 바닥판깔기</v>
          </cell>
          <cell r="N6508" t="str">
            <v>(바탕20MM+물갈기25MM)</v>
          </cell>
          <cell r="O6508" t="str">
            <v>M2</v>
          </cell>
          <cell r="P6508">
            <v>22</v>
          </cell>
        </row>
        <row r="6509">
          <cell r="L6509" t="str">
            <v>516IG1UAS80050</v>
          </cell>
          <cell r="M6509" t="str">
            <v>와이어메쉬 깔기</v>
          </cell>
          <cell r="O6509" t="str">
            <v>M2</v>
          </cell>
          <cell r="P6509">
            <v>20</v>
          </cell>
        </row>
        <row r="6510">
          <cell r="L6510" t="str">
            <v>516IG2UAG60020</v>
          </cell>
          <cell r="M6510" t="str">
            <v>판상단열재설치</v>
          </cell>
          <cell r="N6510" t="str">
            <v>(벽15MM)</v>
          </cell>
          <cell r="O6510" t="str">
            <v>M2</v>
          </cell>
          <cell r="P6510">
            <v>8</v>
          </cell>
        </row>
        <row r="6511">
          <cell r="L6511" t="str">
            <v>516IG2UAG60030</v>
          </cell>
          <cell r="M6511" t="str">
            <v>판상단열재설치</v>
          </cell>
          <cell r="N6511" t="str">
            <v>(벽15MM, 철판부위)</v>
          </cell>
          <cell r="O6511" t="str">
            <v>M2</v>
          </cell>
          <cell r="P6511">
            <v>16</v>
          </cell>
        </row>
        <row r="6512">
          <cell r="L6512" t="str">
            <v>516II1MAG50705</v>
          </cell>
          <cell r="M6512" t="str">
            <v>칼라알미늄스팬드럴</v>
          </cell>
          <cell r="N6512" t="str">
            <v>T0.5</v>
          </cell>
          <cell r="O6512" t="str">
            <v>M2</v>
          </cell>
          <cell r="P6512">
            <v>281</v>
          </cell>
        </row>
        <row r="6513">
          <cell r="L6513" t="str">
            <v>516II1MAH80710</v>
          </cell>
          <cell r="M6513" t="str">
            <v>석고보드보강철물</v>
          </cell>
          <cell r="N6513" t="str">
            <v>13X10X25X0.45</v>
          </cell>
          <cell r="O6513" t="str">
            <v>M</v>
          </cell>
          <cell r="P6513">
            <v>124</v>
          </cell>
        </row>
        <row r="6514">
          <cell r="L6514" t="str">
            <v>516II1MAI40101</v>
          </cell>
          <cell r="M6514" t="str">
            <v>점검구(설치비포함)</v>
          </cell>
          <cell r="N6514" t="str">
            <v>300X350</v>
          </cell>
          <cell r="O6514" t="str">
            <v>조</v>
          </cell>
          <cell r="P6514">
            <v>32</v>
          </cell>
        </row>
        <row r="6515">
          <cell r="L6515" t="str">
            <v>516II1MAN25101</v>
          </cell>
          <cell r="M6515" t="str">
            <v>욕실장 (97형)</v>
          </cell>
          <cell r="N6515" t="str">
            <v>거울부착형, 시공도</v>
          </cell>
          <cell r="O6515" t="str">
            <v>개소</v>
          </cell>
          <cell r="P6515">
            <v>32</v>
          </cell>
        </row>
        <row r="6516">
          <cell r="L6516" t="str">
            <v>516II1MAN25261</v>
          </cell>
          <cell r="M6516" t="str">
            <v>창고선반, T15 시공도, 3단</v>
          </cell>
          <cell r="N6516" t="str">
            <v>선반포함 수평투영면적</v>
          </cell>
          <cell r="O6516" t="str">
            <v>M2</v>
          </cell>
          <cell r="P6516">
            <v>16</v>
          </cell>
        </row>
        <row r="6517">
          <cell r="L6517" t="str">
            <v>516II1MAN70110</v>
          </cell>
          <cell r="M6517" t="str">
            <v>알미늄몰딩(백색)</v>
          </cell>
          <cell r="N6517" t="str">
            <v>15X25X30X1.2</v>
          </cell>
          <cell r="O6517" t="str">
            <v>M</v>
          </cell>
          <cell r="P6517">
            <v>281</v>
          </cell>
        </row>
        <row r="6518">
          <cell r="L6518" t="str">
            <v>516II1SAHUSH01</v>
          </cell>
          <cell r="M6518" t="str">
            <v>가변형벽체</v>
          </cell>
          <cell r="N6518" t="str">
            <v>9.5석고보드2겹+50+9.5석고보드2겹</v>
          </cell>
          <cell r="O6518" t="str">
            <v>M2</v>
          </cell>
          <cell r="P6518">
            <v>249</v>
          </cell>
        </row>
        <row r="6519">
          <cell r="L6519" t="str">
            <v>516II1SAHUSH04</v>
          </cell>
          <cell r="M6519" t="str">
            <v>아트월장식판설치</v>
          </cell>
          <cell r="N6519" t="str">
            <v>T50,H350 MDF위비닐쉬트,각재유(옹벽)</v>
          </cell>
          <cell r="O6519" t="str">
            <v>M</v>
          </cell>
          <cell r="P6519">
            <v>70</v>
          </cell>
        </row>
        <row r="6520">
          <cell r="L6520" t="str">
            <v>516II1SAHUSH05</v>
          </cell>
          <cell r="M6520" t="str">
            <v>아트월장식판설치</v>
          </cell>
          <cell r="N6520" t="str">
            <v>T12,H200 MDF위비닐쉬트,각재유(옹벽)</v>
          </cell>
          <cell r="O6520" t="str">
            <v>M</v>
          </cell>
          <cell r="P6520">
            <v>70</v>
          </cell>
        </row>
        <row r="6521">
          <cell r="L6521" t="str">
            <v>516II1SAHUSH08</v>
          </cell>
          <cell r="M6521" t="str">
            <v>반자돌림(50*15,거실)</v>
          </cell>
          <cell r="N6521" t="str">
            <v>MDF위 비닐시트</v>
          </cell>
          <cell r="O6521" t="str">
            <v>M</v>
          </cell>
          <cell r="P6521">
            <v>424</v>
          </cell>
        </row>
        <row r="6522">
          <cell r="L6522" t="str">
            <v>516II1SAHUSH09</v>
          </cell>
          <cell r="M6522" t="str">
            <v>반자돌림(40*15,침실)</v>
          </cell>
          <cell r="N6522" t="str">
            <v>MDF위 비닐시트</v>
          </cell>
          <cell r="O6522" t="str">
            <v>M</v>
          </cell>
          <cell r="P6522">
            <v>593</v>
          </cell>
        </row>
        <row r="6523">
          <cell r="L6523" t="str">
            <v>516II1SAHUSH10</v>
          </cell>
          <cell r="M6523" t="str">
            <v>목재몰딩40*15:최상층발코니</v>
          </cell>
          <cell r="O6523" t="str">
            <v>M</v>
          </cell>
          <cell r="P6523">
            <v>101</v>
          </cell>
        </row>
        <row r="6524">
          <cell r="L6524" t="str">
            <v>516II1SAM30501</v>
          </cell>
          <cell r="M6524" t="str">
            <v>치장석고시멘트판</v>
          </cell>
          <cell r="N6524" t="str">
            <v>6MMX303X606</v>
          </cell>
          <cell r="O6524" t="str">
            <v>M2</v>
          </cell>
          <cell r="P6524">
            <v>37</v>
          </cell>
        </row>
        <row r="6525">
          <cell r="L6525" t="str">
            <v>516II1SASCJK31</v>
          </cell>
          <cell r="M6525" t="str">
            <v>다락목재난간</v>
          </cell>
          <cell r="N6525" t="str">
            <v>1130X1170</v>
          </cell>
          <cell r="O6525" t="str">
            <v>M</v>
          </cell>
          <cell r="P6525">
            <v>2</v>
          </cell>
        </row>
        <row r="6526">
          <cell r="L6526" t="str">
            <v>516II1SAX00009</v>
          </cell>
          <cell r="M6526" t="str">
            <v>창고가구</v>
          </cell>
          <cell r="N6526" t="str">
            <v>84C</v>
          </cell>
          <cell r="O6526" t="str">
            <v>개소</v>
          </cell>
          <cell r="P6526">
            <v>16</v>
          </cell>
        </row>
        <row r="6527">
          <cell r="L6527" t="str">
            <v>516II1SAX00027</v>
          </cell>
          <cell r="M6527" t="str">
            <v>파우더룸 화장대</v>
          </cell>
          <cell r="N6527" t="str">
            <v>84C,T</v>
          </cell>
          <cell r="O6527" t="str">
            <v>개소</v>
          </cell>
          <cell r="P6527">
            <v>16</v>
          </cell>
        </row>
        <row r="6528">
          <cell r="L6528" t="str">
            <v>516II1SAYISG94</v>
          </cell>
          <cell r="M6528" t="str">
            <v>거실등박스몰딩 설치</v>
          </cell>
          <cell r="N6528" t="str">
            <v>2200X1300</v>
          </cell>
          <cell r="O6528" t="str">
            <v>개소</v>
          </cell>
          <cell r="P6528">
            <v>16</v>
          </cell>
        </row>
        <row r="6529">
          <cell r="L6529" t="str">
            <v>516II1UAG50010</v>
          </cell>
          <cell r="M6529" t="str">
            <v>압출스치로폴 위 석고보드</v>
          </cell>
          <cell r="N6529" t="str">
            <v>(9+12.5MM)</v>
          </cell>
          <cell r="O6529" t="str">
            <v>M2</v>
          </cell>
          <cell r="P6529">
            <v>15</v>
          </cell>
        </row>
        <row r="6530">
          <cell r="L6530" t="str">
            <v>516II1UAG80582</v>
          </cell>
          <cell r="M6530" t="str">
            <v>주방 상부장 보강목심 설치</v>
          </cell>
          <cell r="N6530" t="str">
            <v>(하부용,보온재두께 : 50MM)</v>
          </cell>
          <cell r="O6530" t="str">
            <v>M</v>
          </cell>
          <cell r="P6530">
            <v>42</v>
          </cell>
        </row>
        <row r="6531">
          <cell r="L6531" t="str">
            <v>516II1UAM20020</v>
          </cell>
          <cell r="M6531" t="str">
            <v>석고보드 붙이기</v>
          </cell>
          <cell r="N6531" t="str">
            <v>(벽 12.5MM)</v>
          </cell>
          <cell r="O6531" t="str">
            <v>M2</v>
          </cell>
          <cell r="P6531">
            <v>222</v>
          </cell>
        </row>
        <row r="6532">
          <cell r="L6532" t="str">
            <v>516II1UAS11037</v>
          </cell>
          <cell r="M6532" t="str">
            <v>커텐박스(DA-36-004)</v>
          </cell>
          <cell r="N6532" t="str">
            <v>(합성수지위 비닐쉬트60X15)</v>
          </cell>
          <cell r="O6532" t="str">
            <v>M</v>
          </cell>
          <cell r="P6532">
            <v>59</v>
          </cell>
        </row>
        <row r="6533">
          <cell r="L6533" t="str">
            <v>516II1UAS11038</v>
          </cell>
          <cell r="M6533" t="str">
            <v>커텐박스(DA-36-004)</v>
          </cell>
          <cell r="N6533" t="str">
            <v>(합성수지위 비닐쉬트40X12)</v>
          </cell>
          <cell r="O6533" t="str">
            <v>M</v>
          </cell>
          <cell r="P6533">
            <v>128</v>
          </cell>
        </row>
        <row r="6534">
          <cell r="L6534" t="str">
            <v>516II1UAS11045</v>
          </cell>
          <cell r="M6534" t="str">
            <v>커텐박스(DA-36-007)</v>
          </cell>
          <cell r="N6534" t="str">
            <v>(합성수지위 비닐쉬트72X65)</v>
          </cell>
          <cell r="O6534" t="str">
            <v>M</v>
          </cell>
          <cell r="P6534">
            <v>8</v>
          </cell>
        </row>
        <row r="6535">
          <cell r="L6535" t="str">
            <v>516II1UAS11046</v>
          </cell>
          <cell r="M6535" t="str">
            <v>커텐박스(DA-36-007)</v>
          </cell>
          <cell r="N6535" t="str">
            <v>(합성수지위 비닐쉬트52X65)</v>
          </cell>
          <cell r="O6535" t="str">
            <v>M</v>
          </cell>
          <cell r="P6535">
            <v>18</v>
          </cell>
        </row>
        <row r="6536">
          <cell r="L6536" t="str">
            <v>516II1UAS14130</v>
          </cell>
          <cell r="M6536" t="str">
            <v>재료분리대설치</v>
          </cell>
          <cell r="N6536" t="str">
            <v>(25X9.강화PVC수지)</v>
          </cell>
          <cell r="O6536" t="str">
            <v>M</v>
          </cell>
          <cell r="P6536">
            <v>30</v>
          </cell>
        </row>
        <row r="6537">
          <cell r="L6537" t="str">
            <v>516II1UAS50040</v>
          </cell>
          <cell r="M6537" t="str">
            <v>씰링재충진</v>
          </cell>
          <cell r="N6537" t="str">
            <v>(폴리우레탄계,ㅁ-10X15)</v>
          </cell>
          <cell r="O6537" t="str">
            <v>M</v>
          </cell>
          <cell r="P6537">
            <v>26</v>
          </cell>
        </row>
        <row r="6538">
          <cell r="L6538" t="str">
            <v>516II1UAS50250</v>
          </cell>
          <cell r="M6538" t="str">
            <v>씰링재충진</v>
          </cell>
          <cell r="N6538" t="str">
            <v>(실리콘계,삼각 5X5)</v>
          </cell>
          <cell r="O6538" t="str">
            <v>M</v>
          </cell>
          <cell r="P6538">
            <v>31</v>
          </cell>
        </row>
        <row r="6539">
          <cell r="L6539" t="str">
            <v>516II1UAS50280</v>
          </cell>
          <cell r="M6539" t="str">
            <v>씰링재충진</v>
          </cell>
          <cell r="N6539" t="str">
            <v>(실리콘계,삼각 10X10)</v>
          </cell>
          <cell r="O6539" t="str">
            <v>M</v>
          </cell>
          <cell r="P6539">
            <v>91</v>
          </cell>
        </row>
        <row r="6540">
          <cell r="L6540" t="str">
            <v>516II1UAS60010</v>
          </cell>
          <cell r="M6540" t="str">
            <v>경량철골천정틀설치</v>
          </cell>
          <cell r="N6540" t="str">
            <v>(DM-BAR)</v>
          </cell>
          <cell r="O6540" t="str">
            <v>M2</v>
          </cell>
          <cell r="P6540">
            <v>304</v>
          </cell>
        </row>
        <row r="6541">
          <cell r="L6541" t="str">
            <v>516II1UAS60040</v>
          </cell>
          <cell r="M6541" t="str">
            <v>욕실천정틀설치</v>
          </cell>
          <cell r="N6541" t="str">
            <v>(경량철골+PVC판넬)</v>
          </cell>
          <cell r="O6541" t="str">
            <v>M2</v>
          </cell>
          <cell r="P6541">
            <v>102</v>
          </cell>
        </row>
        <row r="6542">
          <cell r="L6542" t="str">
            <v>516II1UAS62060</v>
          </cell>
          <cell r="M6542" t="str">
            <v>천정틀설치</v>
          </cell>
          <cell r="N6542" t="str">
            <v>(84M2,15F이하, 달대무,석고보드)</v>
          </cell>
          <cell r="O6542" t="str">
            <v>M2</v>
          </cell>
          <cell r="P6542">
            <v>987</v>
          </cell>
        </row>
        <row r="6543">
          <cell r="L6543" t="str">
            <v>516II1UAS62090</v>
          </cell>
          <cell r="M6543" t="str">
            <v>최상층 천정틀설치</v>
          </cell>
          <cell r="N6543" t="str">
            <v>(평지붕,석고보드)</v>
          </cell>
          <cell r="O6543" t="str">
            <v>M2</v>
          </cell>
          <cell r="P6543">
            <v>147</v>
          </cell>
        </row>
        <row r="6544">
          <cell r="L6544" t="str">
            <v>516II1UAS62100</v>
          </cell>
          <cell r="M6544" t="str">
            <v>최상층 천정틀설치</v>
          </cell>
          <cell r="N6544" t="str">
            <v>(평지붕.석면판)</v>
          </cell>
          <cell r="O6544" t="str">
            <v>M2</v>
          </cell>
          <cell r="P6544">
            <v>45</v>
          </cell>
        </row>
        <row r="6545">
          <cell r="L6545" t="str">
            <v>516IJ1MAH70755</v>
          </cell>
          <cell r="M6545" t="str">
            <v>도아스톱</v>
          </cell>
          <cell r="N6545" t="str">
            <v>황동 일자형</v>
          </cell>
          <cell r="O6545" t="str">
            <v>개</v>
          </cell>
          <cell r="P6545">
            <v>64</v>
          </cell>
        </row>
        <row r="6546">
          <cell r="L6546" t="str">
            <v>516IJ1MAH80353</v>
          </cell>
          <cell r="M6546" t="str">
            <v>홈통걸이쇠(스텐)</v>
          </cell>
          <cell r="N6546" t="str">
            <v>D 75</v>
          </cell>
          <cell r="O6546" t="str">
            <v>개</v>
          </cell>
          <cell r="P6546">
            <v>3</v>
          </cell>
        </row>
        <row r="6547">
          <cell r="L6547" t="str">
            <v>516IJ1MAH80355</v>
          </cell>
          <cell r="M6547" t="str">
            <v>홈통걸이쇠(스텐)</v>
          </cell>
          <cell r="N6547" t="str">
            <v>D 100</v>
          </cell>
          <cell r="O6547" t="str">
            <v>개</v>
          </cell>
          <cell r="P6547">
            <v>12</v>
          </cell>
        </row>
        <row r="6548">
          <cell r="L6548" t="str">
            <v>516IJ1MAH80820</v>
          </cell>
          <cell r="M6548" t="str">
            <v>로스톨</v>
          </cell>
          <cell r="N6548" t="str">
            <v>D75 주철재</v>
          </cell>
          <cell r="O6548" t="str">
            <v>개</v>
          </cell>
          <cell r="P6548">
            <v>1</v>
          </cell>
        </row>
        <row r="6549">
          <cell r="L6549" t="str">
            <v>516IJ1MAZ20005</v>
          </cell>
          <cell r="M6549" t="str">
            <v>동별표시판(시공비포함)</v>
          </cell>
          <cell r="N6549" t="str">
            <v>고층용 마크</v>
          </cell>
          <cell r="O6549" t="str">
            <v>개소</v>
          </cell>
          <cell r="P6549">
            <v>2</v>
          </cell>
        </row>
        <row r="6550">
          <cell r="L6550" t="str">
            <v>516IJ1MAZ20007</v>
          </cell>
          <cell r="M6550" t="str">
            <v>동별표시판(시공비포함)</v>
          </cell>
          <cell r="N6550" t="str">
            <v>고층용 동호수</v>
          </cell>
          <cell r="O6550" t="str">
            <v>개소</v>
          </cell>
          <cell r="P6550">
            <v>2</v>
          </cell>
        </row>
        <row r="6551">
          <cell r="L6551" t="str">
            <v>516IJ1MAZ20023</v>
          </cell>
          <cell r="M6551" t="str">
            <v>층별표시판(고층, 시공비포함)</v>
          </cell>
          <cell r="N6551" t="str">
            <v>아크릴 3X155X170</v>
          </cell>
          <cell r="O6551" t="str">
            <v>개</v>
          </cell>
          <cell r="P6551">
            <v>9</v>
          </cell>
        </row>
        <row r="6552">
          <cell r="L6552" t="str">
            <v>516IJ1MAZ20061</v>
          </cell>
          <cell r="M6552" t="str">
            <v>계단실표시판(시공비포함)</v>
          </cell>
          <cell r="N6552" t="str">
            <v>주현관입구</v>
          </cell>
          <cell r="O6552" t="str">
            <v>개소</v>
          </cell>
          <cell r="P6552">
            <v>1</v>
          </cell>
        </row>
        <row r="6553">
          <cell r="L6553" t="str">
            <v>516IJ1MCA50422</v>
          </cell>
          <cell r="M6553" t="str">
            <v>수팽창 고무지수판(구조물용)</v>
          </cell>
          <cell r="N6553" t="str">
            <v>20X10MM</v>
          </cell>
          <cell r="O6553" t="str">
            <v>M</v>
          </cell>
          <cell r="P6553">
            <v>63</v>
          </cell>
        </row>
        <row r="6554">
          <cell r="L6554" t="str">
            <v>516IJ1MMA60208</v>
          </cell>
          <cell r="M6554" t="str">
            <v>오.배수용 PVC 파이프(VG2) (KSM3404)</v>
          </cell>
          <cell r="N6554" t="str">
            <v>D25 MM</v>
          </cell>
          <cell r="O6554" t="str">
            <v>M</v>
          </cell>
          <cell r="P6554">
            <v>4</v>
          </cell>
        </row>
        <row r="6555">
          <cell r="L6555" t="str">
            <v>516IJ1MMA60219</v>
          </cell>
          <cell r="M6555" t="str">
            <v>오.배수용 PVC 파이프(VG2) (KSM3404)</v>
          </cell>
          <cell r="N6555" t="str">
            <v>D100 MM</v>
          </cell>
          <cell r="O6555" t="str">
            <v>M</v>
          </cell>
          <cell r="P6555">
            <v>9</v>
          </cell>
        </row>
        <row r="6556">
          <cell r="L6556" t="str">
            <v>516IJ1MMJ32627</v>
          </cell>
          <cell r="M6556" t="str">
            <v>회전식흡출기</v>
          </cell>
          <cell r="N6556" t="str">
            <v>D450</v>
          </cell>
          <cell r="O6556" t="str">
            <v>개</v>
          </cell>
          <cell r="P6556">
            <v>4</v>
          </cell>
        </row>
        <row r="6557">
          <cell r="L6557" t="str">
            <v>516IJ1MMJ32630</v>
          </cell>
          <cell r="M6557" t="str">
            <v>회전식흡출기</v>
          </cell>
          <cell r="N6557" t="str">
            <v>D600</v>
          </cell>
          <cell r="O6557" t="str">
            <v>개</v>
          </cell>
          <cell r="P6557">
            <v>2</v>
          </cell>
        </row>
        <row r="6558">
          <cell r="L6558" t="str">
            <v>516IJ1MMO25981</v>
          </cell>
          <cell r="M6558" t="str">
            <v>SMC흡출기좌대(조립식기성재)</v>
          </cell>
          <cell r="N6558" t="str">
            <v>660X660X1300(시공포함)</v>
          </cell>
          <cell r="O6558" t="str">
            <v>개소</v>
          </cell>
          <cell r="P6558">
            <v>4</v>
          </cell>
        </row>
        <row r="6559">
          <cell r="L6559" t="str">
            <v>516IJ1MMO25982</v>
          </cell>
          <cell r="M6559" t="str">
            <v>SMC흡출기좌대(조립식기성재)</v>
          </cell>
          <cell r="N6559" t="str">
            <v>660X660X2600(시공포함)</v>
          </cell>
          <cell r="O6559" t="str">
            <v>개소</v>
          </cell>
          <cell r="P6559">
            <v>2</v>
          </cell>
        </row>
        <row r="6560">
          <cell r="L6560" t="str">
            <v>516IJ1MMO31919</v>
          </cell>
          <cell r="M6560" t="str">
            <v>발코니드레인(PVC제)(받침대포함)</v>
          </cell>
          <cell r="N6560" t="str">
            <v>D100 MM</v>
          </cell>
          <cell r="O6560" t="str">
            <v>개</v>
          </cell>
          <cell r="P6560">
            <v>48</v>
          </cell>
        </row>
        <row r="6561">
          <cell r="L6561" t="str">
            <v>516IJ1SAS20092</v>
          </cell>
          <cell r="M6561" t="str">
            <v>8X21/SD</v>
          </cell>
          <cell r="O6561" t="str">
            <v>개소</v>
          </cell>
          <cell r="P6561">
            <v>16</v>
          </cell>
        </row>
        <row r="6562">
          <cell r="L6562" t="str">
            <v>516IJ1SASCAE07</v>
          </cell>
          <cell r="M6562" t="str">
            <v>ELEV HOOK 보강</v>
          </cell>
          <cell r="N6562" t="str">
            <v>(D22, 기성제품)</v>
          </cell>
          <cell r="O6562" t="str">
            <v>개소</v>
          </cell>
          <cell r="P6562">
            <v>1</v>
          </cell>
        </row>
        <row r="6563">
          <cell r="L6563" t="str">
            <v>516IJ1SASCJK25</v>
          </cell>
          <cell r="M6563" t="str">
            <v>접이식사다리</v>
          </cell>
          <cell r="N6563" t="str">
            <v>기성품, 다락방</v>
          </cell>
          <cell r="O6563" t="str">
            <v>개소</v>
          </cell>
          <cell r="P6563">
            <v>2</v>
          </cell>
        </row>
        <row r="6564">
          <cell r="L6564" t="str">
            <v>516IJ1SASKH010</v>
          </cell>
          <cell r="M6564" t="str">
            <v>9X18/SD-1</v>
          </cell>
          <cell r="N6564" t="str">
            <v>전기판넬실출입문</v>
          </cell>
          <cell r="O6564" t="str">
            <v>개소</v>
          </cell>
          <cell r="P6564">
            <v>1</v>
          </cell>
        </row>
        <row r="6565">
          <cell r="L6565" t="str">
            <v>516IJ1SAVCK022</v>
          </cell>
          <cell r="M6565" t="str">
            <v>발코니선반, 철제매쉬2단</v>
          </cell>
          <cell r="N6565" t="str">
            <v>(수평투영)</v>
          </cell>
          <cell r="O6565" t="str">
            <v>M2</v>
          </cell>
          <cell r="P6565">
            <v>16</v>
          </cell>
        </row>
        <row r="6566">
          <cell r="L6566" t="str">
            <v>516IJ1SAX00006</v>
          </cell>
          <cell r="M6566" t="str">
            <v>옥상안전난간</v>
          </cell>
          <cell r="O6566" t="str">
            <v>M</v>
          </cell>
          <cell r="P6566">
            <v>76</v>
          </cell>
        </row>
        <row r="6567">
          <cell r="L6567" t="str">
            <v>516IJ1SAX00010</v>
          </cell>
          <cell r="M6567" t="str">
            <v>테라스난간</v>
          </cell>
          <cell r="N6567" t="str">
            <v>H=900</v>
          </cell>
          <cell r="O6567" t="str">
            <v>M</v>
          </cell>
          <cell r="P6567">
            <v>30</v>
          </cell>
        </row>
        <row r="6568">
          <cell r="L6568" t="str">
            <v>516IJ1SAX00015</v>
          </cell>
          <cell r="M6568" t="str">
            <v>공동구점검사다리</v>
          </cell>
          <cell r="N6568" t="str">
            <v>W=360 H=1150</v>
          </cell>
          <cell r="O6568" t="str">
            <v>개소</v>
          </cell>
          <cell r="P6568">
            <v>1</v>
          </cell>
        </row>
        <row r="6569">
          <cell r="L6569" t="str">
            <v>516IJ1SAX00018</v>
          </cell>
          <cell r="M6569" t="str">
            <v>스텐PD점검구</v>
          </cell>
          <cell r="N6569" t="str">
            <v>400*200,피스고정식</v>
          </cell>
          <cell r="O6569" t="str">
            <v>개소</v>
          </cell>
          <cell r="P6569">
            <v>6</v>
          </cell>
        </row>
        <row r="6570">
          <cell r="L6570" t="str">
            <v>516IJ1SAX00023</v>
          </cell>
          <cell r="M6570" t="str">
            <v>샤워부스 84C</v>
          </cell>
          <cell r="N6570" t="str">
            <v>도어형,시공도</v>
          </cell>
          <cell r="O6570" t="str">
            <v>개소</v>
          </cell>
          <cell r="P6570">
            <v>16</v>
          </cell>
        </row>
        <row r="6571">
          <cell r="L6571" t="str">
            <v>516IJ1SAX00031</v>
          </cell>
          <cell r="M6571" t="str">
            <v>23*23/SSD,자동문</v>
          </cell>
          <cell r="N6571" t="str">
            <v>무인경비시스템,fix6mm강화유리제외</v>
          </cell>
          <cell r="O6571" t="str">
            <v>개소</v>
          </cell>
          <cell r="P6571">
            <v>3</v>
          </cell>
        </row>
        <row r="6572">
          <cell r="L6572" t="str">
            <v>516IJ1SAX00035</v>
          </cell>
          <cell r="M6572" t="str">
            <v>23*23/FSD</v>
          </cell>
          <cell r="O6572" t="str">
            <v>개소</v>
          </cell>
          <cell r="P6572">
            <v>2</v>
          </cell>
        </row>
        <row r="6573">
          <cell r="L6573" t="str">
            <v>516IJ1UAC11520</v>
          </cell>
          <cell r="M6573" t="str">
            <v>콘크리트난간보양</v>
          </cell>
          <cell r="O6573" t="str">
            <v>M</v>
          </cell>
          <cell r="P6573">
            <v>367</v>
          </cell>
        </row>
        <row r="6574">
          <cell r="L6574" t="str">
            <v>516IJ1UAD31010</v>
          </cell>
          <cell r="M6574" t="str">
            <v>물탱크실사다리</v>
          </cell>
          <cell r="N6574" t="str">
            <v>(H=2.36M)</v>
          </cell>
          <cell r="O6574" t="str">
            <v>개소</v>
          </cell>
          <cell r="P6574">
            <v>1</v>
          </cell>
        </row>
        <row r="6575">
          <cell r="L6575" t="str">
            <v>516IJ1UAD40150</v>
          </cell>
          <cell r="M6575" t="str">
            <v>옥탑지붕층출입구(중부지방)</v>
          </cell>
          <cell r="N6575" t="str">
            <v>(1000X1000)</v>
          </cell>
          <cell r="O6575" t="str">
            <v>개소</v>
          </cell>
          <cell r="P6575">
            <v>1</v>
          </cell>
        </row>
        <row r="6576">
          <cell r="L6576" t="str">
            <v>516IJ1UAD49035</v>
          </cell>
          <cell r="M6576" t="str">
            <v>철재PD점검구</v>
          </cell>
          <cell r="N6576" t="str">
            <v>(300X400)</v>
          </cell>
          <cell r="O6576" t="str">
            <v>개소</v>
          </cell>
          <cell r="P6576">
            <v>16</v>
          </cell>
        </row>
        <row r="6577">
          <cell r="L6577" t="str">
            <v>516IJ1UAD50140</v>
          </cell>
          <cell r="M6577" t="str">
            <v>에어콘배관구설치</v>
          </cell>
          <cell r="O6577" t="str">
            <v>개소</v>
          </cell>
          <cell r="P6577">
            <v>32</v>
          </cell>
        </row>
        <row r="6578">
          <cell r="L6578" t="str">
            <v>516IJ1UAD50185</v>
          </cell>
          <cell r="M6578" t="str">
            <v>ELEV 하부사다리</v>
          </cell>
          <cell r="O6578" t="str">
            <v>개소</v>
          </cell>
          <cell r="P6578">
            <v>1</v>
          </cell>
        </row>
        <row r="6579">
          <cell r="L6579" t="str">
            <v>516IJ1UAD50280</v>
          </cell>
          <cell r="M6579" t="str">
            <v>작업용 지지대</v>
          </cell>
          <cell r="N6579" t="str">
            <v>(DA-77-023, 250X500)</v>
          </cell>
          <cell r="O6579" t="str">
            <v>개소</v>
          </cell>
          <cell r="P6579">
            <v>2</v>
          </cell>
        </row>
        <row r="6580">
          <cell r="L6580" t="str">
            <v>516IJ1UAI40030</v>
          </cell>
          <cell r="M6580" t="str">
            <v>12X4/PW</v>
          </cell>
          <cell r="N6580" t="str">
            <v>(지하환기창)</v>
          </cell>
          <cell r="O6580" t="str">
            <v>개소</v>
          </cell>
          <cell r="P6580">
            <v>2</v>
          </cell>
        </row>
        <row r="6581">
          <cell r="L6581" t="str">
            <v>516IJ1UAI50009</v>
          </cell>
          <cell r="M6581" t="str">
            <v>세대현관문설치비</v>
          </cell>
          <cell r="N6581" t="str">
            <v>(부속철물포함)</v>
          </cell>
          <cell r="O6581" t="str">
            <v>개소</v>
          </cell>
          <cell r="P6581">
            <v>16</v>
          </cell>
        </row>
        <row r="6582">
          <cell r="L6582" t="str">
            <v>516IJ1UAI51037</v>
          </cell>
          <cell r="M6582" t="str">
            <v>10X18/SD</v>
          </cell>
          <cell r="N6582" t="str">
            <v>(계단실홀,밑틀없음,착색아연도)</v>
          </cell>
          <cell r="O6582" t="str">
            <v>개소</v>
          </cell>
          <cell r="P6582">
            <v>2</v>
          </cell>
        </row>
        <row r="6583">
          <cell r="L6583" t="str">
            <v>516IJ1UAI51236</v>
          </cell>
          <cell r="M6583" t="str">
            <v>10X21/SD(방화용도어클로우저)</v>
          </cell>
          <cell r="N6583" t="str">
            <v>(계단실홀,밑틀없음,착색아연도)</v>
          </cell>
          <cell r="O6583" t="str">
            <v>개소</v>
          </cell>
          <cell r="P6583">
            <v>8</v>
          </cell>
        </row>
        <row r="6584">
          <cell r="L6584" t="str">
            <v>516IJ1UAI51239</v>
          </cell>
          <cell r="M6584" t="str">
            <v>7X17/SD(방화용도아클로저)</v>
          </cell>
          <cell r="N6584" t="str">
            <v>(공동구,밑틀없음,착색아연도)</v>
          </cell>
          <cell r="O6584" t="str">
            <v>개소</v>
          </cell>
          <cell r="P6584">
            <v>2</v>
          </cell>
        </row>
        <row r="6585">
          <cell r="L6585" t="str">
            <v>516IJ1UAI53021</v>
          </cell>
          <cell r="M6585" t="str">
            <v>9X18/SD</v>
          </cell>
          <cell r="N6585" t="str">
            <v>(기계실,밑틀없음,철제그릴)</v>
          </cell>
          <cell r="O6585" t="str">
            <v>개소</v>
          </cell>
          <cell r="P6585">
            <v>3</v>
          </cell>
        </row>
        <row r="6586">
          <cell r="L6586" t="str">
            <v>516IJ1UAK80090</v>
          </cell>
          <cell r="M6586" t="str">
            <v>E.J(스치로폴20MM)</v>
          </cell>
          <cell r="N6586" t="str">
            <v>(본드붙이기,씰링:ㅁ-20X20)</v>
          </cell>
          <cell r="O6586" t="str">
            <v>M</v>
          </cell>
          <cell r="P6586">
            <v>2</v>
          </cell>
        </row>
        <row r="6587">
          <cell r="L6587" t="str">
            <v>516IJ1UAL20150</v>
          </cell>
          <cell r="M6587" t="str">
            <v>동판후레싱</v>
          </cell>
          <cell r="N6587" t="str">
            <v>(T=0.5MM)</v>
          </cell>
          <cell r="O6587" t="str">
            <v>M2</v>
          </cell>
          <cell r="P6587">
            <v>34</v>
          </cell>
        </row>
        <row r="6588">
          <cell r="L6588" t="str">
            <v>516IJ1UAL50120</v>
          </cell>
          <cell r="M6588" t="str">
            <v>칼라선홈통설치</v>
          </cell>
          <cell r="N6588" t="str">
            <v>D-75</v>
          </cell>
          <cell r="O6588" t="str">
            <v>M</v>
          </cell>
          <cell r="P6588">
            <v>4</v>
          </cell>
        </row>
        <row r="6589">
          <cell r="L6589" t="str">
            <v>516IJ1UAL50130</v>
          </cell>
          <cell r="M6589" t="str">
            <v>칼라선홈통설치</v>
          </cell>
          <cell r="N6589" t="str">
            <v>D-100</v>
          </cell>
          <cell r="O6589" t="str">
            <v>M</v>
          </cell>
          <cell r="P6589">
            <v>145</v>
          </cell>
        </row>
        <row r="6590">
          <cell r="L6590" t="str">
            <v>516IJ1UAL51130</v>
          </cell>
          <cell r="M6590" t="str">
            <v>루프드레인설치</v>
          </cell>
          <cell r="N6590" t="str">
            <v>(D100)</v>
          </cell>
          <cell r="O6590" t="str">
            <v>개소</v>
          </cell>
          <cell r="P6590">
            <v>6</v>
          </cell>
        </row>
        <row r="6591">
          <cell r="L6591" t="str">
            <v>516IJ1UAS11020</v>
          </cell>
          <cell r="M6591" t="str">
            <v>철제커텐박스</v>
          </cell>
          <cell r="N6591" t="str">
            <v>(관리동:250 350)</v>
          </cell>
          <cell r="O6591" t="str">
            <v>M</v>
          </cell>
          <cell r="P6591">
            <v>4</v>
          </cell>
        </row>
        <row r="6592">
          <cell r="L6592" t="str">
            <v>516IJ1UAS14030</v>
          </cell>
          <cell r="M6592" t="str">
            <v>스텐레스재료분리대</v>
          </cell>
          <cell r="N6592" t="str">
            <v>(20X30X1.5)</v>
          </cell>
          <cell r="O6592" t="str">
            <v>M</v>
          </cell>
          <cell r="P6592">
            <v>9</v>
          </cell>
        </row>
        <row r="6593">
          <cell r="L6593" t="str">
            <v>516IJ1UAS41390</v>
          </cell>
          <cell r="M6593" t="str">
            <v>실외기난간설치</v>
          </cell>
          <cell r="O6593" t="str">
            <v>개소</v>
          </cell>
          <cell r="P6593">
            <v>12</v>
          </cell>
        </row>
        <row r="6594">
          <cell r="L6594" t="str">
            <v>516IJ1UAS42105</v>
          </cell>
          <cell r="M6594" t="str">
            <v>계단실창문난간설치</v>
          </cell>
          <cell r="N6594" t="str">
            <v>H1100, STS파이프</v>
          </cell>
          <cell r="O6594" t="str">
            <v>M</v>
          </cell>
          <cell r="P6594">
            <v>20</v>
          </cell>
        </row>
        <row r="6595">
          <cell r="L6595" t="str">
            <v>516IJ1UAS42610</v>
          </cell>
          <cell r="M6595" t="str">
            <v>중앙홈지주형계단난간</v>
          </cell>
          <cell r="N6595" t="str">
            <v>(분체도장)</v>
          </cell>
          <cell r="O6595" t="str">
            <v>M</v>
          </cell>
          <cell r="P6595">
            <v>72</v>
          </cell>
        </row>
        <row r="6596">
          <cell r="L6596" t="str">
            <v>516IJ1UAS50110</v>
          </cell>
          <cell r="M6596" t="str">
            <v>씰링재충진</v>
          </cell>
          <cell r="N6596" t="str">
            <v>(폴리우레탄계,ㅁ-10X10)</v>
          </cell>
          <cell r="O6596" t="str">
            <v>M</v>
          </cell>
          <cell r="P6596">
            <v>96</v>
          </cell>
        </row>
        <row r="6597">
          <cell r="L6597" t="str">
            <v>516IJ1UAS50120</v>
          </cell>
          <cell r="M6597" t="str">
            <v>씰링재충진</v>
          </cell>
          <cell r="N6597" t="str">
            <v>(폴리우레탄계,삼각10X10)</v>
          </cell>
          <cell r="O6597" t="str">
            <v>M</v>
          </cell>
          <cell r="P6597">
            <v>353</v>
          </cell>
        </row>
        <row r="6598">
          <cell r="L6598" t="str">
            <v>516IJ1UAS50290</v>
          </cell>
          <cell r="M6598" t="str">
            <v>씰링재충진</v>
          </cell>
          <cell r="N6598" t="str">
            <v>(폴리우레탄계, 삼각5X5)</v>
          </cell>
          <cell r="O6598" t="str">
            <v>M</v>
          </cell>
          <cell r="P6598">
            <v>173</v>
          </cell>
        </row>
        <row r="6599">
          <cell r="L6599" t="str">
            <v>516IJ1UAS50330</v>
          </cell>
          <cell r="M6599" t="str">
            <v>씰링재충진</v>
          </cell>
          <cell r="N6599" t="str">
            <v>(폴리우레탄계,ㅁ-25X25)</v>
          </cell>
          <cell r="O6599" t="str">
            <v>M</v>
          </cell>
          <cell r="P6599">
            <v>85</v>
          </cell>
        </row>
        <row r="6600">
          <cell r="L6600" t="str">
            <v>516IJ1UAS60320</v>
          </cell>
          <cell r="M6600" t="str">
            <v>최상층경량철골천정틀</v>
          </cell>
          <cell r="N6600" t="str">
            <v>(59M2이하,침실,H=140MM,석고보드9.5MM)</v>
          </cell>
          <cell r="O6600" t="str">
            <v>M2</v>
          </cell>
          <cell r="P6600">
            <v>63</v>
          </cell>
        </row>
        <row r="6601">
          <cell r="L6601" t="str">
            <v>516IJ1UAS70130</v>
          </cell>
          <cell r="M6601" t="str">
            <v>우편함설치</v>
          </cell>
          <cell r="N6601" t="str">
            <v>(16세대용 고층)</v>
          </cell>
          <cell r="O6601" t="str">
            <v>개소</v>
          </cell>
          <cell r="P6601">
            <v>1</v>
          </cell>
        </row>
        <row r="6602">
          <cell r="L6602" t="str">
            <v>516IJ1UAS70320</v>
          </cell>
          <cell r="M6602" t="str">
            <v>반송용우편함설치</v>
          </cell>
          <cell r="N6602" t="str">
            <v>(중층)</v>
          </cell>
          <cell r="O6602" t="str">
            <v>개소</v>
          </cell>
          <cell r="P6602">
            <v>1</v>
          </cell>
        </row>
        <row r="6603">
          <cell r="L6603" t="str">
            <v>516IJ1UAS71010</v>
          </cell>
          <cell r="M6603" t="str">
            <v>폐건전지수거함 설치</v>
          </cell>
          <cell r="N6603" t="str">
            <v>(중  층)</v>
          </cell>
          <cell r="O6603" t="str">
            <v>개소</v>
          </cell>
          <cell r="P6603">
            <v>1</v>
          </cell>
        </row>
        <row r="6604">
          <cell r="L6604" t="str">
            <v>516IK1MAD40001</v>
          </cell>
          <cell r="M6604" t="str">
            <v>칼라아스팔트싱글</v>
          </cell>
          <cell r="N6604" t="str">
            <v>시공도</v>
          </cell>
          <cell r="O6604" t="str">
            <v>M2</v>
          </cell>
          <cell r="P6604">
            <v>123</v>
          </cell>
        </row>
        <row r="6605">
          <cell r="L6605" t="str">
            <v>516IK1MGG42401</v>
          </cell>
          <cell r="M6605" t="str">
            <v>레미콘</v>
          </cell>
          <cell r="N6605" t="str">
            <v>25-180-15</v>
          </cell>
          <cell r="O6605" t="str">
            <v>M3</v>
          </cell>
          <cell r="P6605">
            <v>17</v>
          </cell>
        </row>
        <row r="6606">
          <cell r="L6606" t="str">
            <v>516IK1UAC30090</v>
          </cell>
          <cell r="M6606" t="str">
            <v>레미콘치기</v>
          </cell>
          <cell r="N6606" t="str">
            <v>(무근구조,펌프배관)</v>
          </cell>
          <cell r="O6606" t="str">
            <v>M3</v>
          </cell>
          <cell r="P6606">
            <v>17</v>
          </cell>
        </row>
        <row r="6607">
          <cell r="L6607" t="str">
            <v>516IK1UAJ11040</v>
          </cell>
          <cell r="M6607" t="str">
            <v>옥상 보호몰탈</v>
          </cell>
          <cell r="N6607" t="str">
            <v>(24MM 1:3, 줄눈유)</v>
          </cell>
          <cell r="O6607" t="str">
            <v>M2</v>
          </cell>
          <cell r="P6607">
            <v>5</v>
          </cell>
        </row>
        <row r="6608">
          <cell r="L6608" t="str">
            <v>516IK1UAK10010</v>
          </cell>
          <cell r="M6608" t="str">
            <v>아스팔트8층방수</v>
          </cell>
          <cell r="N6608" t="str">
            <v>(지붕층)</v>
          </cell>
          <cell r="O6608" t="str">
            <v>M2</v>
          </cell>
          <cell r="P6608">
            <v>248</v>
          </cell>
        </row>
        <row r="6609">
          <cell r="L6609" t="str">
            <v>516IK1UAK40090</v>
          </cell>
          <cell r="M6609" t="str">
            <v>PE방수층보호재</v>
          </cell>
          <cell r="N6609" t="str">
            <v>(주차장수직부위, 접착식20MM)</v>
          </cell>
          <cell r="O6609" t="str">
            <v>M2</v>
          </cell>
          <cell r="P6609">
            <v>2</v>
          </cell>
        </row>
        <row r="6610">
          <cell r="L6610" t="str">
            <v>516IK1UAK40110</v>
          </cell>
          <cell r="M6610" t="str">
            <v>시트방수마감</v>
          </cell>
          <cell r="N6610" t="str">
            <v>(스텐레스판, 삼각-15X20)</v>
          </cell>
          <cell r="O6610" t="str">
            <v>M</v>
          </cell>
          <cell r="P6610">
            <v>2</v>
          </cell>
        </row>
        <row r="6611">
          <cell r="L6611" t="str">
            <v>516IK1UAK40300</v>
          </cell>
          <cell r="M6611" t="str">
            <v>고무아스팔트이중방수</v>
          </cell>
          <cell r="N6611" t="str">
            <v>(주차장상부, T4.5, 쇠흙손마감 포함)</v>
          </cell>
          <cell r="O6611" t="str">
            <v>M2</v>
          </cell>
          <cell r="P6611">
            <v>5</v>
          </cell>
        </row>
        <row r="6612">
          <cell r="L6612" t="str">
            <v>516IK1UAK40310</v>
          </cell>
          <cell r="M6612" t="str">
            <v>고무아스팔트이중방수</v>
          </cell>
          <cell r="N6612" t="str">
            <v>(주차장수직부위)</v>
          </cell>
          <cell r="O6612" t="str">
            <v>M2</v>
          </cell>
          <cell r="P6612">
            <v>2</v>
          </cell>
        </row>
        <row r="6613">
          <cell r="L6613" t="str">
            <v>516IK1UAK70040</v>
          </cell>
          <cell r="M6613" t="str">
            <v>포리에칠렌필림 깔기</v>
          </cell>
          <cell r="N6613" t="str">
            <v>(0.03MM, 2겹)</v>
          </cell>
          <cell r="O6613" t="str">
            <v>M2</v>
          </cell>
          <cell r="P6613">
            <v>215</v>
          </cell>
        </row>
        <row r="6614">
          <cell r="L6614" t="str">
            <v>516IK1UAK80060</v>
          </cell>
          <cell r="M6614" t="str">
            <v>E.J</v>
          </cell>
          <cell r="N6614" t="str">
            <v>(지하주차장 경사로)</v>
          </cell>
          <cell r="O6614" t="str">
            <v>M</v>
          </cell>
          <cell r="P6614">
            <v>85</v>
          </cell>
        </row>
        <row r="6615">
          <cell r="L6615" t="str">
            <v>516IK1UAS50350</v>
          </cell>
          <cell r="M6615" t="str">
            <v>기성조립식 줄눈재설치</v>
          </cell>
          <cell r="O6615" t="str">
            <v>M</v>
          </cell>
          <cell r="P6615">
            <v>173</v>
          </cell>
        </row>
        <row r="6616">
          <cell r="L6616" t="str">
            <v>516IK1UAS80050</v>
          </cell>
          <cell r="M6616" t="str">
            <v>와이어메쉬 깔기</v>
          </cell>
          <cell r="O6616" t="str">
            <v>M2</v>
          </cell>
          <cell r="P6616">
            <v>226</v>
          </cell>
        </row>
        <row r="6617">
          <cell r="L6617" t="str">
            <v>516IL1MAE50321</v>
          </cell>
          <cell r="M6617" t="str">
            <v>씰링재</v>
          </cell>
          <cell r="N6617" t="str">
            <v>실리콘계비초산형(삼각5㎜X5㎜)</v>
          </cell>
          <cell r="O6617" t="str">
            <v>M</v>
          </cell>
          <cell r="P6617">
            <v>5298</v>
          </cell>
        </row>
        <row r="6618">
          <cell r="L6618" t="str">
            <v>516IL1MAH70861</v>
          </cell>
          <cell r="M6618" t="str">
            <v>가스켓(ㄷ형)</v>
          </cell>
          <cell r="N6618" t="str">
            <v>AL, 3~5MM</v>
          </cell>
          <cell r="O6618" t="str">
            <v>M</v>
          </cell>
          <cell r="P6618">
            <v>317</v>
          </cell>
        </row>
        <row r="6619">
          <cell r="L6619" t="str">
            <v>516IL1MAH70862</v>
          </cell>
          <cell r="M6619" t="str">
            <v>가스켓(양면)</v>
          </cell>
          <cell r="N6619" t="str">
            <v>PL, 3~5MM</v>
          </cell>
          <cell r="O6619" t="str">
            <v>M</v>
          </cell>
          <cell r="P6619">
            <v>87</v>
          </cell>
        </row>
        <row r="6620">
          <cell r="L6620" t="str">
            <v>516IL1MAH80716</v>
          </cell>
          <cell r="M6620" t="str">
            <v>문틀고정철물</v>
          </cell>
          <cell r="N6620" t="str">
            <v>1.6*40*190</v>
          </cell>
          <cell r="O6620" t="str">
            <v>개</v>
          </cell>
          <cell r="P6620">
            <v>192</v>
          </cell>
        </row>
        <row r="6621">
          <cell r="L6621" t="str">
            <v>516IL1MAH80830</v>
          </cell>
          <cell r="M6621" t="str">
            <v>문틀고임대</v>
          </cell>
          <cell r="N6621" t="str">
            <v>(설치비포함)</v>
          </cell>
          <cell r="O6621" t="str">
            <v>개</v>
          </cell>
          <cell r="P6621">
            <v>160</v>
          </cell>
        </row>
        <row r="6622">
          <cell r="L6622" t="str">
            <v>516IL1MGF10180</v>
          </cell>
          <cell r="M6622" t="str">
            <v>볼트(매립형)</v>
          </cell>
          <cell r="N6622" t="str">
            <v>6X80(PVC앵카포함), 문틀고정용</v>
          </cell>
          <cell r="O6622" t="str">
            <v>개</v>
          </cell>
          <cell r="P6622">
            <v>522</v>
          </cell>
        </row>
        <row r="6623">
          <cell r="L6623" t="str">
            <v>516IL1SAICAH20</v>
          </cell>
          <cell r="M6623" t="str">
            <v>6X12/AW</v>
          </cell>
          <cell r="N6623" t="str">
            <v>(욕실)</v>
          </cell>
          <cell r="O6623" t="str">
            <v>개소</v>
          </cell>
          <cell r="P6623">
            <v>32</v>
          </cell>
        </row>
        <row r="6624">
          <cell r="L6624" t="str">
            <v>516IL1SAIZ0003</v>
          </cell>
          <cell r="M6624" t="str">
            <v>9X273/AW</v>
          </cell>
          <cell r="N6624" t="str">
            <v>FIX+PJ</v>
          </cell>
          <cell r="O6624" t="str">
            <v>개소</v>
          </cell>
          <cell r="P6624">
            <v>2</v>
          </cell>
        </row>
        <row r="6625">
          <cell r="L6625" t="str">
            <v>516IL1SAIZ0012</v>
          </cell>
          <cell r="M6625" t="str">
            <v>8X12/AW</v>
          </cell>
          <cell r="N6625" t="str">
            <v>PJ</v>
          </cell>
          <cell r="O6625" t="str">
            <v>개소</v>
          </cell>
          <cell r="P6625">
            <v>14</v>
          </cell>
        </row>
        <row r="6626">
          <cell r="L6626" t="str">
            <v>516IL1SAIZ0013</v>
          </cell>
          <cell r="M6626" t="str">
            <v>5X12/AW</v>
          </cell>
          <cell r="N6626" t="str">
            <v>PJ</v>
          </cell>
          <cell r="O6626" t="str">
            <v>개소</v>
          </cell>
          <cell r="P6626">
            <v>2</v>
          </cell>
        </row>
        <row r="6627">
          <cell r="L6627" t="str">
            <v>516IL1SAIZ0029</v>
          </cell>
          <cell r="M6627" t="str">
            <v>15X12/AW</v>
          </cell>
          <cell r="N6627" t="str">
            <v>SL전실창</v>
          </cell>
          <cell r="O6627" t="str">
            <v>개소</v>
          </cell>
          <cell r="P6627">
            <v>16</v>
          </cell>
        </row>
        <row r="6628">
          <cell r="L6628" t="str">
            <v>516IL1SAIZ0030</v>
          </cell>
          <cell r="M6628" t="str">
            <v>9X4/AW</v>
          </cell>
          <cell r="N6628" t="str">
            <v>SL발코니창</v>
          </cell>
          <cell r="O6628" t="str">
            <v>개소</v>
          </cell>
          <cell r="P6628">
            <v>16</v>
          </cell>
        </row>
        <row r="6629">
          <cell r="L6629" t="str">
            <v>516IL1SAIZ0041</v>
          </cell>
          <cell r="M6629" t="str">
            <v>21X18/AW</v>
          </cell>
          <cell r="N6629" t="str">
            <v>SL+FIX발코니창,84M2 C형</v>
          </cell>
          <cell r="O6629" t="str">
            <v>개소</v>
          </cell>
          <cell r="P6629">
            <v>16</v>
          </cell>
        </row>
        <row r="6630">
          <cell r="L6630" t="str">
            <v>516IL1SAIZ0042</v>
          </cell>
          <cell r="M6630" t="str">
            <v>16X12/AW</v>
          </cell>
          <cell r="N6630" t="str">
            <v>SL전실창,84M2 C형</v>
          </cell>
          <cell r="O6630" t="str">
            <v>개소</v>
          </cell>
          <cell r="P6630">
            <v>2</v>
          </cell>
        </row>
        <row r="6631">
          <cell r="L6631" t="str">
            <v>516IL1SAIZ0043</v>
          </cell>
          <cell r="M6631" t="str">
            <v>17X12/AW</v>
          </cell>
          <cell r="N6631" t="str">
            <v>SL전실창,84M2 C형</v>
          </cell>
          <cell r="O6631" t="str">
            <v>개소</v>
          </cell>
          <cell r="P6631">
            <v>14</v>
          </cell>
        </row>
        <row r="6632">
          <cell r="L6632" t="str">
            <v>516IL1SAIZ0064</v>
          </cell>
          <cell r="M6632" t="str">
            <v>27X12/AW</v>
          </cell>
          <cell r="N6632" t="str">
            <v>SL,84M2 C형 발코니2</v>
          </cell>
          <cell r="O6632" t="str">
            <v>개소</v>
          </cell>
          <cell r="P6632">
            <v>16</v>
          </cell>
        </row>
        <row r="6633">
          <cell r="L6633" t="str">
            <v>516IL1SAIZ0078</v>
          </cell>
          <cell r="M6633" t="str">
            <v>41X18/AW</v>
          </cell>
          <cell r="N6633" t="str">
            <v>SL+FIX,84M2 C형 발코니1</v>
          </cell>
          <cell r="O6633" t="str">
            <v>개소</v>
          </cell>
          <cell r="P6633">
            <v>16</v>
          </cell>
        </row>
        <row r="6634">
          <cell r="L6634" t="str">
            <v>516IL1SAIZ0086</v>
          </cell>
          <cell r="M6634" t="str">
            <v>25X18/AW</v>
          </cell>
          <cell r="N6634" t="str">
            <v>SL+FIX,84M2 C형 발코니1</v>
          </cell>
          <cell r="O6634" t="str">
            <v>개소</v>
          </cell>
          <cell r="P6634">
            <v>2</v>
          </cell>
        </row>
        <row r="6635">
          <cell r="L6635" t="str">
            <v>516IL1SAIZ0087</v>
          </cell>
          <cell r="M6635" t="str">
            <v>27X18/AW</v>
          </cell>
          <cell r="N6635" t="str">
            <v>SL+FIX,84M2 C형 발코니1</v>
          </cell>
          <cell r="O6635" t="str">
            <v>개소</v>
          </cell>
          <cell r="P6635">
            <v>14</v>
          </cell>
        </row>
        <row r="6636">
          <cell r="L6636" t="str">
            <v>516IL1SAIZ0088</v>
          </cell>
          <cell r="M6636" t="str">
            <v>25X18/AW</v>
          </cell>
          <cell r="N6636" t="str">
            <v>SL+FIX,84M2 C형 발코니4</v>
          </cell>
          <cell r="O6636" t="str">
            <v>개소</v>
          </cell>
          <cell r="P6636">
            <v>16</v>
          </cell>
        </row>
        <row r="6637">
          <cell r="L6637" t="str">
            <v>516IL1SAIZ0092</v>
          </cell>
          <cell r="M6637" t="str">
            <v>6X9/AG</v>
          </cell>
          <cell r="N6637" t="str">
            <v>갤러리살(FIX)</v>
          </cell>
          <cell r="O6637" t="str">
            <v>개소</v>
          </cell>
          <cell r="P6637">
            <v>1</v>
          </cell>
        </row>
        <row r="6638">
          <cell r="L6638" t="str">
            <v>516IL1SAIZ0096</v>
          </cell>
          <cell r="M6638" t="str">
            <v>26X24/AD</v>
          </cell>
          <cell r="N6638" t="str">
            <v>주차장출입구</v>
          </cell>
          <cell r="O6638" t="str">
            <v>개소</v>
          </cell>
          <cell r="P6638">
            <v>1</v>
          </cell>
        </row>
        <row r="6639">
          <cell r="L6639" t="str">
            <v>516IL1SAIZ0108</v>
          </cell>
          <cell r="M6639" t="str">
            <v>18X10/AW</v>
          </cell>
          <cell r="O6639" t="str">
            <v>개소</v>
          </cell>
          <cell r="P6639">
            <v>2</v>
          </cell>
        </row>
        <row r="6640">
          <cell r="L6640" t="str">
            <v>516IL1SAX00005</v>
          </cell>
          <cell r="M6640" t="str">
            <v>강화유리끼우기 및 닦기</v>
          </cell>
          <cell r="N6640" t="str">
            <v>6MM, 강재</v>
          </cell>
          <cell r="O6640" t="str">
            <v>M2</v>
          </cell>
          <cell r="P6640">
            <v>2</v>
          </cell>
        </row>
        <row r="6641">
          <cell r="L6641" t="str">
            <v>516IL1SAX00036</v>
          </cell>
          <cell r="M6641" t="str">
            <v>18*10/WF</v>
          </cell>
          <cell r="N6641" t="str">
            <v>다락방</v>
          </cell>
          <cell r="O6641" t="str">
            <v>개소</v>
          </cell>
          <cell r="P6641">
            <v>2</v>
          </cell>
        </row>
        <row r="6642">
          <cell r="L6642" t="str">
            <v>516IL1SAYISG23</v>
          </cell>
          <cell r="M6642" t="str">
            <v>복층유리끼우기 및 닦기</v>
          </cell>
          <cell r="N6642" t="str">
            <v>12MM, 일면무늬, 유리끼움재료 별도</v>
          </cell>
          <cell r="O6642" t="str">
            <v>M2</v>
          </cell>
          <cell r="P6642">
            <v>47</v>
          </cell>
        </row>
        <row r="6643">
          <cell r="L6643" t="str">
            <v>516IL1SAYISGD0</v>
          </cell>
          <cell r="M6643" t="str">
            <v>주방여닫이문설치(8X21/D-3)</v>
          </cell>
          <cell r="N6643" t="str">
            <v>후설치,틀짝지급,문선및레버식도어록포함</v>
          </cell>
          <cell r="O6643" t="str">
            <v>개소</v>
          </cell>
          <cell r="P6643">
            <v>32</v>
          </cell>
        </row>
        <row r="6644">
          <cell r="L6644" t="str">
            <v>516IL1SAYISGD2</v>
          </cell>
          <cell r="M6644" t="str">
            <v>11x12/WD</v>
          </cell>
          <cell r="N6644" t="str">
            <v>사립문, 전실</v>
          </cell>
          <cell r="O6644" t="str">
            <v>개소</v>
          </cell>
          <cell r="P6644">
            <v>16</v>
          </cell>
        </row>
        <row r="6645">
          <cell r="L6645" t="str">
            <v>516IL1UAI12103</v>
          </cell>
          <cell r="M6645" t="str">
            <v>침실1(안방)여닫이문설치(10X21/WD-1)</v>
          </cell>
          <cell r="N6645" t="str">
            <v>(후설치,틀짝지급,문선및레버식도아록포함)</v>
          </cell>
          <cell r="O6645" t="str">
            <v>개소</v>
          </cell>
          <cell r="P6645">
            <v>16</v>
          </cell>
        </row>
        <row r="6646">
          <cell r="L6646" t="str">
            <v>516IL1UAI12114</v>
          </cell>
          <cell r="M6646" t="str">
            <v>일반침실여닫이문설치(9X21/WD-2)</v>
          </cell>
          <cell r="N6646" t="str">
            <v>(후설치,틀짝지급,문선및레버식도아록포함)</v>
          </cell>
          <cell r="O6646" t="str">
            <v>개소</v>
          </cell>
          <cell r="P6646">
            <v>32</v>
          </cell>
        </row>
        <row r="6647">
          <cell r="L6647" t="str">
            <v>516IL1UAI12165</v>
          </cell>
          <cell r="M6647" t="str">
            <v>욕실여닫이문설치(8X21/D)</v>
          </cell>
          <cell r="N6647" t="str">
            <v>(후설치,틀짝지급,문선및레버식도아록포함)</v>
          </cell>
          <cell r="O6647" t="str">
            <v>개소</v>
          </cell>
          <cell r="P6647">
            <v>16</v>
          </cell>
        </row>
        <row r="6648">
          <cell r="L6648" t="str">
            <v>516IL1UAI12175</v>
          </cell>
          <cell r="M6648" t="str">
            <v>욕실여닫이문설치(7X21/D)</v>
          </cell>
          <cell r="N6648" t="str">
            <v>(후설치,틀짝지급,문선및레버식도아록포함)</v>
          </cell>
          <cell r="O6648" t="str">
            <v>개소</v>
          </cell>
          <cell r="P6648">
            <v>16</v>
          </cell>
        </row>
        <row r="6649">
          <cell r="L6649" t="str">
            <v>516IL1UAI20450</v>
          </cell>
          <cell r="M6649" t="str">
            <v>12X12/AW</v>
          </cell>
          <cell r="N6649" t="str">
            <v>(SL2짝)</v>
          </cell>
          <cell r="O6649" t="str">
            <v>개소</v>
          </cell>
          <cell r="P6649">
            <v>1</v>
          </cell>
        </row>
        <row r="6650">
          <cell r="L6650" t="str">
            <v>516IL1UAI20573</v>
          </cell>
          <cell r="M6650" t="str">
            <v>4X12/AG</v>
          </cell>
          <cell r="N6650" t="str">
            <v>여닫이+갤러리(FIX)</v>
          </cell>
          <cell r="O6650" t="str">
            <v>개소</v>
          </cell>
          <cell r="P6650">
            <v>2</v>
          </cell>
        </row>
        <row r="6651">
          <cell r="L6651" t="str">
            <v>516IL1UAJ20065</v>
          </cell>
          <cell r="M6651" t="str">
            <v>PVC BACK-UP재 설치</v>
          </cell>
          <cell r="N6651" t="str">
            <v>(D25)</v>
          </cell>
          <cell r="O6651" t="str">
            <v>M</v>
          </cell>
          <cell r="P6651">
            <v>320</v>
          </cell>
        </row>
        <row r="6652">
          <cell r="L6652" t="str">
            <v>516IL1UAN10032</v>
          </cell>
          <cell r="M6652" t="str">
            <v>유리끼우기 및 닦기</v>
          </cell>
          <cell r="N6652" t="str">
            <v>(3MM맑은유리, AL.PL, 유리끼움재료 별도)</v>
          </cell>
          <cell r="O6652" t="str">
            <v>M2</v>
          </cell>
          <cell r="P6652">
            <v>5</v>
          </cell>
        </row>
        <row r="6653">
          <cell r="L6653" t="str">
            <v>516IL1UAN10052</v>
          </cell>
          <cell r="M6653" t="str">
            <v>유리끼우기 및 닦기</v>
          </cell>
          <cell r="N6653" t="str">
            <v>(5MM맑은유리,  AL.PL, 유리끼움재료 별도)</v>
          </cell>
          <cell r="O6653" t="str">
            <v>M2</v>
          </cell>
          <cell r="P6653">
            <v>54</v>
          </cell>
        </row>
        <row r="6654">
          <cell r="L6654" t="str">
            <v>516IL1UAN20032</v>
          </cell>
          <cell r="M6654" t="str">
            <v>유리끼우기 및 닦기</v>
          </cell>
          <cell r="N6654" t="str">
            <v>(3MM, 무늬, AL.PL, 유리끼움재료 별도)</v>
          </cell>
          <cell r="O6654" t="str">
            <v>M2</v>
          </cell>
          <cell r="P6654">
            <v>3</v>
          </cell>
        </row>
        <row r="6655">
          <cell r="L6655" t="str">
            <v>516IL1UAN40012</v>
          </cell>
          <cell r="M6655" t="str">
            <v>복층유리끼우기 및 닦기</v>
          </cell>
          <cell r="N6655" t="str">
            <v>(12MM, 유리끼움재료 별도)</v>
          </cell>
          <cell r="O6655" t="str">
            <v>M2</v>
          </cell>
          <cell r="P6655">
            <v>250</v>
          </cell>
        </row>
        <row r="6656">
          <cell r="L6656" t="str">
            <v>516IL1UAN40016</v>
          </cell>
          <cell r="M6656" t="str">
            <v>복층유리끼우기 및 닦기</v>
          </cell>
          <cell r="N6656" t="str">
            <v>(16MM, 유리끼움재료 별도)</v>
          </cell>
          <cell r="O6656" t="str">
            <v>M2</v>
          </cell>
          <cell r="P6656">
            <v>340</v>
          </cell>
        </row>
        <row r="6657">
          <cell r="L6657" t="str">
            <v>516IL1UAN44001</v>
          </cell>
          <cell r="M6657" t="str">
            <v>강화복층유리끼우기 및 닦기</v>
          </cell>
          <cell r="N6657" t="str">
            <v>(16MM일면강화,유리끼움재료 별도)</v>
          </cell>
          <cell r="O6657" t="str">
            <v>M2</v>
          </cell>
          <cell r="P6657">
            <v>94</v>
          </cell>
        </row>
        <row r="6658">
          <cell r="L6658" t="str">
            <v>516IL1UAN60052</v>
          </cell>
          <cell r="M6658" t="str">
            <v>유리끼우기 및 닦기</v>
          </cell>
          <cell r="N6658" t="str">
            <v>(5MM, 강화유리,AL.PL,유리끼움재료 별도)</v>
          </cell>
          <cell r="O6658" t="str">
            <v>M2</v>
          </cell>
          <cell r="P6658">
            <v>2</v>
          </cell>
        </row>
        <row r="6659">
          <cell r="L6659" t="str">
            <v>516IL1UAS50110</v>
          </cell>
          <cell r="M6659" t="str">
            <v>씰링재충진</v>
          </cell>
          <cell r="N6659" t="str">
            <v>(폴리우레탄계,ㅁ-10X10)</v>
          </cell>
          <cell r="O6659" t="str">
            <v>M</v>
          </cell>
          <cell r="P6659">
            <v>2846</v>
          </cell>
        </row>
        <row r="6660">
          <cell r="L6660" t="str">
            <v>516IL1UAS50250</v>
          </cell>
          <cell r="M6660" t="str">
            <v>씰링재충진</v>
          </cell>
          <cell r="N6660" t="str">
            <v>(실리콘계,삼각 5X5)</v>
          </cell>
          <cell r="O6660" t="str">
            <v>M</v>
          </cell>
          <cell r="P6660">
            <v>183</v>
          </cell>
        </row>
        <row r="6661">
          <cell r="L6661" t="str">
            <v>516IL1UAS50290</v>
          </cell>
          <cell r="M6661" t="str">
            <v>씰링재충진</v>
          </cell>
          <cell r="N6661" t="str">
            <v>(폴리우레탄계, 삼각5X5)</v>
          </cell>
          <cell r="O6661" t="str">
            <v>M</v>
          </cell>
          <cell r="P6661">
            <v>125</v>
          </cell>
        </row>
        <row r="6662">
          <cell r="L6662" t="str">
            <v>516IL1UAS50340</v>
          </cell>
          <cell r="M6662" t="str">
            <v>발포우레탄충진</v>
          </cell>
          <cell r="N6662" t="str">
            <v>(10MM, 1액형)</v>
          </cell>
          <cell r="O6662" t="str">
            <v>M</v>
          </cell>
          <cell r="P6662">
            <v>1430</v>
          </cell>
        </row>
        <row r="6663">
          <cell r="L6663" t="str">
            <v>516IN1SAYISG46</v>
          </cell>
          <cell r="M6663" t="str">
            <v>항균페인트(수성)</v>
          </cell>
          <cell r="N6663" t="str">
            <v>샷시설치 발코니부위, 천정용</v>
          </cell>
          <cell r="O6663" t="str">
            <v>M2</v>
          </cell>
          <cell r="P6663">
            <v>367</v>
          </cell>
        </row>
        <row r="6664">
          <cell r="L6664" t="str">
            <v>516IN1SAYISG47</v>
          </cell>
          <cell r="M6664" t="str">
            <v>항균페인트(수성)</v>
          </cell>
          <cell r="N6664" t="str">
            <v>샷시설치 발코니부위, 벽용</v>
          </cell>
          <cell r="O6664" t="str">
            <v>M2</v>
          </cell>
          <cell r="P6664">
            <v>1027</v>
          </cell>
        </row>
        <row r="6665">
          <cell r="L6665" t="str">
            <v>516IN1UAO10010</v>
          </cell>
          <cell r="M6665" t="str">
            <v>방진에폭시바닥재</v>
          </cell>
          <cell r="N6665" t="str">
            <v>(콘크리트면 3회)</v>
          </cell>
          <cell r="O6665" t="str">
            <v>M2</v>
          </cell>
          <cell r="P6665">
            <v>20</v>
          </cell>
        </row>
        <row r="6666">
          <cell r="L6666" t="str">
            <v>516IN1UAO10020</v>
          </cell>
          <cell r="M6666" t="str">
            <v>철재면에폭시에스텔</v>
          </cell>
          <cell r="N6666" t="str">
            <v>(상도1회)</v>
          </cell>
          <cell r="O6666" t="str">
            <v>M2</v>
          </cell>
          <cell r="P6666">
            <v>15</v>
          </cell>
        </row>
        <row r="6667">
          <cell r="L6667" t="str">
            <v>516IN1UAO20010</v>
          </cell>
          <cell r="M6667" t="str">
            <v>콘크리트면 페인트</v>
          </cell>
          <cell r="N6667" t="str">
            <v>(낙서방지용 2회)</v>
          </cell>
          <cell r="O6667" t="str">
            <v>M2</v>
          </cell>
          <cell r="P6667">
            <v>136</v>
          </cell>
        </row>
        <row r="6668">
          <cell r="L6668" t="str">
            <v>516IN1UAO20020</v>
          </cell>
          <cell r="M6668" t="str">
            <v>콘크리트면 페인트</v>
          </cell>
          <cell r="N6668" t="str">
            <v>(걸레받이용 2회)</v>
          </cell>
          <cell r="O6668" t="str">
            <v>M2</v>
          </cell>
          <cell r="P6668">
            <v>98</v>
          </cell>
        </row>
        <row r="6669">
          <cell r="L6669" t="str">
            <v>516IN1UAO30020</v>
          </cell>
          <cell r="M6669" t="str">
            <v>외부수성페인트</v>
          </cell>
          <cell r="N6669" t="str">
            <v>(2회 벽   로울러칠)</v>
          </cell>
          <cell r="O6669" t="str">
            <v>M2</v>
          </cell>
          <cell r="P6669">
            <v>1317</v>
          </cell>
        </row>
        <row r="6670">
          <cell r="L6670" t="str">
            <v>516IN1UAO30030</v>
          </cell>
          <cell r="M6670" t="str">
            <v>외부수성페인트</v>
          </cell>
          <cell r="N6670" t="str">
            <v>(2회 천정 로울러칠)</v>
          </cell>
          <cell r="O6670" t="str">
            <v>M2</v>
          </cell>
          <cell r="P6670">
            <v>141</v>
          </cell>
        </row>
        <row r="6671">
          <cell r="L6671" t="str">
            <v>516IN1UAO30040</v>
          </cell>
          <cell r="M6671" t="str">
            <v>외부수성페인트</v>
          </cell>
          <cell r="N6671" t="str">
            <v>(2회 벽 뿜칠)</v>
          </cell>
          <cell r="O6671" t="str">
            <v>M2</v>
          </cell>
          <cell r="P6671">
            <v>846</v>
          </cell>
        </row>
        <row r="6672">
          <cell r="L6672" t="str">
            <v>516IN1UAO35020</v>
          </cell>
          <cell r="M6672" t="str">
            <v>내부수성페인트</v>
          </cell>
          <cell r="N6672" t="str">
            <v>(2회 벽   로울러칠)</v>
          </cell>
          <cell r="O6672" t="str">
            <v>M2</v>
          </cell>
          <cell r="P6672">
            <v>375</v>
          </cell>
        </row>
        <row r="6673">
          <cell r="L6673" t="str">
            <v>516IN1UAO35030</v>
          </cell>
          <cell r="M6673" t="str">
            <v>내부수성페인트</v>
          </cell>
          <cell r="N6673" t="str">
            <v>(2회 천정 로울러칠)</v>
          </cell>
          <cell r="O6673" t="str">
            <v>M2</v>
          </cell>
          <cell r="P6673">
            <v>266</v>
          </cell>
        </row>
        <row r="6674">
          <cell r="L6674" t="str">
            <v>516IN1UAO61010</v>
          </cell>
          <cell r="M6674" t="str">
            <v>무늬코트</v>
          </cell>
          <cell r="N6674" t="str">
            <v>(고층)</v>
          </cell>
          <cell r="O6674" t="str">
            <v>M2</v>
          </cell>
          <cell r="P6674">
            <v>435</v>
          </cell>
        </row>
        <row r="6675">
          <cell r="L6675" t="str">
            <v>516IN1UAO70010</v>
          </cell>
          <cell r="M6675" t="str">
            <v>목부 조합페인트</v>
          </cell>
          <cell r="N6675" t="str">
            <v>(외부3회)</v>
          </cell>
          <cell r="O6675" t="str">
            <v>M2</v>
          </cell>
          <cell r="P6675">
            <v>45</v>
          </cell>
        </row>
        <row r="6676">
          <cell r="L6676" t="str">
            <v>516IN1UAO70110</v>
          </cell>
          <cell r="M6676" t="str">
            <v>철부조합페인트</v>
          </cell>
          <cell r="N6676" t="str">
            <v>(광명단유)</v>
          </cell>
          <cell r="O6676" t="str">
            <v>M2</v>
          </cell>
          <cell r="P6676">
            <v>5</v>
          </cell>
        </row>
        <row r="6677">
          <cell r="L6677" t="str">
            <v>516IN1UAO70120</v>
          </cell>
          <cell r="M6677" t="str">
            <v>철부조합페인트</v>
          </cell>
          <cell r="N6677" t="str">
            <v>(광명단무)</v>
          </cell>
          <cell r="O6677" t="str">
            <v>M2</v>
          </cell>
          <cell r="P6677">
            <v>34</v>
          </cell>
        </row>
        <row r="6678">
          <cell r="L6678" t="str">
            <v>516IN1UAO85110</v>
          </cell>
          <cell r="M6678" t="str">
            <v>폴리우레탄락카칠</v>
          </cell>
          <cell r="O6678" t="str">
            <v>M2</v>
          </cell>
          <cell r="P6678">
            <v>5</v>
          </cell>
        </row>
        <row r="6679">
          <cell r="L6679" t="str">
            <v>516IO1SAM10001</v>
          </cell>
          <cell r="M6679" t="str">
            <v>온돌마루판</v>
          </cell>
          <cell r="N6679" t="str">
            <v>합판+천연무늬목접착(시공도)</v>
          </cell>
          <cell r="O6679" t="str">
            <v>M2</v>
          </cell>
          <cell r="P6679">
            <v>675</v>
          </cell>
        </row>
        <row r="6680">
          <cell r="L6680" t="str">
            <v>516IO1SAX00001</v>
          </cell>
          <cell r="M6680" t="str">
            <v>걸레받이T=12 MDF</v>
          </cell>
          <cell r="N6680" t="str">
            <v>H=80 거실,주방</v>
          </cell>
          <cell r="O6680" t="str">
            <v>M</v>
          </cell>
          <cell r="P6680">
            <v>469</v>
          </cell>
        </row>
        <row r="6681">
          <cell r="L6681" t="str">
            <v>516IO1SAX00002</v>
          </cell>
          <cell r="M6681" t="str">
            <v>걸레받이T=9  MDF</v>
          </cell>
          <cell r="N6681" t="str">
            <v>H=70 침실1</v>
          </cell>
          <cell r="O6681" t="str">
            <v>M</v>
          </cell>
          <cell r="P6681">
            <v>164</v>
          </cell>
        </row>
        <row r="6682">
          <cell r="L6682" t="str">
            <v>516IO1UAK70060</v>
          </cell>
          <cell r="M6682" t="str">
            <v>포리에칠렌필림 보양</v>
          </cell>
          <cell r="O6682" t="str">
            <v>M2</v>
          </cell>
          <cell r="P6682">
            <v>2321</v>
          </cell>
        </row>
        <row r="6683">
          <cell r="L6683" t="str">
            <v>516IO1UAM10150</v>
          </cell>
          <cell r="M6683" t="str">
            <v>륨카펫트붙이기</v>
          </cell>
          <cell r="N6683" t="str">
            <v>(고기능륨카펫, T2.0)</v>
          </cell>
          <cell r="O6683" t="str">
            <v>M2</v>
          </cell>
          <cell r="P6683">
            <v>843</v>
          </cell>
        </row>
        <row r="6684">
          <cell r="L6684" t="str">
            <v>516IO1UAP10120</v>
          </cell>
          <cell r="M6684" t="str">
            <v>물초배지 보양</v>
          </cell>
          <cell r="N6684" t="str">
            <v>(벽)</v>
          </cell>
          <cell r="O6684" t="str">
            <v>M2</v>
          </cell>
          <cell r="P6684">
            <v>79</v>
          </cell>
        </row>
        <row r="6685">
          <cell r="L6685" t="str">
            <v>516IO1UAP10220</v>
          </cell>
          <cell r="M6685" t="str">
            <v>비닐실크벽지바르기</v>
          </cell>
          <cell r="N6685" t="str">
            <v>(초배무)</v>
          </cell>
          <cell r="O6685" t="str">
            <v>M2</v>
          </cell>
          <cell r="P6685">
            <v>1507</v>
          </cell>
        </row>
        <row r="6686">
          <cell r="L6686" t="str">
            <v>516IO1UAP10230</v>
          </cell>
          <cell r="M6686" t="str">
            <v>비닐실크천정지바르기</v>
          </cell>
          <cell r="N6686" t="str">
            <v>(초배유)</v>
          </cell>
          <cell r="O6686" t="str">
            <v>M2</v>
          </cell>
          <cell r="P6686">
            <v>40</v>
          </cell>
        </row>
        <row r="6687">
          <cell r="L6687" t="str">
            <v>516IO1UAP10240</v>
          </cell>
          <cell r="M6687" t="str">
            <v>비닐실크천정지바르기</v>
          </cell>
          <cell r="N6687" t="str">
            <v>(초배무)</v>
          </cell>
          <cell r="O6687" t="str">
            <v>M2</v>
          </cell>
          <cell r="P6687">
            <v>1231</v>
          </cell>
        </row>
        <row r="6688">
          <cell r="L6688" t="str">
            <v>516IO1UAP11030</v>
          </cell>
          <cell r="M6688" t="str">
            <v>비닐실크벽지바르기</v>
          </cell>
          <cell r="N6688" t="str">
            <v>(면조정재바름위, 초배유)</v>
          </cell>
          <cell r="O6688" t="str">
            <v>M2</v>
          </cell>
          <cell r="P6688">
            <v>747</v>
          </cell>
        </row>
        <row r="6689">
          <cell r="L6689" t="str">
            <v>516IO2SAYISG12</v>
          </cell>
          <cell r="M6689" t="str">
            <v>외벽보온틀설치(중부)</v>
          </cell>
          <cell r="N6689" t="str">
            <v>스치로폴T60, 지지핀공법</v>
          </cell>
          <cell r="O6689" t="str">
            <v>M2</v>
          </cell>
          <cell r="P6689">
            <v>126</v>
          </cell>
        </row>
        <row r="6690">
          <cell r="L6690" t="str">
            <v>516IO2UAG10030</v>
          </cell>
          <cell r="M6690" t="str">
            <v>스치로폴깔기</v>
          </cell>
          <cell r="N6690" t="str">
            <v>(옥상바닥 2호 60MM)</v>
          </cell>
          <cell r="O6690" t="str">
            <v>M2</v>
          </cell>
          <cell r="P6690">
            <v>215</v>
          </cell>
        </row>
        <row r="6691">
          <cell r="L6691" t="str">
            <v>516IO2UAG10380</v>
          </cell>
          <cell r="M6691" t="str">
            <v>스치로폴깔기</v>
          </cell>
          <cell r="N6691" t="str">
            <v>(콘크리트타설부착 4호 50MM)</v>
          </cell>
          <cell r="O6691" t="str">
            <v>M2</v>
          </cell>
          <cell r="P6691">
            <v>285</v>
          </cell>
        </row>
        <row r="6692">
          <cell r="L6692" t="str">
            <v>516IO2UAG10390</v>
          </cell>
          <cell r="M6692" t="str">
            <v>스치로폴깔기</v>
          </cell>
          <cell r="N6692" t="str">
            <v>(콘크리트타설부착 4호 60MM)</v>
          </cell>
          <cell r="O6692" t="str">
            <v>M2</v>
          </cell>
          <cell r="P6692">
            <v>68</v>
          </cell>
        </row>
        <row r="6693">
          <cell r="L6693" t="str">
            <v>516IO2UAG11060</v>
          </cell>
          <cell r="M6693" t="str">
            <v>벽체스치로폴넣기</v>
          </cell>
          <cell r="N6693" t="str">
            <v>(4호 50MM 테이핑, 1겹)</v>
          </cell>
          <cell r="O6693" t="str">
            <v>M2</v>
          </cell>
          <cell r="P6693">
            <v>54</v>
          </cell>
        </row>
        <row r="6694">
          <cell r="L6694" t="str">
            <v>516IO2UAG12060</v>
          </cell>
          <cell r="M6694" t="str">
            <v>벽체스치로폴붙이기</v>
          </cell>
          <cell r="N6694" t="str">
            <v>(4호 50MM)</v>
          </cell>
          <cell r="O6694" t="str">
            <v>M2</v>
          </cell>
          <cell r="P6694">
            <v>169</v>
          </cell>
        </row>
        <row r="6695">
          <cell r="L6695" t="str">
            <v>516IO2UAG80070</v>
          </cell>
          <cell r="M6695" t="str">
            <v>측벽보온틀설치(중부)</v>
          </cell>
          <cell r="N6695" t="str">
            <v>(석고보드12.5MM, 지지핀공법)</v>
          </cell>
          <cell r="O6695" t="str">
            <v>M2</v>
          </cell>
          <cell r="P6695">
            <v>341</v>
          </cell>
        </row>
        <row r="6696">
          <cell r="L6696" t="str">
            <v>516IO2UAG80130</v>
          </cell>
          <cell r="M6696" t="str">
            <v>외벽보온틀설치(중부)</v>
          </cell>
          <cell r="N6696" t="str">
            <v>(석고보드12.5MM, 지지핀공법)</v>
          </cell>
          <cell r="O6696" t="str">
            <v>M2</v>
          </cell>
          <cell r="P6696">
            <v>470</v>
          </cell>
        </row>
        <row r="6697">
          <cell r="L6697" t="str">
            <v>516IO2UAG80520</v>
          </cell>
          <cell r="M6697" t="str">
            <v>보온틀설치(주방 상부장)</v>
          </cell>
          <cell r="N6697" t="str">
            <v>(유리면50+방수석고12.5MM, 지지핀공법)</v>
          </cell>
          <cell r="O6697" t="str">
            <v>M2</v>
          </cell>
          <cell r="P6697">
            <v>90</v>
          </cell>
        </row>
        <row r="6698">
          <cell r="L6698" t="str">
            <v>516IO2UAM40010</v>
          </cell>
          <cell r="M6698" t="str">
            <v>옥상기계실마감</v>
          </cell>
          <cell r="N6698" t="str">
            <v>(천정, 스치로폴20+흡음판15)</v>
          </cell>
          <cell r="O6698" t="str">
            <v>M2</v>
          </cell>
          <cell r="P6698">
            <v>21</v>
          </cell>
        </row>
        <row r="6699">
          <cell r="L6699" t="str">
            <v>516IO2UAM40020</v>
          </cell>
          <cell r="M6699" t="str">
            <v>옥상기계실마감</v>
          </cell>
          <cell r="N6699" t="str">
            <v>(벽, 스치로폴20+흡음판15)</v>
          </cell>
          <cell r="O6699" t="str">
            <v>M2</v>
          </cell>
          <cell r="P6699">
            <v>60</v>
          </cell>
        </row>
        <row r="6700">
          <cell r="L6700" t="str">
            <v>516IS1JAG18100</v>
          </cell>
          <cell r="M6700" t="str">
            <v>목제공틀</v>
          </cell>
          <cell r="N6700" t="str">
            <v>8X21/WF</v>
          </cell>
          <cell r="O6700" t="str">
            <v>개소</v>
          </cell>
          <cell r="P6700">
            <v>16</v>
          </cell>
        </row>
        <row r="6701">
          <cell r="L6701" t="str">
            <v>516IS1JAG23201</v>
          </cell>
          <cell r="M6701" t="str">
            <v>WD+WD(페이퍼,후설치문)침실</v>
          </cell>
          <cell r="N6701" t="str">
            <v>10X21/WD-1</v>
          </cell>
          <cell r="O6701" t="str">
            <v>개소</v>
          </cell>
          <cell r="P6701">
            <v>16</v>
          </cell>
        </row>
        <row r="6702">
          <cell r="L6702" t="str">
            <v>516IS1JAG23212</v>
          </cell>
          <cell r="M6702" t="str">
            <v>WD+WD(페이퍼,후설치문)침실</v>
          </cell>
          <cell r="N6702" t="str">
            <v>9X21/WD-2</v>
          </cell>
          <cell r="O6702" t="str">
            <v>개소</v>
          </cell>
          <cell r="P6702">
            <v>32</v>
          </cell>
        </row>
        <row r="6703">
          <cell r="L6703" t="str">
            <v>516IS1JAG23353</v>
          </cell>
          <cell r="M6703" t="str">
            <v>WD+WD(페이퍼,후설치문)욕실</v>
          </cell>
          <cell r="N6703" t="str">
            <v>8X21/D</v>
          </cell>
          <cell r="O6703" t="str">
            <v>개소</v>
          </cell>
          <cell r="P6703">
            <v>16</v>
          </cell>
        </row>
        <row r="6704">
          <cell r="L6704" t="str">
            <v>516IS1JAG23354</v>
          </cell>
          <cell r="M6704" t="str">
            <v>WD+WD(페이퍼,후설치문)욕실</v>
          </cell>
          <cell r="N6704" t="str">
            <v>7X21/D</v>
          </cell>
          <cell r="O6704" t="str">
            <v>개소</v>
          </cell>
          <cell r="P6704">
            <v>16</v>
          </cell>
        </row>
        <row r="6705">
          <cell r="L6705" t="str">
            <v>516IS1JAG23359</v>
          </cell>
          <cell r="M6705" t="str">
            <v>WD+WD(페이퍼,후설치문)욕실</v>
          </cell>
          <cell r="N6705" t="str">
            <v>8X21/D-3</v>
          </cell>
          <cell r="O6705" t="str">
            <v>개소</v>
          </cell>
          <cell r="P6705">
            <v>32</v>
          </cell>
        </row>
        <row r="6706">
          <cell r="L6706" t="str">
            <v>516IS1JAG31304</v>
          </cell>
          <cell r="M6706" t="str">
            <v>PP이중창(목-2)</v>
          </cell>
          <cell r="N6706" t="str">
            <v>12X4/W</v>
          </cell>
          <cell r="O6706" t="str">
            <v>개소</v>
          </cell>
          <cell r="P6706">
            <v>16</v>
          </cell>
        </row>
        <row r="6707">
          <cell r="L6707" t="str">
            <v>516IS1JAG31506</v>
          </cell>
          <cell r="M6707" t="str">
            <v>PP복층유리문(목-3)</v>
          </cell>
          <cell r="N6707" t="str">
            <v>33X24/DP</v>
          </cell>
          <cell r="O6707" t="str">
            <v>개소</v>
          </cell>
          <cell r="P6707">
            <v>16</v>
          </cell>
        </row>
        <row r="6708">
          <cell r="L6708" t="str">
            <v>516IS1JAG31762</v>
          </cell>
          <cell r="M6708" t="str">
            <v>PP복층유리문(목-2)</v>
          </cell>
          <cell r="N6708" t="str">
            <v>24X24/DP</v>
          </cell>
          <cell r="O6708" t="str">
            <v>개소</v>
          </cell>
          <cell r="P6708">
            <v>16</v>
          </cell>
        </row>
        <row r="6709">
          <cell r="L6709" t="str">
            <v>516IS1JAG31763</v>
          </cell>
          <cell r="M6709" t="str">
            <v>PP복층유리문(목-2)</v>
          </cell>
          <cell r="N6709" t="str">
            <v>21X24/DP</v>
          </cell>
          <cell r="O6709" t="str">
            <v>개소</v>
          </cell>
          <cell r="P6709">
            <v>16</v>
          </cell>
        </row>
        <row r="6710">
          <cell r="L6710" t="str">
            <v>516IS1JAG31905</v>
          </cell>
          <cell r="M6710" t="str">
            <v>P 복층단창(목-2)</v>
          </cell>
          <cell r="N6710" t="str">
            <v>21X18/W</v>
          </cell>
          <cell r="O6710" t="str">
            <v>개소</v>
          </cell>
          <cell r="P6710">
            <v>16</v>
          </cell>
        </row>
        <row r="6711">
          <cell r="L6711" t="str">
            <v>516IS1JAG40101</v>
          </cell>
          <cell r="M6711" t="str">
            <v>세대현관문(계단형,플래그힌지)</v>
          </cell>
          <cell r="N6711" t="str">
            <v>10X22/D-2</v>
          </cell>
          <cell r="O6711" t="str">
            <v>개소</v>
          </cell>
          <cell r="P6711">
            <v>16</v>
          </cell>
        </row>
        <row r="6712">
          <cell r="L6712" t="str">
            <v>516IS1JAH20117</v>
          </cell>
          <cell r="M6712" t="str">
            <v>분체난간</v>
          </cell>
          <cell r="N6712" t="str">
            <v>U형 (H:1100)</v>
          </cell>
          <cell r="O6712" t="str">
            <v>M</v>
          </cell>
          <cell r="P6712">
            <v>21</v>
          </cell>
        </row>
        <row r="6713">
          <cell r="L6713" t="str">
            <v>516IS1JAH45000</v>
          </cell>
          <cell r="M6713" t="str">
            <v>실외기난간</v>
          </cell>
          <cell r="N6713" t="str">
            <v>ㄴ형</v>
          </cell>
          <cell r="O6713" t="str">
            <v>개소</v>
          </cell>
          <cell r="P6713">
            <v>12</v>
          </cell>
        </row>
        <row r="6714">
          <cell r="L6714" t="str">
            <v>516IS1JAN40067</v>
          </cell>
          <cell r="M6714" t="str">
            <v>84C,T (무늬목)</v>
          </cell>
          <cell r="N6714" t="str">
            <v>3540X3670, 보조주방포함</v>
          </cell>
          <cell r="O6714" t="str">
            <v>조</v>
          </cell>
          <cell r="P6714">
            <v>16</v>
          </cell>
        </row>
        <row r="6715">
          <cell r="L6715" t="str">
            <v>516IS1JAN50609</v>
          </cell>
          <cell r="M6715" t="str">
            <v>00신발장 84C 벽부(무늬목)(거울판)</v>
          </cell>
          <cell r="N6715" t="str">
            <v>1224X348X2200</v>
          </cell>
          <cell r="O6715" t="str">
            <v>개</v>
          </cell>
          <cell r="P6715">
            <v>16</v>
          </cell>
        </row>
        <row r="6716">
          <cell r="L6716" t="str">
            <v>516IS1JAN60179</v>
          </cell>
          <cell r="M6716" t="str">
            <v>드레스장 84C,T(LPM)</v>
          </cell>
          <cell r="N6716" t="str">
            <v>1050X2330</v>
          </cell>
          <cell r="O6716" t="str">
            <v>SET</v>
          </cell>
          <cell r="P6716">
            <v>16</v>
          </cell>
        </row>
        <row r="6717">
          <cell r="L6717" t="str">
            <v>516IS1JAN80010</v>
          </cell>
          <cell r="M6717" t="str">
            <v>거실장(용인신갈)</v>
          </cell>
          <cell r="N6717" t="str">
            <v>2300 (무늬목)</v>
          </cell>
          <cell r="O6717" t="str">
            <v>SET</v>
          </cell>
          <cell r="P6717">
            <v>16</v>
          </cell>
        </row>
        <row r="6718">
          <cell r="L6718" t="str">
            <v>516JB1QBG15035</v>
          </cell>
          <cell r="M6718" t="str">
            <v>콤팩터 다짐 (보통)</v>
          </cell>
          <cell r="O6718" t="str">
            <v>M2</v>
          </cell>
          <cell r="P6718">
            <v>484</v>
          </cell>
        </row>
        <row r="6719">
          <cell r="L6719" t="str">
            <v>516JB1UAA50010</v>
          </cell>
          <cell r="M6719" t="str">
            <v>용수비</v>
          </cell>
          <cell r="N6719" t="str">
            <v>(레미콘지구)</v>
          </cell>
          <cell r="O6719" t="str">
            <v>M3</v>
          </cell>
          <cell r="P6719">
            <v>168</v>
          </cell>
        </row>
        <row r="6720">
          <cell r="L6720" t="str">
            <v>516JC1MCE24004</v>
          </cell>
          <cell r="M6720" t="str">
            <v>PHC파일</v>
          </cell>
          <cell r="N6720" t="str">
            <v>D400-4M</v>
          </cell>
          <cell r="O6720" t="str">
            <v>본</v>
          </cell>
          <cell r="P6720">
            <v>24</v>
          </cell>
        </row>
        <row r="6721">
          <cell r="L6721" t="str">
            <v>516JC1MCE24005</v>
          </cell>
          <cell r="M6721" t="str">
            <v>PHC파일</v>
          </cell>
          <cell r="N6721" t="str">
            <v>D400-5M</v>
          </cell>
          <cell r="O6721" t="str">
            <v>본</v>
          </cell>
          <cell r="P6721">
            <v>24</v>
          </cell>
        </row>
        <row r="6722">
          <cell r="L6722" t="str">
            <v>516JC1MCE24006</v>
          </cell>
          <cell r="M6722" t="str">
            <v>PHC파일</v>
          </cell>
          <cell r="N6722" t="str">
            <v>D400-6M</v>
          </cell>
          <cell r="O6722" t="str">
            <v>본</v>
          </cell>
          <cell r="P6722">
            <v>71</v>
          </cell>
        </row>
        <row r="6723">
          <cell r="L6723" t="str">
            <v>516JC1MCE24007</v>
          </cell>
          <cell r="M6723" t="str">
            <v>PHC파일</v>
          </cell>
          <cell r="N6723" t="str">
            <v>D400-7M</v>
          </cell>
          <cell r="O6723" t="str">
            <v>본</v>
          </cell>
          <cell r="P6723">
            <v>47</v>
          </cell>
        </row>
        <row r="6724">
          <cell r="L6724" t="str">
            <v>516JC1MCE24008</v>
          </cell>
          <cell r="M6724" t="str">
            <v>PHC파일</v>
          </cell>
          <cell r="N6724" t="str">
            <v>D400-8M</v>
          </cell>
          <cell r="O6724" t="str">
            <v>본</v>
          </cell>
          <cell r="P6724">
            <v>47</v>
          </cell>
        </row>
        <row r="6725">
          <cell r="L6725" t="str">
            <v>516JC1MCE24009</v>
          </cell>
          <cell r="M6725" t="str">
            <v>PHC파일</v>
          </cell>
          <cell r="N6725" t="str">
            <v>D400-9M</v>
          </cell>
          <cell r="O6725" t="str">
            <v>본</v>
          </cell>
          <cell r="P6725">
            <v>24</v>
          </cell>
        </row>
        <row r="6726">
          <cell r="L6726" t="str">
            <v>516JC1SABCSY04</v>
          </cell>
          <cell r="M6726" t="str">
            <v>천공후경타(T4천공)</v>
          </cell>
          <cell r="N6726" t="str">
            <v>PHC-400-4M</v>
          </cell>
          <cell r="O6726" t="str">
            <v>M</v>
          </cell>
          <cell r="P6726">
            <v>84</v>
          </cell>
        </row>
        <row r="6727">
          <cell r="L6727" t="str">
            <v>516JC1SABCSY05</v>
          </cell>
          <cell r="M6727" t="str">
            <v>천공후경타(T4천공)</v>
          </cell>
          <cell r="N6727" t="str">
            <v>PHC-400-5M</v>
          </cell>
          <cell r="O6727" t="str">
            <v>M</v>
          </cell>
          <cell r="P6727">
            <v>108</v>
          </cell>
        </row>
        <row r="6728">
          <cell r="L6728" t="str">
            <v>516JC1SABCSY06</v>
          </cell>
          <cell r="M6728" t="str">
            <v>천공후경타(T4천공)</v>
          </cell>
          <cell r="N6728" t="str">
            <v>PHC-400-6M</v>
          </cell>
          <cell r="O6728" t="str">
            <v>M</v>
          </cell>
          <cell r="P6728">
            <v>391</v>
          </cell>
        </row>
        <row r="6729">
          <cell r="L6729" t="str">
            <v>516JC1SABCSY07</v>
          </cell>
          <cell r="M6729" t="str">
            <v>천공후경타(T4천공)</v>
          </cell>
          <cell r="N6729" t="str">
            <v>PHC-400-7M</v>
          </cell>
          <cell r="O6729" t="str">
            <v>M</v>
          </cell>
          <cell r="P6729">
            <v>306</v>
          </cell>
        </row>
        <row r="6730">
          <cell r="L6730" t="str">
            <v>516JC1SABCSY08</v>
          </cell>
          <cell r="M6730" t="str">
            <v>천공후경타(T4천공)</v>
          </cell>
          <cell r="N6730" t="str">
            <v>PHC-400-8M</v>
          </cell>
          <cell r="O6730" t="str">
            <v>M</v>
          </cell>
          <cell r="P6730">
            <v>353</v>
          </cell>
        </row>
        <row r="6731">
          <cell r="L6731" t="str">
            <v>516JC1SABCSY09</v>
          </cell>
          <cell r="M6731" t="str">
            <v>천공후경타(T4천공)</v>
          </cell>
          <cell r="N6731" t="str">
            <v>PHC-400-9M</v>
          </cell>
          <cell r="O6731" t="str">
            <v>M</v>
          </cell>
          <cell r="P6731">
            <v>204</v>
          </cell>
        </row>
        <row r="6732">
          <cell r="L6732" t="str">
            <v>516JC1UAB70400</v>
          </cell>
          <cell r="M6732" t="str">
            <v>콘크리트파일 두부정리</v>
          </cell>
          <cell r="N6732" t="str">
            <v>(D400,PC.PHC)</v>
          </cell>
          <cell r="O6732" t="str">
            <v>본</v>
          </cell>
          <cell r="P6732">
            <v>237</v>
          </cell>
        </row>
        <row r="6733">
          <cell r="L6733" t="str">
            <v>516JD1BGC10070</v>
          </cell>
          <cell r="M6733" t="str">
            <v>자재운반비</v>
          </cell>
          <cell r="N6733" t="str">
            <v>70KM까지</v>
          </cell>
          <cell r="O6733" t="str">
            <v>TON</v>
          </cell>
          <cell r="P6733">
            <v>95.5</v>
          </cell>
        </row>
        <row r="6734">
          <cell r="L6734" t="str">
            <v>516JD1BGZ02011</v>
          </cell>
          <cell r="M6734" t="str">
            <v>임시전력비(전력량요금)</v>
          </cell>
          <cell r="N6734" t="str">
            <v>1년이하</v>
          </cell>
          <cell r="O6734" t="str">
            <v>KWH</v>
          </cell>
          <cell r="P6734">
            <v>13</v>
          </cell>
        </row>
        <row r="6735">
          <cell r="L6735" t="str">
            <v>516JD1HKN01000</v>
          </cell>
          <cell r="M6735" t="str">
            <v>모 터</v>
          </cell>
          <cell r="N6735" t="str">
            <v>1 HP</v>
          </cell>
          <cell r="O6735" t="str">
            <v>시간</v>
          </cell>
          <cell r="P6735">
            <v>18</v>
          </cell>
        </row>
        <row r="6736">
          <cell r="L6736" t="str">
            <v>516JD1MGA21110</v>
          </cell>
          <cell r="M6736" t="str">
            <v>고강도철근 (공장도)</v>
          </cell>
          <cell r="N6736" t="str">
            <v>H-10</v>
          </cell>
          <cell r="O6736" t="str">
            <v>TON</v>
          </cell>
          <cell r="P6736">
            <v>7.88</v>
          </cell>
        </row>
        <row r="6737">
          <cell r="L6737" t="str">
            <v>516JD1MGA21113</v>
          </cell>
          <cell r="M6737" t="str">
            <v>고강도철근 (공장도)</v>
          </cell>
          <cell r="N6737" t="str">
            <v>H-13</v>
          </cell>
          <cell r="O6737" t="str">
            <v>TON</v>
          </cell>
          <cell r="P6737">
            <v>32.39</v>
          </cell>
        </row>
        <row r="6738">
          <cell r="L6738" t="str">
            <v>516JD1MGA21116</v>
          </cell>
          <cell r="M6738" t="str">
            <v>고강도철근 (공장도)</v>
          </cell>
          <cell r="N6738" t="str">
            <v>H-16</v>
          </cell>
          <cell r="O6738" t="str">
            <v>TON</v>
          </cell>
          <cell r="P6738">
            <v>1.9</v>
          </cell>
        </row>
        <row r="6739">
          <cell r="L6739" t="str">
            <v>516JD1MGA21119</v>
          </cell>
          <cell r="M6739" t="str">
            <v>고강도철근 (공장도)</v>
          </cell>
          <cell r="N6739" t="str">
            <v>H-19</v>
          </cell>
          <cell r="O6739" t="str">
            <v>TON</v>
          </cell>
          <cell r="P6739">
            <v>0.08</v>
          </cell>
        </row>
        <row r="6740">
          <cell r="L6740" t="str">
            <v>516JD1MGA21122</v>
          </cell>
          <cell r="M6740" t="str">
            <v>고강도철근 (공장도)</v>
          </cell>
          <cell r="N6740" t="str">
            <v>H-22</v>
          </cell>
          <cell r="O6740" t="str">
            <v>TON</v>
          </cell>
          <cell r="P6740">
            <v>26.71</v>
          </cell>
        </row>
        <row r="6741">
          <cell r="L6741" t="str">
            <v>516JD1MGA21125</v>
          </cell>
          <cell r="M6741" t="str">
            <v>고강도철근 (공장도)</v>
          </cell>
          <cell r="N6741" t="str">
            <v>H-25</v>
          </cell>
          <cell r="O6741" t="str">
            <v>TON</v>
          </cell>
          <cell r="P6741">
            <v>26.54</v>
          </cell>
        </row>
        <row r="6742">
          <cell r="L6742" t="str">
            <v>516JD1MGG40301</v>
          </cell>
          <cell r="M6742" t="str">
            <v>레미콘</v>
          </cell>
          <cell r="N6742" t="str">
            <v>25-160-8</v>
          </cell>
          <cell r="O6742" t="str">
            <v>M3</v>
          </cell>
          <cell r="P6742">
            <v>28</v>
          </cell>
        </row>
        <row r="6743">
          <cell r="L6743" t="str">
            <v>516JD1MGG40601</v>
          </cell>
          <cell r="M6743" t="str">
            <v>레미콘</v>
          </cell>
          <cell r="N6743" t="str">
            <v>25-240-8</v>
          </cell>
          <cell r="O6743" t="str">
            <v>M3</v>
          </cell>
          <cell r="P6743">
            <v>303</v>
          </cell>
        </row>
        <row r="6744">
          <cell r="L6744" t="str">
            <v>516JD1MGG42401</v>
          </cell>
          <cell r="M6744" t="str">
            <v>레미콘</v>
          </cell>
          <cell r="N6744" t="str">
            <v>25-180-15</v>
          </cell>
          <cell r="O6744" t="str">
            <v>M3</v>
          </cell>
          <cell r="P6744">
            <v>1</v>
          </cell>
        </row>
        <row r="6745">
          <cell r="L6745" t="str">
            <v>516JD1MGG42601</v>
          </cell>
          <cell r="M6745" t="str">
            <v>레미콘</v>
          </cell>
          <cell r="N6745" t="str">
            <v>25-240-15</v>
          </cell>
          <cell r="O6745" t="str">
            <v>M3</v>
          </cell>
          <cell r="P6745">
            <v>414</v>
          </cell>
        </row>
        <row r="6746">
          <cell r="L6746" t="str">
            <v>516JD1QEA32013</v>
          </cell>
          <cell r="M6746" t="str">
            <v>펌프카 CONC 타설</v>
          </cell>
          <cell r="N6746" t="str">
            <v>100 M3이상 철근구조물,S=15</v>
          </cell>
          <cell r="O6746" t="str">
            <v>M3</v>
          </cell>
          <cell r="P6746">
            <v>410</v>
          </cell>
        </row>
        <row r="6747">
          <cell r="L6747" t="str">
            <v>516JD1QEA32014</v>
          </cell>
          <cell r="M6747" t="str">
            <v>펌프카 CONC 타설</v>
          </cell>
          <cell r="N6747" t="str">
            <v>100 M3이상 철근구조물,S=8~12</v>
          </cell>
          <cell r="O6747" t="str">
            <v>M3</v>
          </cell>
          <cell r="P6747">
            <v>327</v>
          </cell>
        </row>
        <row r="6748">
          <cell r="L6748" t="str">
            <v>516JD1QEF82001</v>
          </cell>
          <cell r="M6748" t="str">
            <v>CON'C 다지기 (VIBRATOR)</v>
          </cell>
          <cell r="O6748" t="str">
            <v>M3</v>
          </cell>
          <cell r="P6748">
            <v>710</v>
          </cell>
        </row>
        <row r="6749">
          <cell r="L6749" t="str">
            <v>516JD1SACCTTT1</v>
          </cell>
          <cell r="M6749" t="str">
            <v>철근하차비</v>
          </cell>
          <cell r="O6749" t="str">
            <v>톤</v>
          </cell>
          <cell r="P6749">
            <v>95.5</v>
          </cell>
        </row>
        <row r="6750">
          <cell r="L6750" t="str">
            <v>516JD1UAC10001</v>
          </cell>
          <cell r="M6750" t="str">
            <v>합판거푸집</v>
          </cell>
          <cell r="N6750" t="str">
            <v>(3회,일반면)</v>
          </cell>
          <cell r="O6750" t="str">
            <v>M2</v>
          </cell>
          <cell r="P6750">
            <v>27</v>
          </cell>
        </row>
        <row r="6751">
          <cell r="L6751" t="str">
            <v>516JD1UAC10005</v>
          </cell>
          <cell r="M6751" t="str">
            <v>합판거푸집</v>
          </cell>
          <cell r="N6751" t="str">
            <v>(3회, 경사지붕면)</v>
          </cell>
          <cell r="O6751" t="str">
            <v>M2</v>
          </cell>
          <cell r="P6751">
            <v>34</v>
          </cell>
        </row>
        <row r="6752">
          <cell r="L6752" t="str">
            <v>516JD1UAC10152</v>
          </cell>
          <cell r="M6752" t="str">
            <v>매립형철망거푸집</v>
          </cell>
          <cell r="N6752" t="str">
            <v>(MAT기초,지중보,옹벽,이어치기등)</v>
          </cell>
          <cell r="O6752" t="str">
            <v>M2</v>
          </cell>
          <cell r="P6752">
            <v>130</v>
          </cell>
        </row>
        <row r="6753">
          <cell r="L6753" t="str">
            <v>516JD1UAC10281</v>
          </cell>
          <cell r="M6753" t="str">
            <v>제치장코팅합판 거푸집</v>
          </cell>
          <cell r="N6753" t="str">
            <v>(6회,반자무)</v>
          </cell>
          <cell r="O6753" t="str">
            <v>M2</v>
          </cell>
          <cell r="P6753">
            <v>303</v>
          </cell>
        </row>
        <row r="6754">
          <cell r="L6754" t="str">
            <v>516JD1UAC10310</v>
          </cell>
          <cell r="M6754" t="str">
            <v>유로폼</v>
          </cell>
          <cell r="N6754" t="str">
            <v>(벽)</v>
          </cell>
          <cell r="O6754" t="str">
            <v>M2</v>
          </cell>
          <cell r="P6754">
            <v>2362</v>
          </cell>
        </row>
        <row r="6755">
          <cell r="L6755" t="str">
            <v>516JD1UAC20100</v>
          </cell>
          <cell r="M6755" t="str">
            <v>철근가공 및 조립</v>
          </cell>
          <cell r="N6755" t="str">
            <v>(건축공사)</v>
          </cell>
          <cell r="O6755" t="str">
            <v>TON</v>
          </cell>
          <cell r="P6755">
            <v>92.72</v>
          </cell>
        </row>
        <row r="6756">
          <cell r="L6756" t="str">
            <v>516JD1UAC30060</v>
          </cell>
          <cell r="M6756" t="str">
            <v>레미콘치기</v>
          </cell>
          <cell r="N6756" t="str">
            <v>(철근구조,펌프차붐)</v>
          </cell>
          <cell r="O6756" t="str">
            <v>M3</v>
          </cell>
          <cell r="P6756">
            <v>710</v>
          </cell>
        </row>
        <row r="6757">
          <cell r="L6757" t="str">
            <v>516JD1UAC30080</v>
          </cell>
          <cell r="M6757" t="str">
            <v>레미콘치기</v>
          </cell>
          <cell r="N6757" t="str">
            <v>(무근구조,펌프차붐)</v>
          </cell>
          <cell r="O6757" t="str">
            <v>M3</v>
          </cell>
          <cell r="P6757">
            <v>27</v>
          </cell>
        </row>
        <row r="6758">
          <cell r="L6758" t="str">
            <v>701IA1BGZ02011</v>
          </cell>
          <cell r="M6758" t="str">
            <v>임시전력비(전력량요금)</v>
          </cell>
          <cell r="N6758" t="str">
            <v>1년이하</v>
          </cell>
          <cell r="O6758" t="str">
            <v>KWH</v>
          </cell>
          <cell r="P6758">
            <v>24</v>
          </cell>
        </row>
        <row r="6759">
          <cell r="L6759" t="str">
            <v>701IA1HKH20000</v>
          </cell>
          <cell r="M6759" t="str">
            <v>용접기 (교류)</v>
          </cell>
          <cell r="N6759" t="str">
            <v>200AMP</v>
          </cell>
          <cell r="O6759" t="str">
            <v>시간</v>
          </cell>
          <cell r="P6759">
            <v>1</v>
          </cell>
        </row>
        <row r="6760">
          <cell r="L6760" t="str">
            <v>701IA1HKN01000</v>
          </cell>
          <cell r="M6760" t="str">
            <v>모 터</v>
          </cell>
          <cell r="N6760" t="str">
            <v>1 HP</v>
          </cell>
          <cell r="O6760" t="str">
            <v>시간</v>
          </cell>
          <cell r="P6760">
            <v>25</v>
          </cell>
        </row>
        <row r="6761">
          <cell r="L6761" t="str">
            <v>701IA1UAA10010</v>
          </cell>
          <cell r="M6761" t="str">
            <v>먹메김</v>
          </cell>
          <cell r="N6761" t="str">
            <v>(일반용)</v>
          </cell>
          <cell r="O6761" t="str">
            <v>M2</v>
          </cell>
          <cell r="P6761">
            <v>824</v>
          </cell>
        </row>
        <row r="6762">
          <cell r="L6762" t="str">
            <v>701IA1UAA10201</v>
          </cell>
          <cell r="M6762" t="str">
            <v>수평규준틀</v>
          </cell>
          <cell r="O6762" t="str">
            <v>M</v>
          </cell>
          <cell r="P6762">
            <v>95</v>
          </cell>
        </row>
        <row r="6763">
          <cell r="L6763" t="str">
            <v>701IA1UAA20310</v>
          </cell>
          <cell r="M6763" t="str">
            <v>강관틀 비계</v>
          </cell>
          <cell r="N6763" t="str">
            <v>(3개월)</v>
          </cell>
          <cell r="O6763" t="str">
            <v>M2</v>
          </cell>
          <cell r="P6763">
            <v>614</v>
          </cell>
        </row>
        <row r="6764">
          <cell r="L6764" t="str">
            <v>701IA1UAA20720</v>
          </cell>
          <cell r="M6764" t="str">
            <v>이동식강관조립말비계</v>
          </cell>
          <cell r="N6764" t="str">
            <v>(3개월 H=2M 2단)</v>
          </cell>
          <cell r="O6764" t="str">
            <v>대</v>
          </cell>
          <cell r="P6764">
            <v>2</v>
          </cell>
        </row>
        <row r="6765">
          <cell r="L6765" t="str">
            <v>701IA1UAA21101</v>
          </cell>
          <cell r="M6765" t="str">
            <v>강관비계다리</v>
          </cell>
          <cell r="N6765" t="str">
            <v>(30M미만 3개월 디딤판면적)</v>
          </cell>
          <cell r="O6765" t="str">
            <v>M2</v>
          </cell>
          <cell r="P6765">
            <v>61</v>
          </cell>
        </row>
        <row r="6766">
          <cell r="L6766" t="str">
            <v>701IA1UAA25010</v>
          </cell>
          <cell r="M6766" t="str">
            <v>강관동바리 손료</v>
          </cell>
          <cell r="N6766" t="str">
            <v>(층고3.5M이하, 일반 1개월)</v>
          </cell>
          <cell r="O6766" t="str">
            <v>M2</v>
          </cell>
          <cell r="P6766">
            <v>462</v>
          </cell>
        </row>
        <row r="6767">
          <cell r="L6767" t="str">
            <v>701IA1UAA25050</v>
          </cell>
          <cell r="M6767" t="str">
            <v>강관동바리 손료</v>
          </cell>
          <cell r="N6767" t="str">
            <v>(층고3.8-4.2M이하,수평1단,일반1개월)</v>
          </cell>
          <cell r="O6767" t="str">
            <v>M2</v>
          </cell>
          <cell r="P6767">
            <v>210</v>
          </cell>
        </row>
        <row r="6768">
          <cell r="L6768" t="str">
            <v>701IA1UAA25060</v>
          </cell>
          <cell r="M6768" t="str">
            <v>강관동바리 손료</v>
          </cell>
          <cell r="N6768" t="str">
            <v>(4.5-5.5M, 1개월)</v>
          </cell>
          <cell r="O6768" t="str">
            <v>M2</v>
          </cell>
          <cell r="P6768">
            <v>100</v>
          </cell>
        </row>
        <row r="6769">
          <cell r="L6769" t="str">
            <v>701IA1UAA25201</v>
          </cell>
          <cell r="M6769" t="str">
            <v>목제동바리 손료</v>
          </cell>
          <cell r="N6769" t="str">
            <v>(7M미만 7회사용)</v>
          </cell>
          <cell r="O6769" t="str">
            <v>M3</v>
          </cell>
          <cell r="P6769">
            <v>29</v>
          </cell>
        </row>
        <row r="6770">
          <cell r="L6770" t="str">
            <v>701IA1UAA50010</v>
          </cell>
          <cell r="M6770" t="str">
            <v>용수비</v>
          </cell>
          <cell r="N6770" t="str">
            <v>(레미콘지구)</v>
          </cell>
          <cell r="O6770" t="str">
            <v>M3</v>
          </cell>
          <cell r="P6770">
            <v>229</v>
          </cell>
        </row>
        <row r="6771">
          <cell r="L6771" t="str">
            <v>701IA1UAA55001</v>
          </cell>
          <cell r="M6771" t="str">
            <v>건축물 현장정리</v>
          </cell>
          <cell r="O6771" t="str">
            <v>M2</v>
          </cell>
          <cell r="P6771">
            <v>824</v>
          </cell>
        </row>
        <row r="6772">
          <cell r="L6772" t="str">
            <v>701ID1BGC10070</v>
          </cell>
          <cell r="M6772" t="str">
            <v>자재운반비</v>
          </cell>
          <cell r="N6772" t="str">
            <v>70KM까지</v>
          </cell>
          <cell r="O6772" t="str">
            <v>TON</v>
          </cell>
          <cell r="P6772">
            <v>34.31</v>
          </cell>
        </row>
        <row r="6773">
          <cell r="L6773" t="str">
            <v>701ID1MGA21110</v>
          </cell>
          <cell r="M6773" t="str">
            <v>고강도철근 (공장도)</v>
          </cell>
          <cell r="N6773" t="str">
            <v>H-10</v>
          </cell>
          <cell r="O6773" t="str">
            <v>TON</v>
          </cell>
          <cell r="P6773">
            <v>17.420000000000002</v>
          </cell>
        </row>
        <row r="6774">
          <cell r="L6774" t="str">
            <v>701ID1MGA21113</v>
          </cell>
          <cell r="M6774" t="str">
            <v>고강도철근 (공장도)</v>
          </cell>
          <cell r="N6774" t="str">
            <v>H-13</v>
          </cell>
          <cell r="O6774" t="str">
            <v>TON</v>
          </cell>
          <cell r="P6774">
            <v>0.78</v>
          </cell>
        </row>
        <row r="6775">
          <cell r="L6775" t="str">
            <v>701ID1MGA21119</v>
          </cell>
          <cell r="M6775" t="str">
            <v>고강도철근 (공장도)</v>
          </cell>
          <cell r="N6775" t="str">
            <v>H-19</v>
          </cell>
          <cell r="O6775" t="str">
            <v>TON</v>
          </cell>
          <cell r="P6775">
            <v>0.03</v>
          </cell>
        </row>
        <row r="6776">
          <cell r="L6776" t="str">
            <v>701ID1MGA21122</v>
          </cell>
          <cell r="M6776" t="str">
            <v>고강도철근 (공장도)</v>
          </cell>
          <cell r="N6776" t="str">
            <v>H-22</v>
          </cell>
          <cell r="O6776" t="str">
            <v>TON</v>
          </cell>
          <cell r="P6776">
            <v>16.079999999999998</v>
          </cell>
        </row>
        <row r="6777">
          <cell r="L6777" t="str">
            <v>701ID1MGG41601</v>
          </cell>
          <cell r="M6777" t="str">
            <v>레미콘</v>
          </cell>
          <cell r="N6777" t="str">
            <v>25-240-12</v>
          </cell>
          <cell r="O6777" t="str">
            <v>M3</v>
          </cell>
          <cell r="P6777">
            <v>25</v>
          </cell>
        </row>
        <row r="6778">
          <cell r="L6778" t="str">
            <v>701ID1MGG42401</v>
          </cell>
          <cell r="M6778" t="str">
            <v>레미콘</v>
          </cell>
          <cell r="N6778" t="str">
            <v>25-180-15</v>
          </cell>
          <cell r="O6778" t="str">
            <v>M3</v>
          </cell>
          <cell r="P6778">
            <v>14</v>
          </cell>
        </row>
        <row r="6779">
          <cell r="L6779" t="str">
            <v>701ID1MGG42601</v>
          </cell>
          <cell r="M6779" t="str">
            <v>레미콘</v>
          </cell>
          <cell r="N6779" t="str">
            <v>25-240-15</v>
          </cell>
          <cell r="O6779" t="str">
            <v>M3</v>
          </cell>
          <cell r="P6779">
            <v>290</v>
          </cell>
        </row>
        <row r="6780">
          <cell r="L6780" t="str">
            <v>701ID1QEA32013</v>
          </cell>
          <cell r="M6780" t="str">
            <v>펌프카 CONC 타설</v>
          </cell>
          <cell r="N6780" t="str">
            <v>100 M3이상 철근구조물,S=15</v>
          </cell>
          <cell r="O6780" t="str">
            <v>M3</v>
          </cell>
          <cell r="P6780">
            <v>301</v>
          </cell>
        </row>
        <row r="6781">
          <cell r="L6781" t="str">
            <v>701ID1QEA32014</v>
          </cell>
          <cell r="M6781" t="str">
            <v>펌프카 CONC 타설</v>
          </cell>
          <cell r="N6781" t="str">
            <v>100 M3이상 철근구조물,S=8~12</v>
          </cell>
          <cell r="O6781" t="str">
            <v>M3</v>
          </cell>
          <cell r="P6781">
            <v>25</v>
          </cell>
        </row>
        <row r="6782">
          <cell r="L6782" t="str">
            <v>701ID1QEF82001</v>
          </cell>
          <cell r="M6782" t="str">
            <v>CON'C 다지기 (VIBRATOR)</v>
          </cell>
          <cell r="O6782" t="str">
            <v>M3</v>
          </cell>
          <cell r="P6782">
            <v>312</v>
          </cell>
        </row>
        <row r="6783">
          <cell r="L6783" t="str">
            <v>701ID1SACCTTT1</v>
          </cell>
          <cell r="M6783" t="str">
            <v>철근하차비</v>
          </cell>
          <cell r="O6783" t="str">
            <v>톤</v>
          </cell>
          <cell r="P6783">
            <v>34.31</v>
          </cell>
        </row>
        <row r="6784">
          <cell r="L6784" t="str">
            <v>701ID1UAC10001</v>
          </cell>
          <cell r="M6784" t="str">
            <v>합판거푸집</v>
          </cell>
          <cell r="N6784" t="str">
            <v>(3회,일반면)</v>
          </cell>
          <cell r="O6784" t="str">
            <v>M2</v>
          </cell>
          <cell r="P6784">
            <v>419</v>
          </cell>
        </row>
        <row r="6785">
          <cell r="L6785" t="str">
            <v>701ID1UAC10002</v>
          </cell>
          <cell r="M6785" t="str">
            <v>합판거푸집</v>
          </cell>
          <cell r="N6785" t="str">
            <v>(3회,슬라브)</v>
          </cell>
          <cell r="O6785" t="str">
            <v>M2</v>
          </cell>
          <cell r="P6785">
            <v>1432</v>
          </cell>
        </row>
        <row r="6786">
          <cell r="L6786" t="str">
            <v>701ID1UAC10005</v>
          </cell>
          <cell r="M6786" t="str">
            <v>합판거푸집</v>
          </cell>
          <cell r="N6786" t="str">
            <v>(3회, 경사지붕면)</v>
          </cell>
          <cell r="O6786" t="str">
            <v>M2</v>
          </cell>
          <cell r="P6786">
            <v>185</v>
          </cell>
        </row>
        <row r="6787">
          <cell r="L6787" t="str">
            <v>701ID1UAC10270</v>
          </cell>
          <cell r="M6787" t="str">
            <v>제치장코팅합판 거푸집</v>
          </cell>
          <cell r="N6787" t="str">
            <v>(6회)</v>
          </cell>
          <cell r="O6787" t="str">
            <v>M2</v>
          </cell>
          <cell r="P6787">
            <v>142</v>
          </cell>
        </row>
        <row r="6788">
          <cell r="L6788" t="str">
            <v>701ID1UAC10310</v>
          </cell>
          <cell r="M6788" t="str">
            <v>유로폼</v>
          </cell>
          <cell r="N6788" t="str">
            <v>(벽)</v>
          </cell>
          <cell r="O6788" t="str">
            <v>M2</v>
          </cell>
          <cell r="P6788">
            <v>122</v>
          </cell>
        </row>
        <row r="6789">
          <cell r="L6789" t="str">
            <v>701ID1UAC11101</v>
          </cell>
          <cell r="M6789" t="str">
            <v>물 끊기</v>
          </cell>
          <cell r="N6789" t="str">
            <v>(18X12X15)</v>
          </cell>
          <cell r="O6789" t="str">
            <v>M</v>
          </cell>
          <cell r="P6789">
            <v>77</v>
          </cell>
        </row>
        <row r="6790">
          <cell r="L6790" t="str">
            <v>701ID1UAC11501</v>
          </cell>
          <cell r="M6790" t="str">
            <v>콘크리트양생비</v>
          </cell>
          <cell r="O6790" t="str">
            <v>M2</v>
          </cell>
          <cell r="P6790">
            <v>1232</v>
          </cell>
        </row>
        <row r="6791">
          <cell r="L6791" t="str">
            <v>701ID1UAC20100</v>
          </cell>
          <cell r="M6791" t="str">
            <v>철근가공 및 조립</v>
          </cell>
          <cell r="N6791" t="str">
            <v>(건축공사)</v>
          </cell>
          <cell r="O6791" t="str">
            <v>TON</v>
          </cell>
          <cell r="P6791">
            <v>33.31</v>
          </cell>
        </row>
        <row r="6792">
          <cell r="L6792" t="str">
            <v>701ID1UAC30060</v>
          </cell>
          <cell r="M6792" t="str">
            <v>레미콘치기</v>
          </cell>
          <cell r="N6792" t="str">
            <v>(철근구조,펌프차붐)</v>
          </cell>
          <cell r="O6792" t="str">
            <v>M3</v>
          </cell>
          <cell r="P6792">
            <v>312</v>
          </cell>
        </row>
        <row r="6793">
          <cell r="L6793" t="str">
            <v>701ID1UAC30080</v>
          </cell>
          <cell r="M6793" t="str">
            <v>레미콘치기</v>
          </cell>
          <cell r="N6793" t="str">
            <v>(무근구조,펌프차붐)</v>
          </cell>
          <cell r="O6793" t="str">
            <v>M3</v>
          </cell>
          <cell r="P6793">
            <v>14</v>
          </cell>
        </row>
        <row r="6794">
          <cell r="L6794" t="str">
            <v>701IF1MAA10080</v>
          </cell>
          <cell r="M6794" t="str">
            <v>콘크리트벽돌</v>
          </cell>
          <cell r="N6794" t="str">
            <v>KS 82KG/CM2, 190X90X57</v>
          </cell>
          <cell r="O6794" t="str">
            <v>매</v>
          </cell>
          <cell r="P6794">
            <v>96768</v>
          </cell>
        </row>
        <row r="6795">
          <cell r="L6795" t="str">
            <v>701IF1SAE10020</v>
          </cell>
          <cell r="M6795" t="str">
            <v>콘크리트벽돌쌓기</v>
          </cell>
          <cell r="N6795" t="str">
            <v>(표준형 0.5B 1층)</v>
          </cell>
          <cell r="O6795" t="str">
            <v>매</v>
          </cell>
          <cell r="P6795">
            <v>15316</v>
          </cell>
        </row>
        <row r="6796">
          <cell r="L6796" t="str">
            <v>701IF1SAE10030</v>
          </cell>
          <cell r="M6796" t="str">
            <v>콘크리트벽돌쌓기</v>
          </cell>
          <cell r="N6796" t="str">
            <v>(표준형 0.5B 2층)</v>
          </cell>
          <cell r="O6796" t="str">
            <v>매</v>
          </cell>
          <cell r="P6796">
            <v>2564</v>
          </cell>
        </row>
        <row r="6797">
          <cell r="L6797" t="str">
            <v>701IF1SAE10120</v>
          </cell>
          <cell r="M6797" t="str">
            <v>콘크리트벽돌쌓기</v>
          </cell>
          <cell r="N6797" t="str">
            <v>(표준형 1.0B, 1층)</v>
          </cell>
          <cell r="O6797" t="str">
            <v>매</v>
          </cell>
          <cell r="P6797">
            <v>27556</v>
          </cell>
        </row>
        <row r="6798">
          <cell r="L6798" t="str">
            <v>701IF1SAE10130</v>
          </cell>
          <cell r="M6798" t="str">
            <v>콘크리트벽돌쌓기</v>
          </cell>
          <cell r="N6798" t="str">
            <v>(표준형 1.0B, 2층)</v>
          </cell>
          <cell r="O6798" t="str">
            <v>매</v>
          </cell>
          <cell r="P6798">
            <v>14101</v>
          </cell>
        </row>
        <row r="6799">
          <cell r="L6799" t="str">
            <v>701IF1SAE11110</v>
          </cell>
          <cell r="M6799" t="str">
            <v>콘크리트벽돌공간쌓기</v>
          </cell>
          <cell r="N6799" t="str">
            <v>(표준형 0.5B, 1층)</v>
          </cell>
          <cell r="O6799" t="str">
            <v>매</v>
          </cell>
          <cell r="P6799">
            <v>16955</v>
          </cell>
        </row>
        <row r="6800">
          <cell r="L6800" t="str">
            <v>701IF1SAE11120</v>
          </cell>
          <cell r="M6800" t="str">
            <v>콘크리트벽돌공간쌓기</v>
          </cell>
          <cell r="N6800" t="str">
            <v>(표준형 0.5B, 2층)</v>
          </cell>
          <cell r="O6800" t="str">
            <v>매</v>
          </cell>
          <cell r="P6800">
            <v>17457</v>
          </cell>
        </row>
        <row r="6801">
          <cell r="L6801" t="str">
            <v>701IF1UAD50190</v>
          </cell>
          <cell r="M6801" t="str">
            <v>인방설치</v>
          </cell>
          <cell r="N6801" t="str">
            <v>(240X124)</v>
          </cell>
          <cell r="O6801" t="str">
            <v>M</v>
          </cell>
          <cell r="P6801">
            <v>78</v>
          </cell>
        </row>
        <row r="6802">
          <cell r="L6802" t="str">
            <v>701IG1BGC01020</v>
          </cell>
          <cell r="M6802" t="str">
            <v>시멘트 수송비</v>
          </cell>
          <cell r="N6802" t="str">
            <v>20KM까지</v>
          </cell>
          <cell r="O6802" t="str">
            <v>포</v>
          </cell>
          <cell r="P6802">
            <v>1370</v>
          </cell>
        </row>
        <row r="6803">
          <cell r="L6803" t="str">
            <v>701IG1BGZ01003</v>
          </cell>
          <cell r="M6803" t="str">
            <v>시멘트 하차 입고비</v>
          </cell>
          <cell r="N6803" t="str">
            <v>(보통인부/250포)</v>
          </cell>
          <cell r="O6803" t="str">
            <v>포</v>
          </cell>
          <cell r="P6803">
            <v>1370</v>
          </cell>
        </row>
        <row r="6804">
          <cell r="L6804" t="str">
            <v>701IG1MGG30001</v>
          </cell>
          <cell r="M6804" t="str">
            <v>시멘트(운반구상차도)</v>
          </cell>
          <cell r="N6804" t="str">
            <v>40KG</v>
          </cell>
          <cell r="O6804" t="str">
            <v>포</v>
          </cell>
          <cell r="P6804">
            <v>1370</v>
          </cell>
        </row>
        <row r="6805">
          <cell r="L6805" t="str">
            <v>701IG1QAJ42670</v>
          </cell>
          <cell r="M6805" t="str">
            <v>모래운반(지구외)</v>
          </cell>
          <cell r="N6805" t="str">
            <v>타이어 로우더 상차, 양호  L = 55.9 KM</v>
          </cell>
          <cell r="O6805" t="str">
            <v>M3</v>
          </cell>
          <cell r="P6805">
            <v>104</v>
          </cell>
        </row>
        <row r="6806">
          <cell r="L6806" t="str">
            <v>701IG1SAVH0050</v>
          </cell>
          <cell r="M6806" t="str">
            <v>바닥석재타일붙이기</v>
          </cell>
          <cell r="N6806" t="str">
            <v>24+18T</v>
          </cell>
          <cell r="O6806" t="str">
            <v>M2</v>
          </cell>
          <cell r="P6806">
            <v>84</v>
          </cell>
        </row>
        <row r="6807">
          <cell r="L6807" t="str">
            <v>701IG1UAF10205</v>
          </cell>
          <cell r="M6807" t="str">
            <v>도기질타일붙이기(유색)</v>
          </cell>
          <cell r="N6807" t="str">
            <v>(욕실벽200X250, 떠붙임12MM)</v>
          </cell>
          <cell r="O6807" t="str">
            <v>)M2</v>
          </cell>
          <cell r="P6807">
            <v>76</v>
          </cell>
        </row>
        <row r="6808">
          <cell r="L6808" t="str">
            <v>701IG1UAF10221</v>
          </cell>
          <cell r="M6808" t="str">
            <v>도기질타일붙이기(유색)</v>
          </cell>
          <cell r="N6808" t="str">
            <v>(욕실벽200X250, 떠붙임18MM)</v>
          </cell>
          <cell r="O6808" t="str">
            <v>)M2</v>
          </cell>
          <cell r="P6808">
            <v>73</v>
          </cell>
        </row>
        <row r="6809">
          <cell r="L6809" t="str">
            <v>701IG1UAF20028</v>
          </cell>
          <cell r="M6809" t="str">
            <v>욕실 및 샤워실 바닥타일붙이기</v>
          </cell>
          <cell r="N6809" t="str">
            <v>(200X200, 바탕25+압착5)</v>
          </cell>
          <cell r="O6809" t="str">
            <v>M2</v>
          </cell>
          <cell r="P6809">
            <v>47</v>
          </cell>
        </row>
        <row r="6810">
          <cell r="L6810" t="str">
            <v>701IG1UAF20510</v>
          </cell>
          <cell r="M6810" t="str">
            <v>외장자기질벽타일붙이기</v>
          </cell>
          <cell r="N6810" t="str">
            <v>(60X190, 바탕15+압착5)</v>
          </cell>
          <cell r="O6810" t="str">
            <v>M2</v>
          </cell>
          <cell r="P6810">
            <v>715</v>
          </cell>
        </row>
        <row r="6811">
          <cell r="L6811" t="str">
            <v>701IG1UAF55020</v>
          </cell>
          <cell r="M6811" t="str">
            <v>테라죠타일붙이기</v>
          </cell>
          <cell r="N6811" t="str">
            <v>(바탕20MM+25MM)</v>
          </cell>
          <cell r="O6811" t="str">
            <v>M2</v>
          </cell>
          <cell r="P6811">
            <v>699</v>
          </cell>
        </row>
        <row r="6812">
          <cell r="L6812" t="str">
            <v>701IG1UAF55060</v>
          </cell>
          <cell r="M6812" t="str">
            <v>테라죠계단타일붙이기</v>
          </cell>
          <cell r="N6812" t="str">
            <v>(바탕20MM+300X600)</v>
          </cell>
          <cell r="O6812" t="str">
            <v>M2</v>
          </cell>
          <cell r="P6812">
            <v>38</v>
          </cell>
        </row>
        <row r="6813">
          <cell r="L6813" t="str">
            <v>701IG1UAF70110</v>
          </cell>
          <cell r="M6813" t="str">
            <v>점형블럭설치</v>
          </cell>
          <cell r="N6813" t="str">
            <v>(접착형)</v>
          </cell>
          <cell r="O6813" t="str">
            <v>M2</v>
          </cell>
          <cell r="P6813">
            <v>3</v>
          </cell>
        </row>
        <row r="6814">
          <cell r="L6814" t="str">
            <v>701IG1UAJ12060</v>
          </cell>
          <cell r="M6814" t="str">
            <v>쇠흙손마감</v>
          </cell>
          <cell r="O6814" t="str">
            <v>M2</v>
          </cell>
          <cell r="P6814">
            <v>6</v>
          </cell>
        </row>
        <row r="6815">
          <cell r="L6815" t="str">
            <v>701IG1UAJ14005</v>
          </cell>
          <cell r="M6815" t="str">
            <v>시멘트몰탈바닥바르기</v>
          </cell>
          <cell r="N6815" t="str">
            <v>(24MM 1회 정벌1:3)</v>
          </cell>
          <cell r="O6815" t="str">
            <v>M2</v>
          </cell>
          <cell r="P6815">
            <v>191</v>
          </cell>
        </row>
        <row r="6816">
          <cell r="L6816" t="str">
            <v>701IG1UAJ14155</v>
          </cell>
          <cell r="M6816" t="str">
            <v>시멘트몰탈외벽바르기</v>
          </cell>
          <cell r="N6816" t="str">
            <v>(18(12+6)MM,초벌1:2 정벌1:3)</v>
          </cell>
          <cell r="O6816" t="str">
            <v>M2</v>
          </cell>
          <cell r="P6816">
            <v>29</v>
          </cell>
        </row>
        <row r="6817">
          <cell r="L6817" t="str">
            <v>701IG1UAJ14205</v>
          </cell>
          <cell r="M6817" t="str">
            <v>내벽몰탈바르기</v>
          </cell>
          <cell r="N6817" t="str">
            <v>(7MM 1회 1:3)</v>
          </cell>
          <cell r="O6817" t="str">
            <v>M2</v>
          </cell>
          <cell r="P6817">
            <v>6</v>
          </cell>
        </row>
        <row r="6818">
          <cell r="L6818" t="str">
            <v>701IG1UAJ14210</v>
          </cell>
          <cell r="M6818" t="str">
            <v>시멘트몰탈내벽바르기</v>
          </cell>
          <cell r="N6818" t="str">
            <v>(11MM 2회 정벌1:3)</v>
          </cell>
          <cell r="O6818" t="str">
            <v>M2</v>
          </cell>
          <cell r="P6818">
            <v>43</v>
          </cell>
        </row>
        <row r="6819">
          <cell r="L6819" t="str">
            <v>701IG1UAJ14217</v>
          </cell>
          <cell r="M6819" t="str">
            <v>시멘트몰탈내벽바르기</v>
          </cell>
          <cell r="N6819" t="str">
            <v>(15(9+6)MM,초벌1:2,정벌1:3)</v>
          </cell>
          <cell r="O6819" t="str">
            <v>M2</v>
          </cell>
          <cell r="P6819">
            <v>676</v>
          </cell>
        </row>
        <row r="6820">
          <cell r="L6820" t="str">
            <v>701IG1UAJ15010</v>
          </cell>
          <cell r="M6820" t="str">
            <v>타일바탕모르터바르기</v>
          </cell>
          <cell r="N6820" t="str">
            <v>(벽 6MM 1회, 1:3)</v>
          </cell>
          <cell r="O6820" t="str">
            <v>M2</v>
          </cell>
          <cell r="P6820">
            <v>78</v>
          </cell>
        </row>
        <row r="6821">
          <cell r="L6821" t="str">
            <v>701IG1UAJ16030</v>
          </cell>
          <cell r="M6821" t="str">
            <v>방수몰탈바닥바르기</v>
          </cell>
          <cell r="N6821" t="str">
            <v>(10MM, 1:2)</v>
          </cell>
          <cell r="O6821" t="str">
            <v>M2</v>
          </cell>
          <cell r="P6821">
            <v>183</v>
          </cell>
        </row>
        <row r="6822">
          <cell r="L6822" t="str">
            <v>701IG1UAJ20010</v>
          </cell>
          <cell r="M6822" t="str">
            <v>창문틀주위 모르터충진</v>
          </cell>
          <cell r="O6822" t="str">
            <v>M</v>
          </cell>
          <cell r="P6822">
            <v>364</v>
          </cell>
        </row>
        <row r="6823">
          <cell r="L6823" t="str">
            <v>701IG1UAJ60010</v>
          </cell>
          <cell r="M6823" t="str">
            <v>콘크리트 면처리</v>
          </cell>
          <cell r="N6823" t="str">
            <v>(폭 10CM)</v>
          </cell>
          <cell r="O6823" t="str">
            <v>M</v>
          </cell>
          <cell r="P6823">
            <v>502</v>
          </cell>
        </row>
        <row r="6824">
          <cell r="L6824" t="str">
            <v>701IG1UAJ60020</v>
          </cell>
          <cell r="M6824" t="str">
            <v>콘크리트 면처리(천정)</v>
          </cell>
          <cell r="N6824" t="str">
            <v>(폭 10CM)</v>
          </cell>
          <cell r="O6824" t="str">
            <v>M</v>
          </cell>
          <cell r="P6824">
            <v>255</v>
          </cell>
        </row>
        <row r="6825">
          <cell r="L6825" t="str">
            <v>701IG1UAK20010</v>
          </cell>
          <cell r="M6825" t="str">
            <v>액체방수</v>
          </cell>
          <cell r="N6825" t="str">
            <v>(2종)</v>
          </cell>
          <cell r="O6825" t="str">
            <v>M2</v>
          </cell>
          <cell r="P6825">
            <v>10</v>
          </cell>
        </row>
        <row r="6826">
          <cell r="L6826" t="str">
            <v>701IG1UAK20020</v>
          </cell>
          <cell r="M6826" t="str">
            <v>액체방수</v>
          </cell>
          <cell r="N6826" t="str">
            <v>(1종)</v>
          </cell>
          <cell r="O6826" t="str">
            <v>M2</v>
          </cell>
          <cell r="P6826">
            <v>579</v>
          </cell>
        </row>
        <row r="6827">
          <cell r="L6827" t="str">
            <v>701IG1UAK30201</v>
          </cell>
          <cell r="M6827" t="str">
            <v>방수몰탈위 액체방수</v>
          </cell>
          <cell r="N6827" t="str">
            <v>(방수모르터(6mm 1회, 1:2)+액방2종)</v>
          </cell>
          <cell r="O6827" t="str">
            <v>M2</v>
          </cell>
          <cell r="P6827">
            <v>53</v>
          </cell>
        </row>
        <row r="6828">
          <cell r="L6828" t="str">
            <v>701IG1UAK40300</v>
          </cell>
          <cell r="M6828" t="str">
            <v>고무아스팔트이중방수</v>
          </cell>
          <cell r="N6828" t="str">
            <v>(주차장상부, T4.5, 쇠흙손마감 포함)</v>
          </cell>
          <cell r="O6828" t="str">
            <v>M2</v>
          </cell>
          <cell r="P6828">
            <v>172</v>
          </cell>
        </row>
        <row r="6829">
          <cell r="L6829" t="str">
            <v>701IG1UAK40310</v>
          </cell>
          <cell r="M6829" t="str">
            <v>고무아스팔트이중방수</v>
          </cell>
          <cell r="N6829" t="str">
            <v>(주차장수직부위)</v>
          </cell>
          <cell r="O6829" t="str">
            <v>M2</v>
          </cell>
          <cell r="P6829">
            <v>29</v>
          </cell>
        </row>
        <row r="6830">
          <cell r="L6830" t="str">
            <v>701IG1UAK70070</v>
          </cell>
          <cell r="M6830" t="str">
            <v>포리에칠렌필림 깔기</v>
          </cell>
          <cell r="N6830" t="str">
            <v>(0.1MM, 1겹)</v>
          </cell>
          <cell r="O6830" t="str">
            <v>M2</v>
          </cell>
          <cell r="P6830">
            <v>172</v>
          </cell>
        </row>
        <row r="6831">
          <cell r="L6831" t="str">
            <v>701II1MAG50705</v>
          </cell>
          <cell r="M6831" t="str">
            <v>칼라알미늄스팬드럴</v>
          </cell>
          <cell r="N6831" t="str">
            <v>T0.5</v>
          </cell>
          <cell r="O6831" t="str">
            <v>M2</v>
          </cell>
          <cell r="P6831">
            <v>30</v>
          </cell>
        </row>
        <row r="6832">
          <cell r="L6832" t="str">
            <v>701II1MAI40101</v>
          </cell>
          <cell r="M6832" t="str">
            <v>점검구(설치비포함)</v>
          </cell>
          <cell r="N6832" t="str">
            <v>300X350</v>
          </cell>
          <cell r="O6832" t="str">
            <v>조</v>
          </cell>
          <cell r="P6832">
            <v>6</v>
          </cell>
        </row>
        <row r="6833">
          <cell r="L6833" t="str">
            <v>701II1MAN70110</v>
          </cell>
          <cell r="M6833" t="str">
            <v>알미늄몰딩(백색)</v>
          </cell>
          <cell r="N6833" t="str">
            <v>15X25X30X1.2</v>
          </cell>
          <cell r="O6833" t="str">
            <v>M</v>
          </cell>
          <cell r="P6833">
            <v>575</v>
          </cell>
        </row>
        <row r="6834">
          <cell r="L6834" t="str">
            <v>701II1SAM30501</v>
          </cell>
          <cell r="M6834" t="str">
            <v>치장석고시멘트판</v>
          </cell>
          <cell r="N6834" t="str">
            <v>6MMX303X606</v>
          </cell>
          <cell r="O6834" t="str">
            <v>M2</v>
          </cell>
          <cell r="P6834">
            <v>775</v>
          </cell>
        </row>
        <row r="6835">
          <cell r="L6835" t="str">
            <v>701II1UAS60010</v>
          </cell>
          <cell r="M6835" t="str">
            <v>경량철골천정틀설치</v>
          </cell>
          <cell r="N6835" t="str">
            <v>(DM-BAR)</v>
          </cell>
          <cell r="O6835" t="str">
            <v>M2</v>
          </cell>
          <cell r="P6835">
            <v>735</v>
          </cell>
        </row>
        <row r="6836">
          <cell r="L6836" t="str">
            <v>701IJ1MAH70755</v>
          </cell>
          <cell r="M6836" t="str">
            <v>도아스톱</v>
          </cell>
          <cell r="N6836" t="str">
            <v>황동 일자형</v>
          </cell>
          <cell r="O6836" t="str">
            <v>개</v>
          </cell>
          <cell r="P6836">
            <v>6</v>
          </cell>
        </row>
        <row r="6837">
          <cell r="L6837" t="str">
            <v>701IJ1MAH80355</v>
          </cell>
          <cell r="M6837" t="str">
            <v>홈통걸이쇠(스텐)</v>
          </cell>
          <cell r="N6837" t="str">
            <v>D 100</v>
          </cell>
          <cell r="O6837" t="str">
            <v>개</v>
          </cell>
          <cell r="P6837">
            <v>24</v>
          </cell>
        </row>
        <row r="6838">
          <cell r="L6838" t="str">
            <v>701IJ1MAH80705</v>
          </cell>
          <cell r="M6838" t="str">
            <v>상자홈통(시공포함)</v>
          </cell>
          <cell r="N6838" t="str">
            <v>STL T1.6 W230 H280</v>
          </cell>
          <cell r="O6838" t="str">
            <v>개</v>
          </cell>
          <cell r="P6838">
            <v>4</v>
          </cell>
        </row>
        <row r="6839">
          <cell r="L6839" t="str">
            <v>701IJ1MAH80822</v>
          </cell>
          <cell r="M6839" t="str">
            <v>로스톨</v>
          </cell>
          <cell r="N6839" t="str">
            <v>D100</v>
          </cell>
          <cell r="O6839" t="str">
            <v>개</v>
          </cell>
          <cell r="P6839">
            <v>4</v>
          </cell>
        </row>
        <row r="6840">
          <cell r="L6840" t="str">
            <v>701IJ1MAM70101</v>
          </cell>
          <cell r="M6840" t="str">
            <v>화장실칸막이</v>
          </cell>
          <cell r="N6840" t="str">
            <v>시공도</v>
          </cell>
          <cell r="O6840" t="str">
            <v>M2</v>
          </cell>
          <cell r="P6840">
            <v>34</v>
          </cell>
        </row>
        <row r="6841">
          <cell r="L6841" t="str">
            <v>701IJ1SAVH0051</v>
          </cell>
          <cell r="M6841" t="str">
            <v>테라스난간</v>
          </cell>
          <cell r="N6841" t="str">
            <v>STL,D50.8,H=400</v>
          </cell>
          <cell r="O6841" t="str">
            <v>M</v>
          </cell>
          <cell r="P6841">
            <v>52</v>
          </cell>
        </row>
        <row r="6842">
          <cell r="L6842" t="str">
            <v>701IJ1UAD50132</v>
          </cell>
          <cell r="M6842" t="str">
            <v>창문보호책</v>
          </cell>
          <cell r="N6842" t="str">
            <v>(STS PIPE)</v>
          </cell>
          <cell r="O6842" t="str">
            <v>개소</v>
          </cell>
          <cell r="P6842">
            <v>2</v>
          </cell>
        </row>
        <row r="6843">
          <cell r="L6843" t="str">
            <v>701IJ1UAL20130</v>
          </cell>
          <cell r="M6843" t="str">
            <v>동판후레싱</v>
          </cell>
          <cell r="N6843" t="str">
            <v>(T=0.3MM)</v>
          </cell>
          <cell r="O6843" t="str">
            <v>M2</v>
          </cell>
          <cell r="P6843">
            <v>15</v>
          </cell>
        </row>
        <row r="6844">
          <cell r="L6844" t="str">
            <v>701IJ1UAL50130</v>
          </cell>
          <cell r="M6844" t="str">
            <v>칼라선홈통설치</v>
          </cell>
          <cell r="N6844" t="str">
            <v>D-100</v>
          </cell>
          <cell r="O6844" t="str">
            <v>M</v>
          </cell>
          <cell r="P6844">
            <v>28</v>
          </cell>
        </row>
        <row r="6845">
          <cell r="L6845" t="str">
            <v>701IJ1UAS11020</v>
          </cell>
          <cell r="M6845" t="str">
            <v>철제커텐박스</v>
          </cell>
          <cell r="N6845" t="str">
            <v>(관리동:250 350)</v>
          </cell>
          <cell r="O6845" t="str">
            <v>M</v>
          </cell>
          <cell r="P6845">
            <v>57</v>
          </cell>
        </row>
        <row r="6846">
          <cell r="L6846" t="str">
            <v>701IJ1UAS14030</v>
          </cell>
          <cell r="M6846" t="str">
            <v>스텐레스재료분리대</v>
          </cell>
          <cell r="N6846" t="str">
            <v>(20X30X1.5)</v>
          </cell>
          <cell r="O6846" t="str">
            <v>M</v>
          </cell>
          <cell r="P6846">
            <v>19</v>
          </cell>
        </row>
        <row r="6847">
          <cell r="L6847" t="str">
            <v>701IJ1UAS40250</v>
          </cell>
          <cell r="M6847" t="str">
            <v>주계단난간손잡이</v>
          </cell>
          <cell r="N6847" t="str">
            <v>(부대시설,스텐레스제)</v>
          </cell>
          <cell r="O6847" t="str">
            <v>M</v>
          </cell>
          <cell r="P6847">
            <v>25</v>
          </cell>
        </row>
        <row r="6848">
          <cell r="L6848" t="str">
            <v>701IJ1UAS50330</v>
          </cell>
          <cell r="M6848" t="str">
            <v>씰링재충진</v>
          </cell>
          <cell r="N6848" t="str">
            <v>(폴리우레탄계,ㅁ-25X25)</v>
          </cell>
          <cell r="O6848" t="str">
            <v>M</v>
          </cell>
          <cell r="P6848">
            <v>77</v>
          </cell>
        </row>
        <row r="6849">
          <cell r="L6849" t="str">
            <v>701IK1MAD40001</v>
          </cell>
          <cell r="M6849" t="str">
            <v>칼라아스팔트싱글</v>
          </cell>
          <cell r="N6849" t="str">
            <v>시공도</v>
          </cell>
          <cell r="O6849" t="str">
            <v>M2</v>
          </cell>
          <cell r="P6849">
            <v>183</v>
          </cell>
        </row>
        <row r="6850">
          <cell r="L6850" t="str">
            <v>701IK1UAK80090</v>
          </cell>
          <cell r="M6850" t="str">
            <v>E.J(스치로폴20MM)</v>
          </cell>
          <cell r="N6850" t="str">
            <v>(본드붙이기,씰링:ㅁ-20X20)</v>
          </cell>
          <cell r="O6850" t="str">
            <v>M</v>
          </cell>
          <cell r="P6850">
            <v>77</v>
          </cell>
        </row>
        <row r="6851">
          <cell r="L6851" t="str">
            <v>701IK1UAS50350</v>
          </cell>
          <cell r="M6851" t="str">
            <v>기성조립식 줄눈재설치</v>
          </cell>
          <cell r="O6851" t="str">
            <v>M</v>
          </cell>
          <cell r="P6851">
            <v>176</v>
          </cell>
        </row>
        <row r="6852">
          <cell r="L6852" t="str">
            <v>701IK1UAS80050</v>
          </cell>
          <cell r="M6852" t="str">
            <v>와이어메쉬 깔기</v>
          </cell>
          <cell r="O6852" t="str">
            <v>M2</v>
          </cell>
          <cell r="P6852">
            <v>172</v>
          </cell>
        </row>
        <row r="6853">
          <cell r="L6853" t="str">
            <v>701IL1MAE50321</v>
          </cell>
          <cell r="M6853" t="str">
            <v>씰링재</v>
          </cell>
          <cell r="N6853" t="str">
            <v>실리콘계비초산형(삼각5㎜X5㎜)</v>
          </cell>
          <cell r="O6853" t="str">
            <v>M</v>
          </cell>
          <cell r="P6853">
            <v>1837</v>
          </cell>
        </row>
        <row r="6854">
          <cell r="L6854" t="str">
            <v>701IL1SAI00270</v>
          </cell>
          <cell r="M6854" t="str">
            <v>12X8/AW</v>
          </cell>
          <cell r="O6854" t="str">
            <v>개소</v>
          </cell>
          <cell r="P6854">
            <v>8</v>
          </cell>
        </row>
        <row r="6855">
          <cell r="L6855" t="str">
            <v>701IL1SAI00271</v>
          </cell>
          <cell r="M6855" t="str">
            <v>18X18/AW</v>
          </cell>
          <cell r="O6855" t="str">
            <v>개소</v>
          </cell>
          <cell r="P6855">
            <v>26</v>
          </cell>
        </row>
        <row r="6856">
          <cell r="L6856" t="str">
            <v>701IL1SAI00272</v>
          </cell>
          <cell r="M6856" t="str">
            <v>6X6/AW</v>
          </cell>
          <cell r="O6856" t="str">
            <v>개소</v>
          </cell>
          <cell r="P6856">
            <v>2</v>
          </cell>
        </row>
        <row r="6857">
          <cell r="L6857" t="str">
            <v>701IL1SAI00274</v>
          </cell>
          <cell r="M6857" t="str">
            <v>6X80/AW</v>
          </cell>
          <cell r="O6857" t="str">
            <v>개소</v>
          </cell>
          <cell r="P6857">
            <v>2</v>
          </cell>
        </row>
        <row r="6858">
          <cell r="L6858" t="str">
            <v>701IL1SAI00275</v>
          </cell>
          <cell r="M6858" t="str">
            <v>9X9/AW</v>
          </cell>
          <cell r="O6858" t="str">
            <v>개소</v>
          </cell>
          <cell r="P6858">
            <v>4</v>
          </cell>
        </row>
        <row r="6859">
          <cell r="L6859" t="str">
            <v>701IL1SAI00330</v>
          </cell>
          <cell r="M6859" t="str">
            <v>41X32/SPS</v>
          </cell>
          <cell r="N6859" t="str">
            <v>상가</v>
          </cell>
          <cell r="O6859" t="str">
            <v>개소</v>
          </cell>
          <cell r="P6859">
            <v>1</v>
          </cell>
        </row>
        <row r="6860">
          <cell r="L6860" t="str">
            <v>701IL1SAI00331</v>
          </cell>
          <cell r="M6860" t="str">
            <v>61X32/SPS</v>
          </cell>
          <cell r="N6860" t="str">
            <v>상가</v>
          </cell>
          <cell r="O6860" t="str">
            <v>개소</v>
          </cell>
          <cell r="P6860">
            <v>1</v>
          </cell>
        </row>
        <row r="6861">
          <cell r="L6861" t="str">
            <v>701IL1SAI00332</v>
          </cell>
          <cell r="M6861" t="str">
            <v>12.5X32/SPS</v>
          </cell>
          <cell r="N6861" t="str">
            <v>상가</v>
          </cell>
          <cell r="O6861" t="str">
            <v>개소</v>
          </cell>
          <cell r="P6861">
            <v>1</v>
          </cell>
        </row>
        <row r="6862">
          <cell r="L6862" t="str">
            <v>701IL1SAI00333</v>
          </cell>
          <cell r="M6862" t="str">
            <v>35.5X32/SPS</v>
          </cell>
          <cell r="N6862" t="str">
            <v>상가</v>
          </cell>
          <cell r="O6862" t="str">
            <v>개소</v>
          </cell>
          <cell r="P6862">
            <v>1</v>
          </cell>
        </row>
        <row r="6863">
          <cell r="L6863" t="str">
            <v>701IL1SAI00334</v>
          </cell>
          <cell r="M6863" t="str">
            <v>51X32/SPS</v>
          </cell>
          <cell r="N6863" t="str">
            <v>상가</v>
          </cell>
          <cell r="O6863" t="str">
            <v>개소</v>
          </cell>
          <cell r="P6863">
            <v>1</v>
          </cell>
        </row>
        <row r="6864">
          <cell r="L6864" t="str">
            <v>701IL1SAI00335</v>
          </cell>
          <cell r="M6864" t="str">
            <v>45X25/SPS</v>
          </cell>
          <cell r="N6864" t="str">
            <v>상가</v>
          </cell>
          <cell r="O6864" t="str">
            <v>개소</v>
          </cell>
          <cell r="P6864">
            <v>1</v>
          </cell>
        </row>
        <row r="6865">
          <cell r="L6865" t="str">
            <v>701IL1SAI00336</v>
          </cell>
          <cell r="M6865" t="str">
            <v>17X25/SPS</v>
          </cell>
          <cell r="N6865" t="str">
            <v>상가</v>
          </cell>
          <cell r="O6865" t="str">
            <v>개소</v>
          </cell>
          <cell r="P6865">
            <v>1</v>
          </cell>
        </row>
        <row r="6866">
          <cell r="L6866" t="str">
            <v>701IL1SAI00337</v>
          </cell>
          <cell r="M6866" t="str">
            <v>56X25/SPS</v>
          </cell>
          <cell r="N6866" t="str">
            <v>상가</v>
          </cell>
          <cell r="O6866" t="str">
            <v>개소</v>
          </cell>
          <cell r="P6866">
            <v>1</v>
          </cell>
        </row>
        <row r="6867">
          <cell r="L6867" t="str">
            <v>701IL1SAI00338</v>
          </cell>
          <cell r="M6867" t="str">
            <v>41X25/SPS</v>
          </cell>
          <cell r="N6867" t="str">
            <v>상가</v>
          </cell>
          <cell r="O6867" t="str">
            <v>개소</v>
          </cell>
          <cell r="P6867">
            <v>1</v>
          </cell>
        </row>
        <row r="6868">
          <cell r="L6868" t="str">
            <v>701IL1SAI00339</v>
          </cell>
          <cell r="M6868" t="str">
            <v>16.7X25/SPS</v>
          </cell>
          <cell r="N6868" t="str">
            <v>상가</v>
          </cell>
          <cell r="O6868" t="str">
            <v>개소</v>
          </cell>
          <cell r="P6868">
            <v>1</v>
          </cell>
        </row>
        <row r="6869">
          <cell r="L6869" t="str">
            <v>701IL1SAI30460</v>
          </cell>
          <cell r="M6869" t="str">
            <v>10X21/WD</v>
          </cell>
          <cell r="O6869" t="str">
            <v>개소</v>
          </cell>
          <cell r="P6869">
            <v>2</v>
          </cell>
        </row>
        <row r="6870">
          <cell r="L6870" t="str">
            <v>701IL1SAI30466</v>
          </cell>
          <cell r="M6870" t="str">
            <v>12X25/SSD</v>
          </cell>
          <cell r="N6870" t="str">
            <v>상가</v>
          </cell>
          <cell r="O6870" t="str">
            <v>개소</v>
          </cell>
          <cell r="P6870">
            <v>1</v>
          </cell>
        </row>
        <row r="6871">
          <cell r="L6871" t="str">
            <v>701IL1SAI30467</v>
          </cell>
          <cell r="M6871" t="str">
            <v>16X25/SSD</v>
          </cell>
          <cell r="N6871" t="str">
            <v>상가</v>
          </cell>
          <cell r="O6871" t="str">
            <v>개소</v>
          </cell>
          <cell r="P6871">
            <v>1</v>
          </cell>
        </row>
        <row r="6872">
          <cell r="L6872" t="str">
            <v>701IL1SAI30468</v>
          </cell>
          <cell r="M6872" t="str">
            <v>17X25/SSD</v>
          </cell>
          <cell r="N6872" t="str">
            <v>상가</v>
          </cell>
          <cell r="O6872" t="str">
            <v>개소</v>
          </cell>
          <cell r="P6872">
            <v>2</v>
          </cell>
        </row>
        <row r="6873">
          <cell r="L6873" t="str">
            <v>701IL1SAI30469</v>
          </cell>
          <cell r="M6873" t="str">
            <v>17X26/SSD</v>
          </cell>
          <cell r="N6873" t="str">
            <v>상가</v>
          </cell>
          <cell r="O6873" t="str">
            <v>개소</v>
          </cell>
          <cell r="P6873">
            <v>1</v>
          </cell>
        </row>
        <row r="6874">
          <cell r="L6874" t="str">
            <v>701IL1SAI30470</v>
          </cell>
          <cell r="M6874" t="str">
            <v>18X25/SSD</v>
          </cell>
          <cell r="N6874" t="str">
            <v>상가</v>
          </cell>
          <cell r="O6874" t="str">
            <v>개소</v>
          </cell>
          <cell r="P6874">
            <v>1</v>
          </cell>
        </row>
        <row r="6875">
          <cell r="L6875" t="str">
            <v>701IL1SAI30472</v>
          </cell>
          <cell r="M6875" t="str">
            <v>35X25/SSD</v>
          </cell>
          <cell r="N6875" t="str">
            <v>상가</v>
          </cell>
          <cell r="O6875" t="str">
            <v>개소</v>
          </cell>
          <cell r="P6875">
            <v>1</v>
          </cell>
        </row>
        <row r="6876">
          <cell r="L6876" t="str">
            <v>701IL1SAI30473</v>
          </cell>
          <cell r="M6876" t="str">
            <v>40X25/SSD</v>
          </cell>
          <cell r="N6876" t="str">
            <v>상가</v>
          </cell>
          <cell r="O6876" t="str">
            <v>개소</v>
          </cell>
          <cell r="P6876">
            <v>2</v>
          </cell>
        </row>
        <row r="6877">
          <cell r="L6877" t="str">
            <v>701IL1SAI30474</v>
          </cell>
          <cell r="M6877" t="str">
            <v>40X26/SSD</v>
          </cell>
          <cell r="N6877" t="str">
            <v>상가</v>
          </cell>
          <cell r="O6877" t="str">
            <v>개소</v>
          </cell>
          <cell r="P6877">
            <v>1</v>
          </cell>
        </row>
        <row r="6878">
          <cell r="L6878" t="str">
            <v>701IL1SAI30475</v>
          </cell>
          <cell r="M6878" t="str">
            <v>41X25/SSD</v>
          </cell>
          <cell r="N6878" t="str">
            <v>상가</v>
          </cell>
          <cell r="O6878" t="str">
            <v>개소</v>
          </cell>
          <cell r="P6878">
            <v>2</v>
          </cell>
        </row>
        <row r="6879">
          <cell r="L6879" t="str">
            <v>701IL1SAI30476</v>
          </cell>
          <cell r="M6879" t="str">
            <v>45X25/SSD</v>
          </cell>
          <cell r="N6879" t="str">
            <v>상가</v>
          </cell>
          <cell r="O6879" t="str">
            <v>개소</v>
          </cell>
          <cell r="P6879">
            <v>1</v>
          </cell>
        </row>
        <row r="6880">
          <cell r="L6880" t="str">
            <v>701IL1SAI30477</v>
          </cell>
          <cell r="M6880" t="str">
            <v>46X25/SSD</v>
          </cell>
          <cell r="N6880" t="str">
            <v>상가</v>
          </cell>
          <cell r="O6880" t="str">
            <v>개소</v>
          </cell>
          <cell r="P6880">
            <v>1</v>
          </cell>
        </row>
        <row r="6881">
          <cell r="L6881" t="str">
            <v>701IL1SAI30478</v>
          </cell>
          <cell r="M6881" t="str">
            <v>47X25/SSD</v>
          </cell>
          <cell r="N6881" t="str">
            <v>상가</v>
          </cell>
          <cell r="O6881" t="str">
            <v>개소</v>
          </cell>
          <cell r="P6881">
            <v>1</v>
          </cell>
        </row>
        <row r="6882">
          <cell r="L6882" t="str">
            <v>701IL1SAI30479</v>
          </cell>
          <cell r="M6882" t="str">
            <v>51X25/SSD</v>
          </cell>
          <cell r="N6882" t="str">
            <v>상가</v>
          </cell>
          <cell r="O6882" t="str">
            <v>개소</v>
          </cell>
          <cell r="P6882">
            <v>1</v>
          </cell>
        </row>
        <row r="6883">
          <cell r="L6883" t="str">
            <v>701IL1SAI30480</v>
          </cell>
          <cell r="M6883" t="str">
            <v>56X25/SSD</v>
          </cell>
          <cell r="N6883" t="str">
            <v>상가</v>
          </cell>
          <cell r="O6883" t="str">
            <v>개소</v>
          </cell>
          <cell r="P6883">
            <v>1</v>
          </cell>
        </row>
        <row r="6884">
          <cell r="L6884" t="str">
            <v>701IL1SAI30481</v>
          </cell>
          <cell r="M6884" t="str">
            <v>60X25/SSD</v>
          </cell>
          <cell r="N6884" t="str">
            <v>상가</v>
          </cell>
          <cell r="O6884" t="str">
            <v>개소</v>
          </cell>
          <cell r="P6884">
            <v>1</v>
          </cell>
        </row>
        <row r="6885">
          <cell r="L6885" t="str">
            <v>701IL1SAI30482</v>
          </cell>
          <cell r="M6885" t="str">
            <v>61X25/SSD</v>
          </cell>
          <cell r="N6885" t="str">
            <v>상가</v>
          </cell>
          <cell r="O6885" t="str">
            <v>개소</v>
          </cell>
          <cell r="P6885">
            <v>1</v>
          </cell>
        </row>
        <row r="6886">
          <cell r="L6886" t="str">
            <v>701IL1SAI30483</v>
          </cell>
          <cell r="M6886" t="str">
            <v>64X25/SSD</v>
          </cell>
          <cell r="N6886" t="str">
            <v>상가</v>
          </cell>
          <cell r="O6886" t="str">
            <v>개소</v>
          </cell>
          <cell r="P6886">
            <v>1</v>
          </cell>
        </row>
        <row r="6887">
          <cell r="L6887" t="str">
            <v>701IL1SAI30484</v>
          </cell>
          <cell r="M6887" t="str">
            <v>66X25/SSD</v>
          </cell>
          <cell r="N6887" t="str">
            <v>상가</v>
          </cell>
          <cell r="O6887" t="str">
            <v>개소</v>
          </cell>
          <cell r="P6887">
            <v>1</v>
          </cell>
        </row>
        <row r="6888">
          <cell r="L6888" t="str">
            <v>701IL1SAI30500</v>
          </cell>
          <cell r="M6888" t="str">
            <v>8X21/WD</v>
          </cell>
          <cell r="O6888" t="str">
            <v>개소</v>
          </cell>
          <cell r="P6888">
            <v>4</v>
          </cell>
        </row>
        <row r="6889">
          <cell r="L6889" t="str">
            <v>701IL1SAI51081</v>
          </cell>
          <cell r="M6889" t="str">
            <v>8X18/SD</v>
          </cell>
          <cell r="O6889" t="str">
            <v>개소</v>
          </cell>
          <cell r="P6889">
            <v>1</v>
          </cell>
        </row>
        <row r="6890">
          <cell r="L6890" t="str">
            <v>701IL1SAI51082</v>
          </cell>
          <cell r="M6890" t="str">
            <v>8X21/SD</v>
          </cell>
          <cell r="O6890" t="str">
            <v>개소</v>
          </cell>
          <cell r="P6890">
            <v>1</v>
          </cell>
        </row>
        <row r="6891">
          <cell r="L6891" t="str">
            <v>701IL1SAVH0052</v>
          </cell>
          <cell r="M6891" t="str">
            <v>강화유리끼우기 및 닦기</v>
          </cell>
          <cell r="N6891" t="str">
            <v>10MM</v>
          </cell>
          <cell r="O6891" t="str">
            <v>M2</v>
          </cell>
          <cell r="P6891">
            <v>152</v>
          </cell>
        </row>
        <row r="6892">
          <cell r="L6892" t="str">
            <v>701IL1SAVH0053</v>
          </cell>
          <cell r="M6892" t="str">
            <v>12x4/AG</v>
          </cell>
          <cell r="O6892" t="str">
            <v>개소</v>
          </cell>
          <cell r="P6892">
            <v>1</v>
          </cell>
        </row>
        <row r="6893">
          <cell r="L6893" t="str">
            <v>701IL1UAN40012</v>
          </cell>
          <cell r="M6893" t="str">
            <v>복층유리끼우기 및 닦기</v>
          </cell>
          <cell r="N6893" t="str">
            <v>(12MM, 유리끼움재료 별도)</v>
          </cell>
          <cell r="O6893" t="str">
            <v>M2</v>
          </cell>
          <cell r="P6893">
            <v>101</v>
          </cell>
        </row>
        <row r="6894">
          <cell r="L6894" t="str">
            <v>701IL1UAS50110</v>
          </cell>
          <cell r="M6894" t="str">
            <v>씰링재충진</v>
          </cell>
          <cell r="N6894" t="str">
            <v>(폴리우레탄계,ㅁ-10X10)</v>
          </cell>
          <cell r="O6894" t="str">
            <v>M</v>
          </cell>
          <cell r="P6894">
            <v>544</v>
          </cell>
        </row>
        <row r="6895">
          <cell r="L6895" t="str">
            <v>701IL1UAS50340</v>
          </cell>
          <cell r="M6895" t="str">
            <v>발포우레탄충진</v>
          </cell>
          <cell r="N6895" t="str">
            <v>(10MM, 1액형)</v>
          </cell>
          <cell r="O6895" t="str">
            <v>M</v>
          </cell>
          <cell r="P6895">
            <v>319</v>
          </cell>
        </row>
        <row r="6896">
          <cell r="L6896" t="str">
            <v>701IN1MAF40101</v>
          </cell>
          <cell r="M6896" t="str">
            <v>탄성코팅재</v>
          </cell>
          <cell r="N6896" t="str">
            <v>뿜칠 시공도</v>
          </cell>
          <cell r="O6896" t="str">
            <v>M2</v>
          </cell>
          <cell r="P6896">
            <v>167</v>
          </cell>
        </row>
        <row r="6897">
          <cell r="L6897" t="str">
            <v>701IN1UAO20010</v>
          </cell>
          <cell r="M6897" t="str">
            <v>콘크리트면 페인트</v>
          </cell>
          <cell r="N6897" t="str">
            <v>(낙서방지용 2회)</v>
          </cell>
          <cell r="O6897" t="str">
            <v>M2</v>
          </cell>
          <cell r="P6897">
            <v>108</v>
          </cell>
        </row>
        <row r="6898">
          <cell r="L6898" t="str">
            <v>701IN1UAO20020</v>
          </cell>
          <cell r="M6898" t="str">
            <v>콘크리트면 페인트</v>
          </cell>
          <cell r="N6898" t="str">
            <v>(걸레받이용 2회)</v>
          </cell>
          <cell r="O6898" t="str">
            <v>M2</v>
          </cell>
          <cell r="P6898">
            <v>37</v>
          </cell>
        </row>
        <row r="6899">
          <cell r="L6899" t="str">
            <v>701IN1UAO30020</v>
          </cell>
          <cell r="M6899" t="str">
            <v>외부수성페인트</v>
          </cell>
          <cell r="N6899" t="str">
            <v>(2회 벽   로울러칠)</v>
          </cell>
          <cell r="O6899" t="str">
            <v>M2</v>
          </cell>
          <cell r="P6899">
            <v>75</v>
          </cell>
        </row>
        <row r="6900">
          <cell r="L6900" t="str">
            <v>701IN1UAO35020</v>
          </cell>
          <cell r="M6900" t="str">
            <v>내부수성페인트</v>
          </cell>
          <cell r="N6900" t="str">
            <v>(2회 벽   로울러칠)</v>
          </cell>
          <cell r="O6900" t="str">
            <v>M2</v>
          </cell>
          <cell r="P6900">
            <v>842</v>
          </cell>
        </row>
        <row r="6901">
          <cell r="L6901" t="str">
            <v>701IN1UAO35030</v>
          </cell>
          <cell r="M6901" t="str">
            <v>내부수성페인트</v>
          </cell>
          <cell r="N6901" t="str">
            <v>(2회 천정 로울러칠)</v>
          </cell>
          <cell r="O6901" t="str">
            <v>M2</v>
          </cell>
          <cell r="P6901">
            <v>52</v>
          </cell>
        </row>
        <row r="6902">
          <cell r="L6902" t="str">
            <v>701IN1UAO70110</v>
          </cell>
          <cell r="M6902" t="str">
            <v>철부조합페인트</v>
          </cell>
          <cell r="N6902" t="str">
            <v>(광명단유)</v>
          </cell>
          <cell r="O6902" t="str">
            <v>M2</v>
          </cell>
          <cell r="P6902">
            <v>16</v>
          </cell>
        </row>
        <row r="6903">
          <cell r="L6903" t="str">
            <v>701IN1UAO70120</v>
          </cell>
          <cell r="M6903" t="str">
            <v>철부조합페인트</v>
          </cell>
          <cell r="N6903" t="str">
            <v>(광명단무)</v>
          </cell>
          <cell r="O6903" t="str">
            <v>M2</v>
          </cell>
          <cell r="P6903">
            <v>2</v>
          </cell>
        </row>
        <row r="6904">
          <cell r="L6904" t="str">
            <v>701IN1UAO85110</v>
          </cell>
          <cell r="M6904" t="str">
            <v>폴리우레탄락카칠</v>
          </cell>
          <cell r="O6904" t="str">
            <v>M2</v>
          </cell>
          <cell r="P6904">
            <v>30</v>
          </cell>
        </row>
        <row r="6905">
          <cell r="L6905" t="str">
            <v>701IO1UAK70060</v>
          </cell>
          <cell r="M6905" t="str">
            <v>포리에칠렌필림 보양</v>
          </cell>
          <cell r="O6905" t="str">
            <v>M2</v>
          </cell>
          <cell r="P6905">
            <v>821</v>
          </cell>
        </row>
        <row r="6906">
          <cell r="L6906" t="str">
            <v>701IO2SACABS07</v>
          </cell>
          <cell r="M6906" t="str">
            <v>스치로폴붙이기</v>
          </cell>
          <cell r="N6906" t="str">
            <v>콘크리트타설부착2호,50MM</v>
          </cell>
          <cell r="O6906" t="str">
            <v>M2</v>
          </cell>
          <cell r="P6906">
            <v>511</v>
          </cell>
        </row>
        <row r="6907">
          <cell r="L6907" t="str">
            <v>701IO2UAG10330</v>
          </cell>
          <cell r="M6907" t="str">
            <v>스치로폴깔기</v>
          </cell>
          <cell r="N6907" t="str">
            <v>(콘크리트타설부착 2호 80MM)</v>
          </cell>
          <cell r="O6907" t="str">
            <v>M2</v>
          </cell>
          <cell r="P6907">
            <v>301</v>
          </cell>
        </row>
        <row r="6908">
          <cell r="L6908" t="str">
            <v>701IO2UAG30040</v>
          </cell>
          <cell r="M6908" t="str">
            <v>유리면보온재설치</v>
          </cell>
          <cell r="N6908" t="str">
            <v>(벽 2호 50MM)</v>
          </cell>
          <cell r="O6908" t="str">
            <v>M2</v>
          </cell>
          <cell r="P6908">
            <v>236</v>
          </cell>
        </row>
        <row r="6909">
          <cell r="L6909" t="str">
            <v>701JB1QBG15035</v>
          </cell>
          <cell r="M6909" t="str">
            <v>콤팩터 다짐 (보통)</v>
          </cell>
          <cell r="O6909" t="str">
            <v>M2</v>
          </cell>
          <cell r="P6909">
            <v>529</v>
          </cell>
        </row>
        <row r="6910">
          <cell r="L6910" t="str">
            <v>701JB1UAA50010</v>
          </cell>
          <cell r="M6910" t="str">
            <v>용수비</v>
          </cell>
          <cell r="N6910" t="str">
            <v>(레미콘지구)</v>
          </cell>
          <cell r="O6910" t="str">
            <v>M3</v>
          </cell>
          <cell r="P6910">
            <v>97</v>
          </cell>
        </row>
        <row r="6911">
          <cell r="L6911" t="str">
            <v>701JB1UCA20010</v>
          </cell>
          <cell r="M6911" t="str">
            <v>인력 터파기</v>
          </cell>
          <cell r="N6911" t="str">
            <v>(굴착깊이0-1M,보통토사)</v>
          </cell>
          <cell r="O6911" t="str">
            <v>M3</v>
          </cell>
          <cell r="P6911">
            <v>4</v>
          </cell>
        </row>
        <row r="6912">
          <cell r="L6912" t="str">
            <v>701JD1BGC10070</v>
          </cell>
          <cell r="M6912" t="str">
            <v>자재운반비</v>
          </cell>
          <cell r="N6912" t="str">
            <v>70KM까지</v>
          </cell>
          <cell r="O6912" t="str">
            <v>TON</v>
          </cell>
          <cell r="P6912">
            <v>47.22</v>
          </cell>
        </row>
        <row r="6913">
          <cell r="L6913" t="str">
            <v>701JD1BGZ02011</v>
          </cell>
          <cell r="M6913" t="str">
            <v>임시전력비(전력량요금)</v>
          </cell>
          <cell r="N6913" t="str">
            <v>1년이하</v>
          </cell>
          <cell r="O6913" t="str">
            <v>KWH</v>
          </cell>
          <cell r="P6913">
            <v>8</v>
          </cell>
        </row>
        <row r="6914">
          <cell r="L6914" t="str">
            <v>701JD1HKN01000</v>
          </cell>
          <cell r="M6914" t="str">
            <v>모 터</v>
          </cell>
          <cell r="N6914" t="str">
            <v>1 HP</v>
          </cell>
          <cell r="O6914" t="str">
            <v>시간</v>
          </cell>
          <cell r="P6914">
            <v>11</v>
          </cell>
        </row>
        <row r="6915">
          <cell r="L6915" t="str">
            <v>701JD1MGA21110</v>
          </cell>
          <cell r="M6915" t="str">
            <v>고강도철근 (공장도)</v>
          </cell>
          <cell r="N6915" t="str">
            <v>H-10</v>
          </cell>
          <cell r="O6915" t="str">
            <v>TON</v>
          </cell>
          <cell r="P6915">
            <v>6.96</v>
          </cell>
        </row>
        <row r="6916">
          <cell r="L6916" t="str">
            <v>701JD1MGA21113</v>
          </cell>
          <cell r="M6916" t="str">
            <v>고강도철근 (공장도)</v>
          </cell>
          <cell r="N6916" t="str">
            <v>H-13</v>
          </cell>
          <cell r="O6916" t="str">
            <v>TON</v>
          </cell>
          <cell r="P6916">
            <v>1.1399999999999999</v>
          </cell>
        </row>
        <row r="6917">
          <cell r="L6917" t="str">
            <v>701JD1MGA21116</v>
          </cell>
          <cell r="M6917" t="str">
            <v>고강도철근 (공장도)</v>
          </cell>
          <cell r="N6917" t="str">
            <v>H-16</v>
          </cell>
          <cell r="O6917" t="str">
            <v>TON</v>
          </cell>
          <cell r="P6917">
            <v>16.100000000000001</v>
          </cell>
        </row>
        <row r="6918">
          <cell r="L6918" t="str">
            <v>701JD1MGA21119</v>
          </cell>
          <cell r="M6918" t="str">
            <v>고강도철근 (공장도)</v>
          </cell>
          <cell r="N6918" t="str">
            <v>H-19</v>
          </cell>
          <cell r="O6918" t="str">
            <v>TON</v>
          </cell>
          <cell r="P6918">
            <v>5.58</v>
          </cell>
        </row>
        <row r="6919">
          <cell r="L6919" t="str">
            <v>701JD1MGA21122</v>
          </cell>
          <cell r="M6919" t="str">
            <v>고강도철근 (공장도)</v>
          </cell>
          <cell r="N6919" t="str">
            <v>H-22</v>
          </cell>
          <cell r="O6919" t="str">
            <v>TON</v>
          </cell>
          <cell r="P6919">
            <v>17.440000000000001</v>
          </cell>
        </row>
        <row r="6920">
          <cell r="L6920" t="str">
            <v>701JD1MGG40301</v>
          </cell>
          <cell r="M6920" t="str">
            <v>레미콘</v>
          </cell>
          <cell r="N6920" t="str">
            <v>25-160-8</v>
          </cell>
          <cell r="O6920" t="str">
            <v>M3</v>
          </cell>
          <cell r="P6920">
            <v>24</v>
          </cell>
        </row>
        <row r="6921">
          <cell r="L6921" t="str">
            <v>701JD1MGG40601</v>
          </cell>
          <cell r="M6921" t="str">
            <v>레미콘</v>
          </cell>
          <cell r="N6921" t="str">
            <v>25-240-8</v>
          </cell>
          <cell r="O6921" t="str">
            <v>M3</v>
          </cell>
          <cell r="P6921">
            <v>100</v>
          </cell>
        </row>
        <row r="6922">
          <cell r="L6922" t="str">
            <v>701JD1MGG42601</v>
          </cell>
          <cell r="M6922" t="str">
            <v>레미콘</v>
          </cell>
          <cell r="N6922" t="str">
            <v>25-240-15</v>
          </cell>
          <cell r="O6922" t="str">
            <v>M3</v>
          </cell>
          <cell r="P6922">
            <v>245</v>
          </cell>
        </row>
        <row r="6923">
          <cell r="L6923" t="str">
            <v>701JD1QEA32013</v>
          </cell>
          <cell r="M6923" t="str">
            <v>펌프카 CONC 타설</v>
          </cell>
          <cell r="N6923" t="str">
            <v>100 M3이상 철근구조물,S=15</v>
          </cell>
          <cell r="O6923" t="str">
            <v>M3</v>
          </cell>
          <cell r="P6923">
            <v>243</v>
          </cell>
        </row>
        <row r="6924">
          <cell r="L6924" t="str">
            <v>701JD1QEA32014</v>
          </cell>
          <cell r="M6924" t="str">
            <v>펌프카 CONC 타설</v>
          </cell>
          <cell r="N6924" t="str">
            <v>100 M3이상 철근구조물,S=8~12</v>
          </cell>
          <cell r="O6924" t="str">
            <v>M3</v>
          </cell>
          <cell r="P6924">
            <v>123</v>
          </cell>
        </row>
        <row r="6925">
          <cell r="L6925" t="str">
            <v>701JD1QEF82001</v>
          </cell>
          <cell r="M6925" t="str">
            <v>CON'C 다지기 (VIBRATOR)</v>
          </cell>
          <cell r="O6925" t="str">
            <v>M3</v>
          </cell>
          <cell r="P6925">
            <v>342</v>
          </cell>
        </row>
        <row r="6926">
          <cell r="L6926" t="str">
            <v>701JD1SACCTTT1</v>
          </cell>
          <cell r="M6926" t="str">
            <v>철근하차비</v>
          </cell>
          <cell r="O6926" t="str">
            <v>톤</v>
          </cell>
          <cell r="P6926">
            <v>47.22</v>
          </cell>
        </row>
        <row r="6927">
          <cell r="L6927" t="str">
            <v>701JD1UAC10001</v>
          </cell>
          <cell r="M6927" t="str">
            <v>합판거푸집</v>
          </cell>
          <cell r="N6927" t="str">
            <v>(3회,일반면)</v>
          </cell>
          <cell r="O6927" t="str">
            <v>M2</v>
          </cell>
          <cell r="P6927">
            <v>113</v>
          </cell>
        </row>
        <row r="6928">
          <cell r="L6928" t="str">
            <v>701JD1UAC10002</v>
          </cell>
          <cell r="M6928" t="str">
            <v>합판거푸집</v>
          </cell>
          <cell r="N6928" t="str">
            <v>(3회,슬라브)</v>
          </cell>
          <cell r="O6928" t="str">
            <v>M2</v>
          </cell>
          <cell r="P6928">
            <v>73</v>
          </cell>
        </row>
        <row r="6929">
          <cell r="L6929" t="str">
            <v>701JD1UAC10152</v>
          </cell>
          <cell r="M6929" t="str">
            <v>매립형철망거푸집</v>
          </cell>
          <cell r="N6929" t="str">
            <v>(MAT기초,지중보,옹벽,이어치기등)</v>
          </cell>
          <cell r="O6929" t="str">
            <v>M2</v>
          </cell>
          <cell r="P6929">
            <v>293</v>
          </cell>
        </row>
        <row r="6930">
          <cell r="L6930" t="str">
            <v>701JD1UAC10270</v>
          </cell>
          <cell r="M6930" t="str">
            <v>제치장코팅합판 거푸집</v>
          </cell>
          <cell r="N6930" t="str">
            <v>(6회)</v>
          </cell>
          <cell r="O6930" t="str">
            <v>M2</v>
          </cell>
          <cell r="P6930">
            <v>52</v>
          </cell>
        </row>
        <row r="6931">
          <cell r="L6931" t="str">
            <v>701JD1UAC10310</v>
          </cell>
          <cell r="M6931" t="str">
            <v>유로폼</v>
          </cell>
          <cell r="N6931" t="str">
            <v>(벽)</v>
          </cell>
          <cell r="O6931" t="str">
            <v>M2</v>
          </cell>
          <cell r="P6931">
            <v>1467</v>
          </cell>
        </row>
        <row r="6932">
          <cell r="L6932" t="str">
            <v>701JD1UAC20100</v>
          </cell>
          <cell r="M6932" t="str">
            <v>철근가공 및 조립</v>
          </cell>
          <cell r="N6932" t="str">
            <v>(건축공사)</v>
          </cell>
          <cell r="O6932" t="str">
            <v>TON</v>
          </cell>
          <cell r="P6932">
            <v>45.84</v>
          </cell>
        </row>
        <row r="6933">
          <cell r="L6933" t="str">
            <v>701JD1UAC30060</v>
          </cell>
          <cell r="M6933" t="str">
            <v>레미콘치기</v>
          </cell>
          <cell r="N6933" t="str">
            <v>(철근구조,펌프차붐)</v>
          </cell>
          <cell r="O6933" t="str">
            <v>M3</v>
          </cell>
          <cell r="P6933">
            <v>342</v>
          </cell>
        </row>
        <row r="6934">
          <cell r="L6934" t="str">
            <v>701JD1UAC30080</v>
          </cell>
          <cell r="M6934" t="str">
            <v>레미콘치기</v>
          </cell>
          <cell r="N6934" t="str">
            <v>(무근구조,펌프차붐)</v>
          </cell>
          <cell r="O6934" t="str">
            <v>M3</v>
          </cell>
          <cell r="P6934">
            <v>24</v>
          </cell>
        </row>
        <row r="6935">
          <cell r="L6935" t="str">
            <v>702IA1BGZ02011</v>
          </cell>
          <cell r="M6935" t="str">
            <v>임시전력비(전력량요금)</v>
          </cell>
          <cell r="N6935" t="str">
            <v>1년이하</v>
          </cell>
          <cell r="O6935" t="str">
            <v>KWH</v>
          </cell>
          <cell r="P6935">
            <v>5</v>
          </cell>
        </row>
        <row r="6936">
          <cell r="L6936" t="str">
            <v>702IA1HKN01000</v>
          </cell>
          <cell r="M6936" t="str">
            <v>모 터</v>
          </cell>
          <cell r="N6936" t="str">
            <v>1 HP</v>
          </cell>
          <cell r="O6936" t="str">
            <v>시간</v>
          </cell>
          <cell r="P6936">
            <v>7</v>
          </cell>
        </row>
        <row r="6937">
          <cell r="L6937" t="str">
            <v>702IA1UAA10010</v>
          </cell>
          <cell r="M6937" t="str">
            <v>먹메김</v>
          </cell>
          <cell r="N6937" t="str">
            <v>(일반용)</v>
          </cell>
          <cell r="O6937" t="str">
            <v>M2</v>
          </cell>
          <cell r="P6937">
            <v>107</v>
          </cell>
        </row>
        <row r="6938">
          <cell r="L6938" t="str">
            <v>702IA1UAA10201</v>
          </cell>
          <cell r="M6938" t="str">
            <v>수평규준틀</v>
          </cell>
          <cell r="O6938" t="str">
            <v>M</v>
          </cell>
          <cell r="P6938">
            <v>67</v>
          </cell>
        </row>
        <row r="6939">
          <cell r="L6939" t="str">
            <v>702IA1UAA20310</v>
          </cell>
          <cell r="M6939" t="str">
            <v>강관틀 비계</v>
          </cell>
          <cell r="N6939" t="str">
            <v>(3개월)</v>
          </cell>
          <cell r="O6939" t="str">
            <v>M2</v>
          </cell>
          <cell r="P6939">
            <v>179</v>
          </cell>
        </row>
        <row r="6940">
          <cell r="L6940" t="str">
            <v>702IA1UAA20720</v>
          </cell>
          <cell r="M6940" t="str">
            <v>이동식강관조립말비계</v>
          </cell>
          <cell r="N6940" t="str">
            <v>(3개월 H=2M 2단)</v>
          </cell>
          <cell r="O6940" t="str">
            <v>대</v>
          </cell>
          <cell r="P6940">
            <v>2</v>
          </cell>
        </row>
        <row r="6941">
          <cell r="L6941" t="str">
            <v>702IA1UAA21101</v>
          </cell>
          <cell r="M6941" t="str">
            <v>강관비계다리</v>
          </cell>
          <cell r="N6941" t="str">
            <v>(30M미만 3개월 디딤판면적)</v>
          </cell>
          <cell r="O6941" t="str">
            <v>M2</v>
          </cell>
          <cell r="P6941">
            <v>20</v>
          </cell>
        </row>
        <row r="6942">
          <cell r="L6942" t="str">
            <v>702IA1UAA25050</v>
          </cell>
          <cell r="M6942" t="str">
            <v>강관동바리 손료</v>
          </cell>
          <cell r="N6942" t="str">
            <v>(층고3.8-4.2M이하,수평1단,일반1개월)</v>
          </cell>
          <cell r="O6942" t="str">
            <v>M2</v>
          </cell>
          <cell r="P6942">
            <v>147</v>
          </cell>
        </row>
        <row r="6943">
          <cell r="L6943" t="str">
            <v>702IA1UAA25201</v>
          </cell>
          <cell r="M6943" t="str">
            <v>목제동바리 손료</v>
          </cell>
          <cell r="N6943" t="str">
            <v>(7M미만 7회사용)</v>
          </cell>
          <cell r="O6943" t="str">
            <v>M3</v>
          </cell>
          <cell r="P6943">
            <v>51</v>
          </cell>
        </row>
        <row r="6944">
          <cell r="L6944" t="str">
            <v>702IA1UAA50010</v>
          </cell>
          <cell r="M6944" t="str">
            <v>용수비</v>
          </cell>
          <cell r="N6944" t="str">
            <v>(레미콘지구)</v>
          </cell>
          <cell r="O6944" t="str">
            <v>M3</v>
          </cell>
          <cell r="P6944">
            <v>67</v>
          </cell>
        </row>
        <row r="6945">
          <cell r="L6945" t="str">
            <v>702IA1UAA55001</v>
          </cell>
          <cell r="M6945" t="str">
            <v>건축물 현장정리</v>
          </cell>
          <cell r="O6945" t="str">
            <v>M2</v>
          </cell>
          <cell r="P6945">
            <v>107</v>
          </cell>
        </row>
        <row r="6946">
          <cell r="L6946" t="str">
            <v>702ID1BGC10070</v>
          </cell>
          <cell r="M6946" t="str">
            <v>자재운반비</v>
          </cell>
          <cell r="N6946" t="str">
            <v>70KM까지</v>
          </cell>
          <cell r="O6946" t="str">
            <v>TON</v>
          </cell>
          <cell r="P6946">
            <v>8.8699999999999992</v>
          </cell>
        </row>
        <row r="6947">
          <cell r="L6947" t="str">
            <v>702ID1MGA21110</v>
          </cell>
          <cell r="M6947" t="str">
            <v>고강도철근 (공장도)</v>
          </cell>
          <cell r="N6947" t="str">
            <v>H-10</v>
          </cell>
          <cell r="O6947" t="str">
            <v>TON</v>
          </cell>
          <cell r="P6947">
            <v>5.77</v>
          </cell>
        </row>
        <row r="6948">
          <cell r="L6948" t="str">
            <v>702ID1MGA21119</v>
          </cell>
          <cell r="M6948" t="str">
            <v>고강도철근 (공장도)</v>
          </cell>
          <cell r="N6948" t="str">
            <v>H-19</v>
          </cell>
          <cell r="O6948" t="str">
            <v>TON</v>
          </cell>
          <cell r="P6948">
            <v>2.12</v>
          </cell>
        </row>
        <row r="6949">
          <cell r="L6949" t="str">
            <v>702ID1MGA21122</v>
          </cell>
          <cell r="M6949" t="str">
            <v>고강도철근 (공장도)</v>
          </cell>
          <cell r="N6949" t="str">
            <v>H-22</v>
          </cell>
          <cell r="O6949" t="str">
            <v>TON</v>
          </cell>
          <cell r="P6949">
            <v>0.99</v>
          </cell>
        </row>
        <row r="6950">
          <cell r="L6950" t="str">
            <v>702ID1MGG41601</v>
          </cell>
          <cell r="M6950" t="str">
            <v>레미콘</v>
          </cell>
          <cell r="N6950" t="str">
            <v>25-240-12</v>
          </cell>
          <cell r="O6950" t="str">
            <v>M3</v>
          </cell>
          <cell r="P6950">
            <v>24</v>
          </cell>
        </row>
        <row r="6951">
          <cell r="L6951" t="str">
            <v>702ID1MGG42601</v>
          </cell>
          <cell r="M6951" t="str">
            <v>레미콘</v>
          </cell>
          <cell r="N6951" t="str">
            <v>25-240-15</v>
          </cell>
          <cell r="O6951" t="str">
            <v>M3</v>
          </cell>
          <cell r="P6951">
            <v>67</v>
          </cell>
        </row>
        <row r="6952">
          <cell r="L6952" t="str">
            <v>702ID1QEA32013</v>
          </cell>
          <cell r="M6952" t="str">
            <v>펌프카 CONC 타설</v>
          </cell>
          <cell r="N6952" t="str">
            <v>100 M3이상 철근구조물,S=15</v>
          </cell>
          <cell r="O6952" t="str">
            <v>M3</v>
          </cell>
          <cell r="P6952">
            <v>66</v>
          </cell>
        </row>
        <row r="6953">
          <cell r="L6953" t="str">
            <v>702ID1QEA32014</v>
          </cell>
          <cell r="M6953" t="str">
            <v>펌프카 CONC 타설</v>
          </cell>
          <cell r="N6953" t="str">
            <v>100 M3이상 철근구조물,S=8~12</v>
          </cell>
          <cell r="O6953" t="str">
            <v>M3</v>
          </cell>
          <cell r="P6953">
            <v>24</v>
          </cell>
        </row>
        <row r="6954">
          <cell r="L6954" t="str">
            <v>702ID1QEF82001</v>
          </cell>
          <cell r="M6954" t="str">
            <v>CON'C 다지기 (VIBRATOR)</v>
          </cell>
          <cell r="O6954" t="str">
            <v>M3</v>
          </cell>
          <cell r="P6954">
            <v>90</v>
          </cell>
        </row>
        <row r="6955">
          <cell r="L6955" t="str">
            <v>702ID1SACCTTT1</v>
          </cell>
          <cell r="M6955" t="str">
            <v>철근하차비</v>
          </cell>
          <cell r="O6955" t="str">
            <v>톤</v>
          </cell>
          <cell r="P6955">
            <v>8.8800000000000008</v>
          </cell>
        </row>
        <row r="6956">
          <cell r="L6956" t="str">
            <v>702ID1UAC10001</v>
          </cell>
          <cell r="M6956" t="str">
            <v>합판거푸집</v>
          </cell>
          <cell r="N6956" t="str">
            <v>(3회,일반면)</v>
          </cell>
          <cell r="O6956" t="str">
            <v>M2</v>
          </cell>
          <cell r="P6956">
            <v>108</v>
          </cell>
        </row>
        <row r="6957">
          <cell r="L6957" t="str">
            <v>702ID1UAC10002</v>
          </cell>
          <cell r="M6957" t="str">
            <v>합판거푸집</v>
          </cell>
          <cell r="N6957" t="str">
            <v>(3회,슬라브)</v>
          </cell>
          <cell r="O6957" t="str">
            <v>M2</v>
          </cell>
          <cell r="P6957">
            <v>222</v>
          </cell>
        </row>
        <row r="6958">
          <cell r="L6958" t="str">
            <v>702ID1UAC10005</v>
          </cell>
          <cell r="M6958" t="str">
            <v>합판거푸집</v>
          </cell>
          <cell r="N6958" t="str">
            <v>(3회, 경사지붕면)</v>
          </cell>
          <cell r="O6958" t="str">
            <v>M2</v>
          </cell>
          <cell r="P6958">
            <v>178</v>
          </cell>
        </row>
        <row r="6959">
          <cell r="L6959" t="str">
            <v>702ID1UAC10270</v>
          </cell>
          <cell r="M6959" t="str">
            <v>제치장코팅합판 거푸집</v>
          </cell>
          <cell r="N6959" t="str">
            <v>(6회)</v>
          </cell>
          <cell r="O6959" t="str">
            <v>M2</v>
          </cell>
          <cell r="P6959">
            <v>33</v>
          </cell>
        </row>
        <row r="6960">
          <cell r="L6960" t="str">
            <v>702ID1UAC10310</v>
          </cell>
          <cell r="M6960" t="str">
            <v>유로폼</v>
          </cell>
          <cell r="N6960" t="str">
            <v>(벽)</v>
          </cell>
          <cell r="O6960" t="str">
            <v>M2</v>
          </cell>
          <cell r="P6960">
            <v>95</v>
          </cell>
        </row>
        <row r="6961">
          <cell r="L6961" t="str">
            <v>702ID1UAC11101</v>
          </cell>
          <cell r="M6961" t="str">
            <v>물 끊기</v>
          </cell>
          <cell r="N6961" t="str">
            <v>(18X12X15)</v>
          </cell>
          <cell r="O6961" t="str">
            <v>M</v>
          </cell>
          <cell r="P6961">
            <v>41</v>
          </cell>
        </row>
        <row r="6962">
          <cell r="L6962" t="str">
            <v>702ID1UAC11501</v>
          </cell>
          <cell r="M6962" t="str">
            <v>콘크리트양생비</v>
          </cell>
          <cell r="O6962" t="str">
            <v>M2</v>
          </cell>
          <cell r="P6962">
            <v>391</v>
          </cell>
        </row>
        <row r="6963">
          <cell r="L6963" t="str">
            <v>702ID1UAC20100</v>
          </cell>
          <cell r="M6963" t="str">
            <v>철근가공 및 조립</v>
          </cell>
          <cell r="N6963" t="str">
            <v>(건축공사)</v>
          </cell>
          <cell r="O6963" t="str">
            <v>TON</v>
          </cell>
          <cell r="P6963">
            <v>8.6199999999999992</v>
          </cell>
        </row>
        <row r="6964">
          <cell r="L6964" t="str">
            <v>702ID1UAC30060</v>
          </cell>
          <cell r="M6964" t="str">
            <v>레미콘치기</v>
          </cell>
          <cell r="N6964" t="str">
            <v>(철근구조,펌프차붐)</v>
          </cell>
          <cell r="O6964" t="str">
            <v>M3</v>
          </cell>
          <cell r="P6964">
            <v>90</v>
          </cell>
        </row>
        <row r="6965">
          <cell r="L6965" t="str">
            <v>702IF1MAA10080</v>
          </cell>
          <cell r="M6965" t="str">
            <v>콘크리트벽돌</v>
          </cell>
          <cell r="N6965" t="str">
            <v>KS 82KG/CM2, 190X90X57</v>
          </cell>
          <cell r="O6965" t="str">
            <v>매</v>
          </cell>
          <cell r="P6965">
            <v>25224</v>
          </cell>
        </row>
        <row r="6966">
          <cell r="L6966" t="str">
            <v>702IF1SAE10020</v>
          </cell>
          <cell r="M6966" t="str">
            <v>콘크리트벽돌쌓기</v>
          </cell>
          <cell r="N6966" t="str">
            <v>(표준형 0.5B 1층)</v>
          </cell>
          <cell r="O6966" t="str">
            <v>매</v>
          </cell>
          <cell r="P6966">
            <v>5079</v>
          </cell>
        </row>
        <row r="6967">
          <cell r="L6967" t="str">
            <v>702IF1SAE10120</v>
          </cell>
          <cell r="M6967" t="str">
            <v>콘크리트벽돌쌓기</v>
          </cell>
          <cell r="N6967" t="str">
            <v>(표준형 1.0B, 1층)</v>
          </cell>
          <cell r="O6967" t="str">
            <v>매</v>
          </cell>
          <cell r="P6967">
            <v>12862</v>
          </cell>
        </row>
        <row r="6968">
          <cell r="L6968" t="str">
            <v>702IF1SAE11110</v>
          </cell>
          <cell r="M6968" t="str">
            <v>콘크리트벽돌공간쌓기</v>
          </cell>
          <cell r="N6968" t="str">
            <v>(표준형 0.5B, 1층)</v>
          </cell>
          <cell r="O6968" t="str">
            <v>매</v>
          </cell>
          <cell r="P6968">
            <v>6549</v>
          </cell>
        </row>
        <row r="6969">
          <cell r="L6969" t="str">
            <v>702IF1UAD50190</v>
          </cell>
          <cell r="M6969" t="str">
            <v>인방설치</v>
          </cell>
          <cell r="N6969" t="str">
            <v>(240X124)</v>
          </cell>
          <cell r="O6969" t="str">
            <v>M</v>
          </cell>
          <cell r="P6969">
            <v>2</v>
          </cell>
        </row>
        <row r="6970">
          <cell r="L6970" t="str">
            <v>702IG1BGC01020</v>
          </cell>
          <cell r="M6970" t="str">
            <v>시멘트 수송비</v>
          </cell>
          <cell r="N6970" t="str">
            <v>20KM까지</v>
          </cell>
          <cell r="O6970" t="str">
            <v>포</v>
          </cell>
          <cell r="P6970">
            <v>449</v>
          </cell>
        </row>
        <row r="6971">
          <cell r="L6971" t="str">
            <v>702IG1BGZ01003</v>
          </cell>
          <cell r="M6971" t="str">
            <v>시멘트 하차 입고비</v>
          </cell>
          <cell r="N6971" t="str">
            <v>(보통인부/250포)</v>
          </cell>
          <cell r="O6971" t="str">
            <v>포</v>
          </cell>
          <cell r="P6971">
            <v>449</v>
          </cell>
        </row>
        <row r="6972">
          <cell r="L6972" t="str">
            <v>702IG1MGG30001</v>
          </cell>
          <cell r="M6972" t="str">
            <v>시멘트(운반구상차도)</v>
          </cell>
          <cell r="N6972" t="str">
            <v>40KG</v>
          </cell>
          <cell r="O6972" t="str">
            <v>포</v>
          </cell>
          <cell r="P6972">
            <v>449</v>
          </cell>
        </row>
        <row r="6973">
          <cell r="L6973" t="str">
            <v>702IG1QAJ42670</v>
          </cell>
          <cell r="M6973" t="str">
            <v>모래운반(지구외)</v>
          </cell>
          <cell r="N6973" t="str">
            <v>타이어 로우더 상차, 양호  L = 55.9 KM</v>
          </cell>
          <cell r="O6973" t="str">
            <v>M3</v>
          </cell>
          <cell r="P6973">
            <v>33</v>
          </cell>
        </row>
        <row r="6974">
          <cell r="L6974" t="str">
            <v>702IG1UAF10205</v>
          </cell>
          <cell r="M6974" t="str">
            <v>도기질타일붙이기(유색)</v>
          </cell>
          <cell r="N6974" t="str">
            <v>(욕실벽200X250, 떠붙임12MM)</v>
          </cell>
          <cell r="O6974" t="str">
            <v>)M2</v>
          </cell>
          <cell r="P6974">
            <v>23</v>
          </cell>
        </row>
        <row r="6975">
          <cell r="L6975" t="str">
            <v>702IG1UAF10221</v>
          </cell>
          <cell r="M6975" t="str">
            <v>도기질타일붙이기(유색)</v>
          </cell>
          <cell r="N6975" t="str">
            <v>(욕실벽200X250, 떠붙임18MM)</v>
          </cell>
          <cell r="O6975" t="str">
            <v>)M2</v>
          </cell>
          <cell r="P6975">
            <v>23</v>
          </cell>
        </row>
        <row r="6976">
          <cell r="L6976" t="str">
            <v>702IG1UAF20028</v>
          </cell>
          <cell r="M6976" t="str">
            <v>욕실 및 샤워실 바닥타일붙이기</v>
          </cell>
          <cell r="N6976" t="str">
            <v>(200X200, 바탕25+압착5)</v>
          </cell>
          <cell r="O6976" t="str">
            <v>M2</v>
          </cell>
          <cell r="P6976">
            <v>11</v>
          </cell>
        </row>
        <row r="6977">
          <cell r="L6977" t="str">
            <v>702IG1UAF20510</v>
          </cell>
          <cell r="M6977" t="str">
            <v>외장자기질벽타일붙이기</v>
          </cell>
          <cell r="N6977" t="str">
            <v>(60X190, 바탕15+압착5)</v>
          </cell>
          <cell r="O6977" t="str">
            <v>M2</v>
          </cell>
          <cell r="P6977">
            <v>156</v>
          </cell>
        </row>
        <row r="6978">
          <cell r="L6978" t="str">
            <v>702IG1UAF55020</v>
          </cell>
          <cell r="M6978" t="str">
            <v>테라죠타일붙이기</v>
          </cell>
          <cell r="N6978" t="str">
            <v>(바탕20MM+25MM)</v>
          </cell>
          <cell r="O6978" t="str">
            <v>M2</v>
          </cell>
          <cell r="P6978">
            <v>131</v>
          </cell>
        </row>
        <row r="6979">
          <cell r="L6979" t="str">
            <v>702IG1UAJ12070</v>
          </cell>
          <cell r="M6979" t="str">
            <v>구배몰탈</v>
          </cell>
          <cell r="N6979" t="str">
            <v>(50MM 1:3)</v>
          </cell>
          <cell r="O6979" t="str">
            <v>M2</v>
          </cell>
          <cell r="P6979">
            <v>12</v>
          </cell>
        </row>
        <row r="6980">
          <cell r="L6980" t="str">
            <v>702IG1UAJ14005</v>
          </cell>
          <cell r="M6980" t="str">
            <v>시멘트몰탈바닥바르기</v>
          </cell>
          <cell r="N6980" t="str">
            <v>(24MM 1회 정벌1:3)</v>
          </cell>
          <cell r="O6980" t="str">
            <v>M2</v>
          </cell>
          <cell r="P6980">
            <v>209</v>
          </cell>
        </row>
        <row r="6981">
          <cell r="L6981" t="str">
            <v>702IG1UAJ14155</v>
          </cell>
          <cell r="M6981" t="str">
            <v>시멘트몰탈외벽바르기</v>
          </cell>
          <cell r="N6981" t="str">
            <v>(18(12+6)MM,초벌1:2 정벌1:3)</v>
          </cell>
          <cell r="O6981" t="str">
            <v>M2</v>
          </cell>
          <cell r="P6981">
            <v>19</v>
          </cell>
        </row>
        <row r="6982">
          <cell r="L6982" t="str">
            <v>702IG1UAJ14205</v>
          </cell>
          <cell r="M6982" t="str">
            <v>내벽몰탈바르기</v>
          </cell>
          <cell r="N6982" t="str">
            <v>(7MM 1회 1:3)</v>
          </cell>
          <cell r="O6982" t="str">
            <v>M2</v>
          </cell>
          <cell r="P6982">
            <v>29</v>
          </cell>
        </row>
        <row r="6983">
          <cell r="L6983" t="str">
            <v>702IG1UAJ14217</v>
          </cell>
          <cell r="M6983" t="str">
            <v>시멘트몰탈내벽바르기</v>
          </cell>
          <cell r="N6983" t="str">
            <v>(15(9+6)MM,초벌1:2,정벌1:3)</v>
          </cell>
          <cell r="O6983" t="str">
            <v>M2</v>
          </cell>
          <cell r="P6983">
            <v>169</v>
          </cell>
        </row>
        <row r="6984">
          <cell r="L6984" t="str">
            <v>702IG1UAJ15010</v>
          </cell>
          <cell r="M6984" t="str">
            <v>타일바탕모르터바르기</v>
          </cell>
          <cell r="N6984" t="str">
            <v>(벽 6MM 1회, 1:3)</v>
          </cell>
          <cell r="O6984" t="str">
            <v>M2</v>
          </cell>
          <cell r="P6984">
            <v>29</v>
          </cell>
        </row>
        <row r="6985">
          <cell r="L6985" t="str">
            <v>702IG1UAJ16030</v>
          </cell>
          <cell r="M6985" t="str">
            <v>방수몰탈바닥바르기</v>
          </cell>
          <cell r="N6985" t="str">
            <v>(10MM, 1:2)</v>
          </cell>
          <cell r="O6985" t="str">
            <v>M2</v>
          </cell>
          <cell r="P6985">
            <v>209</v>
          </cell>
        </row>
        <row r="6986">
          <cell r="L6986" t="str">
            <v>702IG1UAJ20010</v>
          </cell>
          <cell r="M6986" t="str">
            <v>창문틀주위 모르터충진</v>
          </cell>
          <cell r="O6986" t="str">
            <v>M</v>
          </cell>
          <cell r="P6986">
            <v>54</v>
          </cell>
        </row>
        <row r="6987">
          <cell r="L6987" t="str">
            <v>702IG1UAJ60020</v>
          </cell>
          <cell r="M6987" t="str">
            <v>콘크리트 면처리(천정)</v>
          </cell>
          <cell r="N6987" t="str">
            <v>(폭 10CM)</v>
          </cell>
          <cell r="O6987" t="str">
            <v>M</v>
          </cell>
          <cell r="P6987">
            <v>104</v>
          </cell>
        </row>
        <row r="6988">
          <cell r="L6988" t="str">
            <v>702IG1UAK20020</v>
          </cell>
          <cell r="M6988" t="str">
            <v>액체방수</v>
          </cell>
          <cell r="N6988" t="str">
            <v>(1종)</v>
          </cell>
          <cell r="O6988" t="str">
            <v>M2</v>
          </cell>
          <cell r="P6988">
            <v>233</v>
          </cell>
        </row>
        <row r="6989">
          <cell r="L6989" t="str">
            <v>702IG1UAK30201</v>
          </cell>
          <cell r="M6989" t="str">
            <v>방수몰탈위 액체방수</v>
          </cell>
          <cell r="N6989" t="str">
            <v>(방수모르터(6mm 1회, 1:2)+액방2종)</v>
          </cell>
          <cell r="O6989" t="str">
            <v>M2</v>
          </cell>
          <cell r="P6989">
            <v>19</v>
          </cell>
        </row>
        <row r="6990">
          <cell r="L6990" t="str">
            <v>702II1MAG50705</v>
          </cell>
          <cell r="M6990" t="str">
            <v>칼라알미늄스팬드럴</v>
          </cell>
          <cell r="N6990" t="str">
            <v>T0.5</v>
          </cell>
          <cell r="O6990" t="str">
            <v>M2</v>
          </cell>
          <cell r="P6990">
            <v>39</v>
          </cell>
        </row>
        <row r="6991">
          <cell r="L6991" t="str">
            <v>702II1MAN70110</v>
          </cell>
          <cell r="M6991" t="str">
            <v>알미늄몰딩(백색)</v>
          </cell>
          <cell r="N6991" t="str">
            <v>15X25X30X1.2</v>
          </cell>
          <cell r="O6991" t="str">
            <v>M</v>
          </cell>
          <cell r="P6991">
            <v>147</v>
          </cell>
        </row>
        <row r="6992">
          <cell r="L6992" t="str">
            <v>702II1SAM30501</v>
          </cell>
          <cell r="M6992" t="str">
            <v>치장석고시멘트판</v>
          </cell>
          <cell r="N6992" t="str">
            <v>6MMX303X606</v>
          </cell>
          <cell r="O6992" t="str">
            <v>M2</v>
          </cell>
          <cell r="P6992">
            <v>102</v>
          </cell>
        </row>
        <row r="6993">
          <cell r="L6993" t="str">
            <v>702II1UAS60010</v>
          </cell>
          <cell r="M6993" t="str">
            <v>경량철골천정틀설치</v>
          </cell>
          <cell r="N6993" t="str">
            <v>(DM-BAR)</v>
          </cell>
          <cell r="O6993" t="str">
            <v>M2</v>
          </cell>
          <cell r="P6993">
            <v>132</v>
          </cell>
        </row>
        <row r="6994">
          <cell r="L6994" t="str">
            <v>702IJ1MAH70755</v>
          </cell>
          <cell r="M6994" t="str">
            <v>도아스톱</v>
          </cell>
          <cell r="N6994" t="str">
            <v>황동 일자형</v>
          </cell>
          <cell r="O6994" t="str">
            <v>개</v>
          </cell>
          <cell r="P6994">
            <v>2</v>
          </cell>
        </row>
        <row r="6995">
          <cell r="L6995" t="str">
            <v>702IJ1MAH80353</v>
          </cell>
          <cell r="M6995" t="str">
            <v>홈통걸이쇠(스텐)</v>
          </cell>
          <cell r="N6995" t="str">
            <v>D 75</v>
          </cell>
          <cell r="O6995" t="str">
            <v>개</v>
          </cell>
          <cell r="P6995">
            <v>16</v>
          </cell>
        </row>
        <row r="6996">
          <cell r="L6996" t="str">
            <v>702IJ1MAM70101</v>
          </cell>
          <cell r="M6996" t="str">
            <v>화장실칸막이</v>
          </cell>
          <cell r="N6996" t="str">
            <v>시공도</v>
          </cell>
          <cell r="O6996" t="str">
            <v>M2</v>
          </cell>
          <cell r="P6996">
            <v>12</v>
          </cell>
        </row>
        <row r="6997">
          <cell r="L6997" t="str">
            <v>702IJ1SAD40062</v>
          </cell>
          <cell r="M6997" t="str">
            <v>철제점검구</v>
          </cell>
          <cell r="N6997" t="str">
            <v>(800*800)</v>
          </cell>
          <cell r="O6997" t="str">
            <v>개소</v>
          </cell>
          <cell r="P6997">
            <v>1</v>
          </cell>
        </row>
        <row r="6998">
          <cell r="L6998" t="str">
            <v>702IJ1UAD33105</v>
          </cell>
          <cell r="M6998" t="str">
            <v>DA 비상탈출사다리</v>
          </cell>
          <cell r="N6998" t="str">
            <v>(H=1.5M)</v>
          </cell>
          <cell r="O6998" t="str">
            <v>개소</v>
          </cell>
          <cell r="P6998">
            <v>1</v>
          </cell>
        </row>
        <row r="6999">
          <cell r="L6999" t="str">
            <v>702IJ1UAL20130</v>
          </cell>
          <cell r="M6999" t="str">
            <v>동판후레싱</v>
          </cell>
          <cell r="N6999" t="str">
            <v>(T=0.3MM)</v>
          </cell>
          <cell r="O6999" t="str">
            <v>M2</v>
          </cell>
          <cell r="P6999">
            <v>11</v>
          </cell>
        </row>
        <row r="7000">
          <cell r="L7000" t="str">
            <v>702IJ1UAL50120</v>
          </cell>
          <cell r="M7000" t="str">
            <v>칼라선홈통설치</v>
          </cell>
          <cell r="N7000" t="str">
            <v>D-75</v>
          </cell>
          <cell r="O7000" t="str">
            <v>M</v>
          </cell>
          <cell r="P7000">
            <v>18</v>
          </cell>
        </row>
        <row r="7001">
          <cell r="L7001" t="str">
            <v>702IJ1UAL51120</v>
          </cell>
          <cell r="M7001" t="str">
            <v>루프드레인설치</v>
          </cell>
          <cell r="N7001" t="str">
            <v>(D75)</v>
          </cell>
          <cell r="O7001" t="str">
            <v>개소</v>
          </cell>
          <cell r="P7001">
            <v>6</v>
          </cell>
        </row>
        <row r="7002">
          <cell r="L7002" t="str">
            <v>702IJ1UAS14030</v>
          </cell>
          <cell r="M7002" t="str">
            <v>스텐레스재료분리대</v>
          </cell>
          <cell r="N7002" t="str">
            <v>(20X30X1.5)</v>
          </cell>
          <cell r="O7002" t="str">
            <v>M</v>
          </cell>
          <cell r="P7002">
            <v>5</v>
          </cell>
        </row>
        <row r="7003">
          <cell r="L7003" t="str">
            <v>702IJ1UAS50110</v>
          </cell>
          <cell r="M7003" t="str">
            <v>씰링재충진</v>
          </cell>
          <cell r="N7003" t="str">
            <v>(폴리우레탄계,ㅁ-10X10)</v>
          </cell>
          <cell r="O7003" t="str">
            <v>M</v>
          </cell>
          <cell r="P7003">
            <v>1</v>
          </cell>
        </row>
        <row r="7004">
          <cell r="L7004" t="str">
            <v>702IK1MAD40001</v>
          </cell>
          <cell r="M7004" t="str">
            <v>칼라아스팔트싱글</v>
          </cell>
          <cell r="N7004" t="str">
            <v>시공도</v>
          </cell>
          <cell r="O7004" t="str">
            <v>M2</v>
          </cell>
          <cell r="P7004">
            <v>209</v>
          </cell>
        </row>
        <row r="7005">
          <cell r="L7005" t="str">
            <v>702IL1MAE50321</v>
          </cell>
          <cell r="M7005" t="str">
            <v>씰링재</v>
          </cell>
          <cell r="N7005" t="str">
            <v>실리콘계비초산형(삼각5㎜X5㎜)</v>
          </cell>
          <cell r="O7005" t="str">
            <v>M</v>
          </cell>
          <cell r="P7005">
            <v>176</v>
          </cell>
        </row>
        <row r="7006">
          <cell r="L7006" t="str">
            <v>702IL1SAI00272</v>
          </cell>
          <cell r="M7006" t="str">
            <v>6X6/AW</v>
          </cell>
          <cell r="O7006" t="str">
            <v>개소</v>
          </cell>
          <cell r="P7006">
            <v>2</v>
          </cell>
        </row>
        <row r="7007">
          <cell r="L7007" t="str">
            <v>702IL1SAI00340</v>
          </cell>
          <cell r="M7007" t="str">
            <v>33.5X24/SPS</v>
          </cell>
          <cell r="N7007" t="str">
            <v>상가</v>
          </cell>
          <cell r="O7007" t="str">
            <v>개소</v>
          </cell>
          <cell r="P7007">
            <v>4</v>
          </cell>
        </row>
        <row r="7008">
          <cell r="L7008" t="str">
            <v>702IL1SAI30471</v>
          </cell>
          <cell r="M7008" t="str">
            <v>33X24/SSD</v>
          </cell>
          <cell r="N7008" t="str">
            <v>상가</v>
          </cell>
          <cell r="O7008" t="str">
            <v>개소</v>
          </cell>
          <cell r="P7008">
            <v>4</v>
          </cell>
        </row>
        <row r="7009">
          <cell r="L7009" t="str">
            <v>702IL1SAI51080</v>
          </cell>
          <cell r="M7009" t="str">
            <v>7X21/SD</v>
          </cell>
          <cell r="O7009" t="str">
            <v>개소</v>
          </cell>
          <cell r="P7009">
            <v>2</v>
          </cell>
        </row>
        <row r="7010">
          <cell r="L7010" t="str">
            <v>702IL1SAVH0052</v>
          </cell>
          <cell r="M7010" t="str">
            <v>강화유리끼우기 및 닦기</v>
          </cell>
          <cell r="N7010" t="str">
            <v>10MM</v>
          </cell>
          <cell r="O7010" t="str">
            <v>M2</v>
          </cell>
          <cell r="P7010">
            <v>22</v>
          </cell>
        </row>
        <row r="7011">
          <cell r="L7011" t="str">
            <v>702IL1UAN40012</v>
          </cell>
          <cell r="M7011" t="str">
            <v>복층유리끼우기 및 닦기</v>
          </cell>
          <cell r="N7011" t="str">
            <v>(12MM, 유리끼움재료 별도)</v>
          </cell>
          <cell r="O7011" t="str">
            <v>M2</v>
          </cell>
          <cell r="P7011">
            <v>1</v>
          </cell>
        </row>
        <row r="7012">
          <cell r="L7012" t="str">
            <v>702IL1UAS50110</v>
          </cell>
          <cell r="M7012" t="str">
            <v>씰링재충진</v>
          </cell>
          <cell r="N7012" t="str">
            <v>(폴리우레탄계,ㅁ-10X10)</v>
          </cell>
          <cell r="O7012" t="str">
            <v>M</v>
          </cell>
          <cell r="P7012">
            <v>47</v>
          </cell>
        </row>
        <row r="7013">
          <cell r="L7013" t="str">
            <v>702IL1UAS50340</v>
          </cell>
          <cell r="M7013" t="str">
            <v>발포우레탄충진</v>
          </cell>
          <cell r="N7013" t="str">
            <v>(10MM, 1액형)</v>
          </cell>
          <cell r="O7013" t="str">
            <v>M</v>
          </cell>
          <cell r="P7013">
            <v>36</v>
          </cell>
        </row>
        <row r="7014">
          <cell r="L7014" t="str">
            <v>702IN1MAF40101</v>
          </cell>
          <cell r="M7014" t="str">
            <v>탄성코팅재</v>
          </cell>
          <cell r="N7014" t="str">
            <v>뿜칠 시공도</v>
          </cell>
          <cell r="O7014" t="str">
            <v>M2</v>
          </cell>
          <cell r="P7014">
            <v>65</v>
          </cell>
        </row>
        <row r="7015">
          <cell r="L7015" t="str">
            <v>702IN1UAO20020</v>
          </cell>
          <cell r="M7015" t="str">
            <v>콘크리트면 페인트</v>
          </cell>
          <cell r="N7015" t="str">
            <v>(걸레받이용 2회)</v>
          </cell>
          <cell r="O7015" t="str">
            <v>M2</v>
          </cell>
          <cell r="P7015">
            <v>6</v>
          </cell>
        </row>
        <row r="7016">
          <cell r="L7016" t="str">
            <v>702IN1UAO35020</v>
          </cell>
          <cell r="M7016" t="str">
            <v>내부수성페인트</v>
          </cell>
          <cell r="N7016" t="str">
            <v>(2회 벽   로울러칠)</v>
          </cell>
          <cell r="O7016" t="str">
            <v>M2</v>
          </cell>
          <cell r="P7016">
            <v>163</v>
          </cell>
        </row>
        <row r="7017">
          <cell r="L7017" t="str">
            <v>702IN1UAO70120</v>
          </cell>
          <cell r="M7017" t="str">
            <v>철부조합페인트</v>
          </cell>
          <cell r="N7017" t="str">
            <v>(광명단무)</v>
          </cell>
          <cell r="O7017" t="str">
            <v>M2</v>
          </cell>
          <cell r="P7017">
            <v>4</v>
          </cell>
        </row>
        <row r="7018">
          <cell r="L7018" t="str">
            <v>702IO1UAK70060</v>
          </cell>
          <cell r="M7018" t="str">
            <v>포리에칠렌필림 보양</v>
          </cell>
          <cell r="O7018" t="str">
            <v>M2</v>
          </cell>
          <cell r="P7018">
            <v>131</v>
          </cell>
        </row>
        <row r="7019">
          <cell r="L7019" t="str">
            <v>702IO2SACABS07</v>
          </cell>
          <cell r="M7019" t="str">
            <v>스치로폴붙이기</v>
          </cell>
          <cell r="N7019" t="str">
            <v>콘크리트타설부착2호,50MM</v>
          </cell>
          <cell r="O7019" t="str">
            <v>M2</v>
          </cell>
          <cell r="P7019">
            <v>63</v>
          </cell>
        </row>
        <row r="7020">
          <cell r="L7020" t="str">
            <v>702IO2UAG10330</v>
          </cell>
          <cell r="M7020" t="str">
            <v>스치로폴깔기</v>
          </cell>
          <cell r="N7020" t="str">
            <v>(콘크리트타설부착 2호 80MM)</v>
          </cell>
          <cell r="O7020" t="str">
            <v>M2</v>
          </cell>
          <cell r="P7020">
            <v>118</v>
          </cell>
        </row>
        <row r="7021">
          <cell r="L7021" t="str">
            <v>702IO2UAG30040</v>
          </cell>
          <cell r="M7021" t="str">
            <v>유리면보온재설치</v>
          </cell>
          <cell r="N7021" t="str">
            <v>(벽 2호 50MM)</v>
          </cell>
          <cell r="O7021" t="str">
            <v>M2</v>
          </cell>
          <cell r="P7021">
            <v>44</v>
          </cell>
        </row>
        <row r="7022">
          <cell r="L7022" t="str">
            <v>702JB1QBG15035</v>
          </cell>
          <cell r="M7022" t="str">
            <v>콤팩터 다짐 (보통)</v>
          </cell>
          <cell r="O7022" t="str">
            <v>M2</v>
          </cell>
          <cell r="P7022">
            <v>262</v>
          </cell>
        </row>
        <row r="7023">
          <cell r="L7023" t="str">
            <v>702JB1UAA50010</v>
          </cell>
          <cell r="M7023" t="str">
            <v>용수비</v>
          </cell>
          <cell r="N7023" t="str">
            <v>(레미콘지구)</v>
          </cell>
          <cell r="O7023" t="str">
            <v>M3</v>
          </cell>
          <cell r="P7023">
            <v>12</v>
          </cell>
        </row>
        <row r="7024">
          <cell r="L7024" t="str">
            <v>702JB1UCA20010</v>
          </cell>
          <cell r="M7024" t="str">
            <v>인력 터파기</v>
          </cell>
          <cell r="N7024" t="str">
            <v>(굴착깊이0-1M,보통토사)</v>
          </cell>
          <cell r="O7024" t="str">
            <v>M3</v>
          </cell>
          <cell r="P7024">
            <v>5</v>
          </cell>
        </row>
        <row r="7025">
          <cell r="L7025" t="str">
            <v>702JD1BGC10070</v>
          </cell>
          <cell r="M7025" t="str">
            <v>자재운반비</v>
          </cell>
          <cell r="N7025" t="str">
            <v>70KM까지</v>
          </cell>
          <cell r="O7025" t="str">
            <v>TON</v>
          </cell>
          <cell r="P7025">
            <v>7.11</v>
          </cell>
        </row>
        <row r="7026">
          <cell r="L7026" t="str">
            <v>702JD1BGZ02011</v>
          </cell>
          <cell r="M7026" t="str">
            <v>임시전력비(전력량요금)</v>
          </cell>
          <cell r="N7026" t="str">
            <v>1년이하</v>
          </cell>
          <cell r="O7026" t="str">
            <v>KWH</v>
          </cell>
          <cell r="P7026">
            <v>1</v>
          </cell>
        </row>
        <row r="7027">
          <cell r="L7027" t="str">
            <v>702JD1HKN01000</v>
          </cell>
          <cell r="M7027" t="str">
            <v>모 터</v>
          </cell>
          <cell r="N7027" t="str">
            <v>1 HP</v>
          </cell>
          <cell r="O7027" t="str">
            <v>시간</v>
          </cell>
          <cell r="P7027">
            <v>1</v>
          </cell>
        </row>
        <row r="7028">
          <cell r="L7028" t="str">
            <v>702JD1MGA21110</v>
          </cell>
          <cell r="M7028" t="str">
            <v>고강도철근 (공장도)</v>
          </cell>
          <cell r="N7028" t="str">
            <v>H-10</v>
          </cell>
          <cell r="O7028" t="str">
            <v>TON</v>
          </cell>
          <cell r="P7028">
            <v>1.87</v>
          </cell>
        </row>
        <row r="7029">
          <cell r="L7029" t="str">
            <v>702JD1MGA21113</v>
          </cell>
          <cell r="M7029" t="str">
            <v>고강도철근 (공장도)</v>
          </cell>
          <cell r="N7029" t="str">
            <v>H-13</v>
          </cell>
          <cell r="O7029" t="str">
            <v>TON</v>
          </cell>
          <cell r="P7029">
            <v>0.16</v>
          </cell>
        </row>
        <row r="7030">
          <cell r="L7030" t="str">
            <v>702JD1MGA21119</v>
          </cell>
          <cell r="M7030" t="str">
            <v>고강도철근 (공장도)</v>
          </cell>
          <cell r="N7030" t="str">
            <v>H-19</v>
          </cell>
          <cell r="O7030" t="str">
            <v>TON</v>
          </cell>
          <cell r="P7030">
            <v>5.09</v>
          </cell>
        </row>
        <row r="7031">
          <cell r="L7031" t="str">
            <v>702JD1MGG40301</v>
          </cell>
          <cell r="M7031" t="str">
            <v>레미콘</v>
          </cell>
          <cell r="N7031" t="str">
            <v>25-160-8</v>
          </cell>
          <cell r="O7031" t="str">
            <v>M3</v>
          </cell>
          <cell r="P7031">
            <v>11</v>
          </cell>
        </row>
        <row r="7032">
          <cell r="L7032" t="str">
            <v>702JD1MGG40601</v>
          </cell>
          <cell r="M7032" t="str">
            <v>레미콘</v>
          </cell>
          <cell r="N7032" t="str">
            <v>25-240-8</v>
          </cell>
          <cell r="O7032" t="str">
            <v>M3</v>
          </cell>
          <cell r="P7032">
            <v>56</v>
          </cell>
        </row>
        <row r="7033">
          <cell r="L7033" t="str">
            <v>702JD1MGG42601</v>
          </cell>
          <cell r="M7033" t="str">
            <v>레미콘</v>
          </cell>
          <cell r="N7033" t="str">
            <v>25-240-15</v>
          </cell>
          <cell r="O7033" t="str">
            <v>M3</v>
          </cell>
          <cell r="P7033">
            <v>14</v>
          </cell>
        </row>
        <row r="7034">
          <cell r="L7034" t="str">
            <v>702JD1QEA32013</v>
          </cell>
          <cell r="M7034" t="str">
            <v>펌프카 CONC 타설</v>
          </cell>
          <cell r="N7034" t="str">
            <v>100 M3이상 철근구조물,S=15</v>
          </cell>
          <cell r="O7034" t="str">
            <v>M3</v>
          </cell>
          <cell r="P7034">
            <v>13</v>
          </cell>
        </row>
        <row r="7035">
          <cell r="L7035" t="str">
            <v>702JD1QEA32014</v>
          </cell>
          <cell r="M7035" t="str">
            <v>펌프카 CONC 타설</v>
          </cell>
          <cell r="N7035" t="str">
            <v>100 M3이상 철근구조물,S=8~12</v>
          </cell>
          <cell r="O7035" t="str">
            <v>M3</v>
          </cell>
          <cell r="P7035">
            <v>66</v>
          </cell>
        </row>
        <row r="7036">
          <cell r="L7036" t="str">
            <v>702JD1QEF82001</v>
          </cell>
          <cell r="M7036" t="str">
            <v>CON'C 다지기 (VIBRATOR)</v>
          </cell>
          <cell r="O7036" t="str">
            <v>M3</v>
          </cell>
          <cell r="P7036">
            <v>69</v>
          </cell>
        </row>
        <row r="7037">
          <cell r="L7037" t="str">
            <v>702JD1SACCTTT1</v>
          </cell>
          <cell r="M7037" t="str">
            <v>철근하차비</v>
          </cell>
          <cell r="O7037" t="str">
            <v>톤</v>
          </cell>
          <cell r="P7037">
            <v>7.12</v>
          </cell>
        </row>
        <row r="7038">
          <cell r="L7038" t="str">
            <v>702JD1UAC10001</v>
          </cell>
          <cell r="M7038" t="str">
            <v>합판거푸집</v>
          </cell>
          <cell r="N7038" t="str">
            <v>(3회,일반면)</v>
          </cell>
          <cell r="O7038" t="str">
            <v>M2</v>
          </cell>
          <cell r="P7038">
            <v>26</v>
          </cell>
        </row>
        <row r="7039">
          <cell r="L7039" t="str">
            <v>702JD1UAC10152</v>
          </cell>
          <cell r="M7039" t="str">
            <v>매립형철망거푸집</v>
          </cell>
          <cell r="N7039" t="str">
            <v>(MAT기초,지중보,옹벽,이어치기등)</v>
          </cell>
          <cell r="O7039" t="str">
            <v>M2</v>
          </cell>
          <cell r="P7039">
            <v>108</v>
          </cell>
        </row>
        <row r="7040">
          <cell r="L7040" t="str">
            <v>702JD1UAC10310</v>
          </cell>
          <cell r="M7040" t="str">
            <v>유로폼</v>
          </cell>
          <cell r="N7040" t="str">
            <v>(벽)</v>
          </cell>
          <cell r="O7040" t="str">
            <v>M2</v>
          </cell>
          <cell r="P7040">
            <v>116</v>
          </cell>
        </row>
        <row r="7041">
          <cell r="L7041" t="str">
            <v>702JD1UAC20100</v>
          </cell>
          <cell r="M7041" t="str">
            <v>철근가공 및 조립</v>
          </cell>
          <cell r="N7041" t="str">
            <v>(건축공사)</v>
          </cell>
          <cell r="O7041" t="str">
            <v>TON</v>
          </cell>
          <cell r="P7041">
            <v>6.91</v>
          </cell>
        </row>
        <row r="7042">
          <cell r="L7042" t="str">
            <v>702JD1UAC30060</v>
          </cell>
          <cell r="M7042" t="str">
            <v>레미콘치기</v>
          </cell>
          <cell r="N7042" t="str">
            <v>(철근구조,펌프차붐)</v>
          </cell>
          <cell r="O7042" t="str">
            <v>M3</v>
          </cell>
          <cell r="P7042">
            <v>69</v>
          </cell>
        </row>
        <row r="7043">
          <cell r="L7043" t="str">
            <v>702JD1UAC30080</v>
          </cell>
          <cell r="M7043" t="str">
            <v>레미콘치기</v>
          </cell>
          <cell r="N7043" t="str">
            <v>(무근구조,펌프차붐)</v>
          </cell>
          <cell r="O7043" t="str">
            <v>M3</v>
          </cell>
          <cell r="P7043">
            <v>10</v>
          </cell>
        </row>
        <row r="7044">
          <cell r="L7044" t="str">
            <v>601IA1BGZ02011</v>
          </cell>
          <cell r="M7044" t="str">
            <v>임시전력비(전력량요금)</v>
          </cell>
          <cell r="N7044" t="str">
            <v>1년이하</v>
          </cell>
          <cell r="O7044" t="str">
            <v>KWH</v>
          </cell>
          <cell r="P7044">
            <v>66</v>
          </cell>
        </row>
        <row r="7045">
          <cell r="L7045" t="str">
            <v>601IA1HKN01000</v>
          </cell>
          <cell r="M7045" t="str">
            <v>모 터</v>
          </cell>
          <cell r="N7045" t="str">
            <v>1 HP</v>
          </cell>
          <cell r="O7045" t="str">
            <v>시간</v>
          </cell>
          <cell r="P7045">
            <v>42</v>
          </cell>
        </row>
        <row r="7046">
          <cell r="L7046" t="str">
            <v>601IA1UAA10010</v>
          </cell>
          <cell r="M7046" t="str">
            <v>먹메김</v>
          </cell>
          <cell r="N7046" t="str">
            <v>(일반용)</v>
          </cell>
          <cell r="O7046" t="str">
            <v>M2</v>
          </cell>
          <cell r="P7046">
            <v>740</v>
          </cell>
        </row>
        <row r="7047">
          <cell r="L7047" t="str">
            <v>601IA1UAA10201</v>
          </cell>
          <cell r="M7047" t="str">
            <v>수평규준틀</v>
          </cell>
          <cell r="O7047" t="str">
            <v>M</v>
          </cell>
          <cell r="P7047">
            <v>172</v>
          </cell>
        </row>
        <row r="7048">
          <cell r="L7048" t="str">
            <v>601IA1UAA20310</v>
          </cell>
          <cell r="M7048" t="str">
            <v>강관틀 비계</v>
          </cell>
          <cell r="N7048" t="str">
            <v>(3개월)</v>
          </cell>
          <cell r="O7048" t="str">
            <v>M2</v>
          </cell>
          <cell r="P7048">
            <v>571</v>
          </cell>
        </row>
        <row r="7049">
          <cell r="L7049" t="str">
            <v>601IA1UAA20720</v>
          </cell>
          <cell r="M7049" t="str">
            <v>이동식강관조립말비계</v>
          </cell>
          <cell r="N7049" t="str">
            <v>(3개월 H=2M 2단)</v>
          </cell>
          <cell r="O7049" t="str">
            <v>대</v>
          </cell>
          <cell r="P7049">
            <v>2</v>
          </cell>
        </row>
        <row r="7050">
          <cell r="L7050" t="str">
            <v>601IA1UAA21101</v>
          </cell>
          <cell r="M7050" t="str">
            <v>강관비계다리</v>
          </cell>
          <cell r="N7050" t="str">
            <v>(30M미만 3개월 디딤판면적)</v>
          </cell>
          <cell r="O7050" t="str">
            <v>M2</v>
          </cell>
          <cell r="P7050">
            <v>45</v>
          </cell>
        </row>
        <row r="7051">
          <cell r="L7051" t="str">
            <v>601IA1UAA25010</v>
          </cell>
          <cell r="M7051" t="str">
            <v>강관동바리 손료</v>
          </cell>
          <cell r="N7051" t="str">
            <v>(층고3.5M이하, 일반 1개월)</v>
          </cell>
          <cell r="O7051" t="str">
            <v>M2</v>
          </cell>
          <cell r="P7051">
            <v>391</v>
          </cell>
        </row>
        <row r="7052">
          <cell r="L7052" t="str">
            <v>601IA1UAA25050</v>
          </cell>
          <cell r="M7052" t="str">
            <v>강관동바리 손료</v>
          </cell>
          <cell r="N7052" t="str">
            <v>(층고3.8-4.2M이하,수평1단,일반1개월)</v>
          </cell>
          <cell r="O7052" t="str">
            <v>M2</v>
          </cell>
          <cell r="P7052">
            <v>286</v>
          </cell>
        </row>
        <row r="7053">
          <cell r="L7053" t="str">
            <v>601IA1UAA25060</v>
          </cell>
          <cell r="M7053" t="str">
            <v>강관동바리 손료</v>
          </cell>
          <cell r="N7053" t="str">
            <v>(4.5-5.5M, 1개월)</v>
          </cell>
          <cell r="O7053" t="str">
            <v>M2</v>
          </cell>
          <cell r="P7053">
            <v>535</v>
          </cell>
        </row>
        <row r="7054">
          <cell r="L7054" t="str">
            <v>601IA1UAA25201</v>
          </cell>
          <cell r="M7054" t="str">
            <v>목제동바리 손료</v>
          </cell>
          <cell r="N7054" t="str">
            <v>(7M미만 7회사용)</v>
          </cell>
          <cell r="O7054" t="str">
            <v>M3</v>
          </cell>
          <cell r="P7054">
            <v>41</v>
          </cell>
        </row>
        <row r="7055">
          <cell r="L7055" t="str">
            <v>601IA1UAA50010</v>
          </cell>
          <cell r="M7055" t="str">
            <v>용수비</v>
          </cell>
          <cell r="N7055" t="str">
            <v>(레미콘지구)</v>
          </cell>
          <cell r="O7055" t="str">
            <v>M3</v>
          </cell>
          <cell r="P7055">
            <v>377</v>
          </cell>
        </row>
        <row r="7056">
          <cell r="L7056" t="str">
            <v>601IA1UAA55001</v>
          </cell>
          <cell r="M7056" t="str">
            <v>건축물 현장정리</v>
          </cell>
          <cell r="O7056" t="str">
            <v>M2</v>
          </cell>
          <cell r="P7056">
            <v>740</v>
          </cell>
        </row>
        <row r="7057">
          <cell r="L7057" t="str">
            <v>601ID1BGC10070</v>
          </cell>
          <cell r="M7057" t="str">
            <v>자재운반비</v>
          </cell>
          <cell r="N7057" t="str">
            <v>70KM까지</v>
          </cell>
          <cell r="O7057" t="str">
            <v>TON</v>
          </cell>
          <cell r="P7057">
            <v>86.5</v>
          </cell>
        </row>
        <row r="7058">
          <cell r="L7058" t="str">
            <v>601ID1MGA21110</v>
          </cell>
          <cell r="M7058" t="str">
            <v>고강도철근 (공장도)</v>
          </cell>
          <cell r="N7058" t="str">
            <v>H-10</v>
          </cell>
          <cell r="O7058" t="str">
            <v>TON</v>
          </cell>
          <cell r="P7058">
            <v>27.07</v>
          </cell>
        </row>
        <row r="7059">
          <cell r="L7059" t="str">
            <v>601ID1MGA21113</v>
          </cell>
          <cell r="M7059" t="str">
            <v>고강도철근 (공장도)</v>
          </cell>
          <cell r="N7059" t="str">
            <v>H-13</v>
          </cell>
          <cell r="O7059" t="str">
            <v>TON</v>
          </cell>
          <cell r="P7059">
            <v>12.49</v>
          </cell>
        </row>
        <row r="7060">
          <cell r="L7060" t="str">
            <v>601ID1MGA21116</v>
          </cell>
          <cell r="M7060" t="str">
            <v>고강도철근 (공장도)</v>
          </cell>
          <cell r="N7060" t="str">
            <v>H-16</v>
          </cell>
          <cell r="O7060" t="str">
            <v>TON</v>
          </cell>
          <cell r="P7060">
            <v>2.95</v>
          </cell>
        </row>
        <row r="7061">
          <cell r="L7061" t="str">
            <v>601ID1MGA21119</v>
          </cell>
          <cell r="M7061" t="str">
            <v>고강도철근 (공장도)</v>
          </cell>
          <cell r="N7061" t="str">
            <v>H-19</v>
          </cell>
          <cell r="O7061" t="str">
            <v>TON</v>
          </cell>
          <cell r="P7061">
            <v>10.77</v>
          </cell>
        </row>
        <row r="7062">
          <cell r="L7062" t="str">
            <v>601ID1MGA21122</v>
          </cell>
          <cell r="M7062" t="str">
            <v>고강도철근 (공장도)</v>
          </cell>
          <cell r="N7062" t="str">
            <v>H-22</v>
          </cell>
          <cell r="O7062" t="str">
            <v>TON</v>
          </cell>
          <cell r="P7062">
            <v>33.22</v>
          </cell>
        </row>
        <row r="7063">
          <cell r="L7063" t="str">
            <v>601ID1MGG41601</v>
          </cell>
          <cell r="M7063" t="str">
            <v>레미콘</v>
          </cell>
          <cell r="N7063" t="str">
            <v>25-240-12</v>
          </cell>
          <cell r="O7063" t="str">
            <v>M3</v>
          </cell>
          <cell r="P7063">
            <v>46</v>
          </cell>
        </row>
        <row r="7064">
          <cell r="L7064" t="str">
            <v>601ID1MGG42401</v>
          </cell>
          <cell r="M7064" t="str">
            <v>레미콘</v>
          </cell>
          <cell r="N7064" t="str">
            <v>25-180-15</v>
          </cell>
          <cell r="O7064" t="str">
            <v>M3</v>
          </cell>
          <cell r="P7064">
            <v>24</v>
          </cell>
        </row>
        <row r="7065">
          <cell r="L7065" t="str">
            <v>601ID1MGG42601</v>
          </cell>
          <cell r="M7065" t="str">
            <v>레미콘</v>
          </cell>
          <cell r="N7065" t="str">
            <v>25-240-15</v>
          </cell>
          <cell r="O7065" t="str">
            <v>M3</v>
          </cell>
          <cell r="P7065">
            <v>714</v>
          </cell>
        </row>
        <row r="7066">
          <cell r="L7066" t="str">
            <v>601ID1QEA32013</v>
          </cell>
          <cell r="M7066" t="str">
            <v>펌프카 CONC 타설</v>
          </cell>
          <cell r="N7066" t="str">
            <v>100 M3이상 철근구조물,S=15</v>
          </cell>
          <cell r="O7066" t="str">
            <v>M3</v>
          </cell>
          <cell r="P7066">
            <v>731</v>
          </cell>
        </row>
        <row r="7067">
          <cell r="L7067" t="str">
            <v>601ID1QEA32014</v>
          </cell>
          <cell r="M7067" t="str">
            <v>펌프카 CONC 타설</v>
          </cell>
          <cell r="N7067" t="str">
            <v>100 M3이상 철근구조물,S=8~12</v>
          </cell>
          <cell r="O7067" t="str">
            <v>M3</v>
          </cell>
          <cell r="P7067">
            <v>45</v>
          </cell>
        </row>
        <row r="7068">
          <cell r="L7068" t="str">
            <v>601ID1QEF82001</v>
          </cell>
          <cell r="M7068" t="str">
            <v>CON'C 다지기 (VIBRATOR)</v>
          </cell>
          <cell r="O7068" t="str">
            <v>M3</v>
          </cell>
          <cell r="P7068">
            <v>731</v>
          </cell>
        </row>
        <row r="7069">
          <cell r="L7069" t="str">
            <v>601ID1SACCTTT1</v>
          </cell>
          <cell r="M7069" t="str">
            <v>철근하차비</v>
          </cell>
          <cell r="O7069" t="str">
            <v>톤</v>
          </cell>
          <cell r="P7069">
            <v>86.5</v>
          </cell>
        </row>
        <row r="7070">
          <cell r="L7070" t="str">
            <v>601ID1SASJ0112</v>
          </cell>
          <cell r="M7070" t="str">
            <v>원형거푸집</v>
          </cell>
          <cell r="N7070" t="str">
            <v>고밀도P.E관</v>
          </cell>
          <cell r="O7070" t="str">
            <v>M2</v>
          </cell>
          <cell r="P7070">
            <v>100</v>
          </cell>
        </row>
        <row r="7071">
          <cell r="L7071" t="str">
            <v>601ID1UAC10001</v>
          </cell>
          <cell r="M7071" t="str">
            <v>합판거푸집</v>
          </cell>
          <cell r="N7071" t="str">
            <v>(3회,일반면)</v>
          </cell>
          <cell r="O7071" t="str">
            <v>M2</v>
          </cell>
          <cell r="P7071">
            <v>684</v>
          </cell>
        </row>
        <row r="7072">
          <cell r="L7072" t="str">
            <v>601ID1UAC10002</v>
          </cell>
          <cell r="M7072" t="str">
            <v>합판거푸집</v>
          </cell>
          <cell r="N7072" t="str">
            <v>(3회,슬라브)</v>
          </cell>
          <cell r="O7072" t="str">
            <v>M2</v>
          </cell>
          <cell r="P7072">
            <v>2003</v>
          </cell>
        </row>
        <row r="7073">
          <cell r="L7073" t="str">
            <v>601ID1UAC10270</v>
          </cell>
          <cell r="M7073" t="str">
            <v>제치장코팅합판 거푸집</v>
          </cell>
          <cell r="N7073" t="str">
            <v>(6회)</v>
          </cell>
          <cell r="O7073" t="str">
            <v>M2</v>
          </cell>
          <cell r="P7073">
            <v>83</v>
          </cell>
        </row>
        <row r="7074">
          <cell r="L7074" t="str">
            <v>601ID1UAC10310</v>
          </cell>
          <cell r="M7074" t="str">
            <v>유로폼</v>
          </cell>
          <cell r="N7074" t="str">
            <v>(벽)</v>
          </cell>
          <cell r="O7074" t="str">
            <v>M2</v>
          </cell>
          <cell r="P7074">
            <v>756</v>
          </cell>
        </row>
        <row r="7075">
          <cell r="L7075" t="str">
            <v>601ID1UAC10515</v>
          </cell>
          <cell r="M7075" t="str">
            <v>철제곡면거푸집</v>
          </cell>
          <cell r="N7075" t="str">
            <v>(15회)</v>
          </cell>
          <cell r="O7075" t="str">
            <v>M2</v>
          </cell>
          <cell r="P7075">
            <v>1408</v>
          </cell>
        </row>
        <row r="7076">
          <cell r="L7076" t="str">
            <v>601ID1UAC11001</v>
          </cell>
          <cell r="M7076" t="str">
            <v>기둥 면접기</v>
          </cell>
          <cell r="N7076" t="str">
            <v>(15X15)</v>
          </cell>
          <cell r="O7076" t="str">
            <v>M</v>
          </cell>
          <cell r="P7076">
            <v>380</v>
          </cell>
        </row>
        <row r="7077">
          <cell r="L7077" t="str">
            <v>601ID1UAC11101</v>
          </cell>
          <cell r="M7077" t="str">
            <v>물 끊기</v>
          </cell>
          <cell r="N7077" t="str">
            <v>(18X12X15)</v>
          </cell>
          <cell r="O7077" t="str">
            <v>M</v>
          </cell>
          <cell r="P7077">
            <v>13</v>
          </cell>
        </row>
        <row r="7078">
          <cell r="L7078" t="str">
            <v>601ID1UAC11501</v>
          </cell>
          <cell r="M7078" t="str">
            <v>콘크리트양생비</v>
          </cell>
          <cell r="O7078" t="str">
            <v>M2</v>
          </cell>
          <cell r="P7078">
            <v>1601</v>
          </cell>
        </row>
        <row r="7079">
          <cell r="L7079" t="str">
            <v>601ID1UAC20100</v>
          </cell>
          <cell r="M7079" t="str">
            <v>철근가공 및 조립</v>
          </cell>
          <cell r="N7079" t="str">
            <v>(건축공사)</v>
          </cell>
          <cell r="O7079" t="str">
            <v>TON</v>
          </cell>
          <cell r="P7079">
            <v>83.98</v>
          </cell>
        </row>
        <row r="7080">
          <cell r="L7080" t="str">
            <v>601ID1UAC30060</v>
          </cell>
          <cell r="M7080" t="str">
            <v>레미콘치기</v>
          </cell>
          <cell r="N7080" t="str">
            <v>(철근구조,펌프차붐)</v>
          </cell>
          <cell r="O7080" t="str">
            <v>M3</v>
          </cell>
          <cell r="P7080">
            <v>731</v>
          </cell>
        </row>
        <row r="7081">
          <cell r="L7081" t="str">
            <v>601ID1UAC30080</v>
          </cell>
          <cell r="M7081" t="str">
            <v>레미콘치기</v>
          </cell>
          <cell r="N7081" t="str">
            <v>(무근구조,펌프차붐)</v>
          </cell>
          <cell r="O7081" t="str">
            <v>M3</v>
          </cell>
          <cell r="P7081">
            <v>45</v>
          </cell>
        </row>
        <row r="7082">
          <cell r="L7082" t="str">
            <v>601IF1MAA10080</v>
          </cell>
          <cell r="M7082" t="str">
            <v>콘크리트벽돌</v>
          </cell>
          <cell r="N7082" t="str">
            <v>KS 82KG/CM2, 190X90X57</v>
          </cell>
          <cell r="O7082" t="str">
            <v>매</v>
          </cell>
          <cell r="P7082">
            <v>100322</v>
          </cell>
        </row>
        <row r="7083">
          <cell r="L7083" t="str">
            <v>601IF1MAA40010</v>
          </cell>
          <cell r="M7083" t="str">
            <v>붉은벽돌</v>
          </cell>
          <cell r="N7083" t="str">
            <v>소 1급</v>
          </cell>
          <cell r="O7083" t="str">
            <v>매</v>
          </cell>
          <cell r="P7083">
            <v>59602</v>
          </cell>
        </row>
        <row r="7084">
          <cell r="L7084" t="str">
            <v>601IF1MAA80501</v>
          </cell>
          <cell r="M7084" t="str">
            <v>속빈콘크리트블럭(현장도)</v>
          </cell>
          <cell r="N7084" t="str">
            <v>80KG/CM2 190X190X390(8")</v>
          </cell>
          <cell r="O7084" t="str">
            <v>매</v>
          </cell>
          <cell r="P7084">
            <v>261</v>
          </cell>
        </row>
        <row r="7085">
          <cell r="L7085" t="str">
            <v>601IF1MAA80510</v>
          </cell>
          <cell r="M7085" t="str">
            <v>속빈콘크리트블럭(현장도)</v>
          </cell>
          <cell r="N7085" t="str">
            <v>80KG/CM2 100X190X390(4")</v>
          </cell>
          <cell r="O7085" t="str">
            <v>매</v>
          </cell>
          <cell r="P7085">
            <v>4627</v>
          </cell>
        </row>
        <row r="7086">
          <cell r="L7086" t="str">
            <v>601IF1SAE10020</v>
          </cell>
          <cell r="M7086" t="str">
            <v>콘크리트벽돌쌓기</v>
          </cell>
          <cell r="N7086" t="str">
            <v>(표준형 0.5B 1층)</v>
          </cell>
          <cell r="O7086" t="str">
            <v>매</v>
          </cell>
          <cell r="P7086">
            <v>20301</v>
          </cell>
        </row>
        <row r="7087">
          <cell r="L7087" t="str">
            <v>601IF1SAE10030</v>
          </cell>
          <cell r="M7087" t="str">
            <v>콘크리트벽돌쌓기</v>
          </cell>
          <cell r="N7087" t="str">
            <v>(표준형 0.5B 2층)</v>
          </cell>
          <cell r="O7087" t="str">
            <v>매</v>
          </cell>
          <cell r="P7087">
            <v>13565</v>
          </cell>
        </row>
        <row r="7088">
          <cell r="L7088" t="str">
            <v>601IF1SAE10120</v>
          </cell>
          <cell r="M7088" t="str">
            <v>콘크리트벽돌쌓기</v>
          </cell>
          <cell r="N7088" t="str">
            <v>(표준형 1.0B, 1층)</v>
          </cell>
          <cell r="O7088" t="str">
            <v>매</v>
          </cell>
          <cell r="P7088">
            <v>18689</v>
          </cell>
        </row>
        <row r="7089">
          <cell r="L7089" t="str">
            <v>601IF1SAE10130</v>
          </cell>
          <cell r="M7089" t="str">
            <v>콘크리트벽돌쌓기</v>
          </cell>
          <cell r="N7089" t="str">
            <v>(표준형 1.0B, 2층)</v>
          </cell>
          <cell r="O7089" t="str">
            <v>매</v>
          </cell>
          <cell r="P7089">
            <v>25260</v>
          </cell>
        </row>
        <row r="7090">
          <cell r="L7090" t="str">
            <v>601IF1SAE11110</v>
          </cell>
          <cell r="M7090" t="str">
            <v>콘크리트벽돌공간쌓기</v>
          </cell>
          <cell r="N7090" t="str">
            <v>(표준형 0.5B, 1층)</v>
          </cell>
          <cell r="O7090" t="str">
            <v>매</v>
          </cell>
          <cell r="P7090">
            <v>12719</v>
          </cell>
        </row>
        <row r="7091">
          <cell r="L7091" t="str">
            <v>601IF1SAE11120</v>
          </cell>
          <cell r="M7091" t="str">
            <v>콘크리트벽돌공간쌓기</v>
          </cell>
          <cell r="N7091" t="str">
            <v>(표준형 0.5B, 2층)</v>
          </cell>
          <cell r="O7091" t="str">
            <v>매</v>
          </cell>
          <cell r="P7091">
            <v>6866</v>
          </cell>
        </row>
        <row r="7092">
          <cell r="L7092" t="str">
            <v>601IF1SAE40110</v>
          </cell>
          <cell r="M7092" t="str">
            <v>붉은벽돌일면치장쌓기</v>
          </cell>
          <cell r="N7092" t="str">
            <v>(표준형 0.5B, 1층)</v>
          </cell>
          <cell r="O7092" t="str">
            <v>매</v>
          </cell>
          <cell r="P7092">
            <v>57866</v>
          </cell>
        </row>
        <row r="7093">
          <cell r="L7093" t="str">
            <v>601IF1UAD50190</v>
          </cell>
          <cell r="M7093" t="str">
            <v>인방설치</v>
          </cell>
          <cell r="N7093" t="str">
            <v>(240X124)</v>
          </cell>
          <cell r="O7093" t="str">
            <v>M</v>
          </cell>
          <cell r="P7093">
            <v>40</v>
          </cell>
        </row>
        <row r="7094">
          <cell r="L7094" t="str">
            <v>601IF1UAE50030</v>
          </cell>
          <cell r="M7094" t="str">
            <v>속빈콘크리트블럭쌓기</v>
          </cell>
          <cell r="N7094" t="str">
            <v>(기존형 190X190X390)</v>
          </cell>
          <cell r="O7094" t="str">
            <v>M2</v>
          </cell>
          <cell r="P7094">
            <v>20</v>
          </cell>
        </row>
        <row r="7095">
          <cell r="L7095" t="str">
            <v>601IF1UAE50110</v>
          </cell>
          <cell r="M7095" t="str">
            <v>속빈콘크리트블럭 한면치장쌓기</v>
          </cell>
          <cell r="N7095" t="str">
            <v>(기존형 100X190X390)</v>
          </cell>
          <cell r="O7095" t="str">
            <v>M2</v>
          </cell>
          <cell r="P7095">
            <v>356</v>
          </cell>
        </row>
        <row r="7096">
          <cell r="L7096" t="str">
            <v>601IG1BGC01020</v>
          </cell>
          <cell r="M7096" t="str">
            <v>시멘트 수송비</v>
          </cell>
          <cell r="N7096" t="str">
            <v>20KM까지</v>
          </cell>
          <cell r="O7096" t="str">
            <v>포</v>
          </cell>
          <cell r="P7096">
            <v>1816</v>
          </cell>
        </row>
        <row r="7097">
          <cell r="L7097" t="str">
            <v>601IG1BGZ01003</v>
          </cell>
          <cell r="M7097" t="str">
            <v>시멘트 하차 입고비</v>
          </cell>
          <cell r="N7097" t="str">
            <v>(보통인부/250포)</v>
          </cell>
          <cell r="O7097" t="str">
            <v>포</v>
          </cell>
          <cell r="P7097">
            <v>1816</v>
          </cell>
        </row>
        <row r="7098">
          <cell r="L7098" t="str">
            <v>601IG1MGG30001</v>
          </cell>
          <cell r="M7098" t="str">
            <v>시멘트(운반구상차도)</v>
          </cell>
          <cell r="N7098" t="str">
            <v>40KG</v>
          </cell>
          <cell r="O7098" t="str">
            <v>포</v>
          </cell>
          <cell r="P7098">
            <v>1816</v>
          </cell>
        </row>
        <row r="7099">
          <cell r="L7099" t="str">
            <v>601IG1QAJ42670</v>
          </cell>
          <cell r="M7099" t="str">
            <v>모래운반(지구외)</v>
          </cell>
          <cell r="N7099" t="str">
            <v>타이어 로우더 상차, 양호  L = 55.9 KM</v>
          </cell>
          <cell r="O7099" t="str">
            <v>M3</v>
          </cell>
          <cell r="P7099">
            <v>134</v>
          </cell>
        </row>
        <row r="7100">
          <cell r="L7100" t="str">
            <v>601IG1QEC33000</v>
          </cell>
          <cell r="M7100" t="str">
            <v>몰탈펌프타설</v>
          </cell>
          <cell r="O7100" t="str">
            <v>M3</v>
          </cell>
          <cell r="P7100">
            <v>8</v>
          </cell>
        </row>
        <row r="7101">
          <cell r="L7101" t="str">
            <v>601IG1QHB10001</v>
          </cell>
          <cell r="M7101" t="str">
            <v>압송관</v>
          </cell>
          <cell r="N7101" t="str">
            <v>D50*2.6M</v>
          </cell>
          <cell r="O7101" t="str">
            <v>M3</v>
          </cell>
          <cell r="P7101">
            <v>8</v>
          </cell>
        </row>
        <row r="7102">
          <cell r="L7102" t="str">
            <v>601IG1QIC10001</v>
          </cell>
          <cell r="M7102" t="str">
            <v>POWER TROWEL</v>
          </cell>
          <cell r="O7102" t="str">
            <v>M2</v>
          </cell>
          <cell r="P7102">
            <v>190</v>
          </cell>
        </row>
        <row r="7103">
          <cell r="L7103" t="str">
            <v>601IG1SAM50003</v>
          </cell>
          <cell r="M7103" t="str">
            <v>액세스플로어</v>
          </cell>
          <cell r="N7103" t="str">
            <v>600X600X200(시공도)</v>
          </cell>
          <cell r="O7103" t="str">
            <v>M2</v>
          </cell>
          <cell r="P7103">
            <v>60</v>
          </cell>
        </row>
        <row r="7104">
          <cell r="L7104" t="str">
            <v>601IG1SAVH0001</v>
          </cell>
          <cell r="M7104" t="str">
            <v>현관턱설치(화강석물갈기)</v>
          </cell>
          <cell r="N7104" t="str">
            <v>70X80</v>
          </cell>
          <cell r="O7104" t="str">
            <v>M2</v>
          </cell>
          <cell r="P7104">
            <v>13</v>
          </cell>
        </row>
        <row r="7105">
          <cell r="L7105" t="str">
            <v>601IG1SAVH0002</v>
          </cell>
          <cell r="M7105" t="str">
            <v>도기질타일붙이기</v>
          </cell>
          <cell r="N7105" t="str">
            <v>주방, 200X250, 접착</v>
          </cell>
          <cell r="O7105" t="str">
            <v>M2</v>
          </cell>
          <cell r="P7105">
            <v>2</v>
          </cell>
        </row>
        <row r="7106">
          <cell r="L7106" t="str">
            <v>601IG1SAVH0050</v>
          </cell>
          <cell r="M7106" t="str">
            <v>바닥석재타일붙이기</v>
          </cell>
          <cell r="N7106" t="str">
            <v>24+18T</v>
          </cell>
          <cell r="O7106" t="str">
            <v>M2</v>
          </cell>
          <cell r="P7106">
            <v>264</v>
          </cell>
        </row>
        <row r="7107">
          <cell r="L7107" t="str">
            <v>601IG1UAF10205</v>
          </cell>
          <cell r="M7107" t="str">
            <v>도기질타일붙이기(유색)</v>
          </cell>
          <cell r="N7107" t="str">
            <v>(욕실벽200X250, 떠붙임12MM)</v>
          </cell>
          <cell r="O7107" t="str">
            <v>)M2</v>
          </cell>
          <cell r="P7107">
            <v>88</v>
          </cell>
        </row>
        <row r="7108">
          <cell r="L7108" t="str">
            <v>601IG1UAF10221</v>
          </cell>
          <cell r="M7108" t="str">
            <v>도기질타일붙이기(유색)</v>
          </cell>
          <cell r="N7108" t="str">
            <v>(욕실벽200X250, 떠붙임18MM)</v>
          </cell>
          <cell r="O7108" t="str">
            <v>)M2</v>
          </cell>
          <cell r="P7108">
            <v>84</v>
          </cell>
        </row>
        <row r="7109">
          <cell r="L7109" t="str">
            <v>601IG1UAF20028</v>
          </cell>
          <cell r="M7109" t="str">
            <v>욕실 및 샤워실 바닥타일붙이기</v>
          </cell>
          <cell r="N7109" t="str">
            <v>(200X200, 바탕25+압착5)</v>
          </cell>
          <cell r="O7109" t="str">
            <v>M2</v>
          </cell>
          <cell r="P7109">
            <v>57</v>
          </cell>
        </row>
        <row r="7110">
          <cell r="L7110" t="str">
            <v>601IG1UAF55020</v>
          </cell>
          <cell r="M7110" t="str">
            <v>테라죠타일붙이기</v>
          </cell>
          <cell r="N7110" t="str">
            <v>(바탕20MM+25MM)</v>
          </cell>
          <cell r="O7110" t="str">
            <v>M2</v>
          </cell>
          <cell r="P7110">
            <v>155</v>
          </cell>
        </row>
        <row r="7111">
          <cell r="L7111" t="str">
            <v>601IG1UAJ12060</v>
          </cell>
          <cell r="M7111" t="str">
            <v>쇠흙손마감</v>
          </cell>
          <cell r="O7111" t="str">
            <v>M2</v>
          </cell>
          <cell r="P7111">
            <v>442</v>
          </cell>
        </row>
        <row r="7112">
          <cell r="L7112" t="str">
            <v>601IG1UAJ14005</v>
          </cell>
          <cell r="M7112" t="str">
            <v>시멘트몰탈바닥바르기</v>
          </cell>
          <cell r="N7112" t="str">
            <v>(24MM 1회 정벌1:3)</v>
          </cell>
          <cell r="O7112" t="str">
            <v>M2</v>
          </cell>
          <cell r="P7112">
            <v>471</v>
          </cell>
        </row>
        <row r="7113">
          <cell r="L7113" t="str">
            <v>601IG1UAJ14025</v>
          </cell>
          <cell r="M7113" t="str">
            <v>시멘트몰탈바닥바르기</v>
          </cell>
          <cell r="N7113" t="str">
            <v>(30MM 1회 1:3)</v>
          </cell>
          <cell r="O7113" t="str">
            <v>M2</v>
          </cell>
          <cell r="P7113">
            <v>240</v>
          </cell>
        </row>
        <row r="7114">
          <cell r="L7114" t="str">
            <v>601IG1UAJ14155</v>
          </cell>
          <cell r="M7114" t="str">
            <v>시멘트몰탈외벽바르기</v>
          </cell>
          <cell r="N7114" t="str">
            <v>(18(12+6)MM,초벌1:2 정벌1:3)</v>
          </cell>
          <cell r="O7114" t="str">
            <v>M2</v>
          </cell>
          <cell r="P7114">
            <v>225</v>
          </cell>
        </row>
        <row r="7115">
          <cell r="L7115" t="str">
            <v>601IG1UAJ14205</v>
          </cell>
          <cell r="M7115" t="str">
            <v>내벽몰탈바르기</v>
          </cell>
          <cell r="N7115" t="str">
            <v>(7MM 1회 1:3)</v>
          </cell>
          <cell r="O7115" t="str">
            <v>M2</v>
          </cell>
          <cell r="P7115">
            <v>78</v>
          </cell>
        </row>
        <row r="7116">
          <cell r="L7116" t="str">
            <v>601IG1UAJ14210</v>
          </cell>
          <cell r="M7116" t="str">
            <v>시멘트몰탈내벽바르기</v>
          </cell>
          <cell r="N7116" t="str">
            <v>(11MM 2회 정벌1:3)</v>
          </cell>
          <cell r="O7116" t="str">
            <v>M2</v>
          </cell>
          <cell r="P7116">
            <v>158</v>
          </cell>
        </row>
        <row r="7117">
          <cell r="L7117" t="str">
            <v>601IG1UAJ14217</v>
          </cell>
          <cell r="M7117" t="str">
            <v>시멘트몰탈내벽바르기</v>
          </cell>
          <cell r="N7117" t="str">
            <v>(15(9+6)MM,초벌1:2,정벌1:3)</v>
          </cell>
          <cell r="O7117" t="str">
            <v>M2</v>
          </cell>
          <cell r="P7117">
            <v>697</v>
          </cell>
        </row>
        <row r="7118">
          <cell r="L7118" t="str">
            <v>601IG1UAJ15010</v>
          </cell>
          <cell r="M7118" t="str">
            <v>타일바탕모르터바르기</v>
          </cell>
          <cell r="N7118" t="str">
            <v>(벽 6MM 1회, 1:3)</v>
          </cell>
          <cell r="O7118" t="str">
            <v>M2</v>
          </cell>
          <cell r="P7118">
            <v>94</v>
          </cell>
        </row>
        <row r="7119">
          <cell r="L7119" t="str">
            <v>601IG1UAJ15012</v>
          </cell>
          <cell r="M7119" t="str">
            <v>타일바탕모르터바르기</v>
          </cell>
          <cell r="N7119" t="str">
            <v>(벽 12MM 1회, 1:3)</v>
          </cell>
          <cell r="O7119" t="str">
            <v>M2</v>
          </cell>
          <cell r="P7119">
            <v>1</v>
          </cell>
        </row>
        <row r="7120">
          <cell r="L7120" t="str">
            <v>601IG1UAJ16030</v>
          </cell>
          <cell r="M7120" t="str">
            <v>방수몰탈바닥바르기</v>
          </cell>
          <cell r="N7120" t="str">
            <v>(10MM, 1:2)</v>
          </cell>
          <cell r="O7120" t="str">
            <v>M2</v>
          </cell>
          <cell r="P7120">
            <v>230</v>
          </cell>
        </row>
        <row r="7121">
          <cell r="L7121" t="str">
            <v>601IG1UAJ20010</v>
          </cell>
          <cell r="M7121" t="str">
            <v>창문틀주위 모르터충진</v>
          </cell>
          <cell r="O7121" t="str">
            <v>M</v>
          </cell>
          <cell r="P7121">
            <v>237</v>
          </cell>
        </row>
        <row r="7122">
          <cell r="L7122" t="str">
            <v>601IG1UAJ30125</v>
          </cell>
          <cell r="M7122" t="str">
            <v>콘크리트면 제물마감</v>
          </cell>
          <cell r="N7122" t="str">
            <v>(보관노-1600)</v>
          </cell>
          <cell r="O7122" t="str">
            <v>M2</v>
          </cell>
          <cell r="P7122">
            <v>4</v>
          </cell>
        </row>
        <row r="7123">
          <cell r="L7123" t="str">
            <v>601IG1UAJ60010</v>
          </cell>
          <cell r="M7123" t="str">
            <v>콘크리트 면처리</v>
          </cell>
          <cell r="N7123" t="str">
            <v>(폭 10CM)</v>
          </cell>
          <cell r="O7123" t="str">
            <v>M</v>
          </cell>
          <cell r="P7123">
            <v>1515</v>
          </cell>
        </row>
        <row r="7124">
          <cell r="L7124" t="str">
            <v>601IG1UAJ60020</v>
          </cell>
          <cell r="M7124" t="str">
            <v>콘크리트 면처리(천정)</v>
          </cell>
          <cell r="N7124" t="str">
            <v>(폭 10CM)</v>
          </cell>
          <cell r="O7124" t="str">
            <v>M</v>
          </cell>
          <cell r="P7124">
            <v>643</v>
          </cell>
        </row>
        <row r="7125">
          <cell r="L7125" t="str">
            <v>601IG1UAK20010</v>
          </cell>
          <cell r="M7125" t="str">
            <v>액체방수</v>
          </cell>
          <cell r="N7125" t="str">
            <v>(2종)</v>
          </cell>
          <cell r="O7125" t="str">
            <v>M2</v>
          </cell>
          <cell r="P7125">
            <v>539</v>
          </cell>
        </row>
        <row r="7126">
          <cell r="L7126" t="str">
            <v>601IG1UAK20020</v>
          </cell>
          <cell r="M7126" t="str">
            <v>액체방수</v>
          </cell>
          <cell r="N7126" t="str">
            <v>(1종)</v>
          </cell>
          <cell r="O7126" t="str">
            <v>M2</v>
          </cell>
          <cell r="P7126">
            <v>742</v>
          </cell>
        </row>
        <row r="7127">
          <cell r="L7127" t="str">
            <v>601IG1UAK30201</v>
          </cell>
          <cell r="M7127" t="str">
            <v>방수몰탈위 액체방수</v>
          </cell>
          <cell r="N7127" t="str">
            <v>(방수모르터(6mm 1회, 1:2)+액방2종)</v>
          </cell>
          <cell r="O7127" t="str">
            <v>M2</v>
          </cell>
          <cell r="P7127">
            <v>72</v>
          </cell>
        </row>
        <row r="7128">
          <cell r="L7128" t="str">
            <v>601IG1UAK40090</v>
          </cell>
          <cell r="M7128" t="str">
            <v>PE방수층보호재</v>
          </cell>
          <cell r="N7128" t="str">
            <v>(주차장수직부위, 접착식20MM)</v>
          </cell>
          <cell r="O7128" t="str">
            <v>M2</v>
          </cell>
          <cell r="P7128">
            <v>38</v>
          </cell>
        </row>
        <row r="7129">
          <cell r="L7129" t="str">
            <v>601IG1UAK60030</v>
          </cell>
          <cell r="M7129" t="str">
            <v>고무아스팔트 에멀죤방수</v>
          </cell>
          <cell r="N7129" t="str">
            <v>(2.5KG/M2 바름)</v>
          </cell>
          <cell r="O7129" t="str">
            <v>M2</v>
          </cell>
          <cell r="P7129">
            <v>1</v>
          </cell>
        </row>
        <row r="7130">
          <cell r="L7130" t="str">
            <v>601IG1UAQ11110</v>
          </cell>
          <cell r="M7130" t="str">
            <v>판넬히팅, 일반층, T110</v>
          </cell>
          <cell r="N7130" t="str">
            <v>(20스치로폴+50경량기포+40몰탈)</v>
          </cell>
          <cell r="O7130" t="str">
            <v>M2</v>
          </cell>
          <cell r="P7130">
            <v>190</v>
          </cell>
        </row>
        <row r="7131">
          <cell r="L7131" t="str">
            <v>601IG1UAQ32110</v>
          </cell>
          <cell r="M7131" t="str">
            <v>창고바닥마감</v>
          </cell>
          <cell r="N7131" t="str">
            <v>경량기포, T110(80+30)MM</v>
          </cell>
          <cell r="O7131" t="str">
            <v>M2</v>
          </cell>
          <cell r="P7131">
            <v>4</v>
          </cell>
        </row>
        <row r="7132">
          <cell r="L7132" t="str">
            <v>601II1MAG50705</v>
          </cell>
          <cell r="M7132" t="str">
            <v>칼라알미늄스팬드럴</v>
          </cell>
          <cell r="N7132" t="str">
            <v>T0.5</v>
          </cell>
          <cell r="O7132" t="str">
            <v>M2</v>
          </cell>
          <cell r="P7132">
            <v>134</v>
          </cell>
        </row>
        <row r="7133">
          <cell r="L7133" t="str">
            <v>601II1MAI40101</v>
          </cell>
          <cell r="M7133" t="str">
            <v>점검구(설치비포함)</v>
          </cell>
          <cell r="N7133" t="str">
            <v>300X350</v>
          </cell>
          <cell r="O7133" t="str">
            <v>조</v>
          </cell>
          <cell r="P7133">
            <v>7</v>
          </cell>
        </row>
        <row r="7134">
          <cell r="L7134" t="str">
            <v>601II1MAN70110</v>
          </cell>
          <cell r="M7134" t="str">
            <v>알미늄몰딩(백색)</v>
          </cell>
          <cell r="N7134" t="str">
            <v>15X25X30X1.2</v>
          </cell>
          <cell r="O7134" t="str">
            <v>M</v>
          </cell>
          <cell r="P7134">
            <v>350</v>
          </cell>
        </row>
        <row r="7135">
          <cell r="L7135" t="str">
            <v>601II1SAM20510</v>
          </cell>
          <cell r="M7135" t="str">
            <v>석고보드</v>
          </cell>
          <cell r="N7135" t="str">
            <v>9.5X900X1800</v>
          </cell>
          <cell r="O7135" t="str">
            <v>M2</v>
          </cell>
          <cell r="P7135">
            <v>213</v>
          </cell>
        </row>
        <row r="7136">
          <cell r="L7136" t="str">
            <v>601II1SAM30501</v>
          </cell>
          <cell r="M7136" t="str">
            <v>치장석고시멘트판</v>
          </cell>
          <cell r="N7136" t="str">
            <v>6MMX303X606</v>
          </cell>
          <cell r="O7136" t="str">
            <v>M2</v>
          </cell>
          <cell r="P7136">
            <v>281</v>
          </cell>
        </row>
        <row r="7137">
          <cell r="L7137" t="str">
            <v>601II1SAVH0004</v>
          </cell>
          <cell r="M7137" t="str">
            <v>반침상부목</v>
          </cell>
          <cell r="N7137" t="str">
            <v>W=2900</v>
          </cell>
          <cell r="O7137" t="str">
            <v>개소</v>
          </cell>
          <cell r="P7137">
            <v>2</v>
          </cell>
        </row>
        <row r="7138">
          <cell r="L7138" t="str">
            <v>601II1UAG22030</v>
          </cell>
          <cell r="M7138" t="str">
            <v>압출스치로폴붙이기</v>
          </cell>
          <cell r="N7138" t="str">
            <v>(9MM)</v>
          </cell>
          <cell r="O7138" t="str">
            <v>M2</v>
          </cell>
          <cell r="P7138">
            <v>21</v>
          </cell>
        </row>
        <row r="7139">
          <cell r="L7139" t="str">
            <v>601II1UAH50010</v>
          </cell>
          <cell r="M7139" t="str">
            <v>라왕창대설치</v>
          </cell>
          <cell r="O7139" t="str">
            <v>M</v>
          </cell>
          <cell r="P7139">
            <v>103</v>
          </cell>
        </row>
        <row r="7140">
          <cell r="L7140" t="str">
            <v>601II1UAM20110</v>
          </cell>
          <cell r="M7140" t="str">
            <v>방수석고보드 붙이기</v>
          </cell>
          <cell r="N7140" t="str">
            <v>(벽 12.5MM)</v>
          </cell>
          <cell r="O7140" t="str">
            <v>M2</v>
          </cell>
          <cell r="P7140">
            <v>4</v>
          </cell>
        </row>
        <row r="7141">
          <cell r="L7141" t="str">
            <v>601II1UAS12082</v>
          </cell>
          <cell r="M7141" t="str">
            <v>반자돌림설치</v>
          </cell>
          <cell r="N7141" t="str">
            <v>(40X12,합성수지위 비닐시트)</v>
          </cell>
          <cell r="O7141" t="str">
            <v>M</v>
          </cell>
          <cell r="P7141">
            <v>163</v>
          </cell>
        </row>
        <row r="7142">
          <cell r="L7142" t="str">
            <v>601II1UAS14120</v>
          </cell>
          <cell r="M7142" t="str">
            <v>재료분리대설치</v>
          </cell>
          <cell r="N7142" t="str">
            <v>(26X24.강화PVC수지)</v>
          </cell>
          <cell r="O7142" t="str">
            <v>M</v>
          </cell>
          <cell r="P7142">
            <v>5</v>
          </cell>
        </row>
        <row r="7143">
          <cell r="L7143" t="str">
            <v>601II1UAS60010</v>
          </cell>
          <cell r="M7143" t="str">
            <v>경량철골천정틀설치</v>
          </cell>
          <cell r="N7143" t="str">
            <v>(DM-BAR)</v>
          </cell>
          <cell r="O7143" t="str">
            <v>M2</v>
          </cell>
          <cell r="P7143">
            <v>594</v>
          </cell>
        </row>
        <row r="7144">
          <cell r="L7144" t="str">
            <v>601IJ1MAH70755</v>
          </cell>
          <cell r="M7144" t="str">
            <v>도아스톱</v>
          </cell>
          <cell r="N7144" t="str">
            <v>황동 일자형</v>
          </cell>
          <cell r="O7144" t="str">
            <v>개</v>
          </cell>
          <cell r="P7144">
            <v>5</v>
          </cell>
        </row>
        <row r="7145">
          <cell r="L7145" t="str">
            <v>601IJ1MAH80355</v>
          </cell>
          <cell r="M7145" t="str">
            <v>홈통걸이쇠(스텐)</v>
          </cell>
          <cell r="N7145" t="str">
            <v>D 100</v>
          </cell>
          <cell r="O7145" t="str">
            <v>개</v>
          </cell>
          <cell r="P7145">
            <v>48</v>
          </cell>
        </row>
        <row r="7146">
          <cell r="L7146" t="str">
            <v>601IJ1MAH80395</v>
          </cell>
          <cell r="M7146" t="str">
            <v>우수선홈통받이(PE)</v>
          </cell>
          <cell r="N7146" t="str">
            <v>원형(D430), 사각형 뚜껑포함</v>
          </cell>
          <cell r="O7146" t="str">
            <v>개</v>
          </cell>
          <cell r="P7146">
            <v>9</v>
          </cell>
        </row>
        <row r="7147">
          <cell r="L7147" t="str">
            <v>601IJ1MAH80705</v>
          </cell>
          <cell r="M7147" t="str">
            <v>상자홈통(시공포함)</v>
          </cell>
          <cell r="N7147" t="str">
            <v>STL T1.6 W230 H280</v>
          </cell>
          <cell r="O7147" t="str">
            <v>개</v>
          </cell>
          <cell r="P7147">
            <v>9</v>
          </cell>
        </row>
        <row r="7148">
          <cell r="L7148" t="str">
            <v>601IJ1MAH80709</v>
          </cell>
          <cell r="M7148" t="str">
            <v>동망캡</v>
          </cell>
          <cell r="N7148" t="str">
            <v>통기관용</v>
          </cell>
          <cell r="O7148" t="str">
            <v>개</v>
          </cell>
          <cell r="P7148">
            <v>18</v>
          </cell>
        </row>
        <row r="7149">
          <cell r="L7149" t="str">
            <v>601IJ1MAH80822</v>
          </cell>
          <cell r="M7149" t="str">
            <v>로스톨</v>
          </cell>
          <cell r="N7149" t="str">
            <v>D100</v>
          </cell>
          <cell r="O7149" t="str">
            <v>개</v>
          </cell>
          <cell r="P7149">
            <v>13</v>
          </cell>
        </row>
        <row r="7150">
          <cell r="L7150" t="str">
            <v>601IJ1MAM70101</v>
          </cell>
          <cell r="M7150" t="str">
            <v>화장실칸막이</v>
          </cell>
          <cell r="N7150" t="str">
            <v>시공도</v>
          </cell>
          <cell r="O7150" t="str">
            <v>M2</v>
          </cell>
          <cell r="P7150">
            <v>26</v>
          </cell>
        </row>
        <row r="7151">
          <cell r="L7151" t="str">
            <v>601IJ1MAN30001</v>
          </cell>
          <cell r="M7151" t="str">
            <v>홀딩도아</v>
          </cell>
          <cell r="N7151" t="str">
            <v>병풍도아(시공포함)</v>
          </cell>
          <cell r="O7151" t="str">
            <v>M2</v>
          </cell>
          <cell r="P7151">
            <v>7</v>
          </cell>
        </row>
        <row r="7152">
          <cell r="L7152" t="str">
            <v>601IJ1MAZ10001</v>
          </cell>
          <cell r="M7152" t="str">
            <v>가관리소카운터(서랍포함)</v>
          </cell>
          <cell r="N7152" t="str">
            <v>1200X850X850</v>
          </cell>
          <cell r="O7152" t="str">
            <v>개소</v>
          </cell>
          <cell r="P7152">
            <v>3</v>
          </cell>
        </row>
        <row r="7153">
          <cell r="L7153" t="str">
            <v>601IJ1MCA50422</v>
          </cell>
          <cell r="M7153" t="str">
            <v>수팽창 고무지수판(구조물용)</v>
          </cell>
          <cell r="N7153" t="str">
            <v>20X10MM</v>
          </cell>
          <cell r="O7153" t="str">
            <v>M</v>
          </cell>
          <cell r="P7153">
            <v>209</v>
          </cell>
        </row>
        <row r="7154">
          <cell r="L7154" t="str">
            <v>601IJ1MMA60208</v>
          </cell>
          <cell r="M7154" t="str">
            <v>오.배수용 PVC 파이프(VG2) (KSM3404)</v>
          </cell>
          <cell r="N7154" t="str">
            <v>D25 MM</v>
          </cell>
          <cell r="O7154" t="str">
            <v>M</v>
          </cell>
          <cell r="P7154">
            <v>1</v>
          </cell>
        </row>
        <row r="7155">
          <cell r="L7155" t="str">
            <v>601IJ1MMA60213</v>
          </cell>
          <cell r="M7155" t="str">
            <v>오.배수용 PVC 파이프(VG2) (KSM3404)</v>
          </cell>
          <cell r="N7155" t="str">
            <v>D50 MM</v>
          </cell>
          <cell r="O7155" t="str">
            <v>M</v>
          </cell>
          <cell r="P7155">
            <v>12</v>
          </cell>
        </row>
        <row r="7156">
          <cell r="L7156" t="str">
            <v>601IJ1MMA60216</v>
          </cell>
          <cell r="M7156" t="str">
            <v>오.배수용 PVC 파이프(VG2) (KSM3404)</v>
          </cell>
          <cell r="N7156" t="str">
            <v>D75 MM</v>
          </cell>
          <cell r="O7156" t="str">
            <v>M</v>
          </cell>
          <cell r="P7156">
            <v>2</v>
          </cell>
        </row>
        <row r="7157">
          <cell r="L7157" t="str">
            <v>601IJ1MMJ32624</v>
          </cell>
          <cell r="M7157" t="str">
            <v>회전식흡출기</v>
          </cell>
          <cell r="N7157" t="str">
            <v>D300</v>
          </cell>
          <cell r="O7157" t="str">
            <v>개</v>
          </cell>
          <cell r="P7157">
            <v>2</v>
          </cell>
        </row>
        <row r="7158">
          <cell r="L7158" t="str">
            <v>601IJ1MMO25981</v>
          </cell>
          <cell r="M7158" t="str">
            <v>SMC흡출기좌대(조립식기성재)</v>
          </cell>
          <cell r="N7158" t="str">
            <v>660X660X1300(시공포함)</v>
          </cell>
          <cell r="O7158" t="str">
            <v>개소</v>
          </cell>
          <cell r="P7158">
            <v>2</v>
          </cell>
        </row>
        <row r="7159">
          <cell r="L7159" t="str">
            <v>601IJ1SAVH0005</v>
          </cell>
          <cell r="M7159" t="str">
            <v>주방하부장</v>
          </cell>
          <cell r="N7159" t="str">
            <v>L=1200</v>
          </cell>
          <cell r="O7159" t="str">
            <v>개소</v>
          </cell>
          <cell r="P7159">
            <v>1</v>
          </cell>
        </row>
        <row r="7160">
          <cell r="L7160" t="str">
            <v>601IJ1SAVH0006</v>
          </cell>
          <cell r="M7160" t="str">
            <v>신발장</v>
          </cell>
          <cell r="N7160" t="str">
            <v>L=800(숙직실)</v>
          </cell>
          <cell r="O7160" t="str">
            <v>개소</v>
          </cell>
          <cell r="P7160">
            <v>1</v>
          </cell>
        </row>
        <row r="7161">
          <cell r="L7161" t="str">
            <v>601IJ1SAVH0007</v>
          </cell>
          <cell r="M7161" t="str">
            <v>주방가구(상,하부장)</v>
          </cell>
          <cell r="N7161" t="str">
            <v>L=2600</v>
          </cell>
          <cell r="O7161" t="str">
            <v>개소</v>
          </cell>
          <cell r="P7161">
            <v>1</v>
          </cell>
        </row>
        <row r="7162">
          <cell r="L7162" t="str">
            <v>601IJ1SAVH0008</v>
          </cell>
          <cell r="M7162" t="str">
            <v>신발장</v>
          </cell>
          <cell r="N7162" t="str">
            <v>L=1300</v>
          </cell>
          <cell r="O7162" t="str">
            <v>개소</v>
          </cell>
          <cell r="P7162">
            <v>1</v>
          </cell>
        </row>
        <row r="7163">
          <cell r="L7163" t="str">
            <v>601IJ1SAVH0009</v>
          </cell>
          <cell r="M7163" t="str">
            <v>신발장(오락실)</v>
          </cell>
          <cell r="N7163" t="str">
            <v>L=1500</v>
          </cell>
          <cell r="O7163" t="str">
            <v>개소</v>
          </cell>
          <cell r="P7163">
            <v>1</v>
          </cell>
        </row>
        <row r="7164">
          <cell r="L7164" t="str">
            <v>601IJ1SAVH0010</v>
          </cell>
          <cell r="M7164" t="str">
            <v>주방가구(오락실)</v>
          </cell>
          <cell r="N7164" t="str">
            <v>L=1800, 하부장</v>
          </cell>
          <cell r="O7164" t="str">
            <v>개소</v>
          </cell>
          <cell r="P7164">
            <v>1</v>
          </cell>
        </row>
        <row r="7165">
          <cell r="L7165" t="str">
            <v>601IJ1SAVH0011</v>
          </cell>
          <cell r="M7165" t="str">
            <v>스텐파이프난간</v>
          </cell>
          <cell r="N7165" t="str">
            <v>D50.8, H=300</v>
          </cell>
          <cell r="O7165" t="str">
            <v>M</v>
          </cell>
          <cell r="P7165">
            <v>42</v>
          </cell>
        </row>
        <row r="7166">
          <cell r="L7166" t="str">
            <v>601IJ1SAVH0014</v>
          </cell>
          <cell r="M7166" t="str">
            <v>알루미늄쉬트(불소)설치</v>
          </cell>
          <cell r="N7166" t="str">
            <v>3MM, 3750X8000</v>
          </cell>
          <cell r="O7166" t="str">
            <v>개소</v>
          </cell>
          <cell r="P7166">
            <v>1</v>
          </cell>
        </row>
        <row r="7167">
          <cell r="L7167" t="str">
            <v>601IJ1UAD41021</v>
          </cell>
          <cell r="M7167" t="str">
            <v>트렌치</v>
          </cell>
          <cell r="N7167" t="str">
            <v>(W=300, 스틸그래이팅(I-25X5X3))</v>
          </cell>
          <cell r="O7167" t="str">
            <v>M</v>
          </cell>
          <cell r="P7167">
            <v>6</v>
          </cell>
        </row>
        <row r="7168">
          <cell r="L7168" t="str">
            <v>601IJ1UAD50070</v>
          </cell>
          <cell r="M7168" t="str">
            <v>국기게양대</v>
          </cell>
          <cell r="N7168" t="str">
            <v>(H=12M)</v>
          </cell>
          <cell r="O7168" t="str">
            <v>개소</v>
          </cell>
          <cell r="P7168">
            <v>1</v>
          </cell>
        </row>
        <row r="7169">
          <cell r="L7169" t="str">
            <v>601IJ1UAK80090</v>
          </cell>
          <cell r="M7169" t="str">
            <v>E.J(스치로폴20MM)</v>
          </cell>
          <cell r="N7169" t="str">
            <v>(본드붙이기,씰링:ㅁ-20X20)</v>
          </cell>
          <cell r="O7169" t="str">
            <v>M</v>
          </cell>
          <cell r="P7169">
            <v>81</v>
          </cell>
        </row>
        <row r="7170">
          <cell r="L7170" t="str">
            <v>601IJ1UAL20130</v>
          </cell>
          <cell r="M7170" t="str">
            <v>동판후레싱</v>
          </cell>
          <cell r="N7170" t="str">
            <v>(T=0.3MM)</v>
          </cell>
          <cell r="O7170" t="str">
            <v>M2</v>
          </cell>
          <cell r="P7170">
            <v>15</v>
          </cell>
        </row>
        <row r="7171">
          <cell r="L7171" t="str">
            <v>601IJ1UAL50130</v>
          </cell>
          <cell r="M7171" t="str">
            <v>칼라선홈통설치</v>
          </cell>
          <cell r="N7171" t="str">
            <v>D-100</v>
          </cell>
          <cell r="O7171" t="str">
            <v>M</v>
          </cell>
          <cell r="P7171">
            <v>56</v>
          </cell>
        </row>
        <row r="7172">
          <cell r="L7172" t="str">
            <v>601IJ1UAM25120</v>
          </cell>
          <cell r="M7172" t="str">
            <v>콜크판설치</v>
          </cell>
          <cell r="N7172" t="str">
            <v>T50</v>
          </cell>
          <cell r="O7172" t="str">
            <v>M2</v>
          </cell>
          <cell r="P7172">
            <v>17</v>
          </cell>
        </row>
        <row r="7173">
          <cell r="L7173" t="str">
            <v>601IJ1UAS11020</v>
          </cell>
          <cell r="M7173" t="str">
            <v>철제커텐박스</v>
          </cell>
          <cell r="N7173" t="str">
            <v>(관리동:250 350)</v>
          </cell>
          <cell r="O7173" t="str">
            <v>M</v>
          </cell>
          <cell r="P7173">
            <v>37</v>
          </cell>
        </row>
        <row r="7174">
          <cell r="L7174" t="str">
            <v>601IJ1UAS14030</v>
          </cell>
          <cell r="M7174" t="str">
            <v>스텐레스재료분리대</v>
          </cell>
          <cell r="N7174" t="str">
            <v>(20X30X1.5)</v>
          </cell>
          <cell r="O7174" t="str">
            <v>M</v>
          </cell>
          <cell r="P7174">
            <v>20</v>
          </cell>
        </row>
        <row r="7175">
          <cell r="L7175" t="str">
            <v>601IJ1UAS50250</v>
          </cell>
          <cell r="M7175" t="str">
            <v>씰링재충진</v>
          </cell>
          <cell r="N7175" t="str">
            <v>(실리콘계,삼각 5X5)</v>
          </cell>
          <cell r="O7175" t="str">
            <v>M</v>
          </cell>
          <cell r="P7175">
            <v>13</v>
          </cell>
        </row>
        <row r="7176">
          <cell r="L7176" t="str">
            <v>601IJ1UAS50290</v>
          </cell>
          <cell r="M7176" t="str">
            <v>씰링재충진</v>
          </cell>
          <cell r="N7176" t="str">
            <v>(폴리우레탄계, 삼각5X5)</v>
          </cell>
          <cell r="O7176" t="str">
            <v>M</v>
          </cell>
          <cell r="P7176">
            <v>47</v>
          </cell>
        </row>
        <row r="7177">
          <cell r="L7177" t="str">
            <v>601IK1MAD40001</v>
          </cell>
          <cell r="M7177" t="str">
            <v>칼라아스팔트싱글</v>
          </cell>
          <cell r="N7177" t="str">
            <v>시공도</v>
          </cell>
          <cell r="O7177" t="str">
            <v>M2</v>
          </cell>
          <cell r="P7177">
            <v>230</v>
          </cell>
        </row>
        <row r="7178">
          <cell r="L7178" t="str">
            <v>601IK1UAK40300</v>
          </cell>
          <cell r="M7178" t="str">
            <v>고무아스팔트이중방수</v>
          </cell>
          <cell r="N7178" t="str">
            <v>(주차장상부, T4.5, 쇠흙손마감 포함)</v>
          </cell>
          <cell r="O7178" t="str">
            <v>M2</v>
          </cell>
          <cell r="P7178">
            <v>292</v>
          </cell>
        </row>
        <row r="7179">
          <cell r="L7179" t="str">
            <v>601IK1UAK40310</v>
          </cell>
          <cell r="M7179" t="str">
            <v>고무아스팔트이중방수</v>
          </cell>
          <cell r="N7179" t="str">
            <v>(주차장수직부위)</v>
          </cell>
          <cell r="O7179" t="str">
            <v>M2</v>
          </cell>
          <cell r="P7179">
            <v>93</v>
          </cell>
        </row>
        <row r="7180">
          <cell r="L7180" t="str">
            <v>601IK1UAK70070</v>
          </cell>
          <cell r="M7180" t="str">
            <v>포리에칠렌필림 깔기</v>
          </cell>
          <cell r="N7180" t="str">
            <v>(0.1MM, 1겹)</v>
          </cell>
          <cell r="O7180" t="str">
            <v>M2</v>
          </cell>
          <cell r="P7180">
            <v>292</v>
          </cell>
        </row>
        <row r="7181">
          <cell r="L7181" t="str">
            <v>601IK1UAS80050</v>
          </cell>
          <cell r="M7181" t="str">
            <v>와이어메쉬 깔기</v>
          </cell>
          <cell r="O7181" t="str">
            <v>M2</v>
          </cell>
          <cell r="P7181">
            <v>532</v>
          </cell>
        </row>
        <row r="7182">
          <cell r="L7182" t="str">
            <v>601IL1MAE50321</v>
          </cell>
          <cell r="M7182" t="str">
            <v>씰링재</v>
          </cell>
          <cell r="N7182" t="str">
            <v>실리콘계비초산형(삼각5㎜X5㎜)</v>
          </cell>
          <cell r="O7182" t="str">
            <v>M</v>
          </cell>
          <cell r="P7182">
            <v>708</v>
          </cell>
        </row>
        <row r="7183">
          <cell r="L7183" t="str">
            <v>601IL1MAH70861</v>
          </cell>
          <cell r="M7183" t="str">
            <v>가스켓(ㄷ형)</v>
          </cell>
          <cell r="N7183" t="str">
            <v>AL, 3~5MM</v>
          </cell>
          <cell r="O7183" t="str">
            <v>M</v>
          </cell>
          <cell r="P7183">
            <v>53</v>
          </cell>
        </row>
        <row r="7184">
          <cell r="L7184" t="str">
            <v>601IL1SAI00276</v>
          </cell>
          <cell r="M7184" t="str">
            <v>12X18/AW</v>
          </cell>
          <cell r="O7184" t="str">
            <v>개소</v>
          </cell>
          <cell r="P7184">
            <v>1</v>
          </cell>
        </row>
        <row r="7185">
          <cell r="L7185" t="str">
            <v>601IL1SAI00277</v>
          </cell>
          <cell r="M7185" t="str">
            <v>16X18/AW</v>
          </cell>
          <cell r="O7185" t="str">
            <v>개소</v>
          </cell>
          <cell r="P7185">
            <v>1</v>
          </cell>
        </row>
        <row r="7186">
          <cell r="L7186" t="str">
            <v>601IL1SAI00278</v>
          </cell>
          <cell r="M7186" t="str">
            <v>16X9/AW</v>
          </cell>
          <cell r="O7186" t="str">
            <v>개소</v>
          </cell>
          <cell r="P7186">
            <v>1</v>
          </cell>
        </row>
        <row r="7187">
          <cell r="L7187" t="str">
            <v>601IL1SAI00279</v>
          </cell>
          <cell r="M7187" t="str">
            <v>18X12/AW</v>
          </cell>
          <cell r="O7187" t="str">
            <v>개소</v>
          </cell>
          <cell r="P7187">
            <v>1</v>
          </cell>
        </row>
        <row r="7188">
          <cell r="L7188" t="str">
            <v>601IL1SAI00280</v>
          </cell>
          <cell r="M7188" t="str">
            <v>18X15/AW</v>
          </cell>
          <cell r="O7188" t="str">
            <v>개소</v>
          </cell>
          <cell r="P7188">
            <v>4</v>
          </cell>
        </row>
        <row r="7189">
          <cell r="L7189" t="str">
            <v>601IL1SAI00281</v>
          </cell>
          <cell r="M7189" t="str">
            <v>18X9/AW</v>
          </cell>
          <cell r="O7189" t="str">
            <v>개소</v>
          </cell>
          <cell r="P7189">
            <v>1</v>
          </cell>
        </row>
        <row r="7190">
          <cell r="L7190" t="str">
            <v>601IL1SAI00282</v>
          </cell>
          <cell r="M7190" t="str">
            <v>27X15/AW</v>
          </cell>
          <cell r="O7190" t="str">
            <v>개소</v>
          </cell>
          <cell r="P7190">
            <v>2</v>
          </cell>
        </row>
        <row r="7191">
          <cell r="L7191" t="str">
            <v>601IL1SAI00283</v>
          </cell>
          <cell r="M7191" t="str">
            <v>27X18/AW</v>
          </cell>
          <cell r="O7191" t="str">
            <v>개소</v>
          </cell>
          <cell r="P7191">
            <v>3</v>
          </cell>
        </row>
        <row r="7192">
          <cell r="L7192" t="str">
            <v>601IL1SAI00284</v>
          </cell>
          <cell r="M7192" t="str">
            <v>40X15/AW</v>
          </cell>
          <cell r="O7192" t="str">
            <v>개소</v>
          </cell>
          <cell r="P7192">
            <v>3</v>
          </cell>
        </row>
        <row r="7193">
          <cell r="L7193" t="str">
            <v>601IL1SAI00285</v>
          </cell>
          <cell r="M7193" t="str">
            <v>4X12/AW</v>
          </cell>
          <cell r="O7193" t="str">
            <v>개소</v>
          </cell>
          <cell r="P7193">
            <v>10</v>
          </cell>
        </row>
        <row r="7194">
          <cell r="L7194" t="str">
            <v>601IL1SAI00286</v>
          </cell>
          <cell r="M7194" t="str">
            <v>9X6/AW</v>
          </cell>
          <cell r="O7194" t="str">
            <v>개소</v>
          </cell>
          <cell r="P7194">
            <v>2</v>
          </cell>
        </row>
        <row r="7195">
          <cell r="L7195" t="str">
            <v>601IL1SAVH0015</v>
          </cell>
          <cell r="M7195" t="str">
            <v>AD/27X24</v>
          </cell>
          <cell r="O7195" t="str">
            <v>개소</v>
          </cell>
          <cell r="P7195">
            <v>4</v>
          </cell>
        </row>
        <row r="7196">
          <cell r="L7196" t="str">
            <v>601IL1SAVH0016</v>
          </cell>
          <cell r="M7196" t="str">
            <v>AG/11X6</v>
          </cell>
          <cell r="O7196" t="str">
            <v>개소</v>
          </cell>
          <cell r="P7196">
            <v>1</v>
          </cell>
        </row>
        <row r="7197">
          <cell r="L7197" t="str">
            <v>601IL1SAVH0017</v>
          </cell>
          <cell r="M7197" t="str">
            <v>AG/13X6</v>
          </cell>
          <cell r="O7197" t="str">
            <v>개소</v>
          </cell>
          <cell r="P7197">
            <v>1</v>
          </cell>
        </row>
        <row r="7198">
          <cell r="L7198" t="str">
            <v>601IL1SAVH0018</v>
          </cell>
          <cell r="M7198" t="str">
            <v>AG/14X6</v>
          </cell>
          <cell r="O7198" t="str">
            <v>개소</v>
          </cell>
          <cell r="P7198">
            <v>1</v>
          </cell>
        </row>
        <row r="7199">
          <cell r="L7199" t="str">
            <v>601IL1SAVH0019</v>
          </cell>
          <cell r="M7199" t="str">
            <v>AG/17X6</v>
          </cell>
          <cell r="O7199" t="str">
            <v>개소</v>
          </cell>
          <cell r="P7199">
            <v>2</v>
          </cell>
        </row>
        <row r="7200">
          <cell r="L7200" t="str">
            <v>601IL1SAVH0020</v>
          </cell>
          <cell r="M7200" t="str">
            <v>AG/18X6</v>
          </cell>
          <cell r="O7200" t="str">
            <v>개소</v>
          </cell>
          <cell r="P7200">
            <v>1</v>
          </cell>
        </row>
        <row r="7201">
          <cell r="L7201" t="str">
            <v>601IL1SAVH0021</v>
          </cell>
          <cell r="M7201" t="str">
            <v>AG/22X6</v>
          </cell>
          <cell r="O7201" t="str">
            <v>개소</v>
          </cell>
          <cell r="P7201">
            <v>2</v>
          </cell>
        </row>
        <row r="7202">
          <cell r="L7202" t="str">
            <v>601IL1SAVH0022</v>
          </cell>
          <cell r="M7202" t="str">
            <v>AG/6X6</v>
          </cell>
          <cell r="O7202" t="str">
            <v>개소</v>
          </cell>
          <cell r="P7202">
            <v>2</v>
          </cell>
        </row>
        <row r="7203">
          <cell r="L7203" t="str">
            <v>601IL1SAVH0023</v>
          </cell>
          <cell r="M7203" t="str">
            <v>AG/7X6</v>
          </cell>
          <cell r="O7203" t="str">
            <v>개소</v>
          </cell>
          <cell r="P7203">
            <v>1</v>
          </cell>
        </row>
        <row r="7204">
          <cell r="L7204" t="str">
            <v>601IL1SAVH0024</v>
          </cell>
          <cell r="M7204" t="str">
            <v>AG/8X6</v>
          </cell>
          <cell r="O7204" t="str">
            <v>개소</v>
          </cell>
          <cell r="P7204">
            <v>1</v>
          </cell>
        </row>
        <row r="7205">
          <cell r="L7205" t="str">
            <v>601IL1SAVH0025</v>
          </cell>
          <cell r="M7205" t="str">
            <v>SD/24X24</v>
          </cell>
          <cell r="O7205" t="str">
            <v>개소</v>
          </cell>
          <cell r="P7205">
            <v>1</v>
          </cell>
        </row>
        <row r="7206">
          <cell r="L7206" t="str">
            <v>601IL1SAVH0026</v>
          </cell>
          <cell r="M7206" t="str">
            <v>SD/26X24</v>
          </cell>
          <cell r="O7206" t="str">
            <v>개소</v>
          </cell>
          <cell r="P7206">
            <v>1</v>
          </cell>
        </row>
        <row r="7207">
          <cell r="L7207" t="str">
            <v>601IL1SAVH0027</v>
          </cell>
          <cell r="M7207" t="str">
            <v>SD/7X12</v>
          </cell>
          <cell r="O7207" t="str">
            <v>개소</v>
          </cell>
          <cell r="P7207">
            <v>1</v>
          </cell>
        </row>
        <row r="7208">
          <cell r="L7208" t="str">
            <v>601IL1SAVH0028</v>
          </cell>
          <cell r="M7208" t="str">
            <v>SD/7X17</v>
          </cell>
          <cell r="O7208" t="str">
            <v>개소</v>
          </cell>
          <cell r="P7208">
            <v>1</v>
          </cell>
        </row>
        <row r="7209">
          <cell r="L7209" t="str">
            <v>601IL1SAVH0029</v>
          </cell>
          <cell r="M7209" t="str">
            <v>SD/9X21</v>
          </cell>
          <cell r="O7209" t="str">
            <v>개소</v>
          </cell>
          <cell r="P7209">
            <v>1</v>
          </cell>
        </row>
        <row r="7210">
          <cell r="L7210" t="str">
            <v>601IL1SAVH0030</v>
          </cell>
          <cell r="M7210" t="str">
            <v>SSD/18X24</v>
          </cell>
          <cell r="O7210" t="str">
            <v>개소</v>
          </cell>
          <cell r="P7210">
            <v>2</v>
          </cell>
        </row>
        <row r="7211">
          <cell r="L7211" t="str">
            <v>601IL1SAVH0031</v>
          </cell>
          <cell r="M7211" t="str">
            <v>SSD/18X27</v>
          </cell>
          <cell r="O7211" t="str">
            <v>개소</v>
          </cell>
          <cell r="P7211">
            <v>1</v>
          </cell>
        </row>
        <row r="7212">
          <cell r="L7212" t="str">
            <v>601IL1SAVH0032</v>
          </cell>
          <cell r="M7212" t="str">
            <v>WD/10X21</v>
          </cell>
          <cell r="O7212" t="str">
            <v>개소</v>
          </cell>
          <cell r="P7212">
            <v>1</v>
          </cell>
        </row>
        <row r="7213">
          <cell r="L7213" t="str">
            <v>601IL1SAVH0033</v>
          </cell>
          <cell r="M7213" t="str">
            <v>WD/16X21</v>
          </cell>
          <cell r="O7213" t="str">
            <v>개소</v>
          </cell>
          <cell r="P7213">
            <v>1</v>
          </cell>
        </row>
        <row r="7214">
          <cell r="L7214" t="str">
            <v>601IL1SAVH0034</v>
          </cell>
          <cell r="M7214" t="str">
            <v>WD/18X21</v>
          </cell>
          <cell r="O7214" t="str">
            <v>개소</v>
          </cell>
          <cell r="P7214">
            <v>6</v>
          </cell>
        </row>
        <row r="7215">
          <cell r="L7215" t="str">
            <v>601IL1SAVH0035</v>
          </cell>
          <cell r="M7215" t="str">
            <v>WD/29X18</v>
          </cell>
          <cell r="O7215" t="str">
            <v>개소</v>
          </cell>
          <cell r="P7215">
            <v>2</v>
          </cell>
        </row>
        <row r="7216">
          <cell r="L7216" t="str">
            <v>601IL1SAVH0036</v>
          </cell>
          <cell r="M7216" t="str">
            <v>WD/8X21</v>
          </cell>
          <cell r="O7216" t="str">
            <v>개소</v>
          </cell>
          <cell r="P7216">
            <v>7</v>
          </cell>
        </row>
        <row r="7217">
          <cell r="L7217" t="str">
            <v>601IL1SAVH0037</v>
          </cell>
          <cell r="M7217" t="str">
            <v>WD/9X21</v>
          </cell>
          <cell r="O7217" t="str">
            <v>개소</v>
          </cell>
          <cell r="P7217">
            <v>3</v>
          </cell>
        </row>
        <row r="7218">
          <cell r="L7218" t="str">
            <v>601IL1UAN10032</v>
          </cell>
          <cell r="M7218" t="str">
            <v>유리끼우기 및 닦기</v>
          </cell>
          <cell r="N7218" t="str">
            <v>(3MM맑은유리, AL.PL, 유리끼움재료 별도)</v>
          </cell>
          <cell r="O7218" t="str">
            <v>M2</v>
          </cell>
          <cell r="P7218">
            <v>7</v>
          </cell>
        </row>
        <row r="7219">
          <cell r="L7219" t="str">
            <v>601IL1UAN10052</v>
          </cell>
          <cell r="M7219" t="str">
            <v>유리끼우기 및 닦기</v>
          </cell>
          <cell r="N7219" t="str">
            <v>(5MM맑은유리,  AL.PL, 유리끼움재료 별도)</v>
          </cell>
          <cell r="O7219" t="str">
            <v>M2</v>
          </cell>
          <cell r="P7219">
            <v>3</v>
          </cell>
        </row>
        <row r="7220">
          <cell r="L7220" t="str">
            <v>601IL1UAN20031</v>
          </cell>
          <cell r="M7220" t="str">
            <v>유리끼우기 및 닦기</v>
          </cell>
          <cell r="N7220" t="str">
            <v>(3MM, 무늬, 목재)</v>
          </cell>
          <cell r="O7220" t="str">
            <v>M2</v>
          </cell>
          <cell r="P7220">
            <v>14</v>
          </cell>
        </row>
        <row r="7221">
          <cell r="L7221" t="str">
            <v>601IL1UAN40012</v>
          </cell>
          <cell r="M7221" t="str">
            <v>복층유리끼우기 및 닦기</v>
          </cell>
          <cell r="N7221" t="str">
            <v>(12MM, 유리끼움재료 별도)</v>
          </cell>
          <cell r="O7221" t="str">
            <v>M2</v>
          </cell>
          <cell r="P7221">
            <v>64</v>
          </cell>
        </row>
        <row r="7222">
          <cell r="L7222" t="str">
            <v>601IL1UAN60052</v>
          </cell>
          <cell r="M7222" t="str">
            <v>유리끼우기 및 닦기</v>
          </cell>
          <cell r="N7222" t="str">
            <v>(5MM, 강화유리,AL.PL,유리끼움재료 별도)</v>
          </cell>
          <cell r="O7222" t="str">
            <v>M2</v>
          </cell>
          <cell r="P7222">
            <v>2</v>
          </cell>
        </row>
        <row r="7223">
          <cell r="L7223" t="str">
            <v>601IL1UAS50110</v>
          </cell>
          <cell r="M7223" t="str">
            <v>씰링재충진</v>
          </cell>
          <cell r="N7223" t="str">
            <v>(폴리우레탄계,ㅁ-10X10)</v>
          </cell>
          <cell r="O7223" t="str">
            <v>M</v>
          </cell>
          <cell r="P7223">
            <v>229</v>
          </cell>
        </row>
        <row r="7224">
          <cell r="L7224" t="str">
            <v>601IL1UAS50340</v>
          </cell>
          <cell r="M7224" t="str">
            <v>발포우레탄충진</v>
          </cell>
          <cell r="N7224" t="str">
            <v>(10MM, 1액형)</v>
          </cell>
          <cell r="O7224" t="str">
            <v>M</v>
          </cell>
          <cell r="P7224">
            <v>179</v>
          </cell>
        </row>
        <row r="7225">
          <cell r="L7225" t="str">
            <v>601IN1MAF40101</v>
          </cell>
          <cell r="M7225" t="str">
            <v>탄성코팅재</v>
          </cell>
          <cell r="N7225" t="str">
            <v>뿜칠 시공도</v>
          </cell>
          <cell r="O7225" t="str">
            <v>M2</v>
          </cell>
          <cell r="P7225">
            <v>211</v>
          </cell>
        </row>
        <row r="7226">
          <cell r="L7226" t="str">
            <v>601IN1UAO20020</v>
          </cell>
          <cell r="M7226" t="str">
            <v>콘크리트면 페인트</v>
          </cell>
          <cell r="N7226" t="str">
            <v>(걸레받이용 2회)</v>
          </cell>
          <cell r="O7226" t="str">
            <v>M2</v>
          </cell>
          <cell r="P7226">
            <v>40</v>
          </cell>
        </row>
        <row r="7227">
          <cell r="L7227" t="str">
            <v>601IN1UAO30020</v>
          </cell>
          <cell r="M7227" t="str">
            <v>외부수성페인트</v>
          </cell>
          <cell r="N7227" t="str">
            <v>(2회 벽   로울러칠)</v>
          </cell>
          <cell r="O7227" t="str">
            <v>M2</v>
          </cell>
          <cell r="P7227">
            <v>76</v>
          </cell>
        </row>
        <row r="7228">
          <cell r="L7228" t="str">
            <v>601IN1UAO35020</v>
          </cell>
          <cell r="M7228" t="str">
            <v>내부수성페인트</v>
          </cell>
          <cell r="N7228" t="str">
            <v>(2회 벽   로울러칠)</v>
          </cell>
          <cell r="O7228" t="str">
            <v>M2</v>
          </cell>
          <cell r="P7228">
            <v>736</v>
          </cell>
        </row>
        <row r="7229">
          <cell r="L7229" t="str">
            <v>601IN1UAO35030</v>
          </cell>
          <cell r="M7229" t="str">
            <v>내부수성페인트</v>
          </cell>
          <cell r="N7229" t="str">
            <v>(2회 천정 로울러칠)</v>
          </cell>
          <cell r="O7229" t="str">
            <v>M2</v>
          </cell>
          <cell r="P7229">
            <v>372</v>
          </cell>
        </row>
        <row r="7230">
          <cell r="L7230" t="str">
            <v>601IN1UAO70010</v>
          </cell>
          <cell r="M7230" t="str">
            <v>목부 조합페인트</v>
          </cell>
          <cell r="N7230" t="str">
            <v>(외부3회)</v>
          </cell>
          <cell r="O7230" t="str">
            <v>M2</v>
          </cell>
          <cell r="P7230">
            <v>125</v>
          </cell>
        </row>
        <row r="7231">
          <cell r="L7231" t="str">
            <v>601IN1UAO70110</v>
          </cell>
          <cell r="M7231" t="str">
            <v>철부조합페인트</v>
          </cell>
          <cell r="N7231" t="str">
            <v>(광명단유)</v>
          </cell>
          <cell r="O7231" t="str">
            <v>M2</v>
          </cell>
          <cell r="P7231">
            <v>10</v>
          </cell>
        </row>
        <row r="7232">
          <cell r="L7232" t="str">
            <v>601IN1UAO70120</v>
          </cell>
          <cell r="M7232" t="str">
            <v>철부조합페인트</v>
          </cell>
          <cell r="N7232" t="str">
            <v>(광명단무)</v>
          </cell>
          <cell r="O7232" t="str">
            <v>M2</v>
          </cell>
          <cell r="P7232">
            <v>6</v>
          </cell>
        </row>
        <row r="7233">
          <cell r="L7233" t="str">
            <v>601IO1UAK70060</v>
          </cell>
          <cell r="M7233" t="str">
            <v>포리에칠렌필림 보양</v>
          </cell>
          <cell r="O7233" t="str">
            <v>M2</v>
          </cell>
          <cell r="P7233">
            <v>613</v>
          </cell>
        </row>
        <row r="7234">
          <cell r="L7234" t="str">
            <v>601IO1UAM10120</v>
          </cell>
          <cell r="M7234" t="str">
            <v>륨카펫트붙이기</v>
          </cell>
          <cell r="N7234" t="str">
            <v>(T2.0, 일반용)</v>
          </cell>
          <cell r="O7234" t="str">
            <v>M2</v>
          </cell>
          <cell r="P7234">
            <v>194</v>
          </cell>
        </row>
        <row r="7235">
          <cell r="L7235" t="str">
            <v>601IO1UAM10210</v>
          </cell>
          <cell r="M7235" t="str">
            <v>염화비닐타일붙이기</v>
          </cell>
          <cell r="N7235" t="str">
            <v>(일반형)</v>
          </cell>
          <cell r="O7235" t="str">
            <v>M2</v>
          </cell>
          <cell r="P7235">
            <v>269</v>
          </cell>
        </row>
        <row r="7236">
          <cell r="L7236" t="str">
            <v>601IO1UAP10050</v>
          </cell>
          <cell r="M7236" t="str">
            <v>인쇄발포벽지바르기</v>
          </cell>
          <cell r="N7236" t="str">
            <v>(초배유,140G/M2이상)</v>
          </cell>
          <cell r="O7236" t="str">
            <v>M2</v>
          </cell>
          <cell r="P7236">
            <v>286</v>
          </cell>
        </row>
        <row r="7237">
          <cell r="L7237" t="str">
            <v>601IO1UAP10080</v>
          </cell>
          <cell r="M7237" t="str">
            <v>인쇄발포천정지바르기</v>
          </cell>
          <cell r="N7237" t="str">
            <v>(초배무,140G/M2이상)</v>
          </cell>
          <cell r="O7237" t="str">
            <v>M2</v>
          </cell>
          <cell r="P7237">
            <v>201</v>
          </cell>
        </row>
        <row r="7238">
          <cell r="L7238" t="str">
            <v>601IO1UAS16010</v>
          </cell>
          <cell r="M7238" t="str">
            <v>걸레받이 설치</v>
          </cell>
          <cell r="N7238" t="str">
            <v>(9X80, MDF위 비닐시트)</v>
          </cell>
          <cell r="O7238" t="str">
            <v>M</v>
          </cell>
          <cell r="P7238">
            <v>124</v>
          </cell>
        </row>
        <row r="7239">
          <cell r="L7239" t="str">
            <v>601IO2SACABS07</v>
          </cell>
          <cell r="M7239" t="str">
            <v>스치로폴붙이기</v>
          </cell>
          <cell r="N7239" t="str">
            <v>콘크리트타설부착2호,50MM</v>
          </cell>
          <cell r="O7239" t="str">
            <v>M2</v>
          </cell>
          <cell r="P7239">
            <v>233</v>
          </cell>
        </row>
        <row r="7240">
          <cell r="L7240" t="str">
            <v>601IO2UAG10330</v>
          </cell>
          <cell r="M7240" t="str">
            <v>스치로폴깔기</v>
          </cell>
          <cell r="N7240" t="str">
            <v>(콘크리트타설부착 2호 80MM)</v>
          </cell>
          <cell r="O7240" t="str">
            <v>M2</v>
          </cell>
          <cell r="P7240">
            <v>230</v>
          </cell>
        </row>
        <row r="7241">
          <cell r="L7241" t="str">
            <v>601IO2UAG30040</v>
          </cell>
          <cell r="M7241" t="str">
            <v>유리면보온재설치</v>
          </cell>
          <cell r="N7241" t="str">
            <v>(벽 2호 50MM)</v>
          </cell>
          <cell r="O7241" t="str">
            <v>M2</v>
          </cell>
          <cell r="P7241">
            <v>244</v>
          </cell>
        </row>
        <row r="7242">
          <cell r="L7242" t="str">
            <v>601JB1QBG15035</v>
          </cell>
          <cell r="M7242" t="str">
            <v>콤팩터 다짐 (보통)</v>
          </cell>
          <cell r="O7242" t="str">
            <v>M2</v>
          </cell>
          <cell r="P7242">
            <v>1033</v>
          </cell>
        </row>
        <row r="7243">
          <cell r="L7243" t="str">
            <v>601JB1UAA50010</v>
          </cell>
          <cell r="M7243" t="str">
            <v>용수비</v>
          </cell>
          <cell r="N7243" t="str">
            <v>(레미콘지구)</v>
          </cell>
          <cell r="O7243" t="str">
            <v>M3</v>
          </cell>
          <cell r="P7243">
            <v>75</v>
          </cell>
        </row>
        <row r="7244">
          <cell r="L7244" t="str">
            <v>601JB1UCA20010</v>
          </cell>
          <cell r="M7244" t="str">
            <v>인력 터파기</v>
          </cell>
          <cell r="N7244" t="str">
            <v>(굴착깊이0-1M,보통토사)</v>
          </cell>
          <cell r="O7244" t="str">
            <v>M3</v>
          </cell>
          <cell r="P7244">
            <v>50</v>
          </cell>
        </row>
        <row r="7245">
          <cell r="L7245" t="str">
            <v>601JC1MCE24009</v>
          </cell>
          <cell r="M7245" t="str">
            <v>PHC파일</v>
          </cell>
          <cell r="N7245" t="str">
            <v>D400-9M</v>
          </cell>
          <cell r="O7245" t="str">
            <v>본</v>
          </cell>
          <cell r="P7245">
            <v>9</v>
          </cell>
        </row>
        <row r="7246">
          <cell r="L7246" t="str">
            <v>601JC1MCE24010</v>
          </cell>
          <cell r="M7246" t="str">
            <v>PHC파일</v>
          </cell>
          <cell r="N7246" t="str">
            <v>D400-10M</v>
          </cell>
          <cell r="O7246" t="str">
            <v>본</v>
          </cell>
          <cell r="P7246">
            <v>34</v>
          </cell>
        </row>
        <row r="7247">
          <cell r="L7247" t="str">
            <v>601JC1SABCHR09</v>
          </cell>
          <cell r="M7247" t="str">
            <v>유압식 고강도파일박기</v>
          </cell>
          <cell r="N7247" t="str">
            <v>PHC D-400-9M</v>
          </cell>
          <cell r="O7247" t="str">
            <v>M</v>
          </cell>
          <cell r="P7247">
            <v>77</v>
          </cell>
        </row>
        <row r="7248">
          <cell r="L7248" t="str">
            <v>601JC1SABCHR10</v>
          </cell>
          <cell r="M7248" t="str">
            <v>유압식 고강도파일박기</v>
          </cell>
          <cell r="N7248" t="str">
            <v>PHC D-400-10M</v>
          </cell>
          <cell r="O7248" t="str">
            <v>M</v>
          </cell>
          <cell r="P7248">
            <v>323</v>
          </cell>
        </row>
        <row r="7249">
          <cell r="L7249" t="str">
            <v>601JC1UAB70400</v>
          </cell>
          <cell r="M7249" t="str">
            <v>콘크리트파일 두부정리</v>
          </cell>
          <cell r="N7249" t="str">
            <v>(D400,PC.PHC)</v>
          </cell>
          <cell r="O7249" t="str">
            <v>본</v>
          </cell>
          <cell r="P7249">
            <v>43</v>
          </cell>
        </row>
        <row r="7250">
          <cell r="L7250" t="str">
            <v>601JD1BGC10070</v>
          </cell>
          <cell r="M7250" t="str">
            <v>자재운반비</v>
          </cell>
          <cell r="N7250" t="str">
            <v>70KM까지</v>
          </cell>
          <cell r="O7250" t="str">
            <v>TON</v>
          </cell>
          <cell r="P7250">
            <v>56.54</v>
          </cell>
        </row>
        <row r="7251">
          <cell r="L7251" t="str">
            <v>601JD1BGZ02011</v>
          </cell>
          <cell r="M7251" t="str">
            <v>임시전력비(전력량요금)</v>
          </cell>
          <cell r="N7251" t="str">
            <v>1년이하</v>
          </cell>
          <cell r="O7251" t="str">
            <v>KWH</v>
          </cell>
          <cell r="P7251">
            <v>6</v>
          </cell>
        </row>
        <row r="7252">
          <cell r="L7252" t="str">
            <v>601JD1HKN01000</v>
          </cell>
          <cell r="M7252" t="str">
            <v>모 터</v>
          </cell>
          <cell r="N7252" t="str">
            <v>1 HP</v>
          </cell>
          <cell r="O7252" t="str">
            <v>시간</v>
          </cell>
          <cell r="P7252">
            <v>8</v>
          </cell>
        </row>
        <row r="7253">
          <cell r="L7253" t="str">
            <v>601JD1MGA21110</v>
          </cell>
          <cell r="M7253" t="str">
            <v>고강도철근 (공장도)</v>
          </cell>
          <cell r="N7253" t="str">
            <v>H-10</v>
          </cell>
          <cell r="O7253" t="str">
            <v>TON</v>
          </cell>
          <cell r="P7253">
            <v>6.34</v>
          </cell>
        </row>
        <row r="7254">
          <cell r="L7254" t="str">
            <v>601JD1MGA21113</v>
          </cell>
          <cell r="M7254" t="str">
            <v>고강도철근 (공장도)</v>
          </cell>
          <cell r="N7254" t="str">
            <v>H-13</v>
          </cell>
          <cell r="O7254" t="str">
            <v>TON</v>
          </cell>
          <cell r="P7254">
            <v>2.96</v>
          </cell>
        </row>
        <row r="7255">
          <cell r="L7255" t="str">
            <v>601JD1MGA21116</v>
          </cell>
          <cell r="M7255" t="str">
            <v>고강도철근 (공장도)</v>
          </cell>
          <cell r="N7255" t="str">
            <v>H-16</v>
          </cell>
          <cell r="O7255" t="str">
            <v>TON</v>
          </cell>
          <cell r="P7255">
            <v>1.29</v>
          </cell>
        </row>
        <row r="7256">
          <cell r="L7256" t="str">
            <v>601JD1MGA21119</v>
          </cell>
          <cell r="M7256" t="str">
            <v>고강도철근 (공장도)</v>
          </cell>
          <cell r="N7256" t="str">
            <v>H-19</v>
          </cell>
          <cell r="O7256" t="str">
            <v>TON</v>
          </cell>
          <cell r="P7256">
            <v>6.4</v>
          </cell>
        </row>
        <row r="7257">
          <cell r="L7257" t="str">
            <v>601JD1MGA21122</v>
          </cell>
          <cell r="M7257" t="str">
            <v>고강도철근 (공장도)</v>
          </cell>
          <cell r="N7257" t="str">
            <v>H-22</v>
          </cell>
          <cell r="O7257" t="str">
            <v>TON</v>
          </cell>
          <cell r="P7257">
            <v>39.56</v>
          </cell>
        </row>
        <row r="7258">
          <cell r="L7258" t="str">
            <v>601JD1MGG40301</v>
          </cell>
          <cell r="M7258" t="str">
            <v>레미콘</v>
          </cell>
          <cell r="N7258" t="str">
            <v>25-160-8</v>
          </cell>
          <cell r="O7258" t="str">
            <v>M3</v>
          </cell>
          <cell r="P7258">
            <v>55</v>
          </cell>
        </row>
        <row r="7259">
          <cell r="L7259" t="str">
            <v>601JD1MGG40601</v>
          </cell>
          <cell r="M7259" t="str">
            <v>레미콘</v>
          </cell>
          <cell r="N7259" t="str">
            <v>25-240-8</v>
          </cell>
          <cell r="O7259" t="str">
            <v>M3</v>
          </cell>
          <cell r="P7259">
            <v>397</v>
          </cell>
        </row>
        <row r="7260">
          <cell r="L7260" t="str">
            <v>601JD1MGG42601</v>
          </cell>
          <cell r="M7260" t="str">
            <v>레미콘</v>
          </cell>
          <cell r="N7260" t="str">
            <v>25-240-15</v>
          </cell>
          <cell r="O7260" t="str">
            <v>M3</v>
          </cell>
          <cell r="P7260">
            <v>120</v>
          </cell>
        </row>
        <row r="7261">
          <cell r="L7261" t="str">
            <v>601JD1QEA32013</v>
          </cell>
          <cell r="M7261" t="str">
            <v>펌프카 CONC 타설</v>
          </cell>
          <cell r="N7261" t="str">
            <v>100 M3이상 철근구조물,S=15</v>
          </cell>
          <cell r="O7261" t="str">
            <v>M3</v>
          </cell>
          <cell r="P7261">
            <v>119</v>
          </cell>
        </row>
        <row r="7262">
          <cell r="L7262" t="str">
            <v>601JD1QEA32014</v>
          </cell>
          <cell r="M7262" t="str">
            <v>펌프카 CONC 타설</v>
          </cell>
          <cell r="N7262" t="str">
            <v>100 M3이상 철근구조물,S=8~12</v>
          </cell>
          <cell r="O7262" t="str">
            <v>M3</v>
          </cell>
          <cell r="P7262">
            <v>447</v>
          </cell>
        </row>
        <row r="7263">
          <cell r="L7263" t="str">
            <v>601JD1QEF82001</v>
          </cell>
          <cell r="M7263" t="str">
            <v>CON'C 다지기 (VIBRATOR)</v>
          </cell>
          <cell r="O7263" t="str">
            <v>M3</v>
          </cell>
          <cell r="P7263">
            <v>512</v>
          </cell>
        </row>
        <row r="7264">
          <cell r="L7264" t="str">
            <v>601JD1SACCTTT1</v>
          </cell>
          <cell r="M7264" t="str">
            <v>철근하차비</v>
          </cell>
          <cell r="O7264" t="str">
            <v>톤</v>
          </cell>
          <cell r="P7264">
            <v>56.55</v>
          </cell>
        </row>
        <row r="7265">
          <cell r="L7265" t="str">
            <v>601JD1SASJ0112</v>
          </cell>
          <cell r="M7265" t="str">
            <v>원형거푸집</v>
          </cell>
          <cell r="N7265" t="str">
            <v>고밀도P.E관</v>
          </cell>
          <cell r="O7265" t="str">
            <v>M2</v>
          </cell>
          <cell r="P7265">
            <v>23</v>
          </cell>
        </row>
        <row r="7266">
          <cell r="L7266" t="str">
            <v>601JD1UAC10001</v>
          </cell>
          <cell r="M7266" t="str">
            <v>합판거푸집</v>
          </cell>
          <cell r="N7266" t="str">
            <v>(3회,일반면)</v>
          </cell>
          <cell r="O7266" t="str">
            <v>M2</v>
          </cell>
          <cell r="P7266">
            <v>133</v>
          </cell>
        </row>
        <row r="7267">
          <cell r="L7267" t="str">
            <v>601JD1UAC10002</v>
          </cell>
          <cell r="M7267" t="str">
            <v>합판거푸집</v>
          </cell>
          <cell r="N7267" t="str">
            <v>(3회,슬라브)</v>
          </cell>
          <cell r="O7267" t="str">
            <v>M2</v>
          </cell>
          <cell r="P7267">
            <v>39</v>
          </cell>
        </row>
        <row r="7268">
          <cell r="L7268" t="str">
            <v>601JD1UAC10152</v>
          </cell>
          <cell r="M7268" t="str">
            <v>매립형철망거푸집</v>
          </cell>
          <cell r="N7268" t="str">
            <v>(MAT기초,지중보,옹벽,이어치기등)</v>
          </cell>
          <cell r="O7268" t="str">
            <v>M2</v>
          </cell>
          <cell r="P7268">
            <v>300</v>
          </cell>
        </row>
        <row r="7269">
          <cell r="L7269" t="str">
            <v>601JD1UAC10310</v>
          </cell>
          <cell r="M7269" t="str">
            <v>유로폼</v>
          </cell>
          <cell r="N7269" t="str">
            <v>(벽)</v>
          </cell>
          <cell r="O7269" t="str">
            <v>M2</v>
          </cell>
          <cell r="P7269">
            <v>356</v>
          </cell>
        </row>
        <row r="7270">
          <cell r="L7270" t="str">
            <v>601JD1UAC10515</v>
          </cell>
          <cell r="M7270" t="str">
            <v>철제곡면거푸집</v>
          </cell>
          <cell r="N7270" t="str">
            <v>(15회)</v>
          </cell>
          <cell r="O7270" t="str">
            <v>M2</v>
          </cell>
          <cell r="P7270">
            <v>204</v>
          </cell>
        </row>
        <row r="7271">
          <cell r="L7271" t="str">
            <v>601JD1UAC20100</v>
          </cell>
          <cell r="M7271" t="str">
            <v>철근가공 및 조립</v>
          </cell>
          <cell r="N7271" t="str">
            <v>(건축공사)</v>
          </cell>
          <cell r="O7271" t="str">
            <v>TON</v>
          </cell>
          <cell r="P7271">
            <v>54.9</v>
          </cell>
        </row>
        <row r="7272">
          <cell r="L7272" t="str">
            <v>601JD1UAC30060</v>
          </cell>
          <cell r="M7272" t="str">
            <v>레미콘치기</v>
          </cell>
          <cell r="N7272" t="str">
            <v>(철근구조,펌프차붐)</v>
          </cell>
          <cell r="O7272" t="str">
            <v>M3</v>
          </cell>
          <cell r="P7272">
            <v>512</v>
          </cell>
        </row>
        <row r="7273">
          <cell r="L7273" t="str">
            <v>601JD1UAC30080</v>
          </cell>
          <cell r="M7273" t="str">
            <v>레미콘치기</v>
          </cell>
          <cell r="N7273" t="str">
            <v>(무근구조,펌프차붐)</v>
          </cell>
          <cell r="O7273" t="str">
            <v>M3</v>
          </cell>
          <cell r="P7273">
            <v>54</v>
          </cell>
        </row>
        <row r="7274">
          <cell r="L7274" t="str">
            <v>801IA1BGZ02011</v>
          </cell>
          <cell r="M7274" t="str">
            <v>임시전력비(전력량요금)</v>
          </cell>
          <cell r="N7274" t="str">
            <v>1년이하</v>
          </cell>
          <cell r="O7274" t="str">
            <v>KWH</v>
          </cell>
          <cell r="P7274">
            <v>23</v>
          </cell>
        </row>
        <row r="7275">
          <cell r="L7275" t="str">
            <v>801IA1HKN01000</v>
          </cell>
          <cell r="M7275" t="str">
            <v>모 터</v>
          </cell>
          <cell r="N7275" t="str">
            <v>1 HP</v>
          </cell>
          <cell r="O7275" t="str">
            <v>시간</v>
          </cell>
          <cell r="P7275">
            <v>32</v>
          </cell>
        </row>
        <row r="7276">
          <cell r="L7276" t="str">
            <v>801IA1UAA10010</v>
          </cell>
          <cell r="M7276" t="str">
            <v>먹메김</v>
          </cell>
          <cell r="N7276" t="str">
            <v>(일반용)</v>
          </cell>
          <cell r="O7276" t="str">
            <v>M2</v>
          </cell>
          <cell r="P7276">
            <v>1554</v>
          </cell>
        </row>
        <row r="7277">
          <cell r="L7277" t="str">
            <v>801IA1UAA10201</v>
          </cell>
          <cell r="M7277" t="str">
            <v>수평규준틀</v>
          </cell>
          <cell r="O7277" t="str">
            <v>M</v>
          </cell>
          <cell r="P7277">
            <v>195</v>
          </cell>
        </row>
        <row r="7278">
          <cell r="L7278" t="str">
            <v>801IA1UAA20401</v>
          </cell>
          <cell r="M7278" t="str">
            <v>강관외줄비계(까치발)</v>
          </cell>
          <cell r="N7278" t="str">
            <v>(3개월 5층이하)</v>
          </cell>
          <cell r="O7278" t="str">
            <v>M2</v>
          </cell>
          <cell r="P7278">
            <v>364</v>
          </cell>
        </row>
        <row r="7279">
          <cell r="L7279" t="str">
            <v>801IA1UAA20701</v>
          </cell>
          <cell r="M7279" t="str">
            <v>이동식 강관조립 말비계</v>
          </cell>
          <cell r="N7279" t="str">
            <v>(3개월 H=2M 1단)</v>
          </cell>
          <cell r="O7279" t="str">
            <v>대</v>
          </cell>
          <cell r="P7279">
            <v>2</v>
          </cell>
        </row>
        <row r="7280">
          <cell r="L7280" t="str">
            <v>801IA1UAA25010</v>
          </cell>
          <cell r="M7280" t="str">
            <v>강관동바리 손료</v>
          </cell>
          <cell r="N7280" t="str">
            <v>(층고3.5M이하, 일반 1개월)</v>
          </cell>
          <cell r="O7280" t="str">
            <v>M2</v>
          </cell>
          <cell r="P7280">
            <v>83</v>
          </cell>
        </row>
        <row r="7281">
          <cell r="L7281" t="str">
            <v>801IA1UAA25030</v>
          </cell>
          <cell r="M7281" t="str">
            <v>강관동바리 손료</v>
          </cell>
          <cell r="N7281" t="str">
            <v>(층고3.5-3.8M이하, 일반 1개월)</v>
          </cell>
          <cell r="O7281" t="str">
            <v>M2</v>
          </cell>
          <cell r="P7281">
            <v>312</v>
          </cell>
        </row>
        <row r="7282">
          <cell r="L7282" t="str">
            <v>801IA1UAA25035</v>
          </cell>
          <cell r="M7282" t="str">
            <v>강관동바리 손료</v>
          </cell>
          <cell r="N7282" t="str">
            <v>(층고3.5-3.8M이하,테크용,1개월)</v>
          </cell>
          <cell r="O7282" t="str">
            <v>M2</v>
          </cell>
          <cell r="P7282">
            <v>742</v>
          </cell>
        </row>
        <row r="7283">
          <cell r="L7283" t="str">
            <v>801IA1UAA25060</v>
          </cell>
          <cell r="M7283" t="str">
            <v>강관동바리 손료</v>
          </cell>
          <cell r="N7283" t="str">
            <v>(4.5-5.5M, 1개월)</v>
          </cell>
          <cell r="O7283" t="str">
            <v>M2</v>
          </cell>
          <cell r="P7283">
            <v>454</v>
          </cell>
        </row>
        <row r="7284">
          <cell r="L7284" t="str">
            <v>801IA1UAA25070</v>
          </cell>
          <cell r="M7284" t="str">
            <v>강관동바리 손료</v>
          </cell>
          <cell r="N7284" t="str">
            <v>(5.5-6.5M, 1개월)</v>
          </cell>
          <cell r="O7284" t="str">
            <v>M2</v>
          </cell>
          <cell r="P7284">
            <v>75</v>
          </cell>
        </row>
        <row r="7285">
          <cell r="L7285" t="str">
            <v>801IA1UAA50010</v>
          </cell>
          <cell r="M7285" t="str">
            <v>용수비</v>
          </cell>
          <cell r="N7285" t="str">
            <v>(레미콘지구)</v>
          </cell>
          <cell r="O7285" t="str">
            <v>M3</v>
          </cell>
          <cell r="P7285">
            <v>289</v>
          </cell>
        </row>
        <row r="7286">
          <cell r="L7286" t="str">
            <v>801IA1UAA55001</v>
          </cell>
          <cell r="M7286" t="str">
            <v>건축물 현장정리</v>
          </cell>
          <cell r="O7286" t="str">
            <v>M2</v>
          </cell>
          <cell r="P7286">
            <v>1554</v>
          </cell>
        </row>
        <row r="7287">
          <cell r="L7287" t="str">
            <v>801ID1BGC10070</v>
          </cell>
          <cell r="M7287" t="str">
            <v>자재운반비</v>
          </cell>
          <cell r="N7287" t="str">
            <v>70KM까지</v>
          </cell>
          <cell r="O7287" t="str">
            <v>TON</v>
          </cell>
          <cell r="P7287">
            <v>131.76</v>
          </cell>
        </row>
        <row r="7288">
          <cell r="L7288" t="str">
            <v>801ID1MGA21110</v>
          </cell>
          <cell r="M7288" t="str">
            <v>고강도철근 (공장도)</v>
          </cell>
          <cell r="N7288" t="str">
            <v>H-10</v>
          </cell>
          <cell r="O7288" t="str">
            <v>TON</v>
          </cell>
          <cell r="P7288">
            <v>15.5</v>
          </cell>
        </row>
        <row r="7289">
          <cell r="L7289" t="str">
            <v>801ID1MGA21113</v>
          </cell>
          <cell r="M7289" t="str">
            <v>고강도철근 (공장도)</v>
          </cell>
          <cell r="N7289" t="str">
            <v>H-13</v>
          </cell>
          <cell r="O7289" t="str">
            <v>TON</v>
          </cell>
          <cell r="P7289">
            <v>47.14</v>
          </cell>
        </row>
        <row r="7290">
          <cell r="L7290" t="str">
            <v>801ID1MGA21116</v>
          </cell>
          <cell r="M7290" t="str">
            <v>고강도철근 (공장도)</v>
          </cell>
          <cell r="N7290" t="str">
            <v>H-16</v>
          </cell>
          <cell r="O7290" t="str">
            <v>TON</v>
          </cell>
          <cell r="P7290">
            <v>7.21</v>
          </cell>
        </row>
        <row r="7291">
          <cell r="L7291" t="str">
            <v>801ID1MGA21122</v>
          </cell>
          <cell r="M7291" t="str">
            <v>고강도철근 (공장도)</v>
          </cell>
          <cell r="N7291" t="str">
            <v>H-22</v>
          </cell>
          <cell r="O7291" t="str">
            <v>TON</v>
          </cell>
          <cell r="P7291">
            <v>25.24</v>
          </cell>
        </row>
        <row r="7292">
          <cell r="L7292" t="str">
            <v>801ID1MGA21125</v>
          </cell>
          <cell r="M7292" t="str">
            <v>고강도철근 (공장도)</v>
          </cell>
          <cell r="N7292" t="str">
            <v>H-25</v>
          </cell>
          <cell r="O7292" t="str">
            <v>TON</v>
          </cell>
          <cell r="P7292">
            <v>36.67</v>
          </cell>
        </row>
        <row r="7293">
          <cell r="L7293" t="str">
            <v>801ID1MGG42401</v>
          </cell>
          <cell r="M7293" t="str">
            <v>레미콘</v>
          </cell>
          <cell r="N7293" t="str">
            <v>25-180-15</v>
          </cell>
          <cell r="O7293" t="str">
            <v>M3</v>
          </cell>
          <cell r="P7293">
            <v>113</v>
          </cell>
        </row>
        <row r="7294">
          <cell r="L7294" t="str">
            <v>801ID1MGG42601</v>
          </cell>
          <cell r="M7294" t="str">
            <v>레미콘</v>
          </cell>
          <cell r="N7294" t="str">
            <v>25-240-15</v>
          </cell>
          <cell r="O7294" t="str">
            <v>M3</v>
          </cell>
          <cell r="P7294">
            <v>1140</v>
          </cell>
        </row>
        <row r="7295">
          <cell r="L7295" t="str">
            <v>801ID1QEA32013</v>
          </cell>
          <cell r="M7295" t="str">
            <v>펌프카 CONC 타설</v>
          </cell>
          <cell r="N7295" t="str">
            <v>100 M3이상 철근구조물,S=15</v>
          </cell>
          <cell r="O7295" t="str">
            <v>M3</v>
          </cell>
          <cell r="P7295">
            <v>1236</v>
          </cell>
        </row>
        <row r="7296">
          <cell r="L7296" t="str">
            <v>801ID1QEF82001</v>
          </cell>
          <cell r="M7296" t="str">
            <v>CON'C 다지기 (VIBRATOR)</v>
          </cell>
          <cell r="O7296" t="str">
            <v>M3</v>
          </cell>
          <cell r="P7296">
            <v>877</v>
          </cell>
        </row>
        <row r="7297">
          <cell r="L7297" t="str">
            <v>801ID1SACCRX01</v>
          </cell>
          <cell r="M7297" t="str">
            <v>지연조인트</v>
          </cell>
          <cell r="O7297" t="str">
            <v>M</v>
          </cell>
          <cell r="P7297">
            <v>169</v>
          </cell>
        </row>
        <row r="7298">
          <cell r="L7298" t="str">
            <v>801ID1SACCTTT1</v>
          </cell>
          <cell r="M7298" t="str">
            <v>철근하차비</v>
          </cell>
          <cell r="O7298" t="str">
            <v>톤</v>
          </cell>
          <cell r="P7298">
            <v>131.76</v>
          </cell>
        </row>
        <row r="7299">
          <cell r="L7299" t="str">
            <v>801ID1SACDFD02</v>
          </cell>
          <cell r="M7299" t="str">
            <v>철근트러스상판재(신갈6BL)</v>
          </cell>
          <cell r="N7299" t="str">
            <v>TE-150,시공도</v>
          </cell>
          <cell r="O7299" t="str">
            <v>M2</v>
          </cell>
          <cell r="P7299">
            <v>500</v>
          </cell>
        </row>
        <row r="7300">
          <cell r="L7300" t="str">
            <v>801ID1SACDFD03</v>
          </cell>
          <cell r="M7300" t="str">
            <v>철근트러스상판재(신갈6BL)</v>
          </cell>
          <cell r="N7300" t="str">
            <v>TD-150,시공도</v>
          </cell>
          <cell r="O7300" t="str">
            <v>M2</v>
          </cell>
          <cell r="P7300">
            <v>70</v>
          </cell>
        </row>
        <row r="7301">
          <cell r="L7301" t="str">
            <v>801ID1UAC10001</v>
          </cell>
          <cell r="M7301" t="str">
            <v>합판거푸집</v>
          </cell>
          <cell r="N7301" t="str">
            <v>(3회,일반면)</v>
          </cell>
          <cell r="O7301" t="str">
            <v>M2</v>
          </cell>
          <cell r="P7301">
            <v>132</v>
          </cell>
        </row>
        <row r="7302">
          <cell r="L7302" t="str">
            <v>801ID1UAC10002</v>
          </cell>
          <cell r="M7302" t="str">
            <v>합판거푸집</v>
          </cell>
          <cell r="N7302" t="str">
            <v>(3회,슬라브)</v>
          </cell>
          <cell r="O7302" t="str">
            <v>M2</v>
          </cell>
          <cell r="P7302">
            <v>863</v>
          </cell>
        </row>
        <row r="7303">
          <cell r="L7303" t="str">
            <v>801ID1UAC10152</v>
          </cell>
          <cell r="M7303" t="str">
            <v>매립형철망거푸집</v>
          </cell>
          <cell r="N7303" t="str">
            <v>(MAT기초,지중보,옹벽,이어치기등)</v>
          </cell>
          <cell r="O7303" t="str">
            <v>M2</v>
          </cell>
          <cell r="P7303">
            <v>42</v>
          </cell>
        </row>
        <row r="7304">
          <cell r="L7304" t="str">
            <v>801ID1UAC10310</v>
          </cell>
          <cell r="M7304" t="str">
            <v>유로폼</v>
          </cell>
          <cell r="N7304" t="str">
            <v>(벽)</v>
          </cell>
          <cell r="O7304" t="str">
            <v>M2</v>
          </cell>
          <cell r="P7304">
            <v>1786</v>
          </cell>
        </row>
        <row r="7305">
          <cell r="L7305" t="str">
            <v>801ID1UAC10401</v>
          </cell>
          <cell r="M7305" t="str">
            <v>문양거푸집</v>
          </cell>
          <cell r="N7305" t="str">
            <v>합판4회+문양스치로폴</v>
          </cell>
          <cell r="O7305" t="str">
            <v>M2</v>
          </cell>
          <cell r="P7305">
            <v>910</v>
          </cell>
        </row>
        <row r="7306">
          <cell r="L7306" t="str">
            <v>801ID1UAC10515</v>
          </cell>
          <cell r="M7306" t="str">
            <v>철제곡면거푸집</v>
          </cell>
          <cell r="N7306" t="str">
            <v>(15회)</v>
          </cell>
          <cell r="O7306" t="str">
            <v>M2</v>
          </cell>
          <cell r="P7306">
            <v>287</v>
          </cell>
        </row>
        <row r="7307">
          <cell r="L7307" t="str">
            <v>801ID1UAC11001</v>
          </cell>
          <cell r="M7307" t="str">
            <v>기둥 면접기</v>
          </cell>
          <cell r="N7307" t="str">
            <v>(15X15)</v>
          </cell>
          <cell r="O7307" t="str">
            <v>M</v>
          </cell>
          <cell r="P7307">
            <v>1862</v>
          </cell>
        </row>
        <row r="7308">
          <cell r="L7308" t="str">
            <v>801ID1UAC11101</v>
          </cell>
          <cell r="M7308" t="str">
            <v>물 끊기</v>
          </cell>
          <cell r="N7308" t="str">
            <v>(18X12X15)</v>
          </cell>
          <cell r="O7308" t="str">
            <v>M</v>
          </cell>
          <cell r="P7308">
            <v>55</v>
          </cell>
        </row>
        <row r="7309">
          <cell r="L7309" t="str">
            <v>801ID1UAC11501</v>
          </cell>
          <cell r="M7309" t="str">
            <v>콘크리트양생비</v>
          </cell>
          <cell r="O7309" t="str">
            <v>M2</v>
          </cell>
          <cell r="P7309">
            <v>3321</v>
          </cell>
        </row>
        <row r="7310">
          <cell r="L7310" t="str">
            <v>801ID1UAC20100</v>
          </cell>
          <cell r="M7310" t="str">
            <v>철근가공 및 조립</v>
          </cell>
          <cell r="N7310" t="str">
            <v>(건축공사)</v>
          </cell>
          <cell r="O7310" t="str">
            <v>TON</v>
          </cell>
          <cell r="P7310">
            <v>127.92</v>
          </cell>
        </row>
        <row r="7311">
          <cell r="L7311" t="str">
            <v>801ID1UAC30060</v>
          </cell>
          <cell r="M7311" t="str">
            <v>레미콘치기</v>
          </cell>
          <cell r="N7311" t="str">
            <v>(철근구조,펌프차붐)</v>
          </cell>
          <cell r="O7311" t="str">
            <v>M3</v>
          </cell>
          <cell r="P7311">
            <v>877</v>
          </cell>
        </row>
        <row r="7312">
          <cell r="L7312" t="str">
            <v>801ID1UAC30080</v>
          </cell>
          <cell r="M7312" t="str">
            <v>레미콘치기</v>
          </cell>
          <cell r="N7312" t="str">
            <v>(무근구조,펌프차붐)</v>
          </cell>
          <cell r="O7312" t="str">
            <v>M3</v>
          </cell>
          <cell r="P7312">
            <v>359</v>
          </cell>
        </row>
        <row r="7313">
          <cell r="L7313" t="str">
            <v>801IF1MAA10080</v>
          </cell>
          <cell r="M7313" t="str">
            <v>콘크리트벽돌</v>
          </cell>
          <cell r="N7313" t="str">
            <v>KS 82KG/CM2, 190X90X57</v>
          </cell>
          <cell r="O7313" t="str">
            <v>매</v>
          </cell>
          <cell r="P7313">
            <v>9556</v>
          </cell>
        </row>
        <row r="7314">
          <cell r="L7314" t="str">
            <v>801IF1SAE10020</v>
          </cell>
          <cell r="M7314" t="str">
            <v>콘크리트벽돌쌓기</v>
          </cell>
          <cell r="N7314" t="str">
            <v>(표준형 0.5B 1층)</v>
          </cell>
          <cell r="O7314" t="str">
            <v>매</v>
          </cell>
          <cell r="P7314">
            <v>3581</v>
          </cell>
        </row>
        <row r="7315">
          <cell r="L7315" t="str">
            <v>801IF1SAE10120</v>
          </cell>
          <cell r="M7315" t="str">
            <v>콘크리트벽돌쌓기</v>
          </cell>
          <cell r="N7315" t="str">
            <v>(표준형 1.0B, 1층)</v>
          </cell>
          <cell r="O7315" t="str">
            <v>매</v>
          </cell>
          <cell r="P7315">
            <v>5696</v>
          </cell>
        </row>
        <row r="7316">
          <cell r="L7316" t="str">
            <v>801IF1UAD50190</v>
          </cell>
          <cell r="M7316" t="str">
            <v>인방설치</v>
          </cell>
          <cell r="N7316" t="str">
            <v>(240X124)</v>
          </cell>
          <cell r="O7316" t="str">
            <v>M</v>
          </cell>
          <cell r="P7316">
            <v>2</v>
          </cell>
        </row>
        <row r="7317">
          <cell r="L7317" t="str">
            <v>801IG1BGC01020</v>
          </cell>
          <cell r="M7317" t="str">
            <v>시멘트 수송비</v>
          </cell>
          <cell r="N7317" t="str">
            <v>20KM까지</v>
          </cell>
          <cell r="O7317" t="str">
            <v>포</v>
          </cell>
          <cell r="P7317">
            <v>403</v>
          </cell>
        </row>
        <row r="7318">
          <cell r="L7318" t="str">
            <v>801IG1BGZ01003</v>
          </cell>
          <cell r="M7318" t="str">
            <v>시멘트 하차 입고비</v>
          </cell>
          <cell r="N7318" t="str">
            <v>(보통인부/250포)</v>
          </cell>
          <cell r="O7318" t="str">
            <v>포</v>
          </cell>
          <cell r="P7318">
            <v>403</v>
          </cell>
        </row>
        <row r="7319">
          <cell r="L7319" t="str">
            <v>801IG1MAE60312</v>
          </cell>
          <cell r="M7319" t="str">
            <v>기성조립식 줄눈재</v>
          </cell>
          <cell r="N7319" t="str">
            <v>폭 18MM이상</v>
          </cell>
          <cell r="O7319" t="str">
            <v>M</v>
          </cell>
          <cell r="P7319">
            <v>490</v>
          </cell>
        </row>
        <row r="7320">
          <cell r="L7320" t="str">
            <v>801IG1MGG30001</v>
          </cell>
          <cell r="M7320" t="str">
            <v>시멘트(운반구상차도)</v>
          </cell>
          <cell r="N7320" t="str">
            <v>40KG</v>
          </cell>
          <cell r="O7320" t="str">
            <v>포</v>
          </cell>
          <cell r="P7320">
            <v>403</v>
          </cell>
        </row>
        <row r="7321">
          <cell r="L7321" t="str">
            <v>801IG1QAJ42670</v>
          </cell>
          <cell r="M7321" t="str">
            <v>모래운반(지구외)</v>
          </cell>
          <cell r="N7321" t="str">
            <v>타이어 로우더 상차, 양호  L = 55.9 KM</v>
          </cell>
          <cell r="O7321" t="str">
            <v>M3</v>
          </cell>
          <cell r="P7321">
            <v>27</v>
          </cell>
        </row>
        <row r="7322">
          <cell r="L7322" t="str">
            <v>801IG1UAJ12060</v>
          </cell>
          <cell r="M7322" t="str">
            <v>쇠흙손마감</v>
          </cell>
          <cell r="O7322" t="str">
            <v>M2</v>
          </cell>
          <cell r="P7322">
            <v>34</v>
          </cell>
        </row>
        <row r="7323">
          <cell r="L7323" t="str">
            <v>801IG1UAJ14005</v>
          </cell>
          <cell r="M7323" t="str">
            <v>시멘트몰탈바닥바르기</v>
          </cell>
          <cell r="N7323" t="str">
            <v>(24MM 1회 정벌1:3)</v>
          </cell>
          <cell r="O7323" t="str">
            <v>M2</v>
          </cell>
          <cell r="P7323">
            <v>141</v>
          </cell>
        </row>
        <row r="7324">
          <cell r="L7324" t="str">
            <v>801IG1UAJ14155</v>
          </cell>
          <cell r="M7324" t="str">
            <v>시멘트몰탈외벽바르기</v>
          </cell>
          <cell r="N7324" t="str">
            <v>(18(12+6)MM,초벌1:2 정벌1:3)</v>
          </cell>
          <cell r="O7324" t="str">
            <v>M2</v>
          </cell>
          <cell r="P7324">
            <v>52</v>
          </cell>
        </row>
        <row r="7325">
          <cell r="L7325" t="str">
            <v>801IG1UAJ14210</v>
          </cell>
          <cell r="M7325" t="str">
            <v>시멘트몰탈내벽바르기</v>
          </cell>
          <cell r="N7325" t="str">
            <v>(11MM 2회 정벌1:3)</v>
          </cell>
          <cell r="O7325" t="str">
            <v>M2</v>
          </cell>
          <cell r="P7325">
            <v>542</v>
          </cell>
        </row>
        <row r="7326">
          <cell r="L7326" t="str">
            <v>801IG1UAJ14217</v>
          </cell>
          <cell r="M7326" t="str">
            <v>시멘트몰탈내벽바르기</v>
          </cell>
          <cell r="N7326" t="str">
            <v>(15(9+6)MM,초벌1:2,정벌1:3)</v>
          </cell>
          <cell r="O7326" t="str">
            <v>M2</v>
          </cell>
          <cell r="P7326">
            <v>173</v>
          </cell>
        </row>
        <row r="7327">
          <cell r="L7327" t="str">
            <v>801IG1UAJ16060</v>
          </cell>
          <cell r="M7327" t="str">
            <v>방수몰탈위 바닥몰탈바르기</v>
          </cell>
          <cell r="N7327" t="str">
            <v>(방수10(1:2)+미장24(1:3))</v>
          </cell>
          <cell r="O7327" t="str">
            <v>M2</v>
          </cell>
          <cell r="P7327">
            <v>2</v>
          </cell>
        </row>
        <row r="7328">
          <cell r="L7328" t="str">
            <v>801IG1UAJ16120</v>
          </cell>
          <cell r="M7328" t="str">
            <v>방수몰탈위 외벽몰탈</v>
          </cell>
          <cell r="N7328" t="str">
            <v>(방수6MM(1:2)+미장18MM(1:3, 2회))</v>
          </cell>
          <cell r="O7328" t="str">
            <v>M2</v>
          </cell>
          <cell r="P7328">
            <v>7</v>
          </cell>
        </row>
        <row r="7329">
          <cell r="L7329" t="str">
            <v>801IG1UAJ20010</v>
          </cell>
          <cell r="M7329" t="str">
            <v>창문틀주위 모르터충진</v>
          </cell>
          <cell r="O7329" t="str">
            <v>M</v>
          </cell>
          <cell r="P7329">
            <v>30</v>
          </cell>
        </row>
        <row r="7330">
          <cell r="L7330" t="str">
            <v>801IG1UAJ30125</v>
          </cell>
          <cell r="M7330" t="str">
            <v>콘크리트면 제물마감</v>
          </cell>
          <cell r="N7330" t="str">
            <v>(보관노-1600)</v>
          </cell>
          <cell r="O7330" t="str">
            <v>M2</v>
          </cell>
          <cell r="P7330">
            <v>257</v>
          </cell>
        </row>
        <row r="7331">
          <cell r="L7331" t="str">
            <v>801IG1UAJ60010</v>
          </cell>
          <cell r="M7331" t="str">
            <v>콘크리트 면처리</v>
          </cell>
          <cell r="N7331" t="str">
            <v>(폭 10CM)</v>
          </cell>
          <cell r="O7331" t="str">
            <v>M</v>
          </cell>
          <cell r="P7331">
            <v>3045</v>
          </cell>
        </row>
        <row r="7332">
          <cell r="L7332" t="str">
            <v>801IG1UAJ60020</v>
          </cell>
          <cell r="M7332" t="str">
            <v>콘크리트 면처리(천정)</v>
          </cell>
          <cell r="N7332" t="str">
            <v>(폭 10CM)</v>
          </cell>
          <cell r="O7332" t="str">
            <v>M</v>
          </cell>
          <cell r="P7332">
            <v>2907</v>
          </cell>
        </row>
        <row r="7333">
          <cell r="L7333" t="str">
            <v>801IG1UAK20010</v>
          </cell>
          <cell r="M7333" t="str">
            <v>액체방수</v>
          </cell>
          <cell r="N7333" t="str">
            <v>(2종)</v>
          </cell>
          <cell r="O7333" t="str">
            <v>M2</v>
          </cell>
          <cell r="P7333">
            <v>543</v>
          </cell>
        </row>
        <row r="7334">
          <cell r="L7334" t="str">
            <v>801IG1UAK40090</v>
          </cell>
          <cell r="M7334" t="str">
            <v>PE방수층보호재</v>
          </cell>
          <cell r="N7334" t="str">
            <v>(주차장수직부위, 접착식20MM)</v>
          </cell>
          <cell r="O7334" t="str">
            <v>M2</v>
          </cell>
          <cell r="P7334">
            <v>293</v>
          </cell>
        </row>
        <row r="7335">
          <cell r="L7335" t="str">
            <v>801IG1UAK40100</v>
          </cell>
          <cell r="M7335" t="str">
            <v>시트방수마감</v>
          </cell>
          <cell r="N7335" t="str">
            <v>(스텐레스판, ㅁ-15X20)</v>
          </cell>
          <cell r="O7335" t="str">
            <v>M</v>
          </cell>
          <cell r="P7335">
            <v>268</v>
          </cell>
        </row>
        <row r="7336">
          <cell r="L7336" t="str">
            <v>801IG1UAK40300</v>
          </cell>
          <cell r="M7336" t="str">
            <v>고무아스팔트이중방수</v>
          </cell>
          <cell r="N7336" t="str">
            <v>(주차장상부, T4.5, 쇠흙손마감 포함)</v>
          </cell>
          <cell r="O7336" t="str">
            <v>M2</v>
          </cell>
          <cell r="P7336">
            <v>1382</v>
          </cell>
        </row>
        <row r="7337">
          <cell r="L7337" t="str">
            <v>801IG1UAK40310</v>
          </cell>
          <cell r="M7337" t="str">
            <v>고무아스팔트이중방수</v>
          </cell>
          <cell r="N7337" t="str">
            <v>(주차장수직부위)</v>
          </cell>
          <cell r="O7337" t="str">
            <v>M2</v>
          </cell>
          <cell r="P7337">
            <v>390</v>
          </cell>
        </row>
        <row r="7338">
          <cell r="L7338" t="str">
            <v>801IG1UAK70070</v>
          </cell>
          <cell r="M7338" t="str">
            <v>포리에칠렌필림 깔기</v>
          </cell>
          <cell r="N7338" t="str">
            <v>(0.1MM, 1겹)</v>
          </cell>
          <cell r="O7338" t="str">
            <v>M2</v>
          </cell>
          <cell r="P7338">
            <v>1382</v>
          </cell>
        </row>
        <row r="7339">
          <cell r="L7339" t="str">
            <v>801IG1UAK80090</v>
          </cell>
          <cell r="M7339" t="str">
            <v>E.J(스치로폴20MM)</v>
          </cell>
          <cell r="N7339" t="str">
            <v>(본드붙이기,씰링:ㅁ-20X20)</v>
          </cell>
          <cell r="O7339" t="str">
            <v>M</v>
          </cell>
          <cell r="P7339">
            <v>312</v>
          </cell>
        </row>
        <row r="7340">
          <cell r="L7340" t="str">
            <v>801IG1UAT30020</v>
          </cell>
          <cell r="M7340" t="str">
            <v>칼라하드너시공</v>
          </cell>
          <cell r="N7340" t="str">
            <v>(5KG/M2,갈색.회색 제물미장포함)</v>
          </cell>
          <cell r="O7340" t="str">
            <v>M2</v>
          </cell>
          <cell r="P7340">
            <v>1540</v>
          </cell>
        </row>
        <row r="7341">
          <cell r="L7341" t="str">
            <v>801II1MAG50705</v>
          </cell>
          <cell r="M7341" t="str">
            <v>칼라알미늄스팬드럴</v>
          </cell>
          <cell r="N7341" t="str">
            <v>T0.5</v>
          </cell>
          <cell r="O7341" t="str">
            <v>M2</v>
          </cell>
          <cell r="P7341">
            <v>156</v>
          </cell>
        </row>
        <row r="7342">
          <cell r="L7342" t="str">
            <v>801II1MAN70110</v>
          </cell>
          <cell r="M7342" t="str">
            <v>알미늄몰딩(백색)</v>
          </cell>
          <cell r="N7342" t="str">
            <v>15X25X30X1.2</v>
          </cell>
          <cell r="O7342" t="str">
            <v>M</v>
          </cell>
          <cell r="P7342">
            <v>100</v>
          </cell>
        </row>
        <row r="7343">
          <cell r="L7343" t="str">
            <v>801II1UAS60010</v>
          </cell>
          <cell r="M7343" t="str">
            <v>경량철골천정틀설치</v>
          </cell>
          <cell r="N7343" t="str">
            <v>(DM-BAR)</v>
          </cell>
          <cell r="O7343" t="str">
            <v>M2</v>
          </cell>
          <cell r="P7343">
            <v>149</v>
          </cell>
        </row>
        <row r="7344">
          <cell r="L7344" t="str">
            <v>801IJ1MAZ50500</v>
          </cell>
          <cell r="M7344" t="str">
            <v>비상구안내사인</v>
          </cell>
          <cell r="N7344" t="str">
            <v>위치명(1500X300)</v>
          </cell>
          <cell r="O7344" t="str">
            <v>개소</v>
          </cell>
          <cell r="P7344">
            <v>1</v>
          </cell>
        </row>
        <row r="7345">
          <cell r="L7345" t="str">
            <v>801IJ1MAZ50510</v>
          </cell>
          <cell r="M7345" t="str">
            <v>비상구안내사인</v>
          </cell>
          <cell r="N7345" t="str">
            <v>동명(600X300)</v>
          </cell>
          <cell r="O7345" t="str">
            <v>개소</v>
          </cell>
          <cell r="P7345">
            <v>1</v>
          </cell>
        </row>
        <row r="7346">
          <cell r="L7346" t="str">
            <v>801IJ1MAZ50520</v>
          </cell>
          <cell r="M7346" t="str">
            <v>동호입구안내사인</v>
          </cell>
          <cell r="N7346" t="str">
            <v>동명(1600X800)</v>
          </cell>
          <cell r="O7346" t="str">
            <v>개소</v>
          </cell>
          <cell r="P7346">
            <v>1</v>
          </cell>
        </row>
        <row r="7347">
          <cell r="L7347" t="str">
            <v>801IJ1MAZ50530</v>
          </cell>
          <cell r="M7347" t="str">
            <v>동호입구안내사인</v>
          </cell>
          <cell r="N7347" t="str">
            <v>호명(600X300)</v>
          </cell>
          <cell r="O7347" t="str">
            <v>개소</v>
          </cell>
          <cell r="P7347">
            <v>1</v>
          </cell>
        </row>
        <row r="7348">
          <cell r="L7348" t="str">
            <v>801IJ1MAZ50560</v>
          </cell>
          <cell r="M7348" t="str">
            <v>동호유도표시</v>
          </cell>
          <cell r="N7348" t="str">
            <v>동명(800X400)</v>
          </cell>
          <cell r="O7348" t="str">
            <v>개소</v>
          </cell>
          <cell r="P7348">
            <v>1</v>
          </cell>
        </row>
        <row r="7349">
          <cell r="L7349" t="str">
            <v>801IJ1MAZ50570</v>
          </cell>
          <cell r="M7349" t="str">
            <v>출차유도표시</v>
          </cell>
          <cell r="N7349" t="str">
            <v>(1600X800)</v>
          </cell>
          <cell r="O7349" t="str">
            <v>개소</v>
          </cell>
          <cell r="P7349">
            <v>1</v>
          </cell>
        </row>
        <row r="7350">
          <cell r="L7350" t="str">
            <v>801IJ1MAZ50580</v>
          </cell>
          <cell r="M7350" t="str">
            <v>데크형주차장상부표시</v>
          </cell>
          <cell r="O7350" t="str">
            <v>개소</v>
          </cell>
          <cell r="P7350">
            <v>1</v>
          </cell>
        </row>
        <row r="7351">
          <cell r="L7351" t="str">
            <v>801IJ1MCA50422</v>
          </cell>
          <cell r="M7351" t="str">
            <v>수팽창 고무지수판(구조물용)</v>
          </cell>
          <cell r="N7351" t="str">
            <v>20X10MM</v>
          </cell>
          <cell r="O7351" t="str">
            <v>M</v>
          </cell>
          <cell r="P7351">
            <v>181</v>
          </cell>
        </row>
        <row r="7352">
          <cell r="L7352" t="str">
            <v>801IJ1MMA60221</v>
          </cell>
          <cell r="M7352" t="str">
            <v>오.배수용 PVC 파이프(VG2) (KSM3404)</v>
          </cell>
          <cell r="N7352" t="str">
            <v>D150 MM</v>
          </cell>
          <cell r="O7352" t="str">
            <v>M</v>
          </cell>
          <cell r="P7352">
            <v>1</v>
          </cell>
        </row>
        <row r="7353">
          <cell r="L7353" t="str">
            <v>801IJ1SASYY003</v>
          </cell>
          <cell r="M7353" t="str">
            <v>공동구점검사다리</v>
          </cell>
          <cell r="N7353" t="str">
            <v>W=360,H=1150</v>
          </cell>
          <cell r="O7353" t="str">
            <v>개소</v>
          </cell>
          <cell r="P7353">
            <v>2</v>
          </cell>
        </row>
        <row r="7354">
          <cell r="L7354" t="str">
            <v>801IJ1UAD41021</v>
          </cell>
          <cell r="M7354" t="str">
            <v>트렌치</v>
          </cell>
          <cell r="N7354" t="str">
            <v>(W=300, 스틸그래이팅(I-25X5X3))</v>
          </cell>
          <cell r="O7354" t="str">
            <v>M</v>
          </cell>
          <cell r="P7354">
            <v>54</v>
          </cell>
        </row>
        <row r="7355">
          <cell r="L7355" t="str">
            <v>801IJ1UAK80110</v>
          </cell>
          <cell r="M7355" t="str">
            <v>E.J(개량아스팔트)</v>
          </cell>
          <cell r="N7355" t="str">
            <v>(주차장 천정)</v>
          </cell>
          <cell r="O7355" t="str">
            <v>M</v>
          </cell>
          <cell r="P7355">
            <v>3</v>
          </cell>
        </row>
        <row r="7356">
          <cell r="L7356" t="str">
            <v>801IJ1UAK80120</v>
          </cell>
          <cell r="M7356" t="str">
            <v>E.J(개량아스팔트)</v>
          </cell>
          <cell r="N7356" t="str">
            <v>(주차장 벽)</v>
          </cell>
          <cell r="O7356" t="str">
            <v>M</v>
          </cell>
          <cell r="P7356">
            <v>4</v>
          </cell>
        </row>
        <row r="7357">
          <cell r="L7357" t="str">
            <v>801IJ1UAM25120</v>
          </cell>
          <cell r="M7357" t="str">
            <v>콜크판설치</v>
          </cell>
          <cell r="N7357" t="str">
            <v>T50</v>
          </cell>
          <cell r="O7357" t="str">
            <v>M2</v>
          </cell>
          <cell r="P7357">
            <v>2</v>
          </cell>
        </row>
        <row r="7358">
          <cell r="L7358" t="str">
            <v>801IJ1UAS41410</v>
          </cell>
          <cell r="M7358" t="str">
            <v>투시형분체난간설치</v>
          </cell>
          <cell r="N7358" t="str">
            <v>A형</v>
          </cell>
          <cell r="O7358" t="str">
            <v>M</v>
          </cell>
          <cell r="P7358">
            <v>9</v>
          </cell>
        </row>
        <row r="7359">
          <cell r="L7359" t="str">
            <v>801IJ1UAS50290</v>
          </cell>
          <cell r="M7359" t="str">
            <v>씰링재충진</v>
          </cell>
          <cell r="N7359" t="str">
            <v>(폴리우레탄계, 삼각5X5)</v>
          </cell>
          <cell r="O7359" t="str">
            <v>M</v>
          </cell>
          <cell r="P7359">
            <v>65</v>
          </cell>
        </row>
        <row r="7360">
          <cell r="L7360" t="str">
            <v>801IJ1UCL02012</v>
          </cell>
          <cell r="M7360" t="str">
            <v>콘크리트 절단</v>
          </cell>
          <cell r="N7360" t="str">
            <v>(5X50MM)</v>
          </cell>
          <cell r="O7360" t="str">
            <v>M</v>
          </cell>
          <cell r="P7360">
            <v>379</v>
          </cell>
        </row>
        <row r="7361">
          <cell r="L7361" t="str">
            <v>801IK1UAS80050</v>
          </cell>
          <cell r="M7361" t="str">
            <v>와이어메쉬 깔기</v>
          </cell>
          <cell r="O7361" t="str">
            <v>M2</v>
          </cell>
          <cell r="P7361">
            <v>3214</v>
          </cell>
        </row>
        <row r="7362">
          <cell r="L7362" t="str">
            <v>801IL1SAIC3030</v>
          </cell>
          <cell r="M7362" t="str">
            <v>7X17/SD</v>
          </cell>
          <cell r="O7362" t="str">
            <v>개소</v>
          </cell>
          <cell r="P7362">
            <v>2</v>
          </cell>
        </row>
        <row r="7363">
          <cell r="L7363" t="str">
            <v>801IL1SAIY0002</v>
          </cell>
          <cell r="M7363" t="str">
            <v>20X10/AG</v>
          </cell>
          <cell r="O7363" t="str">
            <v>개소</v>
          </cell>
          <cell r="P7363">
            <v>1</v>
          </cell>
        </row>
        <row r="7364">
          <cell r="L7364" t="str">
            <v>801IL1UAI51016</v>
          </cell>
          <cell r="M7364" t="str">
            <v>18X21/SD</v>
          </cell>
          <cell r="N7364" t="str">
            <v>(계단실,밑틀없음,착색아연도)</v>
          </cell>
          <cell r="O7364" t="str">
            <v>개소</v>
          </cell>
          <cell r="P7364">
            <v>1</v>
          </cell>
        </row>
        <row r="7365">
          <cell r="L7365" t="str">
            <v>801IL1UAI53015</v>
          </cell>
          <cell r="M7365" t="str">
            <v>7X21/SD</v>
          </cell>
          <cell r="N7365" t="str">
            <v>(보일러실,밑틀없음,철제그릴)</v>
          </cell>
          <cell r="O7365" t="str">
            <v>개소</v>
          </cell>
          <cell r="P7365">
            <v>2</v>
          </cell>
        </row>
        <row r="7366">
          <cell r="L7366" t="str">
            <v>801IN1UAO30040</v>
          </cell>
          <cell r="M7366" t="str">
            <v>외부수성페인트</v>
          </cell>
          <cell r="N7366" t="str">
            <v>(2회 벽 뿜칠)</v>
          </cell>
          <cell r="O7366" t="str">
            <v>M2</v>
          </cell>
          <cell r="P7366">
            <v>2396</v>
          </cell>
        </row>
        <row r="7367">
          <cell r="L7367" t="str">
            <v>801IN1UAO30050</v>
          </cell>
          <cell r="M7367" t="str">
            <v>외부수성페인트</v>
          </cell>
          <cell r="N7367" t="str">
            <v>(2회 천정 뿜칠)</v>
          </cell>
          <cell r="O7367" t="str">
            <v>M2</v>
          </cell>
          <cell r="P7367">
            <v>1796</v>
          </cell>
        </row>
        <row r="7368">
          <cell r="L7368" t="str">
            <v>801IN1UAO70120</v>
          </cell>
          <cell r="M7368" t="str">
            <v>철부조합페인트</v>
          </cell>
          <cell r="N7368" t="str">
            <v>(광명단무)</v>
          </cell>
          <cell r="O7368" t="str">
            <v>M2</v>
          </cell>
          <cell r="P7368">
            <v>5</v>
          </cell>
        </row>
        <row r="7369">
          <cell r="L7369" t="str">
            <v>801IN1UAO90310</v>
          </cell>
          <cell r="M7369" t="str">
            <v>주차선도색</v>
          </cell>
          <cell r="N7369" t="str">
            <v>(상온수동식)</v>
          </cell>
          <cell r="O7369" t="str">
            <v>M2</v>
          </cell>
          <cell r="P7369">
            <v>115</v>
          </cell>
        </row>
        <row r="7370">
          <cell r="L7370" t="str">
            <v>801IN1UAO90410</v>
          </cell>
          <cell r="M7370" t="str">
            <v>안전표시도색</v>
          </cell>
          <cell r="N7370" t="str">
            <v>(주차장벽,2회)</v>
          </cell>
          <cell r="O7370" t="str">
            <v>M2</v>
          </cell>
          <cell r="P7370">
            <v>243</v>
          </cell>
        </row>
        <row r="7371">
          <cell r="L7371" t="str">
            <v>801IO2SACABS07</v>
          </cell>
          <cell r="M7371" t="str">
            <v>스치로폴붙이기</v>
          </cell>
          <cell r="N7371" t="str">
            <v>콘크리트타설부착2호,50MM</v>
          </cell>
          <cell r="O7371" t="str">
            <v>M2</v>
          </cell>
          <cell r="P7371">
            <v>234</v>
          </cell>
        </row>
        <row r="7372">
          <cell r="L7372" t="str">
            <v>801JB1QBG15035</v>
          </cell>
          <cell r="M7372" t="str">
            <v>콤팩터 다짐 (보통)</v>
          </cell>
          <cell r="O7372" t="str">
            <v>M2</v>
          </cell>
          <cell r="P7372">
            <v>2085</v>
          </cell>
        </row>
        <row r="7373">
          <cell r="L7373" t="str">
            <v>801JB1UAA50010</v>
          </cell>
          <cell r="M7373" t="str">
            <v>용수비</v>
          </cell>
          <cell r="N7373" t="str">
            <v>(레미콘지구)</v>
          </cell>
          <cell r="O7373" t="str">
            <v>M3</v>
          </cell>
          <cell r="P7373">
            <v>84</v>
          </cell>
        </row>
        <row r="7374">
          <cell r="L7374" t="str">
            <v>801JB1UCA20010</v>
          </cell>
          <cell r="M7374" t="str">
            <v>인력 터파기</v>
          </cell>
          <cell r="N7374" t="str">
            <v>(굴착깊이0-1M,보통토사)</v>
          </cell>
          <cell r="O7374" t="str">
            <v>M3</v>
          </cell>
          <cell r="P7374">
            <v>134</v>
          </cell>
        </row>
        <row r="7375">
          <cell r="L7375" t="str">
            <v>801JD1BGC10070</v>
          </cell>
          <cell r="M7375" t="str">
            <v>자재운반비</v>
          </cell>
          <cell r="N7375" t="str">
            <v>70KM까지</v>
          </cell>
          <cell r="O7375" t="str">
            <v>TON</v>
          </cell>
          <cell r="P7375">
            <v>79.27</v>
          </cell>
        </row>
        <row r="7376">
          <cell r="L7376" t="str">
            <v>801JD1BGZ02011</v>
          </cell>
          <cell r="M7376" t="str">
            <v>임시전력비(전력량요금)</v>
          </cell>
          <cell r="N7376" t="str">
            <v>1년이하</v>
          </cell>
          <cell r="O7376" t="str">
            <v>KWH</v>
          </cell>
          <cell r="P7376">
            <v>7</v>
          </cell>
        </row>
        <row r="7377">
          <cell r="L7377" t="str">
            <v>801JD1HKN01000</v>
          </cell>
          <cell r="M7377" t="str">
            <v>모 터</v>
          </cell>
          <cell r="N7377" t="str">
            <v>1 HP</v>
          </cell>
          <cell r="O7377" t="str">
            <v>시간</v>
          </cell>
          <cell r="P7377">
            <v>9</v>
          </cell>
        </row>
        <row r="7378">
          <cell r="L7378" t="str">
            <v>801JD1MGA21110</v>
          </cell>
          <cell r="M7378" t="str">
            <v>고강도철근 (공장도)</v>
          </cell>
          <cell r="N7378" t="str">
            <v>H-10</v>
          </cell>
          <cell r="O7378" t="str">
            <v>TON</v>
          </cell>
          <cell r="P7378">
            <v>2.42</v>
          </cell>
        </row>
        <row r="7379">
          <cell r="L7379" t="str">
            <v>801JD1MGA21113</v>
          </cell>
          <cell r="M7379" t="str">
            <v>고강도철근 (공장도)</v>
          </cell>
          <cell r="N7379" t="str">
            <v>H-13</v>
          </cell>
          <cell r="O7379" t="str">
            <v>TON</v>
          </cell>
          <cell r="P7379">
            <v>4.08</v>
          </cell>
        </row>
        <row r="7380">
          <cell r="L7380" t="str">
            <v>801JD1MGA21119</v>
          </cell>
          <cell r="M7380" t="str">
            <v>고강도철근 (공장도)</v>
          </cell>
          <cell r="N7380" t="str">
            <v>H-19</v>
          </cell>
          <cell r="O7380" t="str">
            <v>TON</v>
          </cell>
          <cell r="P7380">
            <v>67.31</v>
          </cell>
        </row>
        <row r="7381">
          <cell r="L7381" t="str">
            <v>801JD1MGA21122</v>
          </cell>
          <cell r="M7381" t="str">
            <v>고강도철근 (공장도)</v>
          </cell>
          <cell r="N7381" t="str">
            <v>H-22</v>
          </cell>
          <cell r="O7381" t="str">
            <v>TON</v>
          </cell>
          <cell r="P7381">
            <v>2.98</v>
          </cell>
        </row>
        <row r="7382">
          <cell r="L7382" t="str">
            <v>801JD1MGA21125</v>
          </cell>
          <cell r="M7382" t="str">
            <v>고강도철근 (공장도)</v>
          </cell>
          <cell r="N7382" t="str">
            <v>H-25</v>
          </cell>
          <cell r="O7382" t="str">
            <v>TON</v>
          </cell>
          <cell r="P7382">
            <v>2.48</v>
          </cell>
        </row>
        <row r="7383">
          <cell r="L7383" t="str">
            <v>801JD1MGG40301</v>
          </cell>
          <cell r="M7383" t="str">
            <v>레미콘</v>
          </cell>
          <cell r="N7383" t="str">
            <v>25-160-8</v>
          </cell>
          <cell r="O7383" t="str">
            <v>M3</v>
          </cell>
          <cell r="P7383">
            <v>88</v>
          </cell>
        </row>
        <row r="7384">
          <cell r="L7384" t="str">
            <v>801JD1MGG40601</v>
          </cell>
          <cell r="M7384" t="str">
            <v>레미콘</v>
          </cell>
          <cell r="N7384" t="str">
            <v>25-240-8</v>
          </cell>
          <cell r="O7384" t="str">
            <v>M3</v>
          </cell>
          <cell r="P7384">
            <v>932</v>
          </cell>
        </row>
        <row r="7385">
          <cell r="L7385" t="str">
            <v>801JD1QEA32014</v>
          </cell>
          <cell r="M7385" t="str">
            <v>펌프카 CONC 타설</v>
          </cell>
          <cell r="N7385" t="str">
            <v>100 M3이상 철근구조물,S=8~12</v>
          </cell>
          <cell r="O7385" t="str">
            <v>M3</v>
          </cell>
          <cell r="P7385">
            <v>1009</v>
          </cell>
        </row>
        <row r="7386">
          <cell r="L7386" t="str">
            <v>801JD1QEF82001</v>
          </cell>
          <cell r="M7386" t="str">
            <v>CON'C 다지기 (VIBRATOR)</v>
          </cell>
          <cell r="O7386" t="str">
            <v>M3</v>
          </cell>
          <cell r="P7386">
            <v>923</v>
          </cell>
        </row>
        <row r="7387">
          <cell r="L7387" t="str">
            <v>801JD1SACCTTT1</v>
          </cell>
          <cell r="M7387" t="str">
            <v>철근하차비</v>
          </cell>
          <cell r="O7387" t="str">
            <v>톤</v>
          </cell>
          <cell r="P7387">
            <v>79.27</v>
          </cell>
        </row>
        <row r="7388">
          <cell r="L7388" t="str">
            <v>801JD1UAC10001</v>
          </cell>
          <cell r="M7388" t="str">
            <v>합판거푸집</v>
          </cell>
          <cell r="N7388" t="str">
            <v>(3회,일반면)</v>
          </cell>
          <cell r="O7388" t="str">
            <v>M2</v>
          </cell>
          <cell r="P7388">
            <v>62</v>
          </cell>
        </row>
        <row r="7389">
          <cell r="L7389" t="str">
            <v>801JD1UAC10152</v>
          </cell>
          <cell r="M7389" t="str">
            <v>매립형철망거푸집</v>
          </cell>
          <cell r="N7389" t="str">
            <v>(MAT기초,지중보,옹벽,이어치기등)</v>
          </cell>
          <cell r="O7389" t="str">
            <v>M2</v>
          </cell>
          <cell r="P7389">
            <v>292</v>
          </cell>
        </row>
        <row r="7390">
          <cell r="L7390" t="str">
            <v>801JD1UAC10310</v>
          </cell>
          <cell r="M7390" t="str">
            <v>유로폼</v>
          </cell>
          <cell r="N7390" t="str">
            <v>(벽)</v>
          </cell>
          <cell r="O7390" t="str">
            <v>M2</v>
          </cell>
          <cell r="P7390">
            <v>30</v>
          </cell>
        </row>
        <row r="7391">
          <cell r="L7391" t="str">
            <v>801JD1UAC20100</v>
          </cell>
          <cell r="M7391" t="str">
            <v>철근가공 및 조립</v>
          </cell>
          <cell r="N7391" t="str">
            <v>(건축공사)</v>
          </cell>
          <cell r="O7391" t="str">
            <v>TON</v>
          </cell>
          <cell r="P7391">
            <v>76.959999999999994</v>
          </cell>
        </row>
        <row r="7392">
          <cell r="L7392" t="str">
            <v>801JD1UAC30060</v>
          </cell>
          <cell r="M7392" t="str">
            <v>레미콘치기</v>
          </cell>
          <cell r="N7392" t="str">
            <v>(철근구조,펌프차붐)</v>
          </cell>
          <cell r="O7392" t="str">
            <v>M3</v>
          </cell>
          <cell r="P7392">
            <v>923</v>
          </cell>
        </row>
        <row r="7393">
          <cell r="L7393" t="str">
            <v>801JD1UAC30080</v>
          </cell>
          <cell r="M7393" t="str">
            <v>레미콘치기</v>
          </cell>
          <cell r="N7393" t="str">
            <v>(무근구조,펌프차붐)</v>
          </cell>
          <cell r="O7393" t="str">
            <v>M3</v>
          </cell>
          <cell r="P7393">
            <v>86</v>
          </cell>
        </row>
        <row r="7394">
          <cell r="L7394" t="str">
            <v>802IA1BGZ02011</v>
          </cell>
          <cell r="M7394" t="str">
            <v>임시전력비(전력량요금)</v>
          </cell>
          <cell r="N7394" t="str">
            <v>1년이하</v>
          </cell>
          <cell r="O7394" t="str">
            <v>KWH</v>
          </cell>
          <cell r="P7394">
            <v>53</v>
          </cell>
        </row>
        <row r="7395">
          <cell r="L7395" t="str">
            <v>802IA1HKH20000</v>
          </cell>
          <cell r="M7395" t="str">
            <v>용접기 (교류)</v>
          </cell>
          <cell r="N7395" t="str">
            <v>200AMP</v>
          </cell>
          <cell r="O7395" t="str">
            <v>시간</v>
          </cell>
          <cell r="P7395">
            <v>1</v>
          </cell>
        </row>
        <row r="7396">
          <cell r="L7396" t="str">
            <v>802IA1HKN01000</v>
          </cell>
          <cell r="M7396" t="str">
            <v>모 터</v>
          </cell>
          <cell r="N7396" t="str">
            <v>1 HP</v>
          </cell>
          <cell r="O7396" t="str">
            <v>시간</v>
          </cell>
          <cell r="P7396">
            <v>62</v>
          </cell>
        </row>
        <row r="7397">
          <cell r="L7397" t="str">
            <v>802IA1SAA25071</v>
          </cell>
          <cell r="M7397" t="str">
            <v>강관동바리손료</v>
          </cell>
          <cell r="N7397" t="str">
            <v>6.5M이상</v>
          </cell>
          <cell r="O7397" t="str">
            <v>M2</v>
          </cell>
          <cell r="P7397">
            <v>18</v>
          </cell>
        </row>
        <row r="7398">
          <cell r="L7398" t="str">
            <v>802IA1UAA10010</v>
          </cell>
          <cell r="M7398" t="str">
            <v>먹메김</v>
          </cell>
          <cell r="N7398" t="str">
            <v>(일반용)</v>
          </cell>
          <cell r="O7398" t="str">
            <v>M2</v>
          </cell>
          <cell r="P7398">
            <v>3711</v>
          </cell>
        </row>
        <row r="7399">
          <cell r="L7399" t="str">
            <v>802IA1UAA10201</v>
          </cell>
          <cell r="M7399" t="str">
            <v>수평규준틀</v>
          </cell>
          <cell r="O7399" t="str">
            <v>M</v>
          </cell>
          <cell r="P7399">
            <v>236</v>
          </cell>
        </row>
        <row r="7400">
          <cell r="L7400" t="str">
            <v>802IA1UAA20401</v>
          </cell>
          <cell r="M7400" t="str">
            <v>강관외줄비계(까치발)</v>
          </cell>
          <cell r="N7400" t="str">
            <v>(3개월 5층이하)</v>
          </cell>
          <cell r="O7400" t="str">
            <v>M2</v>
          </cell>
          <cell r="P7400">
            <v>1573</v>
          </cell>
        </row>
        <row r="7401">
          <cell r="L7401" t="str">
            <v>802IA1UAA20701</v>
          </cell>
          <cell r="M7401" t="str">
            <v>이동식 강관조립 말비계</v>
          </cell>
          <cell r="N7401" t="str">
            <v>(3개월 H=2M 1단)</v>
          </cell>
          <cell r="O7401" t="str">
            <v>대</v>
          </cell>
          <cell r="P7401">
            <v>2</v>
          </cell>
        </row>
        <row r="7402">
          <cell r="L7402" t="str">
            <v>802IA1UAA21101</v>
          </cell>
          <cell r="M7402" t="str">
            <v>강관비계다리</v>
          </cell>
          <cell r="N7402" t="str">
            <v>(30M미만 3개월 디딤판면적)</v>
          </cell>
          <cell r="O7402" t="str">
            <v>M2</v>
          </cell>
          <cell r="P7402">
            <v>41</v>
          </cell>
        </row>
        <row r="7403">
          <cell r="L7403" t="str">
            <v>802IA1UAA25010</v>
          </cell>
          <cell r="M7403" t="str">
            <v>강관동바리 손료</v>
          </cell>
          <cell r="N7403" t="str">
            <v>(층고3.5M이하, 일반 1개월)</v>
          </cell>
          <cell r="O7403" t="str">
            <v>M2</v>
          </cell>
          <cell r="P7403">
            <v>307</v>
          </cell>
        </row>
        <row r="7404">
          <cell r="L7404" t="str">
            <v>802IA1UAA25015</v>
          </cell>
          <cell r="M7404" t="str">
            <v>강관동바리 손료</v>
          </cell>
          <cell r="N7404" t="str">
            <v>(층고3.5M이하,테크용,1개월)</v>
          </cell>
          <cell r="O7404" t="str">
            <v>M2</v>
          </cell>
          <cell r="P7404">
            <v>2207</v>
          </cell>
        </row>
        <row r="7405">
          <cell r="L7405" t="str">
            <v>802IA1UAA25030</v>
          </cell>
          <cell r="M7405" t="str">
            <v>강관동바리 손료</v>
          </cell>
          <cell r="N7405" t="str">
            <v>(층고3.5-3.8M이하, 일반 1개월)</v>
          </cell>
          <cell r="O7405" t="str">
            <v>M2</v>
          </cell>
          <cell r="P7405">
            <v>88</v>
          </cell>
        </row>
        <row r="7406">
          <cell r="L7406" t="str">
            <v>802IA1UAA25035</v>
          </cell>
          <cell r="M7406" t="str">
            <v>강관동바리 손료</v>
          </cell>
          <cell r="N7406" t="str">
            <v>(층고3.5-3.8M이하,테크용,1개월)</v>
          </cell>
          <cell r="O7406" t="str">
            <v>M2</v>
          </cell>
          <cell r="P7406">
            <v>1089</v>
          </cell>
        </row>
        <row r="7407">
          <cell r="L7407" t="str">
            <v>802IA1UAA25060</v>
          </cell>
          <cell r="M7407" t="str">
            <v>강관동바리 손료</v>
          </cell>
          <cell r="N7407" t="str">
            <v>(4.5-5.5M, 1개월)</v>
          </cell>
          <cell r="O7407" t="str">
            <v>M2</v>
          </cell>
          <cell r="P7407">
            <v>36</v>
          </cell>
        </row>
        <row r="7408">
          <cell r="L7408" t="str">
            <v>802IA1UAA50010</v>
          </cell>
          <cell r="M7408" t="str">
            <v>용수비</v>
          </cell>
          <cell r="N7408" t="str">
            <v>(레미콘지구)</v>
          </cell>
          <cell r="O7408" t="str">
            <v>M3</v>
          </cell>
          <cell r="P7408">
            <v>563</v>
          </cell>
        </row>
        <row r="7409">
          <cell r="L7409" t="str">
            <v>802IA1UAA55001</v>
          </cell>
          <cell r="M7409" t="str">
            <v>건축물 현장정리</v>
          </cell>
          <cell r="O7409" t="str">
            <v>M2</v>
          </cell>
          <cell r="P7409">
            <v>3711</v>
          </cell>
        </row>
        <row r="7410">
          <cell r="L7410" t="str">
            <v>802ID1BGC10070</v>
          </cell>
          <cell r="M7410" t="str">
            <v>자재운반비</v>
          </cell>
          <cell r="N7410" t="str">
            <v>70KM까지</v>
          </cell>
          <cell r="O7410" t="str">
            <v>TON</v>
          </cell>
          <cell r="P7410">
            <v>289.18</v>
          </cell>
        </row>
        <row r="7411">
          <cell r="L7411" t="str">
            <v>802ID1MGA21110</v>
          </cell>
          <cell r="M7411" t="str">
            <v>고강도철근 (공장도)</v>
          </cell>
          <cell r="N7411" t="str">
            <v>H-10</v>
          </cell>
          <cell r="O7411" t="str">
            <v>TON</v>
          </cell>
          <cell r="P7411">
            <v>30.99</v>
          </cell>
        </row>
        <row r="7412">
          <cell r="L7412" t="str">
            <v>802ID1MGA21113</v>
          </cell>
          <cell r="M7412" t="str">
            <v>고강도철근 (공장도)</v>
          </cell>
          <cell r="N7412" t="str">
            <v>H-13</v>
          </cell>
          <cell r="O7412" t="str">
            <v>TON</v>
          </cell>
          <cell r="P7412">
            <v>60.39</v>
          </cell>
        </row>
        <row r="7413">
          <cell r="L7413" t="str">
            <v>802ID1MGA21116</v>
          </cell>
          <cell r="M7413" t="str">
            <v>고강도철근 (공장도)</v>
          </cell>
          <cell r="N7413" t="str">
            <v>H-16</v>
          </cell>
          <cell r="O7413" t="str">
            <v>TON</v>
          </cell>
          <cell r="P7413">
            <v>48.2</v>
          </cell>
        </row>
        <row r="7414">
          <cell r="L7414" t="str">
            <v>802ID1MGA21119</v>
          </cell>
          <cell r="M7414" t="str">
            <v>고강도철근 (공장도)</v>
          </cell>
          <cell r="N7414" t="str">
            <v>H-19</v>
          </cell>
          <cell r="O7414" t="str">
            <v>TON</v>
          </cell>
          <cell r="P7414">
            <v>9.8699999999999992</v>
          </cell>
        </row>
        <row r="7415">
          <cell r="L7415" t="str">
            <v>802ID1MGA21122</v>
          </cell>
          <cell r="M7415" t="str">
            <v>고강도철근 (공장도)</v>
          </cell>
          <cell r="N7415" t="str">
            <v>H-22</v>
          </cell>
          <cell r="O7415" t="str">
            <v>TON</v>
          </cell>
          <cell r="P7415">
            <v>49.77</v>
          </cell>
        </row>
        <row r="7416">
          <cell r="L7416" t="str">
            <v>802ID1MGA21125</v>
          </cell>
          <cell r="M7416" t="str">
            <v>고강도철근 (공장도)</v>
          </cell>
          <cell r="N7416" t="str">
            <v>H-25</v>
          </cell>
          <cell r="O7416" t="str">
            <v>TON</v>
          </cell>
          <cell r="P7416">
            <v>89.98</v>
          </cell>
        </row>
        <row r="7417">
          <cell r="L7417" t="str">
            <v>802ID1MGG42401</v>
          </cell>
          <cell r="M7417" t="str">
            <v>레미콘</v>
          </cell>
          <cell r="N7417" t="str">
            <v>25-180-15</v>
          </cell>
          <cell r="O7417" t="str">
            <v>M3</v>
          </cell>
          <cell r="P7417">
            <v>113</v>
          </cell>
        </row>
        <row r="7418">
          <cell r="L7418" t="str">
            <v>802ID1MGG42601</v>
          </cell>
          <cell r="M7418" t="str">
            <v>레미콘</v>
          </cell>
          <cell r="N7418" t="str">
            <v>25-240-15</v>
          </cell>
          <cell r="O7418" t="str">
            <v>M3</v>
          </cell>
          <cell r="P7418">
            <v>2568</v>
          </cell>
        </row>
        <row r="7419">
          <cell r="L7419" t="str">
            <v>802ID1QEA32013</v>
          </cell>
          <cell r="M7419" t="str">
            <v>펌프카 CONC 타설</v>
          </cell>
          <cell r="N7419" t="str">
            <v>100 M3이상 철근구조물,S=15</v>
          </cell>
          <cell r="O7419" t="str">
            <v>M3</v>
          </cell>
          <cell r="P7419">
            <v>2649</v>
          </cell>
        </row>
        <row r="7420">
          <cell r="L7420" t="str">
            <v>802ID1QEF82001</v>
          </cell>
          <cell r="M7420" t="str">
            <v>CON'C 다지기 (VIBRATOR)</v>
          </cell>
          <cell r="O7420" t="str">
            <v>M3</v>
          </cell>
          <cell r="P7420">
            <v>2012</v>
          </cell>
        </row>
        <row r="7421">
          <cell r="L7421" t="str">
            <v>802ID1SACCTTT1</v>
          </cell>
          <cell r="M7421" t="str">
            <v>철근하차비</v>
          </cell>
          <cell r="O7421" t="str">
            <v>톤</v>
          </cell>
          <cell r="P7421">
            <v>289.2</v>
          </cell>
        </row>
        <row r="7422">
          <cell r="L7422" t="str">
            <v>802ID1SACDFD01</v>
          </cell>
          <cell r="M7422" t="str">
            <v>철근트러스상판재(신갈6BL)</v>
          </cell>
          <cell r="N7422" t="str">
            <v>TB-110,시공도</v>
          </cell>
          <cell r="O7422" t="str">
            <v>M2</v>
          </cell>
          <cell r="P7422">
            <v>748</v>
          </cell>
        </row>
        <row r="7423">
          <cell r="L7423" t="str">
            <v>802ID1SACDFD04</v>
          </cell>
          <cell r="M7423" t="str">
            <v>철근트러스상판재(신갈6BL)</v>
          </cell>
          <cell r="N7423" t="str">
            <v>TC-150,시공도</v>
          </cell>
          <cell r="O7423" t="str">
            <v>M2</v>
          </cell>
          <cell r="P7423">
            <v>1097</v>
          </cell>
        </row>
        <row r="7424">
          <cell r="L7424" t="str">
            <v>802ID1SACDFD06</v>
          </cell>
          <cell r="M7424" t="str">
            <v>철근트러스상판재(신갈6BL)</v>
          </cell>
          <cell r="N7424" t="str">
            <v>D-150,시공도</v>
          </cell>
          <cell r="O7424" t="str">
            <v>M2</v>
          </cell>
          <cell r="P7424">
            <v>91</v>
          </cell>
        </row>
        <row r="7425">
          <cell r="L7425" t="str">
            <v>802ID1SACDFD07</v>
          </cell>
          <cell r="M7425" t="str">
            <v>철근트러스상판재(신갈6BL)</v>
          </cell>
          <cell r="N7425" t="str">
            <v>E-150,시공도</v>
          </cell>
          <cell r="O7425" t="str">
            <v>M2</v>
          </cell>
          <cell r="P7425">
            <v>726</v>
          </cell>
        </row>
        <row r="7426">
          <cell r="L7426" t="str">
            <v>802ID1UAC10001</v>
          </cell>
          <cell r="M7426" t="str">
            <v>합판거푸집</v>
          </cell>
          <cell r="N7426" t="str">
            <v>(3회,일반면)</v>
          </cell>
          <cell r="O7426" t="str">
            <v>M2</v>
          </cell>
          <cell r="P7426">
            <v>632</v>
          </cell>
        </row>
        <row r="7427">
          <cell r="L7427" t="str">
            <v>802ID1UAC10002</v>
          </cell>
          <cell r="M7427" t="str">
            <v>합판거푸집</v>
          </cell>
          <cell r="N7427" t="str">
            <v>(3회,슬라브)</v>
          </cell>
          <cell r="O7427" t="str">
            <v>M2</v>
          </cell>
          <cell r="P7427">
            <v>1214</v>
          </cell>
        </row>
        <row r="7428">
          <cell r="L7428" t="str">
            <v>802ID1UAC10310</v>
          </cell>
          <cell r="M7428" t="str">
            <v>유로폼</v>
          </cell>
          <cell r="N7428" t="str">
            <v>(벽)</v>
          </cell>
          <cell r="O7428" t="str">
            <v>M2</v>
          </cell>
          <cell r="P7428">
            <v>3724</v>
          </cell>
        </row>
        <row r="7429">
          <cell r="L7429" t="str">
            <v>802ID1UAC10401</v>
          </cell>
          <cell r="M7429" t="str">
            <v>문양거푸집</v>
          </cell>
          <cell r="N7429" t="str">
            <v>합판4회+문양스치로폴</v>
          </cell>
          <cell r="O7429" t="str">
            <v>M2</v>
          </cell>
          <cell r="P7429">
            <v>286</v>
          </cell>
        </row>
        <row r="7430">
          <cell r="L7430" t="str">
            <v>802ID1UAC10515</v>
          </cell>
          <cell r="M7430" t="str">
            <v>철제곡면거푸집</v>
          </cell>
          <cell r="N7430" t="str">
            <v>(15회)</v>
          </cell>
          <cell r="O7430" t="str">
            <v>M2</v>
          </cell>
          <cell r="P7430">
            <v>916</v>
          </cell>
        </row>
        <row r="7431">
          <cell r="L7431" t="str">
            <v>802ID1UAC11001</v>
          </cell>
          <cell r="M7431" t="str">
            <v>기둥 면접기</v>
          </cell>
          <cell r="N7431" t="str">
            <v>(15X15)</v>
          </cell>
          <cell r="O7431" t="str">
            <v>M</v>
          </cell>
          <cell r="P7431">
            <v>3391</v>
          </cell>
        </row>
        <row r="7432">
          <cell r="L7432" t="str">
            <v>802ID1UAC11101</v>
          </cell>
          <cell r="M7432" t="str">
            <v>물 끊기</v>
          </cell>
          <cell r="N7432" t="str">
            <v>(18X12X15)</v>
          </cell>
          <cell r="O7432" t="str">
            <v>M</v>
          </cell>
          <cell r="P7432">
            <v>35</v>
          </cell>
        </row>
        <row r="7433">
          <cell r="L7433" t="str">
            <v>802ID1UAC11501</v>
          </cell>
          <cell r="M7433" t="str">
            <v>콘크리트양생비</v>
          </cell>
          <cell r="O7433" t="str">
            <v>M2</v>
          </cell>
          <cell r="P7433">
            <v>5401</v>
          </cell>
        </row>
        <row r="7434">
          <cell r="L7434" t="str">
            <v>802ID1UAC20100</v>
          </cell>
          <cell r="M7434" t="str">
            <v>철근가공 및 조립</v>
          </cell>
          <cell r="N7434" t="str">
            <v>(건축공사)</v>
          </cell>
          <cell r="O7434" t="str">
            <v>TON</v>
          </cell>
          <cell r="P7434">
            <v>280.77999999999997</v>
          </cell>
        </row>
        <row r="7435">
          <cell r="L7435" t="str">
            <v>802ID1UAC30060</v>
          </cell>
          <cell r="M7435" t="str">
            <v>레미콘치기</v>
          </cell>
          <cell r="N7435" t="str">
            <v>(철근구조,펌프차붐)</v>
          </cell>
          <cell r="O7435" t="str">
            <v>M3</v>
          </cell>
          <cell r="P7435">
            <v>2012</v>
          </cell>
        </row>
        <row r="7436">
          <cell r="L7436" t="str">
            <v>802ID1UAC30080</v>
          </cell>
          <cell r="M7436" t="str">
            <v>레미콘치기</v>
          </cell>
          <cell r="N7436" t="str">
            <v>(무근구조,펌프차붐)</v>
          </cell>
          <cell r="O7436" t="str">
            <v>M3</v>
          </cell>
          <cell r="P7436">
            <v>637</v>
          </cell>
        </row>
        <row r="7437">
          <cell r="L7437" t="str">
            <v>802IF1MAA10080</v>
          </cell>
          <cell r="M7437" t="str">
            <v>콘크리트벽돌</v>
          </cell>
          <cell r="N7437" t="str">
            <v>KS 82KG/CM2, 190X90X57</v>
          </cell>
          <cell r="O7437" t="str">
            <v>매</v>
          </cell>
          <cell r="P7437">
            <v>30445</v>
          </cell>
        </row>
        <row r="7438">
          <cell r="L7438" t="str">
            <v>802IF1SAE10130</v>
          </cell>
          <cell r="M7438" t="str">
            <v>콘크리트벽돌쌓기</v>
          </cell>
          <cell r="N7438" t="str">
            <v>(표준형 1.0B, 2층)</v>
          </cell>
          <cell r="O7438" t="str">
            <v>매</v>
          </cell>
          <cell r="P7438">
            <v>29558</v>
          </cell>
        </row>
        <row r="7439">
          <cell r="L7439" t="str">
            <v>802IF1UAD50190</v>
          </cell>
          <cell r="M7439" t="str">
            <v>인방설치</v>
          </cell>
          <cell r="N7439" t="str">
            <v>(240X124)</v>
          </cell>
          <cell r="O7439" t="str">
            <v>M</v>
          </cell>
          <cell r="P7439">
            <v>11</v>
          </cell>
        </row>
        <row r="7440">
          <cell r="L7440" t="str">
            <v>802IG1BGC01020</v>
          </cell>
          <cell r="M7440" t="str">
            <v>시멘트 수송비</v>
          </cell>
          <cell r="N7440" t="str">
            <v>20KM까지</v>
          </cell>
          <cell r="O7440" t="str">
            <v>포</v>
          </cell>
          <cell r="P7440">
            <v>893</v>
          </cell>
        </row>
        <row r="7441">
          <cell r="L7441" t="str">
            <v>802IG1BGZ01003</v>
          </cell>
          <cell r="M7441" t="str">
            <v>시멘트 하차 입고비</v>
          </cell>
          <cell r="N7441" t="str">
            <v>(보통인부/250포)</v>
          </cell>
          <cell r="O7441" t="str">
            <v>포</v>
          </cell>
          <cell r="P7441">
            <v>893</v>
          </cell>
        </row>
        <row r="7442">
          <cell r="L7442" t="str">
            <v>802IG1MAE60312</v>
          </cell>
          <cell r="M7442" t="str">
            <v>기성조립식 줄눈재</v>
          </cell>
          <cell r="N7442" t="str">
            <v>폭 18MM이상</v>
          </cell>
          <cell r="O7442" t="str">
            <v>M</v>
          </cell>
          <cell r="P7442">
            <v>379</v>
          </cell>
        </row>
        <row r="7443">
          <cell r="L7443" t="str">
            <v>802IG1MGG30001</v>
          </cell>
          <cell r="M7443" t="str">
            <v>시멘트(운반구상차도)</v>
          </cell>
          <cell r="N7443" t="str">
            <v>40KG</v>
          </cell>
          <cell r="O7443" t="str">
            <v>포</v>
          </cell>
          <cell r="P7443">
            <v>893</v>
          </cell>
        </row>
        <row r="7444">
          <cell r="L7444" t="str">
            <v>802IG1QAJ42670</v>
          </cell>
          <cell r="M7444" t="str">
            <v>모래운반(지구외)</v>
          </cell>
          <cell r="N7444" t="str">
            <v>타이어 로우더 상차, 양호  L = 55.9 KM</v>
          </cell>
          <cell r="O7444" t="str">
            <v>M3</v>
          </cell>
          <cell r="P7444">
            <v>63</v>
          </cell>
        </row>
        <row r="7445">
          <cell r="L7445" t="str">
            <v>802IG1UAJ12060</v>
          </cell>
          <cell r="M7445" t="str">
            <v>쇠흙손마감</v>
          </cell>
          <cell r="O7445" t="str">
            <v>M2</v>
          </cell>
          <cell r="P7445">
            <v>84</v>
          </cell>
        </row>
        <row r="7446">
          <cell r="L7446" t="str">
            <v>802IG1UAJ14005</v>
          </cell>
          <cell r="M7446" t="str">
            <v>시멘트몰탈바닥바르기</v>
          </cell>
          <cell r="N7446" t="str">
            <v>(24MM 1회 정벌1:3)</v>
          </cell>
          <cell r="O7446" t="str">
            <v>M2</v>
          </cell>
          <cell r="P7446">
            <v>112</v>
          </cell>
        </row>
        <row r="7447">
          <cell r="L7447" t="str">
            <v>802IG1UAJ14025</v>
          </cell>
          <cell r="M7447" t="str">
            <v>시멘트몰탈바닥바르기</v>
          </cell>
          <cell r="N7447" t="str">
            <v>(30MM 1회 1:3)</v>
          </cell>
          <cell r="O7447" t="str">
            <v>M2</v>
          </cell>
          <cell r="P7447">
            <v>61</v>
          </cell>
        </row>
        <row r="7448">
          <cell r="L7448" t="str">
            <v>802IG1UAJ14155</v>
          </cell>
          <cell r="M7448" t="str">
            <v>시멘트몰탈외벽바르기</v>
          </cell>
          <cell r="N7448" t="str">
            <v>(18(12+6)MM,초벌1:2 정벌1:3)</v>
          </cell>
          <cell r="O7448" t="str">
            <v>M2</v>
          </cell>
          <cell r="P7448">
            <v>86</v>
          </cell>
        </row>
        <row r="7449">
          <cell r="L7449" t="str">
            <v>802IG1UAJ14210</v>
          </cell>
          <cell r="M7449" t="str">
            <v>시멘트몰탈내벽바르기</v>
          </cell>
          <cell r="N7449" t="str">
            <v>(11MM 2회 정벌1:3)</v>
          </cell>
          <cell r="O7449" t="str">
            <v>M2</v>
          </cell>
          <cell r="P7449">
            <v>1592</v>
          </cell>
        </row>
        <row r="7450">
          <cell r="L7450" t="str">
            <v>802IG1UAJ14217</v>
          </cell>
          <cell r="M7450" t="str">
            <v>시멘트몰탈내벽바르기</v>
          </cell>
          <cell r="N7450" t="str">
            <v>(15(9+6)MM,초벌1:2,정벌1:3)</v>
          </cell>
          <cell r="O7450" t="str">
            <v>M2</v>
          </cell>
          <cell r="P7450">
            <v>300</v>
          </cell>
        </row>
        <row r="7451">
          <cell r="L7451" t="str">
            <v>802IG1UAJ20010</v>
          </cell>
          <cell r="M7451" t="str">
            <v>창문틀주위 모르터충진</v>
          </cell>
          <cell r="O7451" t="str">
            <v>M</v>
          </cell>
          <cell r="P7451">
            <v>42</v>
          </cell>
        </row>
        <row r="7452">
          <cell r="L7452" t="str">
            <v>802IG1UAJ30125</v>
          </cell>
          <cell r="M7452" t="str">
            <v>콘크리트면 제물마감</v>
          </cell>
          <cell r="N7452" t="str">
            <v>(보관노-1600)</v>
          </cell>
          <cell r="O7452" t="str">
            <v>M2</v>
          </cell>
          <cell r="P7452">
            <v>365</v>
          </cell>
        </row>
        <row r="7453">
          <cell r="L7453" t="str">
            <v>802IG1UAJ60010</v>
          </cell>
          <cell r="M7453" t="str">
            <v>콘크리트 면처리</v>
          </cell>
          <cell r="N7453" t="str">
            <v>(폭 10CM)</v>
          </cell>
          <cell r="O7453" t="str">
            <v>M</v>
          </cell>
          <cell r="P7453">
            <v>1778</v>
          </cell>
        </row>
        <row r="7454">
          <cell r="L7454" t="str">
            <v>802IG1UAJ60020</v>
          </cell>
          <cell r="M7454" t="str">
            <v>콘크리트 면처리(천정)</v>
          </cell>
          <cell r="N7454" t="str">
            <v>(폭 10CM)</v>
          </cell>
          <cell r="O7454" t="str">
            <v>M</v>
          </cell>
          <cell r="P7454">
            <v>4032</v>
          </cell>
        </row>
        <row r="7455">
          <cell r="L7455" t="str">
            <v>802IG1UAK20010</v>
          </cell>
          <cell r="M7455" t="str">
            <v>액체방수</v>
          </cell>
          <cell r="N7455" t="str">
            <v>(2종)</v>
          </cell>
          <cell r="O7455" t="str">
            <v>M2</v>
          </cell>
          <cell r="P7455">
            <v>1579</v>
          </cell>
        </row>
        <row r="7456">
          <cell r="L7456" t="str">
            <v>802IG1UAK40090</v>
          </cell>
          <cell r="M7456" t="str">
            <v>PE방수층보호재</v>
          </cell>
          <cell r="N7456" t="str">
            <v>(주차장수직부위, 접착식20MM)</v>
          </cell>
          <cell r="O7456" t="str">
            <v>M2</v>
          </cell>
          <cell r="P7456">
            <v>166</v>
          </cell>
        </row>
        <row r="7457">
          <cell r="L7457" t="str">
            <v>802IG1UAK40100</v>
          </cell>
          <cell r="M7457" t="str">
            <v>시트방수마감</v>
          </cell>
          <cell r="N7457" t="str">
            <v>(스텐레스판, ㅁ-15X20)</v>
          </cell>
          <cell r="O7457" t="str">
            <v>M</v>
          </cell>
          <cell r="P7457">
            <v>121</v>
          </cell>
        </row>
        <row r="7458">
          <cell r="L7458" t="str">
            <v>802IG1UAK40110</v>
          </cell>
          <cell r="M7458" t="str">
            <v>시트방수마감</v>
          </cell>
          <cell r="N7458" t="str">
            <v>(스텐레스판, 삼각-15X20)</v>
          </cell>
          <cell r="O7458" t="str">
            <v>M</v>
          </cell>
          <cell r="P7458">
            <v>5</v>
          </cell>
        </row>
        <row r="7459">
          <cell r="L7459" t="str">
            <v>802IG1UAK40300</v>
          </cell>
          <cell r="M7459" t="str">
            <v>고무아스팔트이중방수</v>
          </cell>
          <cell r="N7459" t="str">
            <v>(주차장상부, T4.5, 쇠흙손마감 포함)</v>
          </cell>
          <cell r="O7459" t="str">
            <v>M2</v>
          </cell>
          <cell r="P7459">
            <v>1390</v>
          </cell>
        </row>
        <row r="7460">
          <cell r="L7460" t="str">
            <v>802IG1UAK40310</v>
          </cell>
          <cell r="M7460" t="str">
            <v>고무아스팔트이중방수</v>
          </cell>
          <cell r="N7460" t="str">
            <v>(주차장수직부위)</v>
          </cell>
          <cell r="O7460" t="str">
            <v>M2</v>
          </cell>
          <cell r="P7460">
            <v>191</v>
          </cell>
        </row>
        <row r="7461">
          <cell r="L7461" t="str">
            <v>802IG1UAK70070</v>
          </cell>
          <cell r="M7461" t="str">
            <v>포리에칠렌필림 깔기</v>
          </cell>
          <cell r="N7461" t="str">
            <v>(0.1MM, 1겹)</v>
          </cell>
          <cell r="O7461" t="str">
            <v>M2</v>
          </cell>
          <cell r="P7461">
            <v>1390</v>
          </cell>
        </row>
        <row r="7462">
          <cell r="L7462" t="str">
            <v>802IG1UAK80090</v>
          </cell>
          <cell r="M7462" t="str">
            <v>E.J(스치로폴20MM)</v>
          </cell>
          <cell r="N7462" t="str">
            <v>(본드붙이기,씰링:ㅁ-20X20)</v>
          </cell>
          <cell r="O7462" t="str">
            <v>M</v>
          </cell>
          <cell r="P7462">
            <v>126</v>
          </cell>
        </row>
        <row r="7463">
          <cell r="L7463" t="str">
            <v>802IG1UAS21010</v>
          </cell>
          <cell r="M7463" t="str">
            <v>황동논스립 붙이기</v>
          </cell>
          <cell r="N7463" t="str">
            <v>(W=50MM)</v>
          </cell>
          <cell r="O7463" t="str">
            <v>M</v>
          </cell>
          <cell r="P7463">
            <v>77</v>
          </cell>
        </row>
        <row r="7464">
          <cell r="L7464" t="str">
            <v>802IG1UAT30020</v>
          </cell>
          <cell r="M7464" t="str">
            <v>칼라하드너시공</v>
          </cell>
          <cell r="N7464" t="str">
            <v>(5KG/M2,갈색.회색 제물미장포함)</v>
          </cell>
          <cell r="O7464" t="str">
            <v>M2</v>
          </cell>
          <cell r="P7464">
            <v>3383</v>
          </cell>
        </row>
        <row r="7465">
          <cell r="L7465" t="str">
            <v>802IJ1MAZ50500</v>
          </cell>
          <cell r="M7465" t="str">
            <v>비상구안내사인</v>
          </cell>
          <cell r="N7465" t="str">
            <v>위치명(1500X300)</v>
          </cell>
          <cell r="O7465" t="str">
            <v>개소</v>
          </cell>
          <cell r="P7465">
            <v>1</v>
          </cell>
        </row>
        <row r="7466">
          <cell r="L7466" t="str">
            <v>802IJ1MAZ50510</v>
          </cell>
          <cell r="M7466" t="str">
            <v>비상구안내사인</v>
          </cell>
          <cell r="N7466" t="str">
            <v>동명(600X300)</v>
          </cell>
          <cell r="O7466" t="str">
            <v>개소</v>
          </cell>
          <cell r="P7466">
            <v>1</v>
          </cell>
        </row>
        <row r="7467">
          <cell r="L7467" t="str">
            <v>802IJ1MAZ50540</v>
          </cell>
          <cell r="M7467" t="str">
            <v>지하층구분사인</v>
          </cell>
          <cell r="N7467" t="str">
            <v>지하(2100X3000)</v>
          </cell>
          <cell r="O7467" t="str">
            <v>개소</v>
          </cell>
          <cell r="P7467">
            <v>1</v>
          </cell>
        </row>
        <row r="7468">
          <cell r="L7468" t="str">
            <v>802IJ1MAZ50550</v>
          </cell>
          <cell r="M7468" t="str">
            <v>지하층구분사인</v>
          </cell>
          <cell r="N7468" t="str">
            <v>층명(1000X1500)</v>
          </cell>
          <cell r="O7468" t="str">
            <v>개소</v>
          </cell>
          <cell r="P7468">
            <v>1</v>
          </cell>
        </row>
        <row r="7469">
          <cell r="L7469" t="str">
            <v>802IJ1MAZ50560</v>
          </cell>
          <cell r="M7469" t="str">
            <v>동호유도표시</v>
          </cell>
          <cell r="N7469" t="str">
            <v>동명(800X400)</v>
          </cell>
          <cell r="O7469" t="str">
            <v>개소</v>
          </cell>
          <cell r="P7469">
            <v>1</v>
          </cell>
        </row>
        <row r="7470">
          <cell r="L7470" t="str">
            <v>802IJ1MAZ50570</v>
          </cell>
          <cell r="M7470" t="str">
            <v>출차유도표시</v>
          </cell>
          <cell r="N7470" t="str">
            <v>(1600X800)</v>
          </cell>
          <cell r="O7470" t="str">
            <v>개소</v>
          </cell>
          <cell r="P7470">
            <v>1</v>
          </cell>
        </row>
        <row r="7471">
          <cell r="L7471" t="str">
            <v>802IJ1MAZ50580</v>
          </cell>
          <cell r="M7471" t="str">
            <v>데크형주차장상부표시</v>
          </cell>
          <cell r="O7471" t="str">
            <v>개소</v>
          </cell>
          <cell r="P7471">
            <v>1</v>
          </cell>
        </row>
        <row r="7472">
          <cell r="L7472" t="str">
            <v>802IJ1MCA50422</v>
          </cell>
          <cell r="M7472" t="str">
            <v>수팽창 고무지수판(구조물용)</v>
          </cell>
          <cell r="N7472" t="str">
            <v>20X10MM</v>
          </cell>
          <cell r="O7472" t="str">
            <v>M</v>
          </cell>
          <cell r="P7472">
            <v>261</v>
          </cell>
        </row>
        <row r="7473">
          <cell r="L7473" t="str">
            <v>802IJ1MMA60221</v>
          </cell>
          <cell r="M7473" t="str">
            <v>오.배수용 PVC 파이프(VG2) (KSM3404)</v>
          </cell>
          <cell r="N7473" t="str">
            <v>D150 MM</v>
          </cell>
          <cell r="O7473" t="str">
            <v>M</v>
          </cell>
          <cell r="P7473">
            <v>2</v>
          </cell>
        </row>
        <row r="7474">
          <cell r="L7474" t="str">
            <v>802IJ1SAD50160</v>
          </cell>
          <cell r="M7474" t="str">
            <v>주차장계단실지붕</v>
          </cell>
          <cell r="N7474" t="str">
            <v>일반형</v>
          </cell>
          <cell r="O7474" t="str">
            <v>개소</v>
          </cell>
          <cell r="P7474">
            <v>1</v>
          </cell>
        </row>
        <row r="7475">
          <cell r="L7475" t="str">
            <v>802IJ1UAD41021</v>
          </cell>
          <cell r="M7475" t="str">
            <v>트렌치</v>
          </cell>
          <cell r="N7475" t="str">
            <v>(W=300, 스틸그래이팅(I-25X5X3))</v>
          </cell>
          <cell r="O7475" t="str">
            <v>M</v>
          </cell>
          <cell r="P7475">
            <v>23</v>
          </cell>
        </row>
        <row r="7476">
          <cell r="L7476" t="str">
            <v>802IJ1UAM25120</v>
          </cell>
          <cell r="M7476" t="str">
            <v>콜크판설치</v>
          </cell>
          <cell r="N7476" t="str">
            <v>T50</v>
          </cell>
          <cell r="O7476" t="str">
            <v>M2</v>
          </cell>
          <cell r="P7476">
            <v>9</v>
          </cell>
        </row>
        <row r="7477">
          <cell r="L7477" t="str">
            <v>802IJ1UAS41410</v>
          </cell>
          <cell r="M7477" t="str">
            <v>투시형분체난간설치</v>
          </cell>
          <cell r="N7477" t="str">
            <v>A형</v>
          </cell>
          <cell r="O7477" t="str">
            <v>M</v>
          </cell>
          <cell r="P7477">
            <v>25</v>
          </cell>
        </row>
        <row r="7478">
          <cell r="L7478" t="str">
            <v>802IJ1UAS41430</v>
          </cell>
          <cell r="M7478" t="str">
            <v>투시형분체난간설치</v>
          </cell>
          <cell r="N7478" t="str">
            <v>C형</v>
          </cell>
          <cell r="O7478" t="str">
            <v>M</v>
          </cell>
          <cell r="P7478">
            <v>2</v>
          </cell>
        </row>
        <row r="7479">
          <cell r="L7479" t="str">
            <v>802IJ1UAS42070</v>
          </cell>
          <cell r="M7479" t="str">
            <v>스텐난간설치</v>
          </cell>
          <cell r="N7479" t="str">
            <v>D50.8 H=200</v>
          </cell>
          <cell r="O7479" t="str">
            <v>M</v>
          </cell>
          <cell r="P7479">
            <v>12</v>
          </cell>
        </row>
        <row r="7480">
          <cell r="L7480" t="str">
            <v>802IJ1UAS42440</v>
          </cell>
          <cell r="M7480" t="str">
            <v>주차장계단중앙난간</v>
          </cell>
          <cell r="N7480" t="str">
            <v>(H=1100,STS)</v>
          </cell>
          <cell r="O7480" t="str">
            <v>M</v>
          </cell>
          <cell r="P7480">
            <v>27</v>
          </cell>
        </row>
        <row r="7481">
          <cell r="L7481" t="str">
            <v>802IJ1UAS50290</v>
          </cell>
          <cell r="M7481" t="str">
            <v>씰링재충진</v>
          </cell>
          <cell r="N7481" t="str">
            <v>(폴리우레탄계, 삼각5X5)</v>
          </cell>
          <cell r="O7481" t="str">
            <v>M</v>
          </cell>
          <cell r="P7481">
            <v>67</v>
          </cell>
        </row>
        <row r="7482">
          <cell r="L7482" t="str">
            <v>802IJ1UCL02012</v>
          </cell>
          <cell r="M7482" t="str">
            <v>콘크리트 절단</v>
          </cell>
          <cell r="N7482" t="str">
            <v>(5X50MM)</v>
          </cell>
          <cell r="O7482" t="str">
            <v>M</v>
          </cell>
          <cell r="P7482">
            <v>939</v>
          </cell>
        </row>
        <row r="7483">
          <cell r="L7483" t="str">
            <v>802IK1UAS80050</v>
          </cell>
          <cell r="M7483" t="str">
            <v>와이어메쉬 깔기</v>
          </cell>
          <cell r="O7483" t="str">
            <v>M2</v>
          </cell>
          <cell r="P7483">
            <v>5222</v>
          </cell>
        </row>
        <row r="7484">
          <cell r="L7484" t="str">
            <v>802IL1SAIY0003</v>
          </cell>
          <cell r="M7484" t="str">
            <v>20X15/AG</v>
          </cell>
          <cell r="O7484" t="str">
            <v>개소</v>
          </cell>
          <cell r="P7484">
            <v>1</v>
          </cell>
        </row>
        <row r="7485">
          <cell r="L7485" t="str">
            <v>802IL1SAIY0010</v>
          </cell>
          <cell r="M7485" t="str">
            <v>9X24/AG</v>
          </cell>
          <cell r="O7485" t="str">
            <v>개소</v>
          </cell>
          <cell r="P7485">
            <v>1</v>
          </cell>
        </row>
        <row r="7486">
          <cell r="L7486" t="str">
            <v>802IL1UAI51016</v>
          </cell>
          <cell r="M7486" t="str">
            <v>18X21/SD</v>
          </cell>
          <cell r="N7486" t="str">
            <v>(계단실,밑틀없음,착색아연도)</v>
          </cell>
          <cell r="O7486" t="str">
            <v>개소</v>
          </cell>
          <cell r="P7486">
            <v>3</v>
          </cell>
        </row>
        <row r="7487">
          <cell r="L7487" t="str">
            <v>802IL1UAI53015</v>
          </cell>
          <cell r="M7487" t="str">
            <v>7X21/SD</v>
          </cell>
          <cell r="N7487" t="str">
            <v>(보일러실,밑틀없음,철제그릴)</v>
          </cell>
          <cell r="O7487" t="str">
            <v>개소</v>
          </cell>
          <cell r="P7487">
            <v>2</v>
          </cell>
        </row>
        <row r="7488">
          <cell r="L7488" t="str">
            <v>802IN1UAO20020</v>
          </cell>
          <cell r="M7488" t="str">
            <v>콘크리트면 페인트</v>
          </cell>
          <cell r="N7488" t="str">
            <v>(걸레받이용 2회)</v>
          </cell>
          <cell r="O7488" t="str">
            <v>M2</v>
          </cell>
          <cell r="P7488">
            <v>5</v>
          </cell>
        </row>
        <row r="7489">
          <cell r="L7489" t="str">
            <v>802IN1UAO30040</v>
          </cell>
          <cell r="M7489" t="str">
            <v>외부수성페인트</v>
          </cell>
          <cell r="N7489" t="str">
            <v>(2회 벽 뿜칠)</v>
          </cell>
          <cell r="O7489" t="str">
            <v>M2</v>
          </cell>
          <cell r="P7489">
            <v>2412</v>
          </cell>
        </row>
        <row r="7490">
          <cell r="L7490" t="str">
            <v>802IN1UAO30050</v>
          </cell>
          <cell r="M7490" t="str">
            <v>외부수성페인트</v>
          </cell>
          <cell r="N7490" t="str">
            <v>(2회 천정 뿜칠)</v>
          </cell>
          <cell r="O7490" t="str">
            <v>M2</v>
          </cell>
          <cell r="P7490">
            <v>2520</v>
          </cell>
        </row>
        <row r="7491">
          <cell r="L7491" t="str">
            <v>802IN1UAO70120</v>
          </cell>
          <cell r="M7491" t="str">
            <v>철부조합페인트</v>
          </cell>
          <cell r="N7491" t="str">
            <v>(광명단무)</v>
          </cell>
          <cell r="O7491" t="str">
            <v>M2</v>
          </cell>
          <cell r="P7491">
            <v>5</v>
          </cell>
        </row>
        <row r="7492">
          <cell r="L7492" t="str">
            <v>802IN1UAO90310</v>
          </cell>
          <cell r="M7492" t="str">
            <v>주차선도색</v>
          </cell>
          <cell r="N7492" t="str">
            <v>(상온수동식)</v>
          </cell>
          <cell r="O7492" t="str">
            <v>M2</v>
          </cell>
          <cell r="P7492">
            <v>231</v>
          </cell>
        </row>
        <row r="7493">
          <cell r="L7493" t="str">
            <v>802IN1UAO90410</v>
          </cell>
          <cell r="M7493" t="str">
            <v>안전표시도색</v>
          </cell>
          <cell r="N7493" t="str">
            <v>(주차장벽,2회)</v>
          </cell>
          <cell r="O7493" t="str">
            <v>M2</v>
          </cell>
          <cell r="P7493">
            <v>252</v>
          </cell>
        </row>
        <row r="7494">
          <cell r="L7494" t="str">
            <v>802JB1QBG15035</v>
          </cell>
          <cell r="M7494" t="str">
            <v>콤팩터 다짐 (보통)</v>
          </cell>
          <cell r="O7494" t="str">
            <v>M2</v>
          </cell>
          <cell r="P7494">
            <v>4114</v>
          </cell>
        </row>
        <row r="7495">
          <cell r="L7495" t="str">
            <v>802JB1UAA50010</v>
          </cell>
          <cell r="M7495" t="str">
            <v>용수비</v>
          </cell>
          <cell r="N7495" t="str">
            <v>(레미콘지구)</v>
          </cell>
          <cell r="O7495" t="str">
            <v>M3</v>
          </cell>
          <cell r="P7495">
            <v>288</v>
          </cell>
        </row>
        <row r="7496">
          <cell r="L7496" t="str">
            <v>802JB1UCA20010</v>
          </cell>
          <cell r="M7496" t="str">
            <v>인력 터파기</v>
          </cell>
          <cell r="N7496" t="str">
            <v>(굴착깊이0-1M,보통토사)</v>
          </cell>
          <cell r="O7496" t="str">
            <v>M3</v>
          </cell>
          <cell r="P7496">
            <v>357</v>
          </cell>
        </row>
        <row r="7497">
          <cell r="L7497" t="str">
            <v>802JC1MCE24006</v>
          </cell>
          <cell r="M7497" t="str">
            <v>PHC파일</v>
          </cell>
          <cell r="N7497" t="str">
            <v>D400-6M</v>
          </cell>
          <cell r="O7497" t="str">
            <v>본</v>
          </cell>
          <cell r="P7497">
            <v>18</v>
          </cell>
        </row>
        <row r="7498">
          <cell r="L7498" t="str">
            <v>802JC1MCE24007</v>
          </cell>
          <cell r="M7498" t="str">
            <v>PHC파일</v>
          </cell>
          <cell r="N7498" t="str">
            <v>D400-7M</v>
          </cell>
          <cell r="O7498" t="str">
            <v>본</v>
          </cell>
          <cell r="P7498">
            <v>28</v>
          </cell>
        </row>
        <row r="7499">
          <cell r="L7499" t="str">
            <v>802JC1MCE24008</v>
          </cell>
          <cell r="M7499" t="str">
            <v>PHC파일</v>
          </cell>
          <cell r="N7499" t="str">
            <v>D400-8M</v>
          </cell>
          <cell r="O7499" t="str">
            <v>본</v>
          </cell>
          <cell r="P7499">
            <v>37</v>
          </cell>
        </row>
        <row r="7500">
          <cell r="L7500" t="str">
            <v>802JC1MCE24009</v>
          </cell>
          <cell r="M7500" t="str">
            <v>PHC파일</v>
          </cell>
          <cell r="N7500" t="str">
            <v>D400-9M</v>
          </cell>
          <cell r="O7500" t="str">
            <v>본</v>
          </cell>
          <cell r="P7500">
            <v>9</v>
          </cell>
        </row>
        <row r="7501">
          <cell r="L7501" t="str">
            <v>802JC1SABCHR06</v>
          </cell>
          <cell r="M7501" t="str">
            <v>유압식 고강도파일박기</v>
          </cell>
          <cell r="N7501" t="str">
            <v>PHC D-400-6M</v>
          </cell>
          <cell r="O7501" t="str">
            <v>M</v>
          </cell>
          <cell r="P7501">
            <v>99</v>
          </cell>
        </row>
        <row r="7502">
          <cell r="L7502" t="str">
            <v>802JC1SABCHR07</v>
          </cell>
          <cell r="M7502" t="str">
            <v>유압식 고강도파일박기</v>
          </cell>
          <cell r="N7502" t="str">
            <v>PHC D-400-7M</v>
          </cell>
          <cell r="O7502" t="str">
            <v>M</v>
          </cell>
          <cell r="P7502">
            <v>182</v>
          </cell>
        </row>
        <row r="7503">
          <cell r="L7503" t="str">
            <v>802JC1SABCHR08</v>
          </cell>
          <cell r="M7503" t="str">
            <v>유압식 고강도파일박기</v>
          </cell>
          <cell r="N7503" t="str">
            <v>PHC D-400-8M</v>
          </cell>
          <cell r="O7503" t="str">
            <v>M</v>
          </cell>
          <cell r="P7503">
            <v>278</v>
          </cell>
        </row>
        <row r="7504">
          <cell r="L7504" t="str">
            <v>802JC1SABCHR09</v>
          </cell>
          <cell r="M7504" t="str">
            <v>유압식 고강도파일박기</v>
          </cell>
          <cell r="N7504" t="str">
            <v>PHC D-400-9M</v>
          </cell>
          <cell r="O7504" t="str">
            <v>M</v>
          </cell>
          <cell r="P7504">
            <v>77</v>
          </cell>
        </row>
        <row r="7505">
          <cell r="L7505" t="str">
            <v>802JC1UAB70400</v>
          </cell>
          <cell r="M7505" t="str">
            <v>콘크리트파일 두부정리</v>
          </cell>
          <cell r="N7505" t="str">
            <v>(D400,PC.PHC)</v>
          </cell>
          <cell r="O7505" t="str">
            <v>본</v>
          </cell>
          <cell r="P7505">
            <v>92</v>
          </cell>
        </row>
        <row r="7506">
          <cell r="L7506" t="str">
            <v>802JD1BGC10070</v>
          </cell>
          <cell r="M7506" t="str">
            <v>자재운반비</v>
          </cell>
          <cell r="N7506" t="str">
            <v>70KM까지</v>
          </cell>
          <cell r="O7506" t="str">
            <v>TON</v>
          </cell>
          <cell r="P7506">
            <v>267.10000000000002</v>
          </cell>
        </row>
        <row r="7507">
          <cell r="L7507" t="str">
            <v>802JD1BGZ02011</v>
          </cell>
          <cell r="M7507" t="str">
            <v>임시전력비(전력량요금)</v>
          </cell>
          <cell r="N7507" t="str">
            <v>1년이하</v>
          </cell>
          <cell r="O7507" t="str">
            <v>KWH</v>
          </cell>
          <cell r="P7507">
            <v>23</v>
          </cell>
        </row>
        <row r="7508">
          <cell r="L7508" t="str">
            <v>802JD1HKN01000</v>
          </cell>
          <cell r="M7508" t="str">
            <v>모 터</v>
          </cell>
          <cell r="N7508" t="str">
            <v>1 HP</v>
          </cell>
          <cell r="O7508" t="str">
            <v>시간</v>
          </cell>
          <cell r="P7508">
            <v>32</v>
          </cell>
        </row>
        <row r="7509">
          <cell r="L7509" t="str">
            <v>802JD1MGA21110</v>
          </cell>
          <cell r="M7509" t="str">
            <v>고강도철근 (공장도)</v>
          </cell>
          <cell r="N7509" t="str">
            <v>H-10</v>
          </cell>
          <cell r="O7509" t="str">
            <v>TON</v>
          </cell>
          <cell r="P7509">
            <v>0.05</v>
          </cell>
        </row>
        <row r="7510">
          <cell r="L7510" t="str">
            <v>802JD1MGA21113</v>
          </cell>
          <cell r="M7510" t="str">
            <v>고강도철근 (공장도)</v>
          </cell>
          <cell r="N7510" t="str">
            <v>H-13</v>
          </cell>
          <cell r="O7510" t="str">
            <v>TON</v>
          </cell>
          <cell r="P7510">
            <v>10.35</v>
          </cell>
        </row>
        <row r="7511">
          <cell r="L7511" t="str">
            <v>802JD1MGA21119</v>
          </cell>
          <cell r="M7511" t="str">
            <v>고강도철근 (공장도)</v>
          </cell>
          <cell r="N7511" t="str">
            <v>H-19</v>
          </cell>
          <cell r="O7511" t="str">
            <v>TON</v>
          </cell>
          <cell r="P7511">
            <v>21.82</v>
          </cell>
        </row>
        <row r="7512">
          <cell r="L7512" t="str">
            <v>802JD1MGA21122</v>
          </cell>
          <cell r="M7512" t="str">
            <v>고강도철근 (공장도)</v>
          </cell>
          <cell r="N7512" t="str">
            <v>H-22</v>
          </cell>
          <cell r="O7512" t="str">
            <v>TON</v>
          </cell>
          <cell r="P7512">
            <v>228.01</v>
          </cell>
        </row>
        <row r="7513">
          <cell r="L7513" t="str">
            <v>802JD1MGA21125</v>
          </cell>
          <cell r="M7513" t="str">
            <v>고강도철근 (공장도)</v>
          </cell>
          <cell r="N7513" t="str">
            <v>H-25</v>
          </cell>
          <cell r="O7513" t="str">
            <v>TON</v>
          </cell>
          <cell r="P7513">
            <v>6.87</v>
          </cell>
        </row>
        <row r="7514">
          <cell r="L7514" t="str">
            <v>802JD1MGG40301</v>
          </cell>
          <cell r="M7514" t="str">
            <v>레미콘</v>
          </cell>
          <cell r="N7514" t="str">
            <v>25-160-8</v>
          </cell>
          <cell r="O7514" t="str">
            <v>M3</v>
          </cell>
          <cell r="P7514">
            <v>214</v>
          </cell>
        </row>
        <row r="7515">
          <cell r="L7515" t="str">
            <v>802JD1MGG40601</v>
          </cell>
          <cell r="M7515" t="str">
            <v>레미콘</v>
          </cell>
          <cell r="N7515" t="str">
            <v>25-240-8</v>
          </cell>
          <cell r="O7515" t="str">
            <v>M3</v>
          </cell>
          <cell r="P7515">
            <v>3352</v>
          </cell>
        </row>
        <row r="7516">
          <cell r="L7516" t="str">
            <v>802JD1QEA32014</v>
          </cell>
          <cell r="M7516" t="str">
            <v>펌프카 CONC 타설</v>
          </cell>
          <cell r="N7516" t="str">
            <v>100 M3이상 철근구조물,S=8~12</v>
          </cell>
          <cell r="O7516" t="str">
            <v>M3</v>
          </cell>
          <cell r="P7516">
            <v>3529</v>
          </cell>
        </row>
        <row r="7517">
          <cell r="L7517" t="str">
            <v>802JD1QEF82001</v>
          </cell>
          <cell r="M7517" t="str">
            <v>CON'C 다지기 (VIBRATOR)</v>
          </cell>
          <cell r="O7517" t="str">
            <v>M3</v>
          </cell>
          <cell r="P7517">
            <v>3319</v>
          </cell>
        </row>
        <row r="7518">
          <cell r="L7518" t="str">
            <v>802JD1SACCTTT1</v>
          </cell>
          <cell r="M7518" t="str">
            <v>철근하차비</v>
          </cell>
          <cell r="O7518" t="str">
            <v>톤</v>
          </cell>
          <cell r="P7518">
            <v>267.10000000000002</v>
          </cell>
        </row>
        <row r="7519">
          <cell r="L7519" t="str">
            <v>802JD1UAC10001</v>
          </cell>
          <cell r="M7519" t="str">
            <v>합판거푸집</v>
          </cell>
          <cell r="N7519" t="str">
            <v>(3회,일반면)</v>
          </cell>
          <cell r="O7519" t="str">
            <v>M2</v>
          </cell>
          <cell r="P7519">
            <v>45</v>
          </cell>
        </row>
        <row r="7520">
          <cell r="L7520" t="str">
            <v>802JD1UAC10152</v>
          </cell>
          <cell r="M7520" t="str">
            <v>매립형철망거푸집</v>
          </cell>
          <cell r="N7520" t="str">
            <v>(MAT기초,지중보,옹벽,이어치기등)</v>
          </cell>
          <cell r="O7520" t="str">
            <v>M2</v>
          </cell>
          <cell r="P7520">
            <v>552</v>
          </cell>
        </row>
        <row r="7521">
          <cell r="L7521" t="str">
            <v>802JD1UAC10310</v>
          </cell>
          <cell r="M7521" t="str">
            <v>유로폼</v>
          </cell>
          <cell r="N7521" t="str">
            <v>(벽)</v>
          </cell>
          <cell r="O7521" t="str">
            <v>M2</v>
          </cell>
          <cell r="P7521">
            <v>104</v>
          </cell>
        </row>
        <row r="7522">
          <cell r="L7522" t="str">
            <v>802JD1UAC20100</v>
          </cell>
          <cell r="M7522" t="str">
            <v>철근가공 및 조립</v>
          </cell>
          <cell r="N7522" t="str">
            <v>(건축공사)</v>
          </cell>
          <cell r="O7522" t="str">
            <v>TON</v>
          </cell>
          <cell r="P7522">
            <v>259.32</v>
          </cell>
        </row>
        <row r="7523">
          <cell r="L7523" t="str">
            <v>802JD1UAC30060</v>
          </cell>
          <cell r="M7523" t="str">
            <v>레미콘치기</v>
          </cell>
          <cell r="N7523" t="str">
            <v>(철근구조,펌프차붐)</v>
          </cell>
          <cell r="O7523" t="str">
            <v>M3</v>
          </cell>
          <cell r="P7523">
            <v>3319</v>
          </cell>
        </row>
        <row r="7524">
          <cell r="L7524" t="str">
            <v>802JD1UAC30080</v>
          </cell>
          <cell r="M7524" t="str">
            <v>레미콘치기</v>
          </cell>
          <cell r="N7524" t="str">
            <v>(무근구조,펌프차붐)</v>
          </cell>
          <cell r="O7524" t="str">
            <v>M3</v>
          </cell>
          <cell r="P7524">
            <v>210</v>
          </cell>
        </row>
        <row r="7525">
          <cell r="L7525" t="str">
            <v>803IA1BGZ02011</v>
          </cell>
          <cell r="M7525" t="str">
            <v>임시전력비(전력량요금)</v>
          </cell>
          <cell r="N7525" t="str">
            <v>1년이하</v>
          </cell>
          <cell r="O7525" t="str">
            <v>KWH</v>
          </cell>
          <cell r="P7525">
            <v>12</v>
          </cell>
        </row>
        <row r="7526">
          <cell r="L7526" t="str">
            <v>803IA1HKN01000</v>
          </cell>
          <cell r="M7526" t="str">
            <v>모 터</v>
          </cell>
          <cell r="N7526" t="str">
            <v>1 HP</v>
          </cell>
          <cell r="O7526" t="str">
            <v>시간</v>
          </cell>
          <cell r="P7526">
            <v>17</v>
          </cell>
        </row>
        <row r="7527">
          <cell r="L7527" t="str">
            <v>803IA1UAA10010</v>
          </cell>
          <cell r="M7527" t="str">
            <v>먹메김</v>
          </cell>
          <cell r="N7527" t="str">
            <v>(일반용)</v>
          </cell>
          <cell r="O7527" t="str">
            <v>M2</v>
          </cell>
          <cell r="P7527">
            <v>869</v>
          </cell>
        </row>
        <row r="7528">
          <cell r="L7528" t="str">
            <v>803IA1UAA10201</v>
          </cell>
          <cell r="M7528" t="str">
            <v>수평규준틀</v>
          </cell>
          <cell r="O7528" t="str">
            <v>M</v>
          </cell>
          <cell r="P7528">
            <v>135</v>
          </cell>
        </row>
        <row r="7529">
          <cell r="L7529" t="str">
            <v>803IA1UAA20401</v>
          </cell>
          <cell r="M7529" t="str">
            <v>강관외줄비계(까치발)</v>
          </cell>
          <cell r="N7529" t="str">
            <v>(3개월 5층이하)</v>
          </cell>
          <cell r="O7529" t="str">
            <v>M2</v>
          </cell>
          <cell r="P7529">
            <v>473</v>
          </cell>
        </row>
        <row r="7530">
          <cell r="L7530" t="str">
            <v>803IA1UAA20701</v>
          </cell>
          <cell r="M7530" t="str">
            <v>이동식 강관조립 말비계</v>
          </cell>
          <cell r="N7530" t="str">
            <v>(3개월 H=2M 1단)</v>
          </cell>
          <cell r="O7530" t="str">
            <v>대</v>
          </cell>
          <cell r="P7530">
            <v>2</v>
          </cell>
        </row>
        <row r="7531">
          <cell r="L7531" t="str">
            <v>803IA1UAA25030</v>
          </cell>
          <cell r="M7531" t="str">
            <v>강관동바리 손료</v>
          </cell>
          <cell r="N7531" t="str">
            <v>(층고3.5-3.8M이하, 일반 1개월)</v>
          </cell>
          <cell r="O7531" t="str">
            <v>M2</v>
          </cell>
          <cell r="P7531">
            <v>32</v>
          </cell>
        </row>
        <row r="7532">
          <cell r="L7532" t="str">
            <v>803IA1UAA25035</v>
          </cell>
          <cell r="M7532" t="str">
            <v>강관동바리 손료</v>
          </cell>
          <cell r="N7532" t="str">
            <v>(층고3.5-3.8M이하,테크용,1개월)</v>
          </cell>
          <cell r="O7532" t="str">
            <v>M2</v>
          </cell>
          <cell r="P7532">
            <v>885</v>
          </cell>
        </row>
        <row r="7533">
          <cell r="L7533" t="str">
            <v>803IA1UAA50010</v>
          </cell>
          <cell r="M7533" t="str">
            <v>용수비</v>
          </cell>
          <cell r="N7533" t="str">
            <v>(레미콘지구)</v>
          </cell>
          <cell r="O7533" t="str">
            <v>M3</v>
          </cell>
          <cell r="P7533">
            <v>151</v>
          </cell>
        </row>
        <row r="7534">
          <cell r="L7534" t="str">
            <v>803IA1UAA55001</v>
          </cell>
          <cell r="M7534" t="str">
            <v>건축물 현장정리</v>
          </cell>
          <cell r="O7534" t="str">
            <v>M2</v>
          </cell>
          <cell r="P7534">
            <v>869</v>
          </cell>
        </row>
        <row r="7535">
          <cell r="L7535" t="str">
            <v>803ID1BGC10070</v>
          </cell>
          <cell r="M7535" t="str">
            <v>자재운반비</v>
          </cell>
          <cell r="N7535" t="str">
            <v>70KM까지</v>
          </cell>
          <cell r="O7535" t="str">
            <v>TON</v>
          </cell>
          <cell r="P7535">
            <v>64.650000000000006</v>
          </cell>
        </row>
        <row r="7536">
          <cell r="L7536" t="str">
            <v>803ID1MGA21110</v>
          </cell>
          <cell r="M7536" t="str">
            <v>고강도철근 (공장도)</v>
          </cell>
          <cell r="N7536" t="str">
            <v>H-10</v>
          </cell>
          <cell r="O7536" t="str">
            <v>TON</v>
          </cell>
          <cell r="P7536">
            <v>9.15</v>
          </cell>
        </row>
        <row r="7537">
          <cell r="L7537" t="str">
            <v>803ID1MGA21113</v>
          </cell>
          <cell r="M7537" t="str">
            <v>고강도철근 (공장도)</v>
          </cell>
          <cell r="N7537" t="str">
            <v>H-13</v>
          </cell>
          <cell r="O7537" t="str">
            <v>TON</v>
          </cell>
          <cell r="P7537">
            <v>14.96</v>
          </cell>
        </row>
        <row r="7538">
          <cell r="L7538" t="str">
            <v>803ID1MGA21116</v>
          </cell>
          <cell r="M7538" t="str">
            <v>고강도철근 (공장도)</v>
          </cell>
          <cell r="N7538" t="str">
            <v>H-16</v>
          </cell>
          <cell r="O7538" t="str">
            <v>TON</v>
          </cell>
          <cell r="P7538">
            <v>10.14</v>
          </cell>
        </row>
        <row r="7539">
          <cell r="L7539" t="str">
            <v>803ID1MGA21122</v>
          </cell>
          <cell r="M7539" t="str">
            <v>고강도철근 (공장도)</v>
          </cell>
          <cell r="N7539" t="str">
            <v>H-22</v>
          </cell>
          <cell r="O7539" t="str">
            <v>TON</v>
          </cell>
          <cell r="P7539">
            <v>7.85</v>
          </cell>
        </row>
        <row r="7540">
          <cell r="L7540" t="str">
            <v>803ID1MGA21125</v>
          </cell>
          <cell r="M7540" t="str">
            <v>고강도철근 (공장도)</v>
          </cell>
          <cell r="N7540" t="str">
            <v>H-25</v>
          </cell>
          <cell r="O7540" t="str">
            <v>TON</v>
          </cell>
          <cell r="P7540">
            <v>22.56</v>
          </cell>
        </row>
        <row r="7541">
          <cell r="L7541" t="str">
            <v>803ID1MGG42401</v>
          </cell>
          <cell r="M7541" t="str">
            <v>레미콘</v>
          </cell>
          <cell r="N7541" t="str">
            <v>25-180-15</v>
          </cell>
          <cell r="O7541" t="str">
            <v>M3</v>
          </cell>
          <cell r="P7541">
            <v>81</v>
          </cell>
        </row>
        <row r="7542">
          <cell r="L7542" t="str">
            <v>803ID1MGG42601</v>
          </cell>
          <cell r="M7542" t="str">
            <v>레미콘</v>
          </cell>
          <cell r="N7542" t="str">
            <v>25-240-15</v>
          </cell>
          <cell r="O7542" t="str">
            <v>M3</v>
          </cell>
          <cell r="P7542">
            <v>644</v>
          </cell>
        </row>
        <row r="7543">
          <cell r="L7543" t="str">
            <v>803ID1QEA32013</v>
          </cell>
          <cell r="M7543" t="str">
            <v>펌프카 CONC 타설</v>
          </cell>
          <cell r="N7543" t="str">
            <v>100 M3이상 철근구조물,S=15</v>
          </cell>
          <cell r="O7543" t="str">
            <v>M3</v>
          </cell>
          <cell r="P7543">
            <v>716</v>
          </cell>
        </row>
        <row r="7544">
          <cell r="L7544" t="str">
            <v>803ID1QEF82001</v>
          </cell>
          <cell r="M7544" t="str">
            <v>CON'C 다지기 (VIBRATOR)</v>
          </cell>
          <cell r="O7544" t="str">
            <v>M3</v>
          </cell>
          <cell r="P7544">
            <v>517</v>
          </cell>
        </row>
        <row r="7545">
          <cell r="L7545" t="str">
            <v>803ID1SACCTTT1</v>
          </cell>
          <cell r="M7545" t="str">
            <v>철근하차비</v>
          </cell>
          <cell r="O7545" t="str">
            <v>톤</v>
          </cell>
          <cell r="P7545">
            <v>64.66</v>
          </cell>
        </row>
        <row r="7546">
          <cell r="L7546" t="str">
            <v>803ID1SACDFD06</v>
          </cell>
          <cell r="M7546" t="str">
            <v>철근트러스상판재(신갈6BL)</v>
          </cell>
          <cell r="N7546" t="str">
            <v>D-150,시공도</v>
          </cell>
          <cell r="O7546" t="str">
            <v>M2</v>
          </cell>
          <cell r="P7546">
            <v>180</v>
          </cell>
        </row>
        <row r="7547">
          <cell r="L7547" t="str">
            <v>803ID1SACDFD07</v>
          </cell>
          <cell r="M7547" t="str">
            <v>철근트러스상판재(신갈6BL)</v>
          </cell>
          <cell r="N7547" t="str">
            <v>E-150,시공도</v>
          </cell>
          <cell r="O7547" t="str">
            <v>M2</v>
          </cell>
          <cell r="P7547">
            <v>473</v>
          </cell>
        </row>
        <row r="7548">
          <cell r="L7548" t="str">
            <v>803ID1UAC10001</v>
          </cell>
          <cell r="M7548" t="str">
            <v>합판거푸집</v>
          </cell>
          <cell r="N7548" t="str">
            <v>(3회,일반면)</v>
          </cell>
          <cell r="O7548" t="str">
            <v>M2</v>
          </cell>
          <cell r="P7548">
            <v>128</v>
          </cell>
        </row>
        <row r="7549">
          <cell r="L7549" t="str">
            <v>803ID1UAC10002</v>
          </cell>
          <cell r="M7549" t="str">
            <v>합판거푸집</v>
          </cell>
          <cell r="N7549" t="str">
            <v>(3회,슬라브)</v>
          </cell>
          <cell r="O7549" t="str">
            <v>M2</v>
          </cell>
          <cell r="P7549">
            <v>290</v>
          </cell>
        </row>
        <row r="7550">
          <cell r="L7550" t="str">
            <v>803ID1UAC10310</v>
          </cell>
          <cell r="M7550" t="str">
            <v>유로폼</v>
          </cell>
          <cell r="N7550" t="str">
            <v>(벽)</v>
          </cell>
          <cell r="O7550" t="str">
            <v>M2</v>
          </cell>
          <cell r="P7550">
            <v>1206</v>
          </cell>
        </row>
        <row r="7551">
          <cell r="L7551" t="str">
            <v>803ID1UAC10401</v>
          </cell>
          <cell r="M7551" t="str">
            <v>문양거푸집</v>
          </cell>
          <cell r="N7551" t="str">
            <v>합판4회+문양스치로폴</v>
          </cell>
          <cell r="O7551" t="str">
            <v>M2</v>
          </cell>
          <cell r="P7551">
            <v>293</v>
          </cell>
        </row>
        <row r="7552">
          <cell r="L7552" t="str">
            <v>803ID1UAC11001</v>
          </cell>
          <cell r="M7552" t="str">
            <v>기둥 면접기</v>
          </cell>
          <cell r="N7552" t="str">
            <v>(15X15)</v>
          </cell>
          <cell r="O7552" t="str">
            <v>M</v>
          </cell>
          <cell r="P7552">
            <v>886</v>
          </cell>
        </row>
        <row r="7553">
          <cell r="L7553" t="str">
            <v>803ID1UAC11101</v>
          </cell>
          <cell r="M7553" t="str">
            <v>물 끊기</v>
          </cell>
          <cell r="N7553" t="str">
            <v>(18X12X15)</v>
          </cell>
          <cell r="O7553" t="str">
            <v>M</v>
          </cell>
          <cell r="P7553">
            <v>28</v>
          </cell>
        </row>
        <row r="7554">
          <cell r="L7554" t="str">
            <v>803ID1UAC11501</v>
          </cell>
          <cell r="M7554" t="str">
            <v>콘크리트양생비</v>
          </cell>
          <cell r="O7554" t="str">
            <v>M2</v>
          </cell>
          <cell r="P7554">
            <v>1971</v>
          </cell>
        </row>
        <row r="7555">
          <cell r="L7555" t="str">
            <v>803ID1UAC20100</v>
          </cell>
          <cell r="M7555" t="str">
            <v>철근가공 및 조립</v>
          </cell>
          <cell r="N7555" t="str">
            <v>(건축공사)</v>
          </cell>
          <cell r="O7555" t="str">
            <v>TON</v>
          </cell>
          <cell r="P7555">
            <v>62.78</v>
          </cell>
        </row>
        <row r="7556">
          <cell r="L7556" t="str">
            <v>803ID1UAC30060</v>
          </cell>
          <cell r="M7556" t="str">
            <v>레미콘치기</v>
          </cell>
          <cell r="N7556" t="str">
            <v>(철근구조,펌프차붐)</v>
          </cell>
          <cell r="O7556" t="str">
            <v>M3</v>
          </cell>
          <cell r="P7556">
            <v>517</v>
          </cell>
        </row>
        <row r="7557">
          <cell r="L7557" t="str">
            <v>803ID1UAC30080</v>
          </cell>
          <cell r="M7557" t="str">
            <v>레미콘치기</v>
          </cell>
          <cell r="N7557" t="str">
            <v>(무근구조,펌프차붐)</v>
          </cell>
          <cell r="O7557" t="str">
            <v>M3</v>
          </cell>
          <cell r="P7557">
            <v>199</v>
          </cell>
        </row>
        <row r="7558">
          <cell r="L7558" t="str">
            <v>803ID1UAE55010</v>
          </cell>
          <cell r="M7558" t="str">
            <v>보차도용 콘크리트 인터록킹블록 포장</v>
          </cell>
          <cell r="N7558" t="str">
            <v>(10+3+6CM)</v>
          </cell>
          <cell r="O7558" t="str">
            <v>M2</v>
          </cell>
          <cell r="P7558">
            <v>29</v>
          </cell>
        </row>
        <row r="7559">
          <cell r="L7559" t="str">
            <v>803IF1MAA10080</v>
          </cell>
          <cell r="M7559" t="str">
            <v>콘크리트벽돌</v>
          </cell>
          <cell r="N7559" t="str">
            <v>KS 82KG/CM2, 190X90X57</v>
          </cell>
          <cell r="O7559" t="str">
            <v>매</v>
          </cell>
          <cell r="P7559">
            <v>5031</v>
          </cell>
        </row>
        <row r="7560">
          <cell r="L7560" t="str">
            <v>803IF1SAE10020</v>
          </cell>
          <cell r="M7560" t="str">
            <v>콘크리트벽돌쌓기</v>
          </cell>
          <cell r="N7560" t="str">
            <v>(표준형 0.5B 1층)</v>
          </cell>
          <cell r="O7560" t="str">
            <v>매</v>
          </cell>
          <cell r="P7560">
            <v>1749</v>
          </cell>
        </row>
        <row r="7561">
          <cell r="L7561" t="str">
            <v>803IF1SAE10120</v>
          </cell>
          <cell r="M7561" t="str">
            <v>콘크리트벽돌쌓기</v>
          </cell>
          <cell r="N7561" t="str">
            <v>(표준형 1.0B, 1층)</v>
          </cell>
          <cell r="O7561" t="str">
            <v>매</v>
          </cell>
          <cell r="P7561">
            <v>3136</v>
          </cell>
        </row>
        <row r="7562">
          <cell r="L7562" t="str">
            <v>803IG1BGC01020</v>
          </cell>
          <cell r="M7562" t="str">
            <v>시멘트 수송비</v>
          </cell>
          <cell r="N7562" t="str">
            <v>20KM까지</v>
          </cell>
          <cell r="O7562" t="str">
            <v>포</v>
          </cell>
          <cell r="P7562">
            <v>201</v>
          </cell>
        </row>
        <row r="7563">
          <cell r="L7563" t="str">
            <v>803IG1BGZ01003</v>
          </cell>
          <cell r="M7563" t="str">
            <v>시멘트 하차 입고비</v>
          </cell>
          <cell r="N7563" t="str">
            <v>(보통인부/250포)</v>
          </cell>
          <cell r="O7563" t="str">
            <v>포</v>
          </cell>
          <cell r="P7563">
            <v>201</v>
          </cell>
        </row>
        <row r="7564">
          <cell r="L7564" t="str">
            <v>803IG1MAE60312</v>
          </cell>
          <cell r="M7564" t="str">
            <v>기성조립식 줄눈재</v>
          </cell>
          <cell r="N7564" t="str">
            <v>폭 18MM이상</v>
          </cell>
          <cell r="O7564" t="str">
            <v>M</v>
          </cell>
          <cell r="P7564">
            <v>313</v>
          </cell>
        </row>
        <row r="7565">
          <cell r="L7565" t="str">
            <v>803IG1MGG30001</v>
          </cell>
          <cell r="M7565" t="str">
            <v>시멘트(운반구상차도)</v>
          </cell>
          <cell r="N7565" t="str">
            <v>40KG</v>
          </cell>
          <cell r="O7565" t="str">
            <v>포</v>
          </cell>
          <cell r="P7565">
            <v>201</v>
          </cell>
        </row>
        <row r="7566">
          <cell r="L7566" t="str">
            <v>803IG1QAJ42670</v>
          </cell>
          <cell r="M7566" t="str">
            <v>모래운반(지구외)</v>
          </cell>
          <cell r="N7566" t="str">
            <v>타이어 로우더 상차, 양호  L = 55.9 KM</v>
          </cell>
          <cell r="O7566" t="str">
            <v>M3</v>
          </cell>
          <cell r="P7566">
            <v>14</v>
          </cell>
        </row>
        <row r="7567">
          <cell r="L7567" t="str">
            <v>803IG1UAJ12060</v>
          </cell>
          <cell r="M7567" t="str">
            <v>쇠흙손마감</v>
          </cell>
          <cell r="O7567" t="str">
            <v>M2</v>
          </cell>
          <cell r="P7567">
            <v>5</v>
          </cell>
        </row>
        <row r="7568">
          <cell r="L7568" t="str">
            <v>803IG1UAJ14005</v>
          </cell>
          <cell r="M7568" t="str">
            <v>시멘트몰탈바닥바르기</v>
          </cell>
          <cell r="N7568" t="str">
            <v>(24MM 1회 정벌1:3)</v>
          </cell>
          <cell r="O7568" t="str">
            <v>M2</v>
          </cell>
          <cell r="P7568">
            <v>91</v>
          </cell>
        </row>
        <row r="7569">
          <cell r="L7569" t="str">
            <v>803IG1UAJ14155</v>
          </cell>
          <cell r="M7569" t="str">
            <v>시멘트몰탈외벽바르기</v>
          </cell>
          <cell r="N7569" t="str">
            <v>(18(12+6)MM,초벌1:2 정벌1:3)</v>
          </cell>
          <cell r="O7569" t="str">
            <v>M2</v>
          </cell>
          <cell r="P7569">
            <v>30</v>
          </cell>
        </row>
        <row r="7570">
          <cell r="L7570" t="str">
            <v>803IG1UAJ14210</v>
          </cell>
          <cell r="M7570" t="str">
            <v>시멘트몰탈내벽바르기</v>
          </cell>
          <cell r="N7570" t="str">
            <v>(11MM 2회 정벌1:3)</v>
          </cell>
          <cell r="O7570" t="str">
            <v>M2</v>
          </cell>
          <cell r="P7570">
            <v>262</v>
          </cell>
        </row>
        <row r="7571">
          <cell r="L7571" t="str">
            <v>803IG1UAJ14217</v>
          </cell>
          <cell r="M7571" t="str">
            <v>시멘트몰탈내벽바르기</v>
          </cell>
          <cell r="N7571" t="str">
            <v>(15(9+6)MM,초벌1:2,정벌1:3)</v>
          </cell>
          <cell r="O7571" t="str">
            <v>M2</v>
          </cell>
          <cell r="P7571">
            <v>74</v>
          </cell>
        </row>
        <row r="7572">
          <cell r="L7572" t="str">
            <v>803IG1UAJ16060</v>
          </cell>
          <cell r="M7572" t="str">
            <v>방수몰탈위 바닥몰탈바르기</v>
          </cell>
          <cell r="N7572" t="str">
            <v>(방수10(1:2)+미장24(1:3))</v>
          </cell>
          <cell r="O7572" t="str">
            <v>M2</v>
          </cell>
          <cell r="P7572">
            <v>3</v>
          </cell>
        </row>
        <row r="7573">
          <cell r="L7573" t="str">
            <v>803IG1UAJ16120</v>
          </cell>
          <cell r="M7573" t="str">
            <v>방수몰탈위 외벽몰탈</v>
          </cell>
          <cell r="N7573" t="str">
            <v>(방수6MM(1:2)+미장18MM(1:3, 2회))</v>
          </cell>
          <cell r="O7573" t="str">
            <v>M2</v>
          </cell>
          <cell r="P7573">
            <v>8</v>
          </cell>
        </row>
        <row r="7574">
          <cell r="L7574" t="str">
            <v>803IG1UAJ20010</v>
          </cell>
          <cell r="M7574" t="str">
            <v>창문틀주위 모르터충진</v>
          </cell>
          <cell r="O7574" t="str">
            <v>M</v>
          </cell>
          <cell r="P7574">
            <v>28</v>
          </cell>
        </row>
        <row r="7575">
          <cell r="L7575" t="str">
            <v>803IG1UAJ30125</v>
          </cell>
          <cell r="M7575" t="str">
            <v>콘크리트면 제물마감</v>
          </cell>
          <cell r="N7575" t="str">
            <v>(보관노-1600)</v>
          </cell>
          <cell r="O7575" t="str">
            <v>M2</v>
          </cell>
          <cell r="P7575">
            <v>53</v>
          </cell>
        </row>
        <row r="7576">
          <cell r="L7576" t="str">
            <v>803IG1UAJ60010</v>
          </cell>
          <cell r="M7576" t="str">
            <v>콘크리트 면처리</v>
          </cell>
          <cell r="N7576" t="str">
            <v>(폭 10CM)</v>
          </cell>
          <cell r="O7576" t="str">
            <v>M</v>
          </cell>
          <cell r="P7576">
            <v>520</v>
          </cell>
        </row>
        <row r="7577">
          <cell r="L7577" t="str">
            <v>803IG1UAJ60020</v>
          </cell>
          <cell r="M7577" t="str">
            <v>콘크리트 면처리(천정)</v>
          </cell>
          <cell r="N7577" t="str">
            <v>(폭 10CM)</v>
          </cell>
          <cell r="O7577" t="str">
            <v>M</v>
          </cell>
          <cell r="P7577">
            <v>1189</v>
          </cell>
        </row>
        <row r="7578">
          <cell r="L7578" t="str">
            <v>803IG1UAK20010</v>
          </cell>
          <cell r="M7578" t="str">
            <v>액체방수</v>
          </cell>
          <cell r="N7578" t="str">
            <v>(2종)</v>
          </cell>
          <cell r="O7578" t="str">
            <v>M2</v>
          </cell>
          <cell r="P7578">
            <v>315</v>
          </cell>
        </row>
        <row r="7579">
          <cell r="L7579" t="str">
            <v>803IG1UAK40090</v>
          </cell>
          <cell r="M7579" t="str">
            <v>PE방수층보호재</v>
          </cell>
          <cell r="N7579" t="str">
            <v>(주차장수직부위, 접착식20MM)</v>
          </cell>
          <cell r="O7579" t="str">
            <v>M2</v>
          </cell>
          <cell r="P7579">
            <v>128</v>
          </cell>
        </row>
        <row r="7580">
          <cell r="L7580" t="str">
            <v>803IG1UAK40100</v>
          </cell>
          <cell r="M7580" t="str">
            <v>시트방수마감</v>
          </cell>
          <cell r="N7580" t="str">
            <v>(스텐레스판, ㅁ-15X20)</v>
          </cell>
          <cell r="O7580" t="str">
            <v>M</v>
          </cell>
          <cell r="P7580">
            <v>66</v>
          </cell>
        </row>
        <row r="7581">
          <cell r="L7581" t="str">
            <v>803IG1UAK40300</v>
          </cell>
          <cell r="M7581" t="str">
            <v>고무아스팔트이중방수</v>
          </cell>
          <cell r="N7581" t="str">
            <v>(주차장상부, T4.5, 쇠흙손마감 포함)</v>
          </cell>
          <cell r="O7581" t="str">
            <v>M2</v>
          </cell>
          <cell r="P7581">
            <v>997</v>
          </cell>
        </row>
        <row r="7582">
          <cell r="L7582" t="str">
            <v>803IG1UAK40310</v>
          </cell>
          <cell r="M7582" t="str">
            <v>고무아스팔트이중방수</v>
          </cell>
          <cell r="N7582" t="str">
            <v>(주차장수직부위)</v>
          </cell>
          <cell r="O7582" t="str">
            <v>M2</v>
          </cell>
          <cell r="P7582">
            <v>141</v>
          </cell>
        </row>
        <row r="7583">
          <cell r="L7583" t="str">
            <v>803IG1UAK70070</v>
          </cell>
          <cell r="M7583" t="str">
            <v>포리에칠렌필림 깔기</v>
          </cell>
          <cell r="N7583" t="str">
            <v>(0.1MM, 1겹)</v>
          </cell>
          <cell r="O7583" t="str">
            <v>M2</v>
          </cell>
          <cell r="P7583">
            <v>997</v>
          </cell>
        </row>
        <row r="7584">
          <cell r="L7584" t="str">
            <v>803IG1UAK80090</v>
          </cell>
          <cell r="M7584" t="str">
            <v>E.J(스치로폴20MM)</v>
          </cell>
          <cell r="N7584" t="str">
            <v>(본드붙이기,씰링:ㅁ-20X20)</v>
          </cell>
          <cell r="O7584" t="str">
            <v>M</v>
          </cell>
          <cell r="P7584">
            <v>66</v>
          </cell>
        </row>
        <row r="7585">
          <cell r="L7585" t="str">
            <v>803IG1UAT30020</v>
          </cell>
          <cell r="M7585" t="str">
            <v>칼라하드너시공</v>
          </cell>
          <cell r="N7585" t="str">
            <v>(5KG/M2,갈색.회색 제물미장포함)</v>
          </cell>
          <cell r="O7585" t="str">
            <v>M2</v>
          </cell>
          <cell r="P7585">
            <v>800</v>
          </cell>
        </row>
        <row r="7586">
          <cell r="L7586" t="str">
            <v>803IJ1MAZ50500</v>
          </cell>
          <cell r="M7586" t="str">
            <v>비상구안내사인</v>
          </cell>
          <cell r="N7586" t="str">
            <v>위치명(1500X300)</v>
          </cell>
          <cell r="O7586" t="str">
            <v>개소</v>
          </cell>
          <cell r="P7586">
            <v>1</v>
          </cell>
        </row>
        <row r="7587">
          <cell r="L7587" t="str">
            <v>803IJ1MAZ50510</v>
          </cell>
          <cell r="M7587" t="str">
            <v>비상구안내사인</v>
          </cell>
          <cell r="N7587" t="str">
            <v>동명(600X300)</v>
          </cell>
          <cell r="O7587" t="str">
            <v>개소</v>
          </cell>
          <cell r="P7587">
            <v>1</v>
          </cell>
        </row>
        <row r="7588">
          <cell r="L7588" t="str">
            <v>803IJ1MAZ50560</v>
          </cell>
          <cell r="M7588" t="str">
            <v>동호유도표시</v>
          </cell>
          <cell r="N7588" t="str">
            <v>동명(800X400)</v>
          </cell>
          <cell r="O7588" t="str">
            <v>개소</v>
          </cell>
          <cell r="P7588">
            <v>1</v>
          </cell>
        </row>
        <row r="7589">
          <cell r="L7589" t="str">
            <v>803IJ1MAZ50570</v>
          </cell>
          <cell r="M7589" t="str">
            <v>출차유도표시</v>
          </cell>
          <cell r="N7589" t="str">
            <v>(1600X800)</v>
          </cell>
          <cell r="O7589" t="str">
            <v>개소</v>
          </cell>
          <cell r="P7589">
            <v>1</v>
          </cell>
        </row>
        <row r="7590">
          <cell r="L7590" t="str">
            <v>803IJ1MAZ50580</v>
          </cell>
          <cell r="M7590" t="str">
            <v>데크형주차장상부표시</v>
          </cell>
          <cell r="O7590" t="str">
            <v>개소</v>
          </cell>
          <cell r="P7590">
            <v>1</v>
          </cell>
        </row>
        <row r="7591">
          <cell r="L7591" t="str">
            <v>803IJ1MCA50422</v>
          </cell>
          <cell r="M7591" t="str">
            <v>수팽창 고무지수판(구조물용)</v>
          </cell>
          <cell r="N7591" t="str">
            <v>20X10MM</v>
          </cell>
          <cell r="O7591" t="str">
            <v>M</v>
          </cell>
          <cell r="P7591">
            <v>46</v>
          </cell>
        </row>
        <row r="7592">
          <cell r="L7592" t="str">
            <v>803IJ1SASYY003</v>
          </cell>
          <cell r="M7592" t="str">
            <v>공동구점검사다리</v>
          </cell>
          <cell r="N7592" t="str">
            <v>W=360,H=1150</v>
          </cell>
          <cell r="O7592" t="str">
            <v>개소</v>
          </cell>
          <cell r="P7592">
            <v>4</v>
          </cell>
        </row>
        <row r="7593">
          <cell r="L7593" t="str">
            <v>803IJ1UAD41021</v>
          </cell>
          <cell r="M7593" t="str">
            <v>트렌치</v>
          </cell>
          <cell r="N7593" t="str">
            <v>(W=300, 스틸그래이팅(I-25X5X3))</v>
          </cell>
          <cell r="O7593" t="str">
            <v>M</v>
          </cell>
          <cell r="P7593">
            <v>15</v>
          </cell>
        </row>
        <row r="7594">
          <cell r="L7594" t="str">
            <v>803IJ1UAS41410</v>
          </cell>
          <cell r="M7594" t="str">
            <v>투시형분체난간설치</v>
          </cell>
          <cell r="N7594" t="str">
            <v>A형</v>
          </cell>
          <cell r="O7594" t="str">
            <v>M</v>
          </cell>
          <cell r="P7594">
            <v>32</v>
          </cell>
        </row>
        <row r="7595">
          <cell r="L7595" t="str">
            <v>803IJ1UAS50290</v>
          </cell>
          <cell r="M7595" t="str">
            <v>씰링재충진</v>
          </cell>
          <cell r="N7595" t="str">
            <v>(폴리우레탄계, 삼각5X5)</v>
          </cell>
          <cell r="O7595" t="str">
            <v>M</v>
          </cell>
          <cell r="P7595">
            <v>92</v>
          </cell>
        </row>
        <row r="7596">
          <cell r="L7596" t="str">
            <v>803IJ1UCL02012</v>
          </cell>
          <cell r="M7596" t="str">
            <v>콘크리트 절단</v>
          </cell>
          <cell r="N7596" t="str">
            <v>(5X50MM)</v>
          </cell>
          <cell r="O7596" t="str">
            <v>M</v>
          </cell>
          <cell r="P7596">
            <v>239</v>
          </cell>
        </row>
        <row r="7597">
          <cell r="L7597" t="str">
            <v>803IK1UAS80050</v>
          </cell>
          <cell r="M7597" t="str">
            <v>와이어메쉬 깔기</v>
          </cell>
          <cell r="O7597" t="str">
            <v>M2</v>
          </cell>
          <cell r="P7597">
            <v>1856</v>
          </cell>
        </row>
        <row r="7598">
          <cell r="L7598" t="str">
            <v>803IL1SAIC3030</v>
          </cell>
          <cell r="M7598" t="str">
            <v>7X17/SD</v>
          </cell>
          <cell r="O7598" t="str">
            <v>개소</v>
          </cell>
          <cell r="P7598">
            <v>4</v>
          </cell>
        </row>
        <row r="7599">
          <cell r="L7599" t="str">
            <v>803IL1SAIY0005</v>
          </cell>
          <cell r="M7599" t="str">
            <v>25X10/AG</v>
          </cell>
          <cell r="O7599" t="str">
            <v>개소</v>
          </cell>
          <cell r="P7599">
            <v>1</v>
          </cell>
        </row>
        <row r="7600">
          <cell r="L7600" t="str">
            <v>803IL1UAI53015</v>
          </cell>
          <cell r="M7600" t="str">
            <v>7X21/SD</v>
          </cell>
          <cell r="N7600" t="str">
            <v>(보일러실,밑틀없음,철제그릴)</v>
          </cell>
          <cell r="O7600" t="str">
            <v>개소</v>
          </cell>
          <cell r="P7600">
            <v>1</v>
          </cell>
        </row>
        <row r="7601">
          <cell r="L7601" t="str">
            <v>803IN1UAO30040</v>
          </cell>
          <cell r="M7601" t="str">
            <v>외부수성페인트</v>
          </cell>
          <cell r="N7601" t="str">
            <v>(2회 벽 뿜칠)</v>
          </cell>
          <cell r="O7601" t="str">
            <v>M2</v>
          </cell>
          <cell r="P7601">
            <v>549</v>
          </cell>
        </row>
        <row r="7602">
          <cell r="L7602" t="str">
            <v>803IN1UAO30050</v>
          </cell>
          <cell r="M7602" t="str">
            <v>외부수성페인트</v>
          </cell>
          <cell r="N7602" t="str">
            <v>(2회 천정 뿜칠)</v>
          </cell>
          <cell r="O7602" t="str">
            <v>M2</v>
          </cell>
          <cell r="P7602">
            <v>695</v>
          </cell>
        </row>
        <row r="7603">
          <cell r="L7603" t="str">
            <v>803IN1UAO70120</v>
          </cell>
          <cell r="M7603" t="str">
            <v>철부조합페인트</v>
          </cell>
          <cell r="N7603" t="str">
            <v>(광명단무)</v>
          </cell>
          <cell r="O7603" t="str">
            <v>M2</v>
          </cell>
          <cell r="P7603">
            <v>5</v>
          </cell>
        </row>
        <row r="7604">
          <cell r="L7604" t="str">
            <v>803IN1UAO90310</v>
          </cell>
          <cell r="M7604" t="str">
            <v>주차선도색</v>
          </cell>
          <cell r="N7604" t="str">
            <v>(상온수동식)</v>
          </cell>
          <cell r="O7604" t="str">
            <v>M2</v>
          </cell>
          <cell r="P7604">
            <v>60</v>
          </cell>
        </row>
        <row r="7605">
          <cell r="L7605" t="str">
            <v>803IN1UAO90410</v>
          </cell>
          <cell r="M7605" t="str">
            <v>안전표시도색</v>
          </cell>
          <cell r="N7605" t="str">
            <v>(주차장벽,2회)</v>
          </cell>
          <cell r="O7605" t="str">
            <v>M2</v>
          </cell>
          <cell r="P7605">
            <v>40</v>
          </cell>
        </row>
        <row r="7606">
          <cell r="L7606" t="str">
            <v>804IA1BGZ02011</v>
          </cell>
          <cell r="M7606" t="str">
            <v>임시전력비(전력량요금)</v>
          </cell>
          <cell r="N7606" t="str">
            <v>1년이하</v>
          </cell>
          <cell r="O7606" t="str">
            <v>KWH</v>
          </cell>
          <cell r="P7606">
            <v>4</v>
          </cell>
        </row>
        <row r="7607">
          <cell r="L7607" t="str">
            <v>804IA1HKN01000</v>
          </cell>
          <cell r="M7607" t="str">
            <v>모 터</v>
          </cell>
          <cell r="N7607" t="str">
            <v>1 HP</v>
          </cell>
          <cell r="O7607" t="str">
            <v>시간</v>
          </cell>
          <cell r="P7607">
            <v>6</v>
          </cell>
        </row>
        <row r="7608">
          <cell r="L7608" t="str">
            <v>804IA1UAA10010</v>
          </cell>
          <cell r="M7608" t="str">
            <v>먹메김</v>
          </cell>
          <cell r="N7608" t="str">
            <v>(일반용)</v>
          </cell>
          <cell r="O7608" t="str">
            <v>M2</v>
          </cell>
          <cell r="P7608">
            <v>349</v>
          </cell>
        </row>
        <row r="7609">
          <cell r="L7609" t="str">
            <v>804IA1UAA10201</v>
          </cell>
          <cell r="M7609" t="str">
            <v>수평규준틀</v>
          </cell>
          <cell r="O7609" t="str">
            <v>M</v>
          </cell>
          <cell r="P7609">
            <v>63</v>
          </cell>
        </row>
        <row r="7610">
          <cell r="L7610" t="str">
            <v>804IA1UAA20401</v>
          </cell>
          <cell r="M7610" t="str">
            <v>강관외줄비계(까치발)</v>
          </cell>
          <cell r="N7610" t="str">
            <v>(3개월 5층이하)</v>
          </cell>
          <cell r="O7610" t="str">
            <v>M2</v>
          </cell>
          <cell r="P7610">
            <v>158</v>
          </cell>
        </row>
        <row r="7611">
          <cell r="L7611" t="str">
            <v>804IA1UAA20701</v>
          </cell>
          <cell r="M7611" t="str">
            <v>이동식 강관조립 말비계</v>
          </cell>
          <cell r="N7611" t="str">
            <v>(3개월 H=2M 1단)</v>
          </cell>
          <cell r="O7611" t="str">
            <v>대</v>
          </cell>
          <cell r="P7611">
            <v>2</v>
          </cell>
        </row>
        <row r="7612">
          <cell r="L7612" t="str">
            <v>804IA1UAA25010</v>
          </cell>
          <cell r="M7612" t="str">
            <v>강관동바리 손료</v>
          </cell>
          <cell r="N7612" t="str">
            <v>(층고3.5M이하, 일반 1개월)</v>
          </cell>
          <cell r="O7612" t="str">
            <v>M2</v>
          </cell>
          <cell r="P7612">
            <v>316</v>
          </cell>
        </row>
        <row r="7613">
          <cell r="L7613" t="str">
            <v>804IA1UAA25050</v>
          </cell>
          <cell r="M7613" t="str">
            <v>강관동바리 손료</v>
          </cell>
          <cell r="N7613" t="str">
            <v>(층고3.8-4.2M이하,수평1단,일반1개월)</v>
          </cell>
          <cell r="O7613" t="str">
            <v>M2</v>
          </cell>
          <cell r="P7613">
            <v>94</v>
          </cell>
        </row>
        <row r="7614">
          <cell r="L7614" t="str">
            <v>804IA1UAA50010</v>
          </cell>
          <cell r="M7614" t="str">
            <v>용수비</v>
          </cell>
          <cell r="N7614" t="str">
            <v>(레미콘지구)</v>
          </cell>
          <cell r="O7614" t="str">
            <v>M3</v>
          </cell>
          <cell r="P7614">
            <v>52</v>
          </cell>
        </row>
        <row r="7615">
          <cell r="L7615" t="str">
            <v>804IA1UAA55001</v>
          </cell>
          <cell r="M7615" t="str">
            <v>건축물 현장정리</v>
          </cell>
          <cell r="O7615" t="str">
            <v>M2</v>
          </cell>
          <cell r="P7615">
            <v>349</v>
          </cell>
        </row>
        <row r="7616">
          <cell r="L7616" t="str">
            <v>804ID1BGC10070</v>
          </cell>
          <cell r="M7616" t="str">
            <v>자재운반비</v>
          </cell>
          <cell r="N7616" t="str">
            <v>70KM까지</v>
          </cell>
          <cell r="O7616" t="str">
            <v>TON</v>
          </cell>
          <cell r="P7616">
            <v>25.72</v>
          </cell>
        </row>
        <row r="7617">
          <cell r="L7617" t="str">
            <v>804ID1MGA21110</v>
          </cell>
          <cell r="M7617" t="str">
            <v>고강도철근 (공장도)</v>
          </cell>
          <cell r="N7617" t="str">
            <v>H-10</v>
          </cell>
          <cell r="O7617" t="str">
            <v>TON</v>
          </cell>
          <cell r="P7617">
            <v>4.28</v>
          </cell>
        </row>
        <row r="7618">
          <cell r="L7618" t="str">
            <v>804ID1MGA21113</v>
          </cell>
          <cell r="M7618" t="str">
            <v>고강도철근 (공장도)</v>
          </cell>
          <cell r="N7618" t="str">
            <v>H-13</v>
          </cell>
          <cell r="O7618" t="str">
            <v>TON</v>
          </cell>
          <cell r="P7618">
            <v>6.88</v>
          </cell>
        </row>
        <row r="7619">
          <cell r="L7619" t="str">
            <v>804ID1MGA21116</v>
          </cell>
          <cell r="M7619" t="str">
            <v>고강도철근 (공장도)</v>
          </cell>
          <cell r="N7619" t="str">
            <v>H-16</v>
          </cell>
          <cell r="O7619" t="str">
            <v>TON</v>
          </cell>
          <cell r="P7619">
            <v>2.88</v>
          </cell>
        </row>
        <row r="7620">
          <cell r="L7620" t="str">
            <v>804ID1MGA21122</v>
          </cell>
          <cell r="M7620" t="str">
            <v>고강도철근 (공장도)</v>
          </cell>
          <cell r="N7620" t="str">
            <v>H-22</v>
          </cell>
          <cell r="O7620" t="str">
            <v>TON</v>
          </cell>
          <cell r="P7620">
            <v>2.23</v>
          </cell>
        </row>
        <row r="7621">
          <cell r="L7621" t="str">
            <v>804ID1MGA21125</v>
          </cell>
          <cell r="M7621" t="str">
            <v>고강도철근 (공장도)</v>
          </cell>
          <cell r="N7621" t="str">
            <v>H-25</v>
          </cell>
          <cell r="O7621" t="str">
            <v>TON</v>
          </cell>
          <cell r="P7621">
            <v>9.44</v>
          </cell>
        </row>
        <row r="7622">
          <cell r="L7622" t="str">
            <v>804ID1MGG42401</v>
          </cell>
          <cell r="M7622" t="str">
            <v>레미콘</v>
          </cell>
          <cell r="N7622" t="str">
            <v>25-180-15</v>
          </cell>
          <cell r="O7622" t="str">
            <v>M3</v>
          </cell>
          <cell r="P7622">
            <v>26</v>
          </cell>
        </row>
        <row r="7623">
          <cell r="L7623" t="str">
            <v>804ID1MGG42601</v>
          </cell>
          <cell r="M7623" t="str">
            <v>레미콘</v>
          </cell>
          <cell r="N7623" t="str">
            <v>25-240-15</v>
          </cell>
          <cell r="O7623" t="str">
            <v>M3</v>
          </cell>
          <cell r="P7623">
            <v>211</v>
          </cell>
        </row>
        <row r="7624">
          <cell r="L7624" t="str">
            <v>804ID1QEA32013</v>
          </cell>
          <cell r="M7624" t="str">
            <v>펌프카 CONC 타설</v>
          </cell>
          <cell r="N7624" t="str">
            <v>100 M3이상 철근구조물,S=15</v>
          </cell>
          <cell r="O7624" t="str">
            <v>M3</v>
          </cell>
          <cell r="P7624">
            <v>234</v>
          </cell>
        </row>
        <row r="7625">
          <cell r="L7625" t="str">
            <v>804ID1QEF82001</v>
          </cell>
          <cell r="M7625" t="str">
            <v>CON'C 다지기 (VIBRATOR)</v>
          </cell>
          <cell r="O7625" t="str">
            <v>M3</v>
          </cell>
          <cell r="P7625">
            <v>154</v>
          </cell>
        </row>
        <row r="7626">
          <cell r="L7626" t="str">
            <v>804ID1SACCRX01</v>
          </cell>
          <cell r="M7626" t="str">
            <v>지연조인트</v>
          </cell>
          <cell r="O7626" t="str">
            <v>M</v>
          </cell>
          <cell r="P7626">
            <v>62</v>
          </cell>
        </row>
        <row r="7627">
          <cell r="L7627" t="str">
            <v>804ID1SACCTTT1</v>
          </cell>
          <cell r="M7627" t="str">
            <v>철근하차비</v>
          </cell>
          <cell r="O7627" t="str">
            <v>톤</v>
          </cell>
          <cell r="P7627">
            <v>25.71</v>
          </cell>
        </row>
        <row r="7628">
          <cell r="L7628" t="str">
            <v>804ID1UAC10001</v>
          </cell>
          <cell r="M7628" t="str">
            <v>합판거푸집</v>
          </cell>
          <cell r="N7628" t="str">
            <v>(3회,일반면)</v>
          </cell>
          <cell r="O7628" t="str">
            <v>M2</v>
          </cell>
          <cell r="P7628">
            <v>16</v>
          </cell>
        </row>
        <row r="7629">
          <cell r="L7629" t="str">
            <v>804ID1UAC10002</v>
          </cell>
          <cell r="M7629" t="str">
            <v>합판거푸집</v>
          </cell>
          <cell r="N7629" t="str">
            <v>(3회,슬라브)</v>
          </cell>
          <cell r="O7629" t="str">
            <v>M2</v>
          </cell>
          <cell r="P7629">
            <v>348</v>
          </cell>
        </row>
        <row r="7630">
          <cell r="L7630" t="str">
            <v>804ID1UAC10152</v>
          </cell>
          <cell r="M7630" t="str">
            <v>매립형철망거푸집</v>
          </cell>
          <cell r="N7630" t="str">
            <v>(MAT기초,지중보,옹벽,이어치기등)</v>
          </cell>
          <cell r="O7630" t="str">
            <v>M2</v>
          </cell>
          <cell r="P7630">
            <v>16</v>
          </cell>
        </row>
        <row r="7631">
          <cell r="L7631" t="str">
            <v>804ID1UAC10310</v>
          </cell>
          <cell r="M7631" t="str">
            <v>유로폼</v>
          </cell>
          <cell r="N7631" t="str">
            <v>(벽)</v>
          </cell>
          <cell r="O7631" t="str">
            <v>M2</v>
          </cell>
          <cell r="P7631">
            <v>189</v>
          </cell>
        </row>
        <row r="7632">
          <cell r="L7632" t="str">
            <v>804ID1UAC10401</v>
          </cell>
          <cell r="M7632" t="str">
            <v>문양거푸집</v>
          </cell>
          <cell r="N7632" t="str">
            <v>합판4회+문양스치로폴</v>
          </cell>
          <cell r="O7632" t="str">
            <v>M2</v>
          </cell>
          <cell r="P7632">
            <v>146</v>
          </cell>
        </row>
        <row r="7633">
          <cell r="L7633" t="str">
            <v>804ID1UAC10515</v>
          </cell>
          <cell r="M7633" t="str">
            <v>철제곡면거푸집</v>
          </cell>
          <cell r="N7633" t="str">
            <v>(15회)</v>
          </cell>
          <cell r="O7633" t="str">
            <v>M2</v>
          </cell>
          <cell r="P7633">
            <v>20</v>
          </cell>
        </row>
        <row r="7634">
          <cell r="L7634" t="str">
            <v>804ID1UAC11001</v>
          </cell>
          <cell r="M7634" t="str">
            <v>기둥 면접기</v>
          </cell>
          <cell r="N7634" t="str">
            <v>(15X15)</v>
          </cell>
          <cell r="O7634" t="str">
            <v>M</v>
          </cell>
          <cell r="P7634">
            <v>388</v>
          </cell>
        </row>
        <row r="7635">
          <cell r="L7635" t="str">
            <v>804ID1UAC11101</v>
          </cell>
          <cell r="M7635" t="str">
            <v>물 끊기</v>
          </cell>
          <cell r="N7635" t="str">
            <v>(18X12X15)</v>
          </cell>
          <cell r="O7635" t="str">
            <v>M</v>
          </cell>
          <cell r="P7635">
            <v>22</v>
          </cell>
        </row>
        <row r="7636">
          <cell r="L7636" t="str">
            <v>804ID1UAC11501</v>
          </cell>
          <cell r="M7636" t="str">
            <v>콘크리트양생비</v>
          </cell>
          <cell r="O7636" t="str">
            <v>M2</v>
          </cell>
          <cell r="P7636">
            <v>706</v>
          </cell>
        </row>
        <row r="7637">
          <cell r="L7637" t="str">
            <v>804ID1UAC20100</v>
          </cell>
          <cell r="M7637" t="str">
            <v>철근가공 및 조립</v>
          </cell>
          <cell r="N7637" t="str">
            <v>(건축공사)</v>
          </cell>
          <cell r="O7637" t="str">
            <v>TON</v>
          </cell>
          <cell r="P7637">
            <v>24.96</v>
          </cell>
        </row>
        <row r="7638">
          <cell r="L7638" t="str">
            <v>804ID1UAC30060</v>
          </cell>
          <cell r="M7638" t="str">
            <v>레미콘치기</v>
          </cell>
          <cell r="N7638" t="str">
            <v>(철근구조,펌프차붐)</v>
          </cell>
          <cell r="O7638" t="str">
            <v>M3</v>
          </cell>
          <cell r="P7638">
            <v>154</v>
          </cell>
        </row>
        <row r="7639">
          <cell r="L7639" t="str">
            <v>804ID1UAC30080</v>
          </cell>
          <cell r="M7639" t="str">
            <v>레미콘치기</v>
          </cell>
          <cell r="N7639" t="str">
            <v>(무근구조,펌프차붐)</v>
          </cell>
          <cell r="O7639" t="str">
            <v>M3</v>
          </cell>
          <cell r="P7639">
            <v>80</v>
          </cell>
        </row>
        <row r="7640">
          <cell r="L7640" t="str">
            <v>804IF1MAA10080</v>
          </cell>
          <cell r="M7640" t="str">
            <v>콘크리트벽돌</v>
          </cell>
          <cell r="N7640" t="str">
            <v>KS 82KG/CM2, 190X90X57</v>
          </cell>
          <cell r="O7640" t="str">
            <v>매</v>
          </cell>
          <cell r="P7640">
            <v>1010</v>
          </cell>
        </row>
        <row r="7641">
          <cell r="L7641" t="str">
            <v>804IF1SAE10020</v>
          </cell>
          <cell r="M7641" t="str">
            <v>콘크리트벽돌쌓기</v>
          </cell>
          <cell r="N7641" t="str">
            <v>(표준형 0.5B 1층)</v>
          </cell>
          <cell r="O7641" t="str">
            <v>매</v>
          </cell>
          <cell r="P7641">
            <v>981</v>
          </cell>
        </row>
        <row r="7642">
          <cell r="L7642" t="str">
            <v>804IG1BGC01020</v>
          </cell>
          <cell r="M7642" t="str">
            <v>시멘트 수송비</v>
          </cell>
          <cell r="N7642" t="str">
            <v>20KM까지</v>
          </cell>
          <cell r="O7642" t="str">
            <v>포</v>
          </cell>
          <cell r="P7642">
            <v>57</v>
          </cell>
        </row>
        <row r="7643">
          <cell r="L7643" t="str">
            <v>804IG1BGZ01003</v>
          </cell>
          <cell r="M7643" t="str">
            <v>시멘트 하차 입고비</v>
          </cell>
          <cell r="N7643" t="str">
            <v>(보통인부/250포)</v>
          </cell>
          <cell r="O7643" t="str">
            <v>포</v>
          </cell>
          <cell r="P7643">
            <v>57</v>
          </cell>
        </row>
        <row r="7644">
          <cell r="L7644" t="str">
            <v>804IG1MAE60312</v>
          </cell>
          <cell r="M7644" t="str">
            <v>기성조립식 줄눈재</v>
          </cell>
          <cell r="N7644" t="str">
            <v>폭 18MM이상</v>
          </cell>
          <cell r="O7644" t="str">
            <v>M</v>
          </cell>
          <cell r="P7644">
            <v>105</v>
          </cell>
        </row>
        <row r="7645">
          <cell r="L7645" t="str">
            <v>804IG1MGG30001</v>
          </cell>
          <cell r="M7645" t="str">
            <v>시멘트(운반구상차도)</v>
          </cell>
          <cell r="N7645" t="str">
            <v>40KG</v>
          </cell>
          <cell r="O7645" t="str">
            <v>포</v>
          </cell>
          <cell r="P7645">
            <v>57</v>
          </cell>
        </row>
        <row r="7646">
          <cell r="L7646" t="str">
            <v>804IG1QAJ42670</v>
          </cell>
          <cell r="M7646" t="str">
            <v>모래운반(지구외)</v>
          </cell>
          <cell r="N7646" t="str">
            <v>타이어 로우더 상차, 양호  L = 55.9 KM</v>
          </cell>
          <cell r="O7646" t="str">
            <v>M3</v>
          </cell>
          <cell r="P7646">
            <v>4</v>
          </cell>
        </row>
        <row r="7647">
          <cell r="L7647" t="str">
            <v>804IG1UAJ12060</v>
          </cell>
          <cell r="M7647" t="str">
            <v>쇠흙손마감</v>
          </cell>
          <cell r="O7647" t="str">
            <v>M2</v>
          </cell>
          <cell r="P7647">
            <v>9</v>
          </cell>
        </row>
        <row r="7648">
          <cell r="L7648" t="str">
            <v>804IG1UAJ14210</v>
          </cell>
          <cell r="M7648" t="str">
            <v>시멘트몰탈내벽바르기</v>
          </cell>
          <cell r="N7648" t="str">
            <v>(11MM 2회 정벌1:3)</v>
          </cell>
          <cell r="O7648" t="str">
            <v>M2</v>
          </cell>
          <cell r="P7648">
            <v>114</v>
          </cell>
        </row>
        <row r="7649">
          <cell r="L7649" t="str">
            <v>804IG1UAJ20010</v>
          </cell>
          <cell r="M7649" t="str">
            <v>창문틀주위 모르터충진</v>
          </cell>
          <cell r="O7649" t="str">
            <v>M</v>
          </cell>
          <cell r="P7649">
            <v>5</v>
          </cell>
        </row>
        <row r="7650">
          <cell r="L7650" t="str">
            <v>804IG1UAJ60010</v>
          </cell>
          <cell r="M7650" t="str">
            <v>콘크리트 면처리</v>
          </cell>
          <cell r="N7650" t="str">
            <v>(폭 10CM)</v>
          </cell>
          <cell r="O7650" t="str">
            <v>M</v>
          </cell>
          <cell r="P7650">
            <v>546</v>
          </cell>
        </row>
        <row r="7651">
          <cell r="L7651" t="str">
            <v>804IG1UAJ60020</v>
          </cell>
          <cell r="M7651" t="str">
            <v>콘크리트 면처리(천정)</v>
          </cell>
          <cell r="N7651" t="str">
            <v>(폭 10CM)</v>
          </cell>
          <cell r="O7651" t="str">
            <v>M</v>
          </cell>
          <cell r="P7651">
            <v>708</v>
          </cell>
        </row>
        <row r="7652">
          <cell r="L7652" t="str">
            <v>804IG1UAK20010</v>
          </cell>
          <cell r="M7652" t="str">
            <v>액체방수</v>
          </cell>
          <cell r="N7652" t="str">
            <v>(2종)</v>
          </cell>
          <cell r="O7652" t="str">
            <v>M2</v>
          </cell>
          <cell r="P7652">
            <v>114</v>
          </cell>
        </row>
        <row r="7653">
          <cell r="L7653" t="str">
            <v>804IG1UAK40090</v>
          </cell>
          <cell r="M7653" t="str">
            <v>PE방수층보호재</v>
          </cell>
          <cell r="N7653" t="str">
            <v>(주차장수직부위, 접착식20MM)</v>
          </cell>
          <cell r="O7653" t="str">
            <v>M2</v>
          </cell>
          <cell r="P7653">
            <v>26</v>
          </cell>
        </row>
        <row r="7654">
          <cell r="L7654" t="str">
            <v>804IG1UAK40100</v>
          </cell>
          <cell r="M7654" t="str">
            <v>시트방수마감</v>
          </cell>
          <cell r="N7654" t="str">
            <v>(스텐레스판, ㅁ-15X20)</v>
          </cell>
          <cell r="O7654" t="str">
            <v>M</v>
          </cell>
          <cell r="P7654">
            <v>53</v>
          </cell>
        </row>
        <row r="7655">
          <cell r="L7655" t="str">
            <v>804IG1UAK40300</v>
          </cell>
          <cell r="M7655" t="str">
            <v>고무아스팔트이중방수</v>
          </cell>
          <cell r="N7655" t="str">
            <v>(주차장상부, T4.5, 쇠흙손마감 포함)</v>
          </cell>
          <cell r="O7655" t="str">
            <v>M2</v>
          </cell>
          <cell r="P7655">
            <v>316</v>
          </cell>
        </row>
        <row r="7656">
          <cell r="L7656" t="str">
            <v>804IG1UAK40310</v>
          </cell>
          <cell r="M7656" t="str">
            <v>고무아스팔트이중방수</v>
          </cell>
          <cell r="N7656" t="str">
            <v>(주차장수직부위)</v>
          </cell>
          <cell r="O7656" t="str">
            <v>M2</v>
          </cell>
          <cell r="P7656">
            <v>49</v>
          </cell>
        </row>
        <row r="7657">
          <cell r="L7657" t="str">
            <v>804IG1UAK70070</v>
          </cell>
          <cell r="M7657" t="str">
            <v>포리에칠렌필림 깔기</v>
          </cell>
          <cell r="N7657" t="str">
            <v>(0.1MM, 1겹)</v>
          </cell>
          <cell r="O7657" t="str">
            <v>M2</v>
          </cell>
          <cell r="P7657">
            <v>316</v>
          </cell>
        </row>
        <row r="7658">
          <cell r="L7658" t="str">
            <v>804IG1UAK80090</v>
          </cell>
          <cell r="M7658" t="str">
            <v>E.J(스치로폴20MM)</v>
          </cell>
          <cell r="N7658" t="str">
            <v>(본드붙이기,씰링:ㅁ-20X20)</v>
          </cell>
          <cell r="O7658" t="str">
            <v>M</v>
          </cell>
          <cell r="P7658">
            <v>80</v>
          </cell>
        </row>
        <row r="7659">
          <cell r="L7659" t="str">
            <v>804IG1UAT30020</v>
          </cell>
          <cell r="M7659" t="str">
            <v>칼라하드너시공</v>
          </cell>
          <cell r="N7659" t="str">
            <v>(5KG/M2,갈색.회색 제물미장포함)</v>
          </cell>
          <cell r="O7659" t="str">
            <v>M2</v>
          </cell>
          <cell r="P7659">
            <v>381</v>
          </cell>
        </row>
        <row r="7660">
          <cell r="L7660" t="str">
            <v>804II1MAG50705</v>
          </cell>
          <cell r="M7660" t="str">
            <v>칼라알미늄스팬드럴</v>
          </cell>
          <cell r="N7660" t="str">
            <v>T0.5</v>
          </cell>
          <cell r="O7660" t="str">
            <v>M2</v>
          </cell>
          <cell r="P7660">
            <v>87</v>
          </cell>
        </row>
        <row r="7661">
          <cell r="L7661" t="str">
            <v>804II1MAN70110</v>
          </cell>
          <cell r="M7661" t="str">
            <v>알미늄몰딩(백색)</v>
          </cell>
          <cell r="N7661" t="str">
            <v>15X25X30X1.2</v>
          </cell>
          <cell r="O7661" t="str">
            <v>M</v>
          </cell>
          <cell r="P7661">
            <v>56</v>
          </cell>
        </row>
        <row r="7662">
          <cell r="L7662" t="str">
            <v>804II1UAS60010</v>
          </cell>
          <cell r="M7662" t="str">
            <v>경량철골천정틀설치</v>
          </cell>
          <cell r="N7662" t="str">
            <v>(DM-BAR)</v>
          </cell>
          <cell r="O7662" t="str">
            <v>M2</v>
          </cell>
          <cell r="P7662">
            <v>83</v>
          </cell>
        </row>
        <row r="7663">
          <cell r="L7663" t="str">
            <v>804IJ1MAZ50500</v>
          </cell>
          <cell r="M7663" t="str">
            <v>비상구안내사인</v>
          </cell>
          <cell r="N7663" t="str">
            <v>위치명(1500X300)</v>
          </cell>
          <cell r="O7663" t="str">
            <v>개소</v>
          </cell>
          <cell r="P7663">
            <v>1</v>
          </cell>
        </row>
        <row r="7664">
          <cell r="L7664" t="str">
            <v>804IJ1MAZ50510</v>
          </cell>
          <cell r="M7664" t="str">
            <v>비상구안내사인</v>
          </cell>
          <cell r="N7664" t="str">
            <v>동명(600X300)</v>
          </cell>
          <cell r="O7664" t="str">
            <v>개소</v>
          </cell>
          <cell r="P7664">
            <v>1</v>
          </cell>
        </row>
        <row r="7665">
          <cell r="L7665" t="str">
            <v>804IJ1MAZ50520</v>
          </cell>
          <cell r="M7665" t="str">
            <v>동호입구안내사인</v>
          </cell>
          <cell r="N7665" t="str">
            <v>동명(1600X800)</v>
          </cell>
          <cell r="O7665" t="str">
            <v>개소</v>
          </cell>
          <cell r="P7665">
            <v>1</v>
          </cell>
        </row>
        <row r="7666">
          <cell r="L7666" t="str">
            <v>804IJ1MAZ50530</v>
          </cell>
          <cell r="M7666" t="str">
            <v>동호입구안내사인</v>
          </cell>
          <cell r="N7666" t="str">
            <v>호명(600X300)</v>
          </cell>
          <cell r="O7666" t="str">
            <v>개소</v>
          </cell>
          <cell r="P7666">
            <v>1</v>
          </cell>
        </row>
        <row r="7667">
          <cell r="L7667" t="str">
            <v>804IJ1MAZ50560</v>
          </cell>
          <cell r="M7667" t="str">
            <v>동호유도표시</v>
          </cell>
          <cell r="N7667" t="str">
            <v>동명(800X400)</v>
          </cell>
          <cell r="O7667" t="str">
            <v>개소</v>
          </cell>
          <cell r="P7667">
            <v>1</v>
          </cell>
        </row>
        <row r="7668">
          <cell r="L7668" t="str">
            <v>804IJ1MAZ50570</v>
          </cell>
          <cell r="M7668" t="str">
            <v>출차유도표시</v>
          </cell>
          <cell r="N7668" t="str">
            <v>(1600X800)</v>
          </cell>
          <cell r="O7668" t="str">
            <v>개소</v>
          </cell>
          <cell r="P7668">
            <v>1</v>
          </cell>
        </row>
        <row r="7669">
          <cell r="L7669" t="str">
            <v>804IJ1MAZ50580</v>
          </cell>
          <cell r="M7669" t="str">
            <v>데크형주차장상부표시</v>
          </cell>
          <cell r="O7669" t="str">
            <v>개소</v>
          </cell>
          <cell r="P7669">
            <v>1</v>
          </cell>
        </row>
        <row r="7670">
          <cell r="L7670" t="str">
            <v>804IJ1MCA50422</v>
          </cell>
          <cell r="M7670" t="str">
            <v>수팽창 고무지수판(구조물용)</v>
          </cell>
          <cell r="N7670" t="str">
            <v>20X10MM</v>
          </cell>
          <cell r="O7670" t="str">
            <v>M</v>
          </cell>
          <cell r="P7670">
            <v>26</v>
          </cell>
        </row>
        <row r="7671">
          <cell r="L7671" t="str">
            <v>804IJ1UAS41410</v>
          </cell>
          <cell r="M7671" t="str">
            <v>투시형분체난간설치</v>
          </cell>
          <cell r="N7671" t="str">
            <v>A형</v>
          </cell>
          <cell r="O7671" t="str">
            <v>M</v>
          </cell>
          <cell r="P7671">
            <v>11</v>
          </cell>
        </row>
        <row r="7672">
          <cell r="L7672" t="str">
            <v>804IJ1UAS50290</v>
          </cell>
          <cell r="M7672" t="str">
            <v>씰링재충진</v>
          </cell>
          <cell r="N7672" t="str">
            <v>(폴리우레탄계, 삼각5X5)</v>
          </cell>
          <cell r="O7672" t="str">
            <v>M</v>
          </cell>
          <cell r="P7672">
            <v>5</v>
          </cell>
        </row>
        <row r="7673">
          <cell r="L7673" t="str">
            <v>804IJ1UCL02012</v>
          </cell>
          <cell r="M7673" t="str">
            <v>콘크리트 절단</v>
          </cell>
          <cell r="N7673" t="str">
            <v>(5X50MM)</v>
          </cell>
          <cell r="O7673" t="str">
            <v>M</v>
          </cell>
          <cell r="P7673">
            <v>80</v>
          </cell>
        </row>
        <row r="7674">
          <cell r="L7674" t="str">
            <v>804IK1UAS80050</v>
          </cell>
          <cell r="M7674" t="str">
            <v>와이어메쉬 깔기</v>
          </cell>
          <cell r="O7674" t="str">
            <v>M2</v>
          </cell>
          <cell r="P7674">
            <v>706</v>
          </cell>
        </row>
        <row r="7675">
          <cell r="L7675" t="str">
            <v>804IL1UAI53015</v>
          </cell>
          <cell r="M7675" t="str">
            <v>7X21/SD</v>
          </cell>
          <cell r="N7675" t="str">
            <v>(보일러실,밑틀없음,철제그릴)</v>
          </cell>
          <cell r="O7675" t="str">
            <v>개소</v>
          </cell>
          <cell r="P7675">
            <v>1</v>
          </cell>
        </row>
        <row r="7676">
          <cell r="L7676" t="str">
            <v>804IN1UAO30040</v>
          </cell>
          <cell r="M7676" t="str">
            <v>외부수성페인트</v>
          </cell>
          <cell r="N7676" t="str">
            <v>(2회 벽 뿜칠)</v>
          </cell>
          <cell r="O7676" t="str">
            <v>M2</v>
          </cell>
          <cell r="P7676">
            <v>384</v>
          </cell>
        </row>
        <row r="7677">
          <cell r="L7677" t="str">
            <v>804IN1UAO30050</v>
          </cell>
          <cell r="M7677" t="str">
            <v>외부수성페인트</v>
          </cell>
          <cell r="N7677" t="str">
            <v>(2회 천정 뿜칠)</v>
          </cell>
          <cell r="O7677" t="str">
            <v>M2</v>
          </cell>
          <cell r="P7677">
            <v>443</v>
          </cell>
        </row>
        <row r="7678">
          <cell r="L7678" t="str">
            <v>804IN1UAO70120</v>
          </cell>
          <cell r="M7678" t="str">
            <v>철부조합페인트</v>
          </cell>
          <cell r="N7678" t="str">
            <v>(광명단무)</v>
          </cell>
          <cell r="O7678" t="str">
            <v>M2</v>
          </cell>
          <cell r="P7678">
            <v>1</v>
          </cell>
        </row>
        <row r="7679">
          <cell r="L7679" t="str">
            <v>804IN1UAO90310</v>
          </cell>
          <cell r="M7679" t="str">
            <v>주차선도색</v>
          </cell>
          <cell r="N7679" t="str">
            <v>(상온수동식)</v>
          </cell>
          <cell r="O7679" t="str">
            <v>M2</v>
          </cell>
          <cell r="P7679">
            <v>21</v>
          </cell>
        </row>
        <row r="7680">
          <cell r="L7680" t="str">
            <v>804IN1UAO90410</v>
          </cell>
          <cell r="M7680" t="str">
            <v>안전표시도색</v>
          </cell>
          <cell r="N7680" t="str">
            <v>(주차장벽,2회)</v>
          </cell>
          <cell r="O7680" t="str">
            <v>M2</v>
          </cell>
          <cell r="P7680">
            <v>30</v>
          </cell>
        </row>
        <row r="7681">
          <cell r="L7681" t="str">
            <v>804JB1QBG15035</v>
          </cell>
          <cell r="M7681" t="str">
            <v>콤팩터 다짐 (보통)</v>
          </cell>
          <cell r="O7681" t="str">
            <v>M2</v>
          </cell>
          <cell r="P7681">
            <v>393</v>
          </cell>
        </row>
        <row r="7682">
          <cell r="L7682" t="str">
            <v>804JB1UAA50010</v>
          </cell>
          <cell r="M7682" t="str">
            <v>용수비</v>
          </cell>
          <cell r="N7682" t="str">
            <v>(레미콘지구)</v>
          </cell>
          <cell r="O7682" t="str">
            <v>M3</v>
          </cell>
          <cell r="P7682">
            <v>9</v>
          </cell>
        </row>
        <row r="7683">
          <cell r="L7683" t="str">
            <v>804JC1MCE24007</v>
          </cell>
          <cell r="M7683" t="str">
            <v>PHC파일</v>
          </cell>
          <cell r="N7683" t="str">
            <v>D400-7M</v>
          </cell>
          <cell r="O7683" t="str">
            <v>본</v>
          </cell>
          <cell r="P7683">
            <v>13</v>
          </cell>
        </row>
        <row r="7684">
          <cell r="L7684" t="str">
            <v>804JC1MCE24008</v>
          </cell>
          <cell r="M7684" t="str">
            <v>PHC파일</v>
          </cell>
          <cell r="N7684" t="str">
            <v>D400-8M</v>
          </cell>
          <cell r="O7684" t="str">
            <v>본</v>
          </cell>
          <cell r="P7684">
            <v>16</v>
          </cell>
        </row>
        <row r="7685">
          <cell r="L7685" t="str">
            <v>804JC1MCE24009</v>
          </cell>
          <cell r="M7685" t="str">
            <v>PHC파일</v>
          </cell>
          <cell r="N7685" t="str">
            <v>D400-9M</v>
          </cell>
          <cell r="O7685" t="str">
            <v>본</v>
          </cell>
          <cell r="P7685">
            <v>12</v>
          </cell>
        </row>
        <row r="7686">
          <cell r="L7686" t="str">
            <v>804JC1SABCHR07</v>
          </cell>
          <cell r="M7686" t="str">
            <v>유압식 고강도파일박기</v>
          </cell>
          <cell r="N7686" t="str">
            <v>PHC D-400-7M</v>
          </cell>
          <cell r="O7686" t="str">
            <v>M</v>
          </cell>
          <cell r="P7686">
            <v>85</v>
          </cell>
        </row>
        <row r="7687">
          <cell r="L7687" t="str">
            <v>804JC1SABCHR08</v>
          </cell>
          <cell r="M7687" t="str">
            <v>유압식 고강도파일박기</v>
          </cell>
          <cell r="N7687" t="str">
            <v>PHC D-400-8M</v>
          </cell>
          <cell r="O7687" t="str">
            <v>M</v>
          </cell>
          <cell r="P7687">
            <v>120</v>
          </cell>
        </row>
        <row r="7688">
          <cell r="L7688" t="str">
            <v>804JC1SABCHR09</v>
          </cell>
          <cell r="M7688" t="str">
            <v>유압식 고강도파일박기</v>
          </cell>
          <cell r="N7688" t="str">
            <v>PHC D-400-9M</v>
          </cell>
          <cell r="O7688" t="str">
            <v>M</v>
          </cell>
          <cell r="P7688">
            <v>102</v>
          </cell>
        </row>
        <row r="7689">
          <cell r="L7689" t="str">
            <v>804JC1UAB70400</v>
          </cell>
          <cell r="M7689" t="str">
            <v>콘크리트파일 두부정리</v>
          </cell>
          <cell r="N7689" t="str">
            <v>(D400,PC.PHC)</v>
          </cell>
          <cell r="O7689" t="str">
            <v>본</v>
          </cell>
          <cell r="P7689">
            <v>41</v>
          </cell>
        </row>
        <row r="7690">
          <cell r="L7690" t="str">
            <v>804JD1BGC10070</v>
          </cell>
          <cell r="M7690" t="str">
            <v>자재운반비</v>
          </cell>
          <cell r="N7690" t="str">
            <v>70KM까지</v>
          </cell>
          <cell r="O7690" t="str">
            <v>TON</v>
          </cell>
          <cell r="P7690">
            <v>11.3</v>
          </cell>
        </row>
        <row r="7691">
          <cell r="L7691" t="str">
            <v>804JD1BGZ02011</v>
          </cell>
          <cell r="M7691" t="str">
            <v>임시전력비(전력량요금)</v>
          </cell>
          <cell r="N7691" t="str">
            <v>1년이하</v>
          </cell>
          <cell r="O7691" t="str">
            <v>KWH</v>
          </cell>
          <cell r="P7691">
            <v>1</v>
          </cell>
        </row>
        <row r="7692">
          <cell r="L7692" t="str">
            <v>804JD1HKN01000</v>
          </cell>
          <cell r="M7692" t="str">
            <v>모 터</v>
          </cell>
          <cell r="N7692" t="str">
            <v>1 HP</v>
          </cell>
          <cell r="O7692" t="str">
            <v>시간</v>
          </cell>
          <cell r="P7692">
            <v>1</v>
          </cell>
        </row>
        <row r="7693">
          <cell r="L7693" t="str">
            <v>804JD1MGA21110</v>
          </cell>
          <cell r="M7693" t="str">
            <v>고강도철근 (공장도)</v>
          </cell>
          <cell r="N7693" t="str">
            <v>H-10</v>
          </cell>
          <cell r="O7693" t="str">
            <v>TON</v>
          </cell>
          <cell r="P7693">
            <v>3.45</v>
          </cell>
        </row>
        <row r="7694">
          <cell r="L7694" t="str">
            <v>804JD1MGA21113</v>
          </cell>
          <cell r="M7694" t="str">
            <v>고강도철근 (공장도)</v>
          </cell>
          <cell r="N7694" t="str">
            <v>H-13</v>
          </cell>
          <cell r="O7694" t="str">
            <v>TON</v>
          </cell>
          <cell r="P7694">
            <v>2.0299999999999998</v>
          </cell>
        </row>
        <row r="7695">
          <cell r="L7695" t="str">
            <v>804JD1MGA21119</v>
          </cell>
          <cell r="M7695" t="str">
            <v>고강도철근 (공장도)</v>
          </cell>
          <cell r="N7695" t="str">
            <v>H-19</v>
          </cell>
          <cell r="O7695" t="str">
            <v>TON</v>
          </cell>
          <cell r="P7695">
            <v>1.99</v>
          </cell>
        </row>
        <row r="7696">
          <cell r="L7696" t="str">
            <v>804JD1MGA21125</v>
          </cell>
          <cell r="M7696" t="str">
            <v>고강도철근 (공장도)</v>
          </cell>
          <cell r="N7696" t="str">
            <v>H-25</v>
          </cell>
          <cell r="O7696" t="str">
            <v>TON</v>
          </cell>
          <cell r="P7696">
            <v>3.84</v>
          </cell>
        </row>
        <row r="7697">
          <cell r="L7697" t="str">
            <v>804JD1MGG40301</v>
          </cell>
          <cell r="M7697" t="str">
            <v>레미콘</v>
          </cell>
          <cell r="N7697" t="str">
            <v>25-160-8</v>
          </cell>
          <cell r="O7697" t="str">
            <v>M3</v>
          </cell>
          <cell r="P7697">
            <v>16</v>
          </cell>
        </row>
        <row r="7698">
          <cell r="L7698" t="str">
            <v>804JD1MGG40601</v>
          </cell>
          <cell r="M7698" t="str">
            <v>레미콘</v>
          </cell>
          <cell r="N7698" t="str">
            <v>25-240-8</v>
          </cell>
          <cell r="O7698" t="str">
            <v>M3</v>
          </cell>
          <cell r="P7698">
            <v>94</v>
          </cell>
        </row>
        <row r="7699">
          <cell r="L7699" t="str">
            <v>804JD1QEA32014</v>
          </cell>
          <cell r="M7699" t="str">
            <v>펌프카 CONC 타설</v>
          </cell>
          <cell r="N7699" t="str">
            <v>100 M3이상 철근구조물,S=8~12</v>
          </cell>
          <cell r="O7699" t="str">
            <v>M3</v>
          </cell>
          <cell r="P7699">
            <v>108</v>
          </cell>
        </row>
        <row r="7700">
          <cell r="L7700" t="str">
            <v>804JD1QEF82001</v>
          </cell>
          <cell r="M7700" t="str">
            <v>CON'C 다지기 (VIBRATOR)</v>
          </cell>
          <cell r="O7700" t="str">
            <v>M3</v>
          </cell>
          <cell r="P7700">
            <v>93</v>
          </cell>
        </row>
        <row r="7701">
          <cell r="L7701" t="str">
            <v>804JD1SACCTTT1</v>
          </cell>
          <cell r="M7701" t="str">
            <v>철근하차비</v>
          </cell>
          <cell r="O7701" t="str">
            <v>톤</v>
          </cell>
          <cell r="P7701">
            <v>11.31</v>
          </cell>
        </row>
        <row r="7702">
          <cell r="L7702" t="str">
            <v>804JD1UAC10152</v>
          </cell>
          <cell r="M7702" t="str">
            <v>매립형철망거푸집</v>
          </cell>
          <cell r="N7702" t="str">
            <v>(MAT기초,지중보,옹벽,이어치기등)</v>
          </cell>
          <cell r="O7702" t="str">
            <v>M2</v>
          </cell>
          <cell r="P7702">
            <v>85</v>
          </cell>
        </row>
        <row r="7703">
          <cell r="L7703" t="str">
            <v>804JD1UAC20100</v>
          </cell>
          <cell r="M7703" t="str">
            <v>철근가공 및 조립</v>
          </cell>
          <cell r="N7703" t="str">
            <v>(건축공사)</v>
          </cell>
          <cell r="O7703" t="str">
            <v>TON</v>
          </cell>
          <cell r="P7703">
            <v>10.98</v>
          </cell>
        </row>
        <row r="7704">
          <cell r="L7704" t="str">
            <v>804JD1UAC30060</v>
          </cell>
          <cell r="M7704" t="str">
            <v>레미콘치기</v>
          </cell>
          <cell r="N7704" t="str">
            <v>(철근구조,펌프차붐)</v>
          </cell>
          <cell r="O7704" t="str">
            <v>M3</v>
          </cell>
          <cell r="P7704">
            <v>93</v>
          </cell>
        </row>
        <row r="7705">
          <cell r="L7705" t="str">
            <v>804JD1UAC30080</v>
          </cell>
          <cell r="M7705" t="str">
            <v>레미콘치기</v>
          </cell>
          <cell r="N7705" t="str">
            <v>(무근구조,펌프차붐)</v>
          </cell>
          <cell r="O7705" t="str">
            <v>M3</v>
          </cell>
          <cell r="P7705">
            <v>15</v>
          </cell>
        </row>
        <row r="7706">
          <cell r="L7706" t="str">
            <v>805IA1BGZ02011</v>
          </cell>
          <cell r="M7706" t="str">
            <v>임시전력비(전력량요금)</v>
          </cell>
          <cell r="N7706" t="str">
            <v>1년이하</v>
          </cell>
          <cell r="O7706" t="str">
            <v>KWH</v>
          </cell>
          <cell r="P7706">
            <v>108</v>
          </cell>
        </row>
        <row r="7707">
          <cell r="L7707" t="str">
            <v>805IA1HKH20000</v>
          </cell>
          <cell r="M7707" t="str">
            <v>용접기 (교류)</v>
          </cell>
          <cell r="N7707" t="str">
            <v>200AMP</v>
          </cell>
          <cell r="O7707" t="str">
            <v>시간</v>
          </cell>
          <cell r="P7707">
            <v>2</v>
          </cell>
        </row>
        <row r="7708">
          <cell r="L7708" t="str">
            <v>805IA1HKN01000</v>
          </cell>
          <cell r="M7708" t="str">
            <v>모 터</v>
          </cell>
          <cell r="N7708" t="str">
            <v>1 HP</v>
          </cell>
          <cell r="O7708" t="str">
            <v>시간</v>
          </cell>
          <cell r="P7708">
            <v>132</v>
          </cell>
        </row>
        <row r="7709">
          <cell r="L7709" t="str">
            <v>805IA1SAA25071</v>
          </cell>
          <cell r="M7709" t="str">
            <v>강관동바리손료</v>
          </cell>
          <cell r="N7709" t="str">
            <v>6.5M이상</v>
          </cell>
          <cell r="O7709" t="str">
            <v>M2</v>
          </cell>
          <cell r="P7709">
            <v>319</v>
          </cell>
        </row>
        <row r="7710">
          <cell r="L7710" t="str">
            <v>805IA1UAA10010</v>
          </cell>
          <cell r="M7710" t="str">
            <v>먹메김</v>
          </cell>
          <cell r="N7710" t="str">
            <v>(일반용)</v>
          </cell>
          <cell r="O7710" t="str">
            <v>M2</v>
          </cell>
          <cell r="P7710">
            <v>6590</v>
          </cell>
        </row>
        <row r="7711">
          <cell r="L7711" t="str">
            <v>805IA1UAA10201</v>
          </cell>
          <cell r="M7711" t="str">
            <v>수평규준틀</v>
          </cell>
          <cell r="O7711" t="str">
            <v>M</v>
          </cell>
          <cell r="P7711">
            <v>533</v>
          </cell>
        </row>
        <row r="7712">
          <cell r="L7712" t="str">
            <v>805IA1UAA20401</v>
          </cell>
          <cell r="M7712" t="str">
            <v>강관외줄비계(까치발)</v>
          </cell>
          <cell r="N7712" t="str">
            <v>(3개월 5층이하)</v>
          </cell>
          <cell r="O7712" t="str">
            <v>M2</v>
          </cell>
          <cell r="P7712">
            <v>3490</v>
          </cell>
        </row>
        <row r="7713">
          <cell r="L7713" t="str">
            <v>805IA1UAA20701</v>
          </cell>
          <cell r="M7713" t="str">
            <v>이동식 강관조립 말비계</v>
          </cell>
          <cell r="N7713" t="str">
            <v>(3개월 H=2M 1단)</v>
          </cell>
          <cell r="O7713" t="str">
            <v>대</v>
          </cell>
          <cell r="P7713">
            <v>2</v>
          </cell>
        </row>
        <row r="7714">
          <cell r="L7714" t="str">
            <v>805IA1UAA21101</v>
          </cell>
          <cell r="M7714" t="str">
            <v>강관비계다리</v>
          </cell>
          <cell r="N7714" t="str">
            <v>(30M미만 3개월 디딤판면적)</v>
          </cell>
          <cell r="O7714" t="str">
            <v>M2</v>
          </cell>
          <cell r="P7714">
            <v>123</v>
          </cell>
        </row>
        <row r="7715">
          <cell r="L7715" t="str">
            <v>805IA1UAA25010</v>
          </cell>
          <cell r="M7715" t="str">
            <v>강관동바리 손료</v>
          </cell>
          <cell r="N7715" t="str">
            <v>(층고3.5M이하, 일반 1개월)</v>
          </cell>
          <cell r="O7715" t="str">
            <v>M2</v>
          </cell>
          <cell r="P7715">
            <v>689</v>
          </cell>
        </row>
        <row r="7716">
          <cell r="L7716" t="str">
            <v>805IA1UAA25015</v>
          </cell>
          <cell r="M7716" t="str">
            <v>강관동바리 손료</v>
          </cell>
          <cell r="N7716" t="str">
            <v>(층고3.5M이하,테크용,1개월)</v>
          </cell>
          <cell r="O7716" t="str">
            <v>M2</v>
          </cell>
          <cell r="P7716">
            <v>3024</v>
          </cell>
        </row>
        <row r="7717">
          <cell r="L7717" t="str">
            <v>805IA1UAA25030</v>
          </cell>
          <cell r="M7717" t="str">
            <v>강관동바리 손료</v>
          </cell>
          <cell r="N7717" t="str">
            <v>(층고3.5-3.8M이하, 일반 1개월)</v>
          </cell>
          <cell r="O7717" t="str">
            <v>M2</v>
          </cell>
          <cell r="P7717">
            <v>361</v>
          </cell>
        </row>
        <row r="7718">
          <cell r="L7718" t="str">
            <v>805IA1UAA25035</v>
          </cell>
          <cell r="M7718" t="str">
            <v>강관동바리 손료</v>
          </cell>
          <cell r="N7718" t="str">
            <v>(층고3.5-3.8M이하,테크용,1개월)</v>
          </cell>
          <cell r="O7718" t="str">
            <v>M2</v>
          </cell>
          <cell r="P7718">
            <v>579</v>
          </cell>
        </row>
        <row r="7719">
          <cell r="L7719" t="str">
            <v>805IA1UAA25050</v>
          </cell>
          <cell r="M7719" t="str">
            <v>강관동바리 손료</v>
          </cell>
          <cell r="N7719" t="str">
            <v>(층고3.8-4.2M이하,수평1단,일반1개월)</v>
          </cell>
          <cell r="O7719" t="str">
            <v>M2</v>
          </cell>
          <cell r="P7719">
            <v>254</v>
          </cell>
        </row>
        <row r="7720">
          <cell r="L7720" t="str">
            <v>805IA1UAA25055</v>
          </cell>
          <cell r="M7720" t="str">
            <v>강관동바리 손료</v>
          </cell>
          <cell r="N7720" t="str">
            <v>(층고3.8-4.2M이하,테크용,1개월)</v>
          </cell>
          <cell r="O7720" t="str">
            <v>M2</v>
          </cell>
          <cell r="P7720">
            <v>1708</v>
          </cell>
        </row>
        <row r="7721">
          <cell r="L7721" t="str">
            <v>805IA1UAA25060</v>
          </cell>
          <cell r="M7721" t="str">
            <v>강관동바리 손료</v>
          </cell>
          <cell r="N7721" t="str">
            <v>(4.5-5.5M, 1개월)</v>
          </cell>
          <cell r="O7721" t="str">
            <v>M2</v>
          </cell>
          <cell r="P7721">
            <v>263</v>
          </cell>
        </row>
        <row r="7722">
          <cell r="L7722" t="str">
            <v>805IA1UAA50010</v>
          </cell>
          <cell r="M7722" t="str">
            <v>용수비</v>
          </cell>
          <cell r="N7722" t="str">
            <v>(레미콘지구)</v>
          </cell>
          <cell r="O7722" t="str">
            <v>M3</v>
          </cell>
          <cell r="P7722">
            <v>1199</v>
          </cell>
        </row>
        <row r="7723">
          <cell r="L7723" t="str">
            <v>805IA1UAA55001</v>
          </cell>
          <cell r="M7723" t="str">
            <v>건축물 현장정리</v>
          </cell>
          <cell r="O7723" t="str">
            <v>M2</v>
          </cell>
          <cell r="P7723">
            <v>6590</v>
          </cell>
        </row>
        <row r="7724">
          <cell r="L7724" t="str">
            <v>805ID1BGC10070</v>
          </cell>
          <cell r="M7724" t="str">
            <v>자재운반비</v>
          </cell>
          <cell r="N7724" t="str">
            <v>70KM까지</v>
          </cell>
          <cell r="O7724" t="str">
            <v>TON</v>
          </cell>
          <cell r="P7724">
            <v>544.20000000000005</v>
          </cell>
        </row>
        <row r="7725">
          <cell r="L7725" t="str">
            <v>805ID1MGA21110</v>
          </cell>
          <cell r="M7725" t="str">
            <v>고강도철근 (공장도)</v>
          </cell>
          <cell r="N7725" t="str">
            <v>H-10</v>
          </cell>
          <cell r="O7725" t="str">
            <v>TON</v>
          </cell>
          <cell r="P7725">
            <v>60.96</v>
          </cell>
        </row>
        <row r="7726">
          <cell r="L7726" t="str">
            <v>805ID1MGA21113</v>
          </cell>
          <cell r="M7726" t="str">
            <v>고강도철근 (공장도)</v>
          </cell>
          <cell r="N7726" t="str">
            <v>H-13</v>
          </cell>
          <cell r="O7726" t="str">
            <v>TON</v>
          </cell>
          <cell r="P7726">
            <v>126.07</v>
          </cell>
        </row>
        <row r="7727">
          <cell r="L7727" t="str">
            <v>805ID1MGA21116</v>
          </cell>
          <cell r="M7727" t="str">
            <v>고강도철근 (공장도)</v>
          </cell>
          <cell r="N7727" t="str">
            <v>H-16</v>
          </cell>
          <cell r="O7727" t="str">
            <v>TON</v>
          </cell>
          <cell r="P7727">
            <v>116.26</v>
          </cell>
        </row>
        <row r="7728">
          <cell r="L7728" t="str">
            <v>805ID1MGA21119</v>
          </cell>
          <cell r="M7728" t="str">
            <v>고강도철근 (공장도)</v>
          </cell>
          <cell r="N7728" t="str">
            <v>H-19</v>
          </cell>
          <cell r="O7728" t="str">
            <v>TON</v>
          </cell>
          <cell r="P7728">
            <v>38.369999999999997</v>
          </cell>
        </row>
        <row r="7729">
          <cell r="L7729" t="str">
            <v>805ID1MGA21122</v>
          </cell>
          <cell r="M7729" t="str">
            <v>고강도철근 (공장도)</v>
          </cell>
          <cell r="N7729" t="str">
            <v>H-22</v>
          </cell>
          <cell r="O7729" t="str">
            <v>TON</v>
          </cell>
          <cell r="P7729">
            <v>68</v>
          </cell>
        </row>
        <row r="7730">
          <cell r="L7730" t="str">
            <v>805ID1MGA21125</v>
          </cell>
          <cell r="M7730" t="str">
            <v>고강도철근 (공장도)</v>
          </cell>
          <cell r="N7730" t="str">
            <v>H-25</v>
          </cell>
          <cell r="O7730" t="str">
            <v>TON</v>
          </cell>
          <cell r="P7730">
            <v>137.35</v>
          </cell>
        </row>
        <row r="7731">
          <cell r="L7731" t="str">
            <v>805ID1MGG42401</v>
          </cell>
          <cell r="M7731" t="str">
            <v>레미콘</v>
          </cell>
          <cell r="N7731" t="str">
            <v>25-180-15</v>
          </cell>
          <cell r="O7731" t="str">
            <v>M3</v>
          </cell>
          <cell r="P7731">
            <v>346</v>
          </cell>
        </row>
        <row r="7732">
          <cell r="L7732" t="str">
            <v>805ID1MGG42601</v>
          </cell>
          <cell r="M7732" t="str">
            <v>레미콘</v>
          </cell>
          <cell r="N7732" t="str">
            <v>25-240-15</v>
          </cell>
          <cell r="O7732" t="str">
            <v>M3</v>
          </cell>
          <cell r="P7732">
            <v>4991</v>
          </cell>
        </row>
        <row r="7733">
          <cell r="L7733" t="str">
            <v>805ID1QEA32013</v>
          </cell>
          <cell r="M7733" t="str">
            <v>펌프카 CONC 타설</v>
          </cell>
          <cell r="N7733" t="str">
            <v>100 M3이상 철근구조물,S=15</v>
          </cell>
          <cell r="O7733" t="str">
            <v>M3</v>
          </cell>
          <cell r="P7733">
            <v>5271</v>
          </cell>
        </row>
        <row r="7734">
          <cell r="L7734" t="str">
            <v>805ID1QEF82001</v>
          </cell>
          <cell r="M7734" t="str">
            <v>CON'C 다지기 (VIBRATOR)</v>
          </cell>
          <cell r="O7734" t="str">
            <v>M3</v>
          </cell>
          <cell r="P7734">
            <v>4031</v>
          </cell>
        </row>
        <row r="7735">
          <cell r="L7735" t="str">
            <v>805ID1SACCRX01</v>
          </cell>
          <cell r="M7735" t="str">
            <v>지연조인트</v>
          </cell>
          <cell r="O7735" t="str">
            <v>M</v>
          </cell>
          <cell r="P7735">
            <v>191</v>
          </cell>
        </row>
        <row r="7736">
          <cell r="L7736" t="str">
            <v>805ID1SACCTTT1</v>
          </cell>
          <cell r="M7736" t="str">
            <v>철근하차비</v>
          </cell>
          <cell r="O7736" t="str">
            <v>톤</v>
          </cell>
          <cell r="P7736">
            <v>547.01</v>
          </cell>
        </row>
        <row r="7737">
          <cell r="L7737" t="str">
            <v>805ID1SACDFD04</v>
          </cell>
          <cell r="M7737" t="str">
            <v>철근트러스상판재(신갈6BL)</v>
          </cell>
          <cell r="N7737" t="str">
            <v>TC-150,시공도</v>
          </cell>
          <cell r="O7737" t="str">
            <v>M2</v>
          </cell>
          <cell r="P7737">
            <v>881</v>
          </cell>
        </row>
        <row r="7738">
          <cell r="L7738" t="str">
            <v>805ID1SACDFD05</v>
          </cell>
          <cell r="M7738" t="str">
            <v>철근트러스상판재(신갈6BL)</v>
          </cell>
          <cell r="N7738" t="str">
            <v>B-110,시공도</v>
          </cell>
          <cell r="O7738" t="str">
            <v>M2</v>
          </cell>
          <cell r="P7738">
            <v>106</v>
          </cell>
        </row>
        <row r="7739">
          <cell r="L7739" t="str">
            <v>805ID1SACDFD06</v>
          </cell>
          <cell r="M7739" t="str">
            <v>철근트러스상판재(신갈6BL)</v>
          </cell>
          <cell r="N7739" t="str">
            <v>D-150,시공도</v>
          </cell>
          <cell r="O7739" t="str">
            <v>M2</v>
          </cell>
          <cell r="P7739">
            <v>615</v>
          </cell>
        </row>
        <row r="7740">
          <cell r="L7740" t="str">
            <v>805ID1SACDFD07</v>
          </cell>
          <cell r="M7740" t="str">
            <v>철근트러스상판재(신갈6BL)</v>
          </cell>
          <cell r="N7740" t="str">
            <v>E-150,시공도</v>
          </cell>
          <cell r="O7740" t="str">
            <v>M2</v>
          </cell>
          <cell r="P7740">
            <v>1786</v>
          </cell>
        </row>
        <row r="7741">
          <cell r="L7741" t="str">
            <v>805ID1UAC10001</v>
          </cell>
          <cell r="M7741" t="str">
            <v>합판거푸집</v>
          </cell>
          <cell r="N7741" t="str">
            <v>(3회,일반면)</v>
          </cell>
          <cell r="O7741" t="str">
            <v>M2</v>
          </cell>
          <cell r="P7741">
            <v>1159</v>
          </cell>
        </row>
        <row r="7742">
          <cell r="L7742" t="str">
            <v>805ID1UAC10002</v>
          </cell>
          <cell r="M7742" t="str">
            <v>합판거푸집</v>
          </cell>
          <cell r="N7742" t="str">
            <v>(3회,슬라브)</v>
          </cell>
          <cell r="O7742" t="str">
            <v>M2</v>
          </cell>
          <cell r="P7742">
            <v>2856</v>
          </cell>
        </row>
        <row r="7743">
          <cell r="L7743" t="str">
            <v>805ID1UAC10152</v>
          </cell>
          <cell r="M7743" t="str">
            <v>매립형철망거푸집</v>
          </cell>
          <cell r="N7743" t="str">
            <v>(MAT기초,지중보,옹벽,이어치기등)</v>
          </cell>
          <cell r="O7743" t="str">
            <v>M2</v>
          </cell>
          <cell r="P7743">
            <v>48</v>
          </cell>
        </row>
        <row r="7744">
          <cell r="L7744" t="str">
            <v>805ID1UAC10310</v>
          </cell>
          <cell r="M7744" t="str">
            <v>유로폼</v>
          </cell>
          <cell r="N7744" t="str">
            <v>(벽)</v>
          </cell>
          <cell r="O7744" t="str">
            <v>M2</v>
          </cell>
          <cell r="P7744">
            <v>9394</v>
          </cell>
        </row>
        <row r="7745">
          <cell r="L7745" t="str">
            <v>805ID1UAC10401</v>
          </cell>
          <cell r="M7745" t="str">
            <v>문양거푸집</v>
          </cell>
          <cell r="N7745" t="str">
            <v>합판4회+문양스치로폴</v>
          </cell>
          <cell r="O7745" t="str">
            <v>M2</v>
          </cell>
          <cell r="P7745">
            <v>261</v>
          </cell>
        </row>
        <row r="7746">
          <cell r="L7746" t="str">
            <v>805ID1UAC10515</v>
          </cell>
          <cell r="M7746" t="str">
            <v>철제곡면거푸집</v>
          </cell>
          <cell r="N7746" t="str">
            <v>(15회)</v>
          </cell>
          <cell r="O7746" t="str">
            <v>M2</v>
          </cell>
          <cell r="P7746">
            <v>1749</v>
          </cell>
        </row>
        <row r="7747">
          <cell r="L7747" t="str">
            <v>805ID1UAC11001</v>
          </cell>
          <cell r="M7747" t="str">
            <v>기둥 면접기</v>
          </cell>
          <cell r="N7747" t="str">
            <v>(15X15)</v>
          </cell>
          <cell r="O7747" t="str">
            <v>M</v>
          </cell>
          <cell r="P7747">
            <v>6040</v>
          </cell>
        </row>
        <row r="7748">
          <cell r="L7748" t="str">
            <v>805ID1UAC11101</v>
          </cell>
          <cell r="M7748" t="str">
            <v>물 끊기</v>
          </cell>
          <cell r="N7748" t="str">
            <v>(18X12X15)</v>
          </cell>
          <cell r="O7748" t="str">
            <v>M</v>
          </cell>
          <cell r="P7748">
            <v>75</v>
          </cell>
        </row>
        <row r="7749">
          <cell r="L7749" t="str">
            <v>805ID1UAC11501</v>
          </cell>
          <cell r="M7749" t="str">
            <v>콘크리트양생비</v>
          </cell>
          <cell r="O7749" t="str">
            <v>M2</v>
          </cell>
          <cell r="P7749">
            <v>11659</v>
          </cell>
        </row>
        <row r="7750">
          <cell r="L7750" t="str">
            <v>805ID1UAC20100</v>
          </cell>
          <cell r="M7750" t="str">
            <v>철근가공 및 조립</v>
          </cell>
          <cell r="N7750" t="str">
            <v>(건축공사)</v>
          </cell>
          <cell r="O7750" t="str">
            <v>TON</v>
          </cell>
          <cell r="P7750">
            <v>531.08000000000004</v>
          </cell>
        </row>
        <row r="7751">
          <cell r="L7751" t="str">
            <v>805ID1UAC30060</v>
          </cell>
          <cell r="M7751" t="str">
            <v>레미콘치기</v>
          </cell>
          <cell r="N7751" t="str">
            <v>(철근구조,펌프차붐)</v>
          </cell>
          <cell r="O7751" t="str">
            <v>M3</v>
          </cell>
          <cell r="P7751">
            <v>4031</v>
          </cell>
        </row>
        <row r="7752">
          <cell r="L7752" t="str">
            <v>805ID1UAC30080</v>
          </cell>
          <cell r="M7752" t="str">
            <v>레미콘치기</v>
          </cell>
          <cell r="N7752" t="str">
            <v>(무근구조,펌프차붐)</v>
          </cell>
          <cell r="O7752" t="str">
            <v>M3</v>
          </cell>
          <cell r="P7752">
            <v>1240</v>
          </cell>
        </row>
        <row r="7753">
          <cell r="L7753" t="str">
            <v>805IF1MAA10080</v>
          </cell>
          <cell r="M7753" t="str">
            <v>콘크리트벽돌</v>
          </cell>
          <cell r="N7753" t="str">
            <v>KS 82KG/CM2, 190X90X57</v>
          </cell>
          <cell r="O7753" t="str">
            <v>매</v>
          </cell>
          <cell r="P7753">
            <v>43056</v>
          </cell>
        </row>
        <row r="7754">
          <cell r="L7754" t="str">
            <v>805IF1SAE10020</v>
          </cell>
          <cell r="M7754" t="str">
            <v>콘크리트벽돌쌓기</v>
          </cell>
          <cell r="N7754" t="str">
            <v>(표준형 0.5B 1층)</v>
          </cell>
          <cell r="O7754" t="str">
            <v>매</v>
          </cell>
          <cell r="P7754">
            <v>3812</v>
          </cell>
        </row>
        <row r="7755">
          <cell r="L7755" t="str">
            <v>805IF1SAE10030</v>
          </cell>
          <cell r="M7755" t="str">
            <v>콘크리트벽돌쌓기</v>
          </cell>
          <cell r="N7755" t="str">
            <v>(표준형 0.5B 2층)</v>
          </cell>
          <cell r="O7755" t="str">
            <v>매</v>
          </cell>
          <cell r="P7755">
            <v>314</v>
          </cell>
        </row>
        <row r="7756">
          <cell r="L7756" t="str">
            <v>805IF1SAE10120</v>
          </cell>
          <cell r="M7756" t="str">
            <v>콘크리트벽돌쌓기</v>
          </cell>
          <cell r="N7756" t="str">
            <v>(표준형 1.0B, 1층)</v>
          </cell>
          <cell r="O7756" t="str">
            <v>매</v>
          </cell>
          <cell r="P7756">
            <v>17007</v>
          </cell>
        </row>
        <row r="7757">
          <cell r="L7757" t="str">
            <v>805IF1SAE10130</v>
          </cell>
          <cell r="M7757" t="str">
            <v>콘크리트벽돌쌓기</v>
          </cell>
          <cell r="N7757" t="str">
            <v>(표준형 1.0B, 2층)</v>
          </cell>
          <cell r="O7757" t="str">
            <v>매</v>
          </cell>
          <cell r="P7757">
            <v>20669</v>
          </cell>
        </row>
        <row r="7758">
          <cell r="L7758" t="str">
            <v>805IF1UAD50190</v>
          </cell>
          <cell r="M7758" t="str">
            <v>인방설치</v>
          </cell>
          <cell r="N7758" t="str">
            <v>(240X124)</v>
          </cell>
          <cell r="O7758" t="str">
            <v>M</v>
          </cell>
          <cell r="P7758">
            <v>13</v>
          </cell>
        </row>
        <row r="7759">
          <cell r="L7759" t="str">
            <v>805IG1BGC01020</v>
          </cell>
          <cell r="M7759" t="str">
            <v>시멘트 수송비</v>
          </cell>
          <cell r="N7759" t="str">
            <v>20KM까지</v>
          </cell>
          <cell r="O7759" t="str">
            <v>포</v>
          </cell>
          <cell r="P7759">
            <v>1778</v>
          </cell>
        </row>
        <row r="7760">
          <cell r="L7760" t="str">
            <v>805IG1BGZ01003</v>
          </cell>
          <cell r="M7760" t="str">
            <v>시멘트 하차 입고비</v>
          </cell>
          <cell r="N7760" t="str">
            <v>(보통인부/250포)</v>
          </cell>
          <cell r="O7760" t="str">
            <v>포</v>
          </cell>
          <cell r="P7760">
            <v>1778</v>
          </cell>
        </row>
        <row r="7761">
          <cell r="L7761" t="str">
            <v>805IG1MAE60312</v>
          </cell>
          <cell r="M7761" t="str">
            <v>기성조립식 줄눈재</v>
          </cell>
          <cell r="N7761" t="str">
            <v>폭 18MM이상</v>
          </cell>
          <cell r="O7761" t="str">
            <v>M</v>
          </cell>
          <cell r="P7761">
            <v>1186</v>
          </cell>
        </row>
        <row r="7762">
          <cell r="L7762" t="str">
            <v>805IG1MGG30001</v>
          </cell>
          <cell r="M7762" t="str">
            <v>시멘트(운반구상차도)</v>
          </cell>
          <cell r="N7762" t="str">
            <v>40KG</v>
          </cell>
          <cell r="O7762" t="str">
            <v>포</v>
          </cell>
          <cell r="P7762">
            <v>1778</v>
          </cell>
        </row>
        <row r="7763">
          <cell r="L7763" t="str">
            <v>805IG1QAJ42670</v>
          </cell>
          <cell r="M7763" t="str">
            <v>모래운반(지구외)</v>
          </cell>
          <cell r="N7763" t="str">
            <v>타이어 로우더 상차, 양호  L = 55.9 KM</v>
          </cell>
          <cell r="O7763" t="str">
            <v>M3</v>
          </cell>
          <cell r="P7763">
            <v>124</v>
          </cell>
        </row>
        <row r="7764">
          <cell r="L7764" t="str">
            <v>805IG1UAJ12060</v>
          </cell>
          <cell r="M7764" t="str">
            <v>쇠흙손마감</v>
          </cell>
          <cell r="O7764" t="str">
            <v>M2</v>
          </cell>
          <cell r="P7764">
            <v>474</v>
          </cell>
        </row>
        <row r="7765">
          <cell r="L7765" t="str">
            <v>805IG1UAJ14005</v>
          </cell>
          <cell r="M7765" t="str">
            <v>시멘트몰탈바닥바르기</v>
          </cell>
          <cell r="N7765" t="str">
            <v>(24MM 1회 정벌1:3)</v>
          </cell>
          <cell r="O7765" t="str">
            <v>M2</v>
          </cell>
          <cell r="P7765">
            <v>348</v>
          </cell>
        </row>
        <row r="7766">
          <cell r="L7766" t="str">
            <v>805IG1UAJ14025</v>
          </cell>
          <cell r="M7766" t="str">
            <v>시멘트몰탈바닥바르기</v>
          </cell>
          <cell r="N7766" t="str">
            <v>(30MM 1회 1:3)</v>
          </cell>
          <cell r="O7766" t="str">
            <v>M2</v>
          </cell>
          <cell r="P7766">
            <v>116</v>
          </cell>
        </row>
        <row r="7767">
          <cell r="L7767" t="str">
            <v>805IG1UAJ14155</v>
          </cell>
          <cell r="M7767" t="str">
            <v>시멘트몰탈외벽바르기</v>
          </cell>
          <cell r="N7767" t="str">
            <v>(18(12+6)MM,초벌1:2 정벌1:3)</v>
          </cell>
          <cell r="O7767" t="str">
            <v>M2</v>
          </cell>
          <cell r="P7767">
            <v>212</v>
          </cell>
        </row>
        <row r="7768">
          <cell r="L7768" t="str">
            <v>805IG1UAJ14210</v>
          </cell>
          <cell r="M7768" t="str">
            <v>시멘트몰탈내벽바르기</v>
          </cell>
          <cell r="N7768" t="str">
            <v>(11MM 2회 정벌1:3)</v>
          </cell>
          <cell r="O7768" t="str">
            <v>M2</v>
          </cell>
          <cell r="P7768">
            <v>3209</v>
          </cell>
        </row>
        <row r="7769">
          <cell r="L7769" t="str">
            <v>805IG1UAJ14217</v>
          </cell>
          <cell r="M7769" t="str">
            <v>시멘트몰탈내벽바르기</v>
          </cell>
          <cell r="N7769" t="str">
            <v>(15(9+6)MM,초벌1:2,정벌1:3)</v>
          </cell>
          <cell r="O7769" t="str">
            <v>M2</v>
          </cell>
          <cell r="P7769">
            <v>502</v>
          </cell>
        </row>
        <row r="7770">
          <cell r="L7770" t="str">
            <v>805IG1UAJ16060</v>
          </cell>
          <cell r="M7770" t="str">
            <v>방수몰탈위 바닥몰탈바르기</v>
          </cell>
          <cell r="N7770" t="str">
            <v>(방수10(1:2)+미장24(1:3))</v>
          </cell>
          <cell r="O7770" t="str">
            <v>M2</v>
          </cell>
          <cell r="P7770">
            <v>8</v>
          </cell>
        </row>
        <row r="7771">
          <cell r="L7771" t="str">
            <v>805IG1UAJ16120</v>
          </cell>
          <cell r="M7771" t="str">
            <v>방수몰탈위 외벽몰탈</v>
          </cell>
          <cell r="N7771" t="str">
            <v>(방수6MM(1:2)+미장18MM(1:3, 2회))</v>
          </cell>
          <cell r="O7771" t="str">
            <v>M2</v>
          </cell>
          <cell r="P7771">
            <v>22</v>
          </cell>
        </row>
        <row r="7772">
          <cell r="L7772" t="str">
            <v>805IG1UAJ20010</v>
          </cell>
          <cell r="M7772" t="str">
            <v>창문틀주위 모르터충진</v>
          </cell>
          <cell r="O7772" t="str">
            <v>M</v>
          </cell>
          <cell r="P7772">
            <v>103</v>
          </cell>
        </row>
        <row r="7773">
          <cell r="L7773" t="str">
            <v>805IG1UAJ30125</v>
          </cell>
          <cell r="M7773" t="str">
            <v>콘크리트면 제물마감</v>
          </cell>
          <cell r="N7773" t="str">
            <v>(보관노-1600)</v>
          </cell>
          <cell r="O7773" t="str">
            <v>M2</v>
          </cell>
          <cell r="P7773">
            <v>716</v>
          </cell>
        </row>
        <row r="7774">
          <cell r="L7774" t="str">
            <v>805IG1UAJ60010</v>
          </cell>
          <cell r="M7774" t="str">
            <v>콘크리트 면처리</v>
          </cell>
          <cell r="N7774" t="str">
            <v>(폭 10CM)</v>
          </cell>
          <cell r="O7774" t="str">
            <v>M</v>
          </cell>
          <cell r="P7774">
            <v>4603</v>
          </cell>
        </row>
        <row r="7775">
          <cell r="L7775" t="str">
            <v>805IG1UAJ60020</v>
          </cell>
          <cell r="M7775" t="str">
            <v>콘크리트 면처리(천정)</v>
          </cell>
          <cell r="N7775" t="str">
            <v>(폭 10CM)</v>
          </cell>
          <cell r="O7775" t="str">
            <v>M</v>
          </cell>
          <cell r="P7775">
            <v>8190</v>
          </cell>
        </row>
        <row r="7776">
          <cell r="L7776" t="str">
            <v>805IG1UAK20010</v>
          </cell>
          <cell r="M7776" t="str">
            <v>액체방수</v>
          </cell>
          <cell r="N7776" t="str">
            <v>(2종)</v>
          </cell>
          <cell r="O7776" t="str">
            <v>M2</v>
          </cell>
          <cell r="P7776">
            <v>3224</v>
          </cell>
        </row>
        <row r="7777">
          <cell r="L7777" t="str">
            <v>805IG1UAK40090</v>
          </cell>
          <cell r="M7777" t="str">
            <v>PE방수층보호재</v>
          </cell>
          <cell r="N7777" t="str">
            <v>(주차장수직부위, 접착식20MM)</v>
          </cell>
          <cell r="O7777" t="str">
            <v>M2</v>
          </cell>
          <cell r="P7777">
            <v>617</v>
          </cell>
        </row>
        <row r="7778">
          <cell r="L7778" t="str">
            <v>805IG1UAK40100</v>
          </cell>
          <cell r="M7778" t="str">
            <v>시트방수마감</v>
          </cell>
          <cell r="N7778" t="str">
            <v>(스텐레스판, ㅁ-15X20)</v>
          </cell>
          <cell r="O7778" t="str">
            <v>M</v>
          </cell>
          <cell r="P7778">
            <v>295</v>
          </cell>
        </row>
        <row r="7779">
          <cell r="L7779" t="str">
            <v>805IG1UAK40110</v>
          </cell>
          <cell r="M7779" t="str">
            <v>시트방수마감</v>
          </cell>
          <cell r="N7779" t="str">
            <v>(스텐레스판, 삼각-15X20)</v>
          </cell>
          <cell r="O7779" t="str">
            <v>M</v>
          </cell>
          <cell r="P7779">
            <v>6</v>
          </cell>
        </row>
        <row r="7780">
          <cell r="L7780" t="str">
            <v>805IG1UAK40300</v>
          </cell>
          <cell r="M7780" t="str">
            <v>고무아스팔트이중방수</v>
          </cell>
          <cell r="N7780" t="str">
            <v>(주차장상부, T4.5, 쇠흙손마감 포함)</v>
          </cell>
          <cell r="O7780" t="str">
            <v>M2</v>
          </cell>
          <cell r="P7780">
            <v>4244</v>
          </cell>
        </row>
        <row r="7781">
          <cell r="L7781" t="str">
            <v>805IG1UAK40310</v>
          </cell>
          <cell r="M7781" t="str">
            <v>고무아스팔트이중방수</v>
          </cell>
          <cell r="N7781" t="str">
            <v>(주차장수직부위)</v>
          </cell>
          <cell r="O7781" t="str">
            <v>M2</v>
          </cell>
          <cell r="P7781">
            <v>715</v>
          </cell>
        </row>
        <row r="7782">
          <cell r="L7782" t="str">
            <v>805IG1UAK70070</v>
          </cell>
          <cell r="M7782" t="str">
            <v>포리에칠렌필림 깔기</v>
          </cell>
          <cell r="N7782" t="str">
            <v>(0.1MM, 1겹)</v>
          </cell>
          <cell r="O7782" t="str">
            <v>M2</v>
          </cell>
          <cell r="P7782">
            <v>4244</v>
          </cell>
        </row>
        <row r="7783">
          <cell r="L7783" t="str">
            <v>805IG1UAK80090</v>
          </cell>
          <cell r="M7783" t="str">
            <v>E.J(스치로폴20MM)</v>
          </cell>
          <cell r="N7783" t="str">
            <v>(본드붙이기,씰링:ㅁ-20X20)</v>
          </cell>
          <cell r="O7783" t="str">
            <v>M</v>
          </cell>
          <cell r="P7783">
            <v>338</v>
          </cell>
        </row>
        <row r="7784">
          <cell r="L7784" t="str">
            <v>805IG1UAS21010</v>
          </cell>
          <cell r="M7784" t="str">
            <v>황동논스립 붙이기</v>
          </cell>
          <cell r="N7784" t="str">
            <v>(W=50MM)</v>
          </cell>
          <cell r="O7784" t="str">
            <v>M</v>
          </cell>
          <cell r="P7784">
            <v>138</v>
          </cell>
        </row>
        <row r="7785">
          <cell r="L7785" t="str">
            <v>805IG1UAT30020</v>
          </cell>
          <cell r="M7785" t="str">
            <v>칼라하드너시공</v>
          </cell>
          <cell r="N7785" t="str">
            <v>(5KG/M2,갈색.회색 제물미장포함)</v>
          </cell>
          <cell r="O7785" t="str">
            <v>M2</v>
          </cell>
          <cell r="P7785">
            <v>5476</v>
          </cell>
        </row>
        <row r="7786">
          <cell r="L7786" t="str">
            <v>805IJ1MAZ50500</v>
          </cell>
          <cell r="M7786" t="str">
            <v>비상구안내사인</v>
          </cell>
          <cell r="N7786" t="str">
            <v>위치명(1500X300)</v>
          </cell>
          <cell r="O7786" t="str">
            <v>개소</v>
          </cell>
          <cell r="P7786">
            <v>1</v>
          </cell>
        </row>
        <row r="7787">
          <cell r="L7787" t="str">
            <v>805IJ1MAZ50510</v>
          </cell>
          <cell r="M7787" t="str">
            <v>비상구안내사인</v>
          </cell>
          <cell r="N7787" t="str">
            <v>동명(600X300)</v>
          </cell>
          <cell r="O7787" t="str">
            <v>개소</v>
          </cell>
          <cell r="P7787">
            <v>1</v>
          </cell>
        </row>
        <row r="7788">
          <cell r="L7788" t="str">
            <v>805IJ1MAZ50540</v>
          </cell>
          <cell r="M7788" t="str">
            <v>지하층구분사인</v>
          </cell>
          <cell r="N7788" t="str">
            <v>지하(2100X3000)</v>
          </cell>
          <cell r="O7788" t="str">
            <v>개소</v>
          </cell>
          <cell r="P7788">
            <v>1</v>
          </cell>
        </row>
        <row r="7789">
          <cell r="L7789" t="str">
            <v>805IJ1MAZ50550</v>
          </cell>
          <cell r="M7789" t="str">
            <v>지하층구분사인</v>
          </cell>
          <cell r="N7789" t="str">
            <v>층명(1000X1500)</v>
          </cell>
          <cell r="O7789" t="str">
            <v>개소</v>
          </cell>
          <cell r="P7789">
            <v>1</v>
          </cell>
        </row>
        <row r="7790">
          <cell r="L7790" t="str">
            <v>805IJ1MAZ50560</v>
          </cell>
          <cell r="M7790" t="str">
            <v>동호유도표시</v>
          </cell>
          <cell r="N7790" t="str">
            <v>동명(800X400)</v>
          </cell>
          <cell r="O7790" t="str">
            <v>개소</v>
          </cell>
          <cell r="P7790">
            <v>1</v>
          </cell>
        </row>
        <row r="7791">
          <cell r="L7791" t="str">
            <v>805IJ1MAZ50570</v>
          </cell>
          <cell r="M7791" t="str">
            <v>출차유도표시</v>
          </cell>
          <cell r="N7791" t="str">
            <v>(1600X800)</v>
          </cell>
          <cell r="O7791" t="str">
            <v>개소</v>
          </cell>
          <cell r="P7791">
            <v>1</v>
          </cell>
        </row>
        <row r="7792">
          <cell r="L7792" t="str">
            <v>805IJ1MAZ50580</v>
          </cell>
          <cell r="M7792" t="str">
            <v>데크형주차장상부표시</v>
          </cell>
          <cell r="O7792" t="str">
            <v>개소</v>
          </cell>
          <cell r="P7792">
            <v>1</v>
          </cell>
        </row>
        <row r="7793">
          <cell r="L7793" t="str">
            <v>805IJ1MCA50422</v>
          </cell>
          <cell r="M7793" t="str">
            <v>수팽창 고무지수판(구조물용)</v>
          </cell>
          <cell r="N7793" t="str">
            <v>20X10MM</v>
          </cell>
          <cell r="O7793" t="str">
            <v>M</v>
          </cell>
          <cell r="P7793">
            <v>611</v>
          </cell>
        </row>
        <row r="7794">
          <cell r="L7794" t="str">
            <v>805IJ1MMA60221</v>
          </cell>
          <cell r="M7794" t="str">
            <v>오.배수용 PVC 파이프(VG2) (KSM3404)</v>
          </cell>
          <cell r="N7794" t="str">
            <v>D150 MM</v>
          </cell>
          <cell r="O7794" t="str">
            <v>M</v>
          </cell>
          <cell r="P7794">
            <v>3</v>
          </cell>
        </row>
        <row r="7795">
          <cell r="L7795" t="str">
            <v>805IJ1SAD50160</v>
          </cell>
          <cell r="M7795" t="str">
            <v>주차장계단실지붕</v>
          </cell>
          <cell r="N7795" t="str">
            <v>일반형</v>
          </cell>
          <cell r="O7795" t="str">
            <v>개소</v>
          </cell>
          <cell r="P7795">
            <v>2</v>
          </cell>
        </row>
        <row r="7796">
          <cell r="L7796" t="str">
            <v>805IJ1SASYY004</v>
          </cell>
          <cell r="M7796" t="str">
            <v>공동구점검사다리</v>
          </cell>
          <cell r="N7796" t="str">
            <v>W=360,H=1500</v>
          </cell>
          <cell r="O7796" t="str">
            <v>개소</v>
          </cell>
          <cell r="P7796">
            <v>3</v>
          </cell>
        </row>
        <row r="7797">
          <cell r="L7797" t="str">
            <v>805IJ1SASYY005</v>
          </cell>
          <cell r="M7797" t="str">
            <v>공동구점검사다리</v>
          </cell>
          <cell r="N7797" t="str">
            <v>W=360,H=4000</v>
          </cell>
          <cell r="O7797" t="str">
            <v>개소</v>
          </cell>
          <cell r="P7797">
            <v>2</v>
          </cell>
        </row>
        <row r="7798">
          <cell r="L7798" t="str">
            <v>805IJ1UAD41021</v>
          </cell>
          <cell r="M7798" t="str">
            <v>트렌치</v>
          </cell>
          <cell r="N7798" t="str">
            <v>(W=300, 스틸그래이팅(I-25X5X3))</v>
          </cell>
          <cell r="O7798" t="str">
            <v>M</v>
          </cell>
          <cell r="P7798">
            <v>83</v>
          </cell>
        </row>
        <row r="7799">
          <cell r="L7799" t="str">
            <v>805IJ1UAK80040</v>
          </cell>
          <cell r="M7799" t="str">
            <v>E.J</v>
          </cell>
          <cell r="N7799" t="str">
            <v>(지하주차장 벽)</v>
          </cell>
          <cell r="O7799" t="str">
            <v>M</v>
          </cell>
          <cell r="P7799">
            <v>14</v>
          </cell>
        </row>
        <row r="7800">
          <cell r="L7800" t="str">
            <v>805IJ1UAK80050</v>
          </cell>
          <cell r="M7800" t="str">
            <v>E.J</v>
          </cell>
          <cell r="N7800" t="str">
            <v>(지하주차장 천정)</v>
          </cell>
          <cell r="O7800" t="str">
            <v>M</v>
          </cell>
          <cell r="P7800">
            <v>18</v>
          </cell>
        </row>
        <row r="7801">
          <cell r="L7801" t="str">
            <v>805IJ1UAK80110</v>
          </cell>
          <cell r="M7801" t="str">
            <v>E.J(개량아스팔트)</v>
          </cell>
          <cell r="N7801" t="str">
            <v>(주차장 천정)</v>
          </cell>
          <cell r="O7801" t="str">
            <v>M</v>
          </cell>
          <cell r="P7801">
            <v>32</v>
          </cell>
        </row>
        <row r="7802">
          <cell r="L7802" t="str">
            <v>805IJ1UAK80120</v>
          </cell>
          <cell r="M7802" t="str">
            <v>E.J(개량아스팔트)</v>
          </cell>
          <cell r="N7802" t="str">
            <v>(주차장 벽)</v>
          </cell>
          <cell r="O7802" t="str">
            <v>M</v>
          </cell>
          <cell r="P7802">
            <v>23</v>
          </cell>
        </row>
        <row r="7803">
          <cell r="L7803" t="str">
            <v>805IJ1UAM25120</v>
          </cell>
          <cell r="M7803" t="str">
            <v>콜크판설치</v>
          </cell>
          <cell r="N7803" t="str">
            <v>T50</v>
          </cell>
          <cell r="O7803" t="str">
            <v>M2</v>
          </cell>
          <cell r="P7803">
            <v>13</v>
          </cell>
        </row>
        <row r="7804">
          <cell r="L7804" t="str">
            <v>805IJ1UAS41410</v>
          </cell>
          <cell r="M7804" t="str">
            <v>투시형분체난간설치</v>
          </cell>
          <cell r="N7804" t="str">
            <v>A형</v>
          </cell>
          <cell r="O7804" t="str">
            <v>M</v>
          </cell>
          <cell r="P7804">
            <v>43</v>
          </cell>
        </row>
        <row r="7805">
          <cell r="L7805" t="str">
            <v>805IJ1UAS41430</v>
          </cell>
          <cell r="M7805" t="str">
            <v>투시형분체난간설치</v>
          </cell>
          <cell r="N7805" t="str">
            <v>C형</v>
          </cell>
          <cell r="O7805" t="str">
            <v>M</v>
          </cell>
          <cell r="P7805">
            <v>4</v>
          </cell>
        </row>
        <row r="7806">
          <cell r="L7806" t="str">
            <v>805IJ1UAS42070</v>
          </cell>
          <cell r="M7806" t="str">
            <v>스텐난간설치</v>
          </cell>
          <cell r="N7806" t="str">
            <v>D50.8 H=200</v>
          </cell>
          <cell r="O7806" t="str">
            <v>M</v>
          </cell>
          <cell r="P7806">
            <v>20</v>
          </cell>
        </row>
        <row r="7807">
          <cell r="L7807" t="str">
            <v>805IJ1UAS42440</v>
          </cell>
          <cell r="M7807" t="str">
            <v>주차장계단중앙난간</v>
          </cell>
          <cell r="N7807" t="str">
            <v>(H=1100,STS)</v>
          </cell>
          <cell r="O7807" t="str">
            <v>M</v>
          </cell>
          <cell r="P7807">
            <v>43</v>
          </cell>
        </row>
        <row r="7808">
          <cell r="L7808" t="str">
            <v>805IJ1UAS50290</v>
          </cell>
          <cell r="M7808" t="str">
            <v>씰링재충진</v>
          </cell>
          <cell r="N7808" t="str">
            <v>(폴리우레탄계, 삼각5X5)</v>
          </cell>
          <cell r="O7808" t="str">
            <v>M</v>
          </cell>
          <cell r="P7808">
            <v>487</v>
          </cell>
        </row>
        <row r="7809">
          <cell r="L7809" t="str">
            <v>805IJ1UCL02012</v>
          </cell>
          <cell r="M7809" t="str">
            <v>콘크리트 절단</v>
          </cell>
          <cell r="N7809" t="str">
            <v>(5X50MM)</v>
          </cell>
          <cell r="O7809" t="str">
            <v>M</v>
          </cell>
          <cell r="P7809">
            <v>1571</v>
          </cell>
        </row>
        <row r="7810">
          <cell r="L7810" t="str">
            <v>805IK1UAS80050</v>
          </cell>
          <cell r="M7810" t="str">
            <v>와이어메쉬 깔기</v>
          </cell>
          <cell r="O7810" t="str">
            <v>M2</v>
          </cell>
          <cell r="P7810">
            <v>10910</v>
          </cell>
        </row>
        <row r="7811">
          <cell r="L7811" t="str">
            <v>805IL1SAIC3030</v>
          </cell>
          <cell r="M7811" t="str">
            <v>7X17/SD</v>
          </cell>
          <cell r="O7811" t="str">
            <v>개소</v>
          </cell>
          <cell r="P7811">
            <v>5</v>
          </cell>
        </row>
        <row r="7812">
          <cell r="L7812" t="str">
            <v>805IL1SAIY0004</v>
          </cell>
          <cell r="M7812" t="str">
            <v>21X10/AG</v>
          </cell>
          <cell r="O7812" t="str">
            <v>개소</v>
          </cell>
          <cell r="P7812">
            <v>3</v>
          </cell>
        </row>
        <row r="7813">
          <cell r="L7813" t="str">
            <v>805IL1SAIY0009</v>
          </cell>
          <cell r="M7813" t="str">
            <v>50X10/AG</v>
          </cell>
          <cell r="O7813" t="str">
            <v>개소</v>
          </cell>
          <cell r="P7813">
            <v>1</v>
          </cell>
        </row>
        <row r="7814">
          <cell r="L7814" t="str">
            <v>805IL1UAI51016</v>
          </cell>
          <cell r="M7814" t="str">
            <v>18X21/SD</v>
          </cell>
          <cell r="N7814" t="str">
            <v>(계단실,밑틀없음,착색아연도)</v>
          </cell>
          <cell r="O7814" t="str">
            <v>개소</v>
          </cell>
          <cell r="P7814">
            <v>7</v>
          </cell>
        </row>
        <row r="7815">
          <cell r="L7815" t="str">
            <v>805IL1UAI53015</v>
          </cell>
          <cell r="M7815" t="str">
            <v>7X21/SD</v>
          </cell>
          <cell r="N7815" t="str">
            <v>(보일러실,밑틀없음,철제그릴)</v>
          </cell>
          <cell r="O7815" t="str">
            <v>개소</v>
          </cell>
          <cell r="P7815">
            <v>2</v>
          </cell>
        </row>
        <row r="7816">
          <cell r="L7816" t="str">
            <v>805IN1UAO20020</v>
          </cell>
          <cell r="M7816" t="str">
            <v>콘크리트면 페인트</v>
          </cell>
          <cell r="N7816" t="str">
            <v>(걸레받이용 2회)</v>
          </cell>
          <cell r="O7816" t="str">
            <v>M2</v>
          </cell>
          <cell r="P7816">
            <v>45</v>
          </cell>
        </row>
        <row r="7817">
          <cell r="L7817" t="str">
            <v>805IN1UAO30040</v>
          </cell>
          <cell r="M7817" t="str">
            <v>외부수성페인트</v>
          </cell>
          <cell r="N7817" t="str">
            <v>(2회 벽 뿜칠)</v>
          </cell>
          <cell r="O7817" t="str">
            <v>M2</v>
          </cell>
          <cell r="P7817">
            <v>6087</v>
          </cell>
        </row>
        <row r="7818">
          <cell r="L7818" t="str">
            <v>805IN1UAO30050</v>
          </cell>
          <cell r="M7818" t="str">
            <v>외부수성페인트</v>
          </cell>
          <cell r="N7818" t="str">
            <v>(2회 천정 뿜칠)</v>
          </cell>
          <cell r="O7818" t="str">
            <v>M2</v>
          </cell>
          <cell r="P7818">
            <v>5072</v>
          </cell>
        </row>
        <row r="7819">
          <cell r="L7819" t="str">
            <v>805IN1UAO70120</v>
          </cell>
          <cell r="M7819" t="str">
            <v>철부조합페인트</v>
          </cell>
          <cell r="N7819" t="str">
            <v>(광명단무)</v>
          </cell>
          <cell r="O7819" t="str">
            <v>M2</v>
          </cell>
          <cell r="P7819">
            <v>14</v>
          </cell>
        </row>
        <row r="7820">
          <cell r="L7820" t="str">
            <v>805IN1UAO90310</v>
          </cell>
          <cell r="M7820" t="str">
            <v>주차선도색</v>
          </cell>
          <cell r="N7820" t="str">
            <v>(상온수동식)</v>
          </cell>
          <cell r="O7820" t="str">
            <v>M2</v>
          </cell>
          <cell r="P7820">
            <v>372</v>
          </cell>
        </row>
        <row r="7821">
          <cell r="L7821" t="str">
            <v>805IN1UAO90410</v>
          </cell>
          <cell r="M7821" t="str">
            <v>안전표시도색</v>
          </cell>
          <cell r="N7821" t="str">
            <v>(주차장벽,2회)</v>
          </cell>
          <cell r="O7821" t="str">
            <v>M2</v>
          </cell>
          <cell r="P7821">
            <v>354</v>
          </cell>
        </row>
        <row r="7822">
          <cell r="L7822" t="str">
            <v>805JB1QBG15035</v>
          </cell>
          <cell r="M7822" t="str">
            <v>콤팩터 다짐 (보통)</v>
          </cell>
          <cell r="O7822" t="str">
            <v>M2</v>
          </cell>
          <cell r="P7822">
            <v>5335</v>
          </cell>
        </row>
        <row r="7823">
          <cell r="L7823" t="str">
            <v>805JB1UAA50010</v>
          </cell>
          <cell r="M7823" t="str">
            <v>용수비</v>
          </cell>
          <cell r="N7823" t="str">
            <v>(레미콘지구)</v>
          </cell>
          <cell r="O7823" t="str">
            <v>M3</v>
          </cell>
          <cell r="P7823">
            <v>327</v>
          </cell>
        </row>
        <row r="7824">
          <cell r="L7824" t="str">
            <v>805JB1UCA20010</v>
          </cell>
          <cell r="M7824" t="str">
            <v>인력 터파기</v>
          </cell>
          <cell r="N7824" t="str">
            <v>(굴착깊이0-1M,보통토사)</v>
          </cell>
          <cell r="O7824" t="str">
            <v>M3</v>
          </cell>
          <cell r="P7824">
            <v>459</v>
          </cell>
        </row>
        <row r="7825">
          <cell r="L7825" t="str">
            <v>805JD1BGC10070</v>
          </cell>
          <cell r="M7825" t="str">
            <v>자재운반비</v>
          </cell>
          <cell r="N7825" t="str">
            <v>70KM까지</v>
          </cell>
          <cell r="O7825" t="str">
            <v>TON</v>
          </cell>
          <cell r="P7825">
            <v>298.64999999999998</v>
          </cell>
        </row>
        <row r="7826">
          <cell r="L7826" t="str">
            <v>805JD1BGZ02011</v>
          </cell>
          <cell r="M7826" t="str">
            <v>임시전력비(전력량요금)</v>
          </cell>
          <cell r="N7826" t="str">
            <v>1년이하</v>
          </cell>
          <cell r="O7826" t="str">
            <v>KWH</v>
          </cell>
          <cell r="P7826">
            <v>26</v>
          </cell>
        </row>
        <row r="7827">
          <cell r="L7827" t="str">
            <v>805JD1HKN01000</v>
          </cell>
          <cell r="M7827" t="str">
            <v>모 터</v>
          </cell>
          <cell r="N7827" t="str">
            <v>1 HP</v>
          </cell>
          <cell r="O7827" t="str">
            <v>시간</v>
          </cell>
          <cell r="P7827">
            <v>36</v>
          </cell>
        </row>
        <row r="7828">
          <cell r="L7828" t="str">
            <v>805JD1MGA21113</v>
          </cell>
          <cell r="M7828" t="str">
            <v>고강도철근 (공장도)</v>
          </cell>
          <cell r="N7828" t="str">
            <v>H-13</v>
          </cell>
          <cell r="O7828" t="str">
            <v>TON</v>
          </cell>
          <cell r="P7828">
            <v>12.82</v>
          </cell>
        </row>
        <row r="7829">
          <cell r="L7829" t="str">
            <v>805JD1MGA21119</v>
          </cell>
          <cell r="M7829" t="str">
            <v>고강도철근 (공장도)</v>
          </cell>
          <cell r="N7829" t="str">
            <v>H-19</v>
          </cell>
          <cell r="O7829" t="str">
            <v>TON</v>
          </cell>
          <cell r="P7829">
            <v>122.69</v>
          </cell>
        </row>
        <row r="7830">
          <cell r="L7830" t="str">
            <v>805JD1MGA21122</v>
          </cell>
          <cell r="M7830" t="str">
            <v>고강도철근 (공장도)</v>
          </cell>
          <cell r="N7830" t="str">
            <v>H-22</v>
          </cell>
          <cell r="O7830" t="str">
            <v>TON</v>
          </cell>
          <cell r="P7830">
            <v>160.43</v>
          </cell>
        </row>
        <row r="7831">
          <cell r="L7831" t="str">
            <v>805JD1MGA21125</v>
          </cell>
          <cell r="M7831" t="str">
            <v>고강도철근 (공장도)</v>
          </cell>
          <cell r="N7831" t="str">
            <v>H-25</v>
          </cell>
          <cell r="O7831" t="str">
            <v>TON</v>
          </cell>
          <cell r="P7831">
            <v>2.7</v>
          </cell>
        </row>
        <row r="7832">
          <cell r="L7832" t="str">
            <v>805JD1MGG40301</v>
          </cell>
          <cell r="M7832" t="str">
            <v>레미콘</v>
          </cell>
          <cell r="N7832" t="str">
            <v>25-160-8</v>
          </cell>
          <cell r="O7832" t="str">
            <v>M3</v>
          </cell>
          <cell r="P7832">
            <v>275</v>
          </cell>
        </row>
        <row r="7833">
          <cell r="L7833" t="str">
            <v>805JD1MGG40601</v>
          </cell>
          <cell r="M7833" t="str">
            <v>레미콘</v>
          </cell>
          <cell r="N7833" t="str">
            <v>25-240-8</v>
          </cell>
          <cell r="O7833" t="str">
            <v>M3</v>
          </cell>
          <cell r="P7833">
            <v>3787</v>
          </cell>
        </row>
        <row r="7834">
          <cell r="L7834" t="str">
            <v>805JD1QEA32014</v>
          </cell>
          <cell r="M7834" t="str">
            <v>펌프카 CONC 타설</v>
          </cell>
          <cell r="N7834" t="str">
            <v>100 M3이상 철근구조물,S=8~12</v>
          </cell>
          <cell r="O7834" t="str">
            <v>M3</v>
          </cell>
          <cell r="P7834">
            <v>4020</v>
          </cell>
        </row>
        <row r="7835">
          <cell r="L7835" t="str">
            <v>805JD1QEF82001</v>
          </cell>
          <cell r="M7835" t="str">
            <v>CON'C 다지기 (VIBRATOR)</v>
          </cell>
          <cell r="O7835" t="str">
            <v>M3</v>
          </cell>
          <cell r="P7835">
            <v>3750</v>
          </cell>
        </row>
        <row r="7836">
          <cell r="L7836" t="str">
            <v>805JD1SACCTTT1</v>
          </cell>
          <cell r="M7836" t="str">
            <v>철근하차비</v>
          </cell>
          <cell r="O7836" t="str">
            <v>톤</v>
          </cell>
          <cell r="P7836">
            <v>298.64</v>
          </cell>
        </row>
        <row r="7837">
          <cell r="L7837" t="str">
            <v>805JD1UAC10001</v>
          </cell>
          <cell r="M7837" t="str">
            <v>합판거푸집</v>
          </cell>
          <cell r="N7837" t="str">
            <v>(3회,일반면)</v>
          </cell>
          <cell r="O7837" t="str">
            <v>M2</v>
          </cell>
          <cell r="P7837">
            <v>142</v>
          </cell>
        </row>
        <row r="7838">
          <cell r="L7838" t="str">
            <v>805JD1UAC10152</v>
          </cell>
          <cell r="M7838" t="str">
            <v>매립형철망거푸집</v>
          </cell>
          <cell r="N7838" t="str">
            <v>(MAT기초,지중보,옹벽,이어치기등)</v>
          </cell>
          <cell r="O7838" t="str">
            <v>M2</v>
          </cell>
          <cell r="P7838">
            <v>687</v>
          </cell>
        </row>
        <row r="7839">
          <cell r="L7839" t="str">
            <v>805JD1UAC20100</v>
          </cell>
          <cell r="M7839" t="str">
            <v>철근가공 및 조립</v>
          </cell>
          <cell r="N7839" t="str">
            <v>(건축공사)</v>
          </cell>
          <cell r="O7839" t="str">
            <v>TON</v>
          </cell>
          <cell r="P7839">
            <v>289.94</v>
          </cell>
        </row>
        <row r="7840">
          <cell r="L7840" t="str">
            <v>805JD1UAC30060</v>
          </cell>
          <cell r="M7840" t="str">
            <v>레미콘치기</v>
          </cell>
          <cell r="N7840" t="str">
            <v>(철근구조,펌프차붐)</v>
          </cell>
          <cell r="O7840" t="str">
            <v>M3</v>
          </cell>
          <cell r="P7840">
            <v>3750</v>
          </cell>
        </row>
        <row r="7841">
          <cell r="L7841" t="str">
            <v>805JD1UAC30080</v>
          </cell>
          <cell r="M7841" t="str">
            <v>레미콘치기</v>
          </cell>
          <cell r="N7841" t="str">
            <v>(무근구조,펌프차붐)</v>
          </cell>
          <cell r="O7841" t="str">
            <v>M3</v>
          </cell>
          <cell r="P7841">
            <v>270</v>
          </cell>
        </row>
        <row r="7842">
          <cell r="L7842" t="str">
            <v>806IA1BGZ02011</v>
          </cell>
          <cell r="M7842" t="str">
            <v>임시전력비(전력량요금)</v>
          </cell>
          <cell r="N7842" t="str">
            <v>1년이하</v>
          </cell>
          <cell r="O7842" t="str">
            <v>KWH</v>
          </cell>
          <cell r="P7842">
            <v>12</v>
          </cell>
        </row>
        <row r="7843">
          <cell r="L7843" t="str">
            <v>806IA1HKN01000</v>
          </cell>
          <cell r="M7843" t="str">
            <v>모 터</v>
          </cell>
          <cell r="N7843" t="str">
            <v>1 HP</v>
          </cell>
          <cell r="O7843" t="str">
            <v>시간</v>
          </cell>
          <cell r="P7843">
            <v>16</v>
          </cell>
        </row>
        <row r="7844">
          <cell r="L7844" t="str">
            <v>806IA1UAA10010</v>
          </cell>
          <cell r="M7844" t="str">
            <v>먹메김</v>
          </cell>
          <cell r="N7844" t="str">
            <v>(일반용)</v>
          </cell>
          <cell r="O7844" t="str">
            <v>M2</v>
          </cell>
          <cell r="P7844">
            <v>798</v>
          </cell>
        </row>
        <row r="7845">
          <cell r="L7845" t="str">
            <v>806IA1UAA10201</v>
          </cell>
          <cell r="M7845" t="str">
            <v>수평규준틀</v>
          </cell>
          <cell r="O7845" t="str">
            <v>M</v>
          </cell>
          <cell r="P7845">
            <v>141</v>
          </cell>
        </row>
        <row r="7846">
          <cell r="L7846" t="str">
            <v>806IA1UAA20701</v>
          </cell>
          <cell r="M7846" t="str">
            <v>이동식 강관조립 말비계</v>
          </cell>
          <cell r="N7846" t="str">
            <v>(3개월 H=2M 1단)</v>
          </cell>
          <cell r="O7846" t="str">
            <v>대</v>
          </cell>
          <cell r="P7846">
            <v>2</v>
          </cell>
        </row>
        <row r="7847">
          <cell r="L7847" t="str">
            <v>806IA1UAA25010</v>
          </cell>
          <cell r="M7847" t="str">
            <v>강관동바리 손료</v>
          </cell>
          <cell r="N7847" t="str">
            <v>(층고3.5M이하, 일반 1개월)</v>
          </cell>
          <cell r="O7847" t="str">
            <v>M2</v>
          </cell>
          <cell r="P7847">
            <v>76</v>
          </cell>
        </row>
        <row r="7848">
          <cell r="L7848" t="str">
            <v>806IA1UAA25030</v>
          </cell>
          <cell r="M7848" t="str">
            <v>강관동바리 손료</v>
          </cell>
          <cell r="N7848" t="str">
            <v>(층고3.5-3.8M이하, 일반 1개월)</v>
          </cell>
          <cell r="O7848" t="str">
            <v>M2</v>
          </cell>
          <cell r="P7848">
            <v>95</v>
          </cell>
        </row>
        <row r="7849">
          <cell r="L7849" t="str">
            <v>806IA1UAA25035</v>
          </cell>
          <cell r="M7849" t="str">
            <v>강관동바리 손료</v>
          </cell>
          <cell r="N7849" t="str">
            <v>(층고3.5-3.8M이하,테크용,1개월)</v>
          </cell>
          <cell r="O7849" t="str">
            <v>M2</v>
          </cell>
          <cell r="P7849">
            <v>629</v>
          </cell>
        </row>
        <row r="7850">
          <cell r="L7850" t="str">
            <v>806IA1UAA25060</v>
          </cell>
          <cell r="M7850" t="str">
            <v>강관동바리 손료</v>
          </cell>
          <cell r="N7850" t="str">
            <v>(4.5-5.5M, 1개월)</v>
          </cell>
          <cell r="O7850" t="str">
            <v>M2</v>
          </cell>
          <cell r="P7850">
            <v>12</v>
          </cell>
        </row>
        <row r="7851">
          <cell r="L7851" t="str">
            <v>806IA1UAA50010</v>
          </cell>
          <cell r="M7851" t="str">
            <v>용수비</v>
          </cell>
          <cell r="N7851" t="str">
            <v>(레미콘지구)</v>
          </cell>
          <cell r="O7851" t="str">
            <v>M3</v>
          </cell>
          <cell r="P7851">
            <v>145</v>
          </cell>
        </row>
        <row r="7852">
          <cell r="L7852" t="str">
            <v>806IA1UAA55001</v>
          </cell>
          <cell r="M7852" t="str">
            <v>건축물 현장정리</v>
          </cell>
          <cell r="O7852" t="str">
            <v>M2</v>
          </cell>
          <cell r="P7852">
            <v>798</v>
          </cell>
        </row>
        <row r="7853">
          <cell r="L7853" t="str">
            <v>806ID1BGC10070</v>
          </cell>
          <cell r="M7853" t="str">
            <v>자재운반비</v>
          </cell>
          <cell r="N7853" t="str">
            <v>70KM까지</v>
          </cell>
          <cell r="O7853" t="str">
            <v>TON</v>
          </cell>
          <cell r="P7853">
            <v>62.1</v>
          </cell>
        </row>
        <row r="7854">
          <cell r="L7854" t="str">
            <v>806ID1MGA21110</v>
          </cell>
          <cell r="M7854" t="str">
            <v>고강도철근 (공장도)</v>
          </cell>
          <cell r="N7854" t="str">
            <v>H-10</v>
          </cell>
          <cell r="O7854" t="str">
            <v>TON</v>
          </cell>
          <cell r="P7854">
            <v>10.029999999999999</v>
          </cell>
        </row>
        <row r="7855">
          <cell r="L7855" t="str">
            <v>806ID1MGA21113</v>
          </cell>
          <cell r="M7855" t="str">
            <v>고강도철근 (공장도)</v>
          </cell>
          <cell r="N7855" t="str">
            <v>H-13</v>
          </cell>
          <cell r="O7855" t="str">
            <v>TON</v>
          </cell>
          <cell r="P7855">
            <v>14.37</v>
          </cell>
        </row>
        <row r="7856">
          <cell r="L7856" t="str">
            <v>806ID1MGA21116</v>
          </cell>
          <cell r="M7856" t="str">
            <v>고강도철근 (공장도)</v>
          </cell>
          <cell r="N7856" t="str">
            <v>H-16</v>
          </cell>
          <cell r="O7856" t="str">
            <v>TON</v>
          </cell>
          <cell r="P7856">
            <v>15.65</v>
          </cell>
        </row>
        <row r="7857">
          <cell r="L7857" t="str">
            <v>806ID1MGA21122</v>
          </cell>
          <cell r="M7857" t="str">
            <v>고강도철근 (공장도)</v>
          </cell>
          <cell r="N7857" t="str">
            <v>H-22</v>
          </cell>
          <cell r="O7857" t="str">
            <v>TON</v>
          </cell>
          <cell r="P7857">
            <v>6.73</v>
          </cell>
        </row>
        <row r="7858">
          <cell r="L7858" t="str">
            <v>806ID1MGA21125</v>
          </cell>
          <cell r="M7858" t="str">
            <v>고강도철근 (공장도)</v>
          </cell>
          <cell r="N7858" t="str">
            <v>H-25</v>
          </cell>
          <cell r="O7858" t="str">
            <v>TON</v>
          </cell>
          <cell r="P7858">
            <v>15.21</v>
          </cell>
        </row>
        <row r="7859">
          <cell r="L7859" t="str">
            <v>806ID1MGG42401</v>
          </cell>
          <cell r="M7859" t="str">
            <v>레미콘</v>
          </cell>
          <cell r="N7859" t="str">
            <v>25-180-15</v>
          </cell>
          <cell r="O7859" t="str">
            <v>M3</v>
          </cell>
          <cell r="P7859">
            <v>70</v>
          </cell>
        </row>
        <row r="7860">
          <cell r="L7860" t="str">
            <v>806ID1MGG42601</v>
          </cell>
          <cell r="M7860" t="str">
            <v>레미콘</v>
          </cell>
          <cell r="N7860" t="str">
            <v>25-240-15</v>
          </cell>
          <cell r="O7860" t="str">
            <v>M3</v>
          </cell>
          <cell r="P7860">
            <v>560</v>
          </cell>
        </row>
        <row r="7861">
          <cell r="L7861" t="str">
            <v>806ID1QEA32013</v>
          </cell>
          <cell r="M7861" t="str">
            <v>펌프카 CONC 타설</v>
          </cell>
          <cell r="N7861" t="str">
            <v>100 M3이상 철근구조물,S=15</v>
          </cell>
          <cell r="O7861" t="str">
            <v>M3</v>
          </cell>
          <cell r="P7861">
            <v>621</v>
          </cell>
        </row>
        <row r="7862">
          <cell r="L7862" t="str">
            <v>806ID1QEF82001</v>
          </cell>
          <cell r="M7862" t="str">
            <v>CON'C 다지기 (VIBRATOR)</v>
          </cell>
          <cell r="O7862" t="str">
            <v>M3</v>
          </cell>
          <cell r="P7862">
            <v>444</v>
          </cell>
        </row>
        <row r="7863">
          <cell r="L7863" t="str">
            <v>806ID1SACCRX01</v>
          </cell>
          <cell r="M7863" t="str">
            <v>지연조인트</v>
          </cell>
          <cell r="O7863" t="str">
            <v>M</v>
          </cell>
          <cell r="P7863">
            <v>58</v>
          </cell>
        </row>
        <row r="7864">
          <cell r="L7864" t="str">
            <v>806ID1SACCTTT1</v>
          </cell>
          <cell r="M7864" t="str">
            <v>철근하차비</v>
          </cell>
          <cell r="O7864" t="str">
            <v>톤</v>
          </cell>
          <cell r="P7864">
            <v>61.99</v>
          </cell>
        </row>
        <row r="7865">
          <cell r="L7865" t="str">
            <v>806ID1SACDFD06</v>
          </cell>
          <cell r="M7865" t="str">
            <v>철근트러스상판재(신갈6BL)</v>
          </cell>
          <cell r="N7865" t="str">
            <v>D-150,시공도</v>
          </cell>
          <cell r="O7865" t="str">
            <v>M2</v>
          </cell>
          <cell r="P7865">
            <v>294</v>
          </cell>
        </row>
        <row r="7866">
          <cell r="L7866" t="str">
            <v>806ID1SACDFD07</v>
          </cell>
          <cell r="M7866" t="str">
            <v>철근트러스상판재(신갈6BL)</v>
          </cell>
          <cell r="N7866" t="str">
            <v>E-150,시공도</v>
          </cell>
          <cell r="O7866" t="str">
            <v>M2</v>
          </cell>
          <cell r="P7866">
            <v>240</v>
          </cell>
        </row>
        <row r="7867">
          <cell r="L7867" t="str">
            <v>806ID1UAC10001</v>
          </cell>
          <cell r="M7867" t="str">
            <v>합판거푸집</v>
          </cell>
          <cell r="N7867" t="str">
            <v>(3회,일반면)</v>
          </cell>
          <cell r="O7867" t="str">
            <v>M2</v>
          </cell>
          <cell r="P7867">
            <v>124</v>
          </cell>
        </row>
        <row r="7868">
          <cell r="L7868" t="str">
            <v>806ID1UAC10002</v>
          </cell>
          <cell r="M7868" t="str">
            <v>합판거푸집</v>
          </cell>
          <cell r="N7868" t="str">
            <v>(3회,슬라브)</v>
          </cell>
          <cell r="O7868" t="str">
            <v>M2</v>
          </cell>
          <cell r="P7868">
            <v>304</v>
          </cell>
        </row>
        <row r="7869">
          <cell r="L7869" t="str">
            <v>806ID1UAC10152</v>
          </cell>
          <cell r="M7869" t="str">
            <v>매립형철망거푸집</v>
          </cell>
          <cell r="N7869" t="str">
            <v>(MAT기초,지중보,옹벽,이어치기등)</v>
          </cell>
          <cell r="O7869" t="str">
            <v>M2</v>
          </cell>
          <cell r="P7869">
            <v>15</v>
          </cell>
        </row>
        <row r="7870">
          <cell r="L7870" t="str">
            <v>806ID1UAC10310</v>
          </cell>
          <cell r="M7870" t="str">
            <v>유로폼</v>
          </cell>
          <cell r="N7870" t="str">
            <v>(벽)</v>
          </cell>
          <cell r="O7870" t="str">
            <v>M2</v>
          </cell>
          <cell r="P7870">
            <v>1233</v>
          </cell>
        </row>
        <row r="7871">
          <cell r="L7871" t="str">
            <v>806ID1UAC10401</v>
          </cell>
          <cell r="M7871" t="str">
            <v>문양거푸집</v>
          </cell>
          <cell r="N7871" t="str">
            <v>합판4회+문양스치로폴</v>
          </cell>
          <cell r="O7871" t="str">
            <v>M2</v>
          </cell>
          <cell r="P7871">
            <v>146</v>
          </cell>
        </row>
        <row r="7872">
          <cell r="L7872" t="str">
            <v>806ID1UAC11001</v>
          </cell>
          <cell r="M7872" t="str">
            <v>기둥 면접기</v>
          </cell>
          <cell r="N7872" t="str">
            <v>(15X15)</v>
          </cell>
          <cell r="O7872" t="str">
            <v>M</v>
          </cell>
          <cell r="P7872">
            <v>642</v>
          </cell>
        </row>
        <row r="7873">
          <cell r="L7873" t="str">
            <v>806ID1UAC11101</v>
          </cell>
          <cell r="M7873" t="str">
            <v>물 끊기</v>
          </cell>
          <cell r="N7873" t="str">
            <v>(18X12X15)</v>
          </cell>
          <cell r="O7873" t="str">
            <v>M</v>
          </cell>
          <cell r="P7873">
            <v>7</v>
          </cell>
        </row>
        <row r="7874">
          <cell r="L7874" t="str">
            <v>806ID1UAC11501</v>
          </cell>
          <cell r="M7874" t="str">
            <v>콘크리트양생비</v>
          </cell>
          <cell r="O7874" t="str">
            <v>M2</v>
          </cell>
          <cell r="P7874">
            <v>1703</v>
          </cell>
        </row>
        <row r="7875">
          <cell r="L7875" t="str">
            <v>806ID1UAC20100</v>
          </cell>
          <cell r="M7875" t="str">
            <v>철근가공 및 조립</v>
          </cell>
          <cell r="N7875" t="str">
            <v>(건축공사)</v>
          </cell>
          <cell r="O7875" t="str">
            <v>TON</v>
          </cell>
          <cell r="P7875">
            <v>60.18</v>
          </cell>
        </row>
        <row r="7876">
          <cell r="L7876" t="str">
            <v>806ID1UAC30060</v>
          </cell>
          <cell r="M7876" t="str">
            <v>레미콘치기</v>
          </cell>
          <cell r="N7876" t="str">
            <v>(철근구조,펌프차붐)</v>
          </cell>
          <cell r="O7876" t="str">
            <v>M3</v>
          </cell>
          <cell r="P7876">
            <v>444</v>
          </cell>
        </row>
        <row r="7877">
          <cell r="L7877" t="str">
            <v>806ID1UAC30080</v>
          </cell>
          <cell r="M7877" t="str">
            <v>레미콘치기</v>
          </cell>
          <cell r="N7877" t="str">
            <v>(무근구조,펌프차붐)</v>
          </cell>
          <cell r="O7877" t="str">
            <v>M3</v>
          </cell>
          <cell r="P7877">
            <v>177</v>
          </cell>
        </row>
        <row r="7878">
          <cell r="L7878" t="str">
            <v>806IF1MAA10080</v>
          </cell>
          <cell r="M7878" t="str">
            <v>콘크리트벽돌</v>
          </cell>
          <cell r="N7878" t="str">
            <v>KS 82KG/CM2, 190X90X57</v>
          </cell>
          <cell r="O7878" t="str">
            <v>매</v>
          </cell>
          <cell r="P7878">
            <v>4664</v>
          </cell>
        </row>
        <row r="7879">
          <cell r="L7879" t="str">
            <v>806IF1SAE10020</v>
          </cell>
          <cell r="M7879" t="str">
            <v>콘크리트벽돌쌓기</v>
          </cell>
          <cell r="N7879" t="str">
            <v>(표준형 0.5B 1층)</v>
          </cell>
          <cell r="O7879" t="str">
            <v>매</v>
          </cell>
          <cell r="P7879">
            <v>873</v>
          </cell>
        </row>
        <row r="7880">
          <cell r="L7880" t="str">
            <v>806IF1SAE10030</v>
          </cell>
          <cell r="M7880" t="str">
            <v>콘크리트벽돌쌓기</v>
          </cell>
          <cell r="N7880" t="str">
            <v>(표준형 0.5B 2층)</v>
          </cell>
          <cell r="O7880" t="str">
            <v>매</v>
          </cell>
          <cell r="P7880">
            <v>422</v>
          </cell>
        </row>
        <row r="7881">
          <cell r="L7881" t="str">
            <v>806IF1SAE10130</v>
          </cell>
          <cell r="M7881" t="str">
            <v>콘크리트벽돌쌓기</v>
          </cell>
          <cell r="N7881" t="str">
            <v>(표준형 1.0B, 2층)</v>
          </cell>
          <cell r="O7881" t="str">
            <v>매</v>
          </cell>
          <cell r="P7881">
            <v>3233</v>
          </cell>
        </row>
        <row r="7882">
          <cell r="L7882" t="str">
            <v>806IF1UAD50190</v>
          </cell>
          <cell r="M7882" t="str">
            <v>인방설치</v>
          </cell>
          <cell r="N7882" t="str">
            <v>(240X124)</v>
          </cell>
          <cell r="O7882" t="str">
            <v>M</v>
          </cell>
          <cell r="P7882">
            <v>2</v>
          </cell>
        </row>
        <row r="7883">
          <cell r="L7883" t="str">
            <v>806IG1BGC01020</v>
          </cell>
          <cell r="M7883" t="str">
            <v>시멘트 수송비</v>
          </cell>
          <cell r="N7883" t="str">
            <v>20KM까지</v>
          </cell>
          <cell r="O7883" t="str">
            <v>포</v>
          </cell>
          <cell r="P7883">
            <v>246</v>
          </cell>
        </row>
        <row r="7884">
          <cell r="L7884" t="str">
            <v>806IG1BGZ01003</v>
          </cell>
          <cell r="M7884" t="str">
            <v>시멘트 하차 입고비</v>
          </cell>
          <cell r="N7884" t="str">
            <v>(보통인부/250포)</v>
          </cell>
          <cell r="O7884" t="str">
            <v>포</v>
          </cell>
          <cell r="P7884">
            <v>246</v>
          </cell>
        </row>
        <row r="7885">
          <cell r="L7885" t="str">
            <v>806IG1MAE60312</v>
          </cell>
          <cell r="M7885" t="str">
            <v>기성조립식 줄눈재</v>
          </cell>
          <cell r="N7885" t="str">
            <v>폭 18MM이상</v>
          </cell>
          <cell r="O7885" t="str">
            <v>M</v>
          </cell>
          <cell r="P7885">
            <v>318</v>
          </cell>
        </row>
        <row r="7886">
          <cell r="L7886" t="str">
            <v>806IG1MGG30001</v>
          </cell>
          <cell r="M7886" t="str">
            <v>시멘트(운반구상차도)</v>
          </cell>
          <cell r="N7886" t="str">
            <v>40KG</v>
          </cell>
          <cell r="O7886" t="str">
            <v>포</v>
          </cell>
          <cell r="P7886">
            <v>246</v>
          </cell>
        </row>
        <row r="7887">
          <cell r="L7887" t="str">
            <v>806IG1QAJ42670</v>
          </cell>
          <cell r="M7887" t="str">
            <v>모래운반(지구외)</v>
          </cell>
          <cell r="N7887" t="str">
            <v>타이어 로우더 상차, 양호  L = 55.9 KM</v>
          </cell>
          <cell r="O7887" t="str">
            <v>M3</v>
          </cell>
          <cell r="P7887">
            <v>17</v>
          </cell>
        </row>
        <row r="7888">
          <cell r="L7888" t="str">
            <v>806IG1UAJ12060</v>
          </cell>
          <cell r="M7888" t="str">
            <v>쇠흙손마감</v>
          </cell>
          <cell r="O7888" t="str">
            <v>M2</v>
          </cell>
          <cell r="P7888">
            <v>25</v>
          </cell>
        </row>
        <row r="7889">
          <cell r="L7889" t="str">
            <v>806IG1UAJ14005</v>
          </cell>
          <cell r="M7889" t="str">
            <v>시멘트몰탈바닥바르기</v>
          </cell>
          <cell r="N7889" t="str">
            <v>(24MM 1회 정벌1:3)</v>
          </cell>
          <cell r="O7889" t="str">
            <v>M2</v>
          </cell>
          <cell r="P7889">
            <v>56</v>
          </cell>
        </row>
        <row r="7890">
          <cell r="L7890" t="str">
            <v>806IG1UAJ14155</v>
          </cell>
          <cell r="M7890" t="str">
            <v>시멘트몰탈외벽바르기</v>
          </cell>
          <cell r="N7890" t="str">
            <v>(18(12+6)MM,초벌1:2 정벌1:3)</v>
          </cell>
          <cell r="O7890" t="str">
            <v>M2</v>
          </cell>
          <cell r="P7890">
            <v>34</v>
          </cell>
        </row>
        <row r="7891">
          <cell r="L7891" t="str">
            <v>806IG1UAJ14210</v>
          </cell>
          <cell r="M7891" t="str">
            <v>시멘트몰탈내벽바르기</v>
          </cell>
          <cell r="N7891" t="str">
            <v>(11MM 2회 정벌1:3)</v>
          </cell>
          <cell r="O7891" t="str">
            <v>M2</v>
          </cell>
          <cell r="P7891">
            <v>474</v>
          </cell>
        </row>
        <row r="7892">
          <cell r="L7892" t="str">
            <v>806IG1UAJ14217</v>
          </cell>
          <cell r="M7892" t="str">
            <v>시멘트몰탈내벽바르기</v>
          </cell>
          <cell r="N7892" t="str">
            <v>(15(9+6)MM,초벌1:2,정벌1:3)</v>
          </cell>
          <cell r="O7892" t="str">
            <v>M2</v>
          </cell>
          <cell r="P7892">
            <v>74</v>
          </cell>
        </row>
        <row r="7893">
          <cell r="L7893" t="str">
            <v>806IG1UAJ16060</v>
          </cell>
          <cell r="M7893" t="str">
            <v>방수몰탈위 바닥몰탈바르기</v>
          </cell>
          <cell r="N7893" t="str">
            <v>(방수10(1:2)+미장24(1:3))</v>
          </cell>
          <cell r="O7893" t="str">
            <v>M2</v>
          </cell>
          <cell r="P7893">
            <v>3</v>
          </cell>
        </row>
        <row r="7894">
          <cell r="L7894" t="str">
            <v>806IG1UAJ16120</v>
          </cell>
          <cell r="M7894" t="str">
            <v>방수몰탈위 외벽몰탈</v>
          </cell>
          <cell r="N7894" t="str">
            <v>(방수6MM(1:2)+미장18MM(1:3, 2회))</v>
          </cell>
          <cell r="O7894" t="str">
            <v>M2</v>
          </cell>
          <cell r="P7894">
            <v>7</v>
          </cell>
        </row>
        <row r="7895">
          <cell r="L7895" t="str">
            <v>806IG1UAJ20010</v>
          </cell>
          <cell r="M7895" t="str">
            <v>창문틀주위 모르터충진</v>
          </cell>
          <cell r="O7895" t="str">
            <v>M</v>
          </cell>
          <cell r="P7895">
            <v>15</v>
          </cell>
        </row>
        <row r="7896">
          <cell r="L7896" t="str">
            <v>806IG1UAJ30125</v>
          </cell>
          <cell r="M7896" t="str">
            <v>콘크리트면 제물마감</v>
          </cell>
          <cell r="N7896" t="str">
            <v>(보관노-1600)</v>
          </cell>
          <cell r="O7896" t="str">
            <v>M2</v>
          </cell>
          <cell r="P7896">
            <v>89</v>
          </cell>
        </row>
        <row r="7897">
          <cell r="L7897" t="str">
            <v>806IG1UAJ60010</v>
          </cell>
          <cell r="M7897" t="str">
            <v>콘크리트 면처리</v>
          </cell>
          <cell r="N7897" t="str">
            <v>(폭 10CM)</v>
          </cell>
          <cell r="O7897" t="str">
            <v>M</v>
          </cell>
          <cell r="P7897">
            <v>374</v>
          </cell>
        </row>
        <row r="7898">
          <cell r="L7898" t="str">
            <v>806IG1UAJ60020</v>
          </cell>
          <cell r="M7898" t="str">
            <v>콘크리트 면처리(천정)</v>
          </cell>
          <cell r="N7898" t="str">
            <v>(폭 10CM)</v>
          </cell>
          <cell r="O7898" t="str">
            <v>M</v>
          </cell>
          <cell r="P7898">
            <v>943</v>
          </cell>
        </row>
        <row r="7899">
          <cell r="L7899" t="str">
            <v>806IG1UAK20010</v>
          </cell>
          <cell r="M7899" t="str">
            <v>액체방수</v>
          </cell>
          <cell r="N7899" t="str">
            <v>(2종)</v>
          </cell>
          <cell r="O7899" t="str">
            <v>M2</v>
          </cell>
          <cell r="P7899">
            <v>481</v>
          </cell>
        </row>
        <row r="7900">
          <cell r="L7900" t="str">
            <v>806IG1UAK40090</v>
          </cell>
          <cell r="M7900" t="str">
            <v>PE방수층보호재</v>
          </cell>
          <cell r="N7900" t="str">
            <v>(주차장수직부위, 접착식20MM)</v>
          </cell>
          <cell r="O7900" t="str">
            <v>M2</v>
          </cell>
          <cell r="P7900">
            <v>115</v>
          </cell>
        </row>
        <row r="7901">
          <cell r="L7901" t="str">
            <v>806IG1UAK40100</v>
          </cell>
          <cell r="M7901" t="str">
            <v>시트방수마감</v>
          </cell>
          <cell r="N7901" t="str">
            <v>(스텐레스판, ㅁ-15X20)</v>
          </cell>
          <cell r="O7901" t="str">
            <v>M</v>
          </cell>
          <cell r="P7901">
            <v>15</v>
          </cell>
        </row>
        <row r="7902">
          <cell r="L7902" t="str">
            <v>806IG1UAK40300</v>
          </cell>
          <cell r="M7902" t="str">
            <v>고무아스팔트이중방수</v>
          </cell>
          <cell r="N7902" t="str">
            <v>(주차장상부, T4.5, 쇠흙손마감 포함)</v>
          </cell>
          <cell r="O7902" t="str">
            <v>M2</v>
          </cell>
          <cell r="P7902">
            <v>856</v>
          </cell>
        </row>
        <row r="7903">
          <cell r="L7903" t="str">
            <v>806IG1UAK40310</v>
          </cell>
          <cell r="M7903" t="str">
            <v>고무아스팔트이중방수</v>
          </cell>
          <cell r="N7903" t="str">
            <v>(주차장수직부위)</v>
          </cell>
          <cell r="O7903" t="str">
            <v>M2</v>
          </cell>
          <cell r="P7903">
            <v>133</v>
          </cell>
        </row>
        <row r="7904">
          <cell r="L7904" t="str">
            <v>806IG1UAK70070</v>
          </cell>
          <cell r="M7904" t="str">
            <v>포리에칠렌필림 깔기</v>
          </cell>
          <cell r="N7904" t="str">
            <v>(0.1MM, 1겹)</v>
          </cell>
          <cell r="O7904" t="str">
            <v>M2</v>
          </cell>
          <cell r="P7904">
            <v>856</v>
          </cell>
        </row>
        <row r="7905">
          <cell r="L7905" t="str">
            <v>806IG1UAK80090</v>
          </cell>
          <cell r="M7905" t="str">
            <v>E.J(스치로폴20MM)</v>
          </cell>
          <cell r="N7905" t="str">
            <v>(본드붙이기,씰링:ㅁ-20X20)</v>
          </cell>
          <cell r="O7905" t="str">
            <v>M</v>
          </cell>
          <cell r="P7905">
            <v>30</v>
          </cell>
        </row>
        <row r="7906">
          <cell r="L7906" t="str">
            <v>806IG1UAT30020</v>
          </cell>
          <cell r="M7906" t="str">
            <v>칼라하드너시공</v>
          </cell>
          <cell r="N7906" t="str">
            <v>(5KG/M2,갈색.회색 제물미장포함)</v>
          </cell>
          <cell r="O7906" t="str">
            <v>M2</v>
          </cell>
          <cell r="P7906">
            <v>677</v>
          </cell>
        </row>
        <row r="7907">
          <cell r="L7907" t="str">
            <v>806IJ1MAZ50100</v>
          </cell>
          <cell r="M7907" t="str">
            <v>주차장측벽그래픽(시공도)</v>
          </cell>
          <cell r="N7907" t="str">
            <v>주차장진입램프</v>
          </cell>
          <cell r="O7907" t="str">
            <v>개소</v>
          </cell>
          <cell r="P7907">
            <v>1</v>
          </cell>
        </row>
        <row r="7908">
          <cell r="L7908" t="str">
            <v>806IJ1MAZ50500</v>
          </cell>
          <cell r="M7908" t="str">
            <v>비상구안내사인</v>
          </cell>
          <cell r="N7908" t="str">
            <v>위치명(1500X300)</v>
          </cell>
          <cell r="O7908" t="str">
            <v>개소</v>
          </cell>
          <cell r="P7908">
            <v>1</v>
          </cell>
        </row>
        <row r="7909">
          <cell r="L7909" t="str">
            <v>806IJ1MAZ50510</v>
          </cell>
          <cell r="M7909" t="str">
            <v>비상구안내사인</v>
          </cell>
          <cell r="N7909" t="str">
            <v>동명(600X300)</v>
          </cell>
          <cell r="O7909" t="str">
            <v>개소</v>
          </cell>
          <cell r="P7909">
            <v>1</v>
          </cell>
        </row>
        <row r="7910">
          <cell r="L7910" t="str">
            <v>806IJ1MAZ50520</v>
          </cell>
          <cell r="M7910" t="str">
            <v>동호입구안내사인</v>
          </cell>
          <cell r="N7910" t="str">
            <v>동명(1600X800)</v>
          </cell>
          <cell r="O7910" t="str">
            <v>개소</v>
          </cell>
          <cell r="P7910">
            <v>1</v>
          </cell>
        </row>
        <row r="7911">
          <cell r="L7911" t="str">
            <v>806IJ1MAZ50530</v>
          </cell>
          <cell r="M7911" t="str">
            <v>동호입구안내사인</v>
          </cell>
          <cell r="N7911" t="str">
            <v>호명(600X300)</v>
          </cell>
          <cell r="O7911" t="str">
            <v>개소</v>
          </cell>
          <cell r="P7911">
            <v>1</v>
          </cell>
        </row>
        <row r="7912">
          <cell r="L7912" t="str">
            <v>806IJ1MAZ50560</v>
          </cell>
          <cell r="M7912" t="str">
            <v>동호유도표시</v>
          </cell>
          <cell r="N7912" t="str">
            <v>동명(800X400)</v>
          </cell>
          <cell r="O7912" t="str">
            <v>개소</v>
          </cell>
          <cell r="P7912">
            <v>1</v>
          </cell>
        </row>
        <row r="7913">
          <cell r="L7913" t="str">
            <v>806IJ1MAZ50570</v>
          </cell>
          <cell r="M7913" t="str">
            <v>출차유도표시</v>
          </cell>
          <cell r="N7913" t="str">
            <v>(1600X800)</v>
          </cell>
          <cell r="O7913" t="str">
            <v>개소</v>
          </cell>
          <cell r="P7913">
            <v>1</v>
          </cell>
        </row>
        <row r="7914">
          <cell r="L7914" t="str">
            <v>806IJ1MCA50422</v>
          </cell>
          <cell r="M7914" t="str">
            <v>수팽창 고무지수판(구조물용)</v>
          </cell>
          <cell r="N7914" t="str">
            <v>20X10MM</v>
          </cell>
          <cell r="O7914" t="str">
            <v>M</v>
          </cell>
          <cell r="P7914">
            <v>148</v>
          </cell>
        </row>
        <row r="7915">
          <cell r="L7915" t="str">
            <v>806IJ1MMA60221</v>
          </cell>
          <cell r="M7915" t="str">
            <v>오.배수용 PVC 파이프(VG2) (KSM3404)</v>
          </cell>
          <cell r="N7915" t="str">
            <v>D150 MM</v>
          </cell>
          <cell r="O7915" t="str">
            <v>M</v>
          </cell>
          <cell r="P7915">
            <v>1</v>
          </cell>
        </row>
        <row r="7916">
          <cell r="L7916" t="str">
            <v>806IJ1SASYY003</v>
          </cell>
          <cell r="M7916" t="str">
            <v>공동구점검사다리</v>
          </cell>
          <cell r="N7916" t="str">
            <v>W=360,H=1150</v>
          </cell>
          <cell r="O7916" t="str">
            <v>개소</v>
          </cell>
          <cell r="P7916">
            <v>1</v>
          </cell>
        </row>
        <row r="7917">
          <cell r="L7917" t="str">
            <v>806IJ1UAD41021</v>
          </cell>
          <cell r="M7917" t="str">
            <v>트렌치</v>
          </cell>
          <cell r="N7917" t="str">
            <v>(W=300, 스틸그래이팅(I-25X5X3))</v>
          </cell>
          <cell r="O7917" t="str">
            <v>M</v>
          </cell>
          <cell r="P7917">
            <v>7</v>
          </cell>
        </row>
        <row r="7918">
          <cell r="L7918" t="str">
            <v>806IJ1UAM25120</v>
          </cell>
          <cell r="M7918" t="str">
            <v>콜크판설치</v>
          </cell>
          <cell r="N7918" t="str">
            <v>T50</v>
          </cell>
          <cell r="O7918" t="str">
            <v>M2</v>
          </cell>
          <cell r="P7918">
            <v>2</v>
          </cell>
        </row>
        <row r="7919">
          <cell r="L7919" t="str">
            <v>806IJ1UAS41410</v>
          </cell>
          <cell r="M7919" t="str">
            <v>투시형분체난간설치</v>
          </cell>
          <cell r="N7919" t="str">
            <v>A형</v>
          </cell>
          <cell r="O7919" t="str">
            <v>M</v>
          </cell>
          <cell r="P7919">
            <v>5</v>
          </cell>
        </row>
        <row r="7920">
          <cell r="L7920" t="str">
            <v>806IJ1UAS50290</v>
          </cell>
          <cell r="M7920" t="str">
            <v>씰링재충진</v>
          </cell>
          <cell r="N7920" t="str">
            <v>(폴리우레탄계, 삼각5X5)</v>
          </cell>
          <cell r="O7920" t="str">
            <v>M</v>
          </cell>
          <cell r="P7920">
            <v>127</v>
          </cell>
        </row>
        <row r="7921">
          <cell r="L7921" t="str">
            <v>806IJ1UCL02012</v>
          </cell>
          <cell r="M7921" t="str">
            <v>콘크리트 절단</v>
          </cell>
          <cell r="N7921" t="str">
            <v>(5X50MM)</v>
          </cell>
          <cell r="O7921" t="str">
            <v>M</v>
          </cell>
          <cell r="P7921">
            <v>186</v>
          </cell>
        </row>
        <row r="7922">
          <cell r="L7922" t="str">
            <v>806IK1UAS80050</v>
          </cell>
          <cell r="M7922" t="str">
            <v>와이어메쉬 깔기</v>
          </cell>
          <cell r="O7922" t="str">
            <v>M2</v>
          </cell>
          <cell r="P7922">
            <v>1647</v>
          </cell>
        </row>
        <row r="7923">
          <cell r="L7923" t="str">
            <v>806IL1SAIC3030</v>
          </cell>
          <cell r="M7923" t="str">
            <v>7X17/SD</v>
          </cell>
          <cell r="O7923" t="str">
            <v>개소</v>
          </cell>
          <cell r="P7923">
            <v>1</v>
          </cell>
        </row>
        <row r="7924">
          <cell r="L7924" t="str">
            <v>806IL1SAIY0001</v>
          </cell>
          <cell r="M7924" t="str">
            <v>15X10/AG</v>
          </cell>
          <cell r="O7924" t="str">
            <v>개소</v>
          </cell>
          <cell r="P7924">
            <v>1</v>
          </cell>
        </row>
        <row r="7925">
          <cell r="L7925" t="str">
            <v>806IL1UAI51016</v>
          </cell>
          <cell r="M7925" t="str">
            <v>18X21/SD</v>
          </cell>
          <cell r="N7925" t="str">
            <v>(계단실,밑틀없음,착색아연도)</v>
          </cell>
          <cell r="O7925" t="str">
            <v>개소</v>
          </cell>
          <cell r="P7925">
            <v>1</v>
          </cell>
        </row>
        <row r="7926">
          <cell r="L7926" t="str">
            <v>806IN1UAO30040</v>
          </cell>
          <cell r="M7926" t="str">
            <v>외부수성페인트</v>
          </cell>
          <cell r="N7926" t="str">
            <v>(2회 벽 뿜칠)</v>
          </cell>
          <cell r="O7926" t="str">
            <v>M2</v>
          </cell>
          <cell r="P7926">
            <v>715</v>
          </cell>
        </row>
        <row r="7927">
          <cell r="L7927" t="str">
            <v>806IN1UAO30050</v>
          </cell>
          <cell r="M7927" t="str">
            <v>외부수성페인트</v>
          </cell>
          <cell r="N7927" t="str">
            <v>(2회 천정 뿜칠)</v>
          </cell>
          <cell r="O7927" t="str">
            <v>M2</v>
          </cell>
          <cell r="P7927">
            <v>580</v>
          </cell>
        </row>
        <row r="7928">
          <cell r="L7928" t="str">
            <v>806IN1UAO70120</v>
          </cell>
          <cell r="M7928" t="str">
            <v>철부조합페인트</v>
          </cell>
          <cell r="N7928" t="str">
            <v>(광명단무)</v>
          </cell>
          <cell r="O7928" t="str">
            <v>M2</v>
          </cell>
          <cell r="P7928">
            <v>2</v>
          </cell>
        </row>
        <row r="7929">
          <cell r="L7929" t="str">
            <v>806IN1UAO90310</v>
          </cell>
          <cell r="M7929" t="str">
            <v>주차선도색</v>
          </cell>
          <cell r="N7929" t="str">
            <v>(상온수동식)</v>
          </cell>
          <cell r="O7929" t="str">
            <v>M2</v>
          </cell>
          <cell r="P7929">
            <v>45</v>
          </cell>
        </row>
        <row r="7930">
          <cell r="L7930" t="str">
            <v>806IN1UAO90410</v>
          </cell>
          <cell r="M7930" t="str">
            <v>안전표시도색</v>
          </cell>
          <cell r="N7930" t="str">
            <v>(주차장벽,2회)</v>
          </cell>
          <cell r="O7930" t="str">
            <v>M2</v>
          </cell>
          <cell r="P7930">
            <v>43</v>
          </cell>
        </row>
        <row r="7931">
          <cell r="L7931" t="str">
            <v>806JB1QBG15035</v>
          </cell>
          <cell r="M7931" t="str">
            <v>콤팩터 다짐 (보통)</v>
          </cell>
          <cell r="O7931" t="str">
            <v>M2</v>
          </cell>
          <cell r="P7931">
            <v>1051</v>
          </cell>
        </row>
        <row r="7932">
          <cell r="L7932" t="str">
            <v>806JB1UAA50010</v>
          </cell>
          <cell r="M7932" t="str">
            <v>용수비</v>
          </cell>
          <cell r="N7932" t="str">
            <v>(레미콘지구)</v>
          </cell>
          <cell r="O7932" t="str">
            <v>M3</v>
          </cell>
          <cell r="P7932">
            <v>51</v>
          </cell>
        </row>
        <row r="7933">
          <cell r="L7933" t="str">
            <v>806JB1UCA20010</v>
          </cell>
          <cell r="M7933" t="str">
            <v>인력 터파기</v>
          </cell>
          <cell r="N7933" t="str">
            <v>(굴착깊이0-1M,보통토사)</v>
          </cell>
          <cell r="O7933" t="str">
            <v>M3</v>
          </cell>
          <cell r="P7933">
            <v>83</v>
          </cell>
        </row>
        <row r="7934">
          <cell r="L7934" t="str">
            <v>806JD1BGC10070</v>
          </cell>
          <cell r="M7934" t="str">
            <v>자재운반비</v>
          </cell>
          <cell r="N7934" t="str">
            <v>70KM까지</v>
          </cell>
          <cell r="O7934" t="str">
            <v>TON</v>
          </cell>
          <cell r="P7934">
            <v>45.12</v>
          </cell>
        </row>
        <row r="7935">
          <cell r="L7935" t="str">
            <v>806JD1BGZ02011</v>
          </cell>
          <cell r="M7935" t="str">
            <v>임시전력비(전력량요금)</v>
          </cell>
          <cell r="N7935" t="str">
            <v>1년이하</v>
          </cell>
          <cell r="O7935" t="str">
            <v>KWH</v>
          </cell>
          <cell r="P7935">
            <v>4</v>
          </cell>
        </row>
        <row r="7936">
          <cell r="L7936" t="str">
            <v>806JD1HKN01000</v>
          </cell>
          <cell r="M7936" t="str">
            <v>모 터</v>
          </cell>
          <cell r="N7936" t="str">
            <v>1 HP</v>
          </cell>
          <cell r="O7936" t="str">
            <v>시간</v>
          </cell>
          <cell r="P7936">
            <v>6</v>
          </cell>
        </row>
        <row r="7937">
          <cell r="L7937" t="str">
            <v>806JD1MGA21113</v>
          </cell>
          <cell r="M7937" t="str">
            <v>고강도철근 (공장도)</v>
          </cell>
          <cell r="N7937" t="str">
            <v>H-13</v>
          </cell>
          <cell r="O7937" t="str">
            <v>TON</v>
          </cell>
          <cell r="P7937">
            <v>2.65</v>
          </cell>
        </row>
        <row r="7938">
          <cell r="L7938" t="str">
            <v>806JD1MGA21119</v>
          </cell>
          <cell r="M7938" t="str">
            <v>고강도철근 (공장도)</v>
          </cell>
          <cell r="N7938" t="str">
            <v>H-19</v>
          </cell>
          <cell r="O7938" t="str">
            <v>TON</v>
          </cell>
          <cell r="P7938">
            <v>40.659999999999997</v>
          </cell>
        </row>
        <row r="7939">
          <cell r="L7939" t="str">
            <v>806JD1MGA21122</v>
          </cell>
          <cell r="M7939" t="str">
            <v>고강도철근 (공장도)</v>
          </cell>
          <cell r="N7939" t="str">
            <v>H-22</v>
          </cell>
          <cell r="O7939" t="str">
            <v>TON</v>
          </cell>
          <cell r="P7939">
            <v>1.81</v>
          </cell>
        </row>
        <row r="7940">
          <cell r="L7940" t="str">
            <v>806JD1MGG40301</v>
          </cell>
          <cell r="M7940" t="str">
            <v>레미콘</v>
          </cell>
          <cell r="N7940" t="str">
            <v>25-160-8</v>
          </cell>
          <cell r="O7940" t="str">
            <v>M3</v>
          </cell>
          <cell r="P7940">
            <v>50</v>
          </cell>
        </row>
        <row r="7941">
          <cell r="L7941" t="str">
            <v>806JD1MGG40601</v>
          </cell>
          <cell r="M7941" t="str">
            <v>레미콘</v>
          </cell>
          <cell r="N7941" t="str">
            <v>25-240-8</v>
          </cell>
          <cell r="O7941" t="str">
            <v>M3</v>
          </cell>
          <cell r="P7941">
            <v>579</v>
          </cell>
        </row>
        <row r="7942">
          <cell r="L7942" t="str">
            <v>806JD1QEA32014</v>
          </cell>
          <cell r="M7942" t="str">
            <v>펌프카 CONC 타설</v>
          </cell>
          <cell r="N7942" t="str">
            <v>100 M3이상 철근구조물,S=8~12</v>
          </cell>
          <cell r="O7942" t="str">
            <v>M3</v>
          </cell>
          <cell r="P7942">
            <v>622</v>
          </cell>
        </row>
        <row r="7943">
          <cell r="L7943" t="str">
            <v>806JD1QEF82001</v>
          </cell>
          <cell r="M7943" t="str">
            <v>CON'C 다지기 (VIBRATOR)</v>
          </cell>
          <cell r="O7943" t="str">
            <v>M3</v>
          </cell>
          <cell r="P7943">
            <v>573</v>
          </cell>
        </row>
        <row r="7944">
          <cell r="L7944" t="str">
            <v>806JD1SACCTTT1</v>
          </cell>
          <cell r="M7944" t="str">
            <v>철근하차비</v>
          </cell>
          <cell r="O7944" t="str">
            <v>톤</v>
          </cell>
          <cell r="P7944">
            <v>45.12</v>
          </cell>
        </row>
        <row r="7945">
          <cell r="L7945" t="str">
            <v>806JD1UAC10001</v>
          </cell>
          <cell r="M7945" t="str">
            <v>합판거푸집</v>
          </cell>
          <cell r="N7945" t="str">
            <v>(3회,일반면)</v>
          </cell>
          <cell r="O7945" t="str">
            <v>M2</v>
          </cell>
          <cell r="P7945">
            <v>41</v>
          </cell>
        </row>
        <row r="7946">
          <cell r="L7946" t="str">
            <v>806JD1UAC10152</v>
          </cell>
          <cell r="M7946" t="str">
            <v>매립형철망거푸집</v>
          </cell>
          <cell r="N7946" t="str">
            <v>(MAT기초,지중보,옹벽,이어치기등)</v>
          </cell>
          <cell r="O7946" t="str">
            <v>M2</v>
          </cell>
          <cell r="P7946">
            <v>160</v>
          </cell>
        </row>
        <row r="7947">
          <cell r="L7947" t="str">
            <v>806JD1UAC20100</v>
          </cell>
          <cell r="M7947" t="str">
            <v>철근가공 및 조립</v>
          </cell>
          <cell r="N7947" t="str">
            <v>(건축공사)</v>
          </cell>
          <cell r="O7947" t="str">
            <v>TON</v>
          </cell>
          <cell r="P7947">
            <v>43.81</v>
          </cell>
        </row>
        <row r="7948">
          <cell r="L7948" t="str">
            <v>806JD1UAC30060</v>
          </cell>
          <cell r="M7948" t="str">
            <v>레미콘치기</v>
          </cell>
          <cell r="N7948" t="str">
            <v>(철근구조,펌프차붐)</v>
          </cell>
          <cell r="O7948" t="str">
            <v>M3</v>
          </cell>
          <cell r="P7948">
            <v>573</v>
          </cell>
        </row>
        <row r="7949">
          <cell r="L7949" t="str">
            <v>806JD1UAC30080</v>
          </cell>
          <cell r="M7949" t="str">
            <v>레미콘치기</v>
          </cell>
          <cell r="N7949" t="str">
            <v>(무근구조,펌프차붐)</v>
          </cell>
          <cell r="O7949" t="str">
            <v>M3</v>
          </cell>
          <cell r="P7949">
            <v>49</v>
          </cell>
        </row>
        <row r="7950">
          <cell r="L7950" t="str">
            <v>807IA1BGZ02011</v>
          </cell>
          <cell r="M7950" t="str">
            <v>임시전력비(전력량요금)</v>
          </cell>
          <cell r="N7950" t="str">
            <v>1년이하</v>
          </cell>
          <cell r="O7950" t="str">
            <v>KWH</v>
          </cell>
          <cell r="P7950">
            <v>113</v>
          </cell>
        </row>
        <row r="7951">
          <cell r="L7951" t="str">
            <v>807IA1HKH20000</v>
          </cell>
          <cell r="M7951" t="str">
            <v>용접기 (교류)</v>
          </cell>
          <cell r="N7951" t="str">
            <v>200AMP</v>
          </cell>
          <cell r="O7951" t="str">
            <v>시간</v>
          </cell>
          <cell r="P7951">
            <v>3</v>
          </cell>
        </row>
        <row r="7952">
          <cell r="L7952" t="str">
            <v>807IA1HKN01000</v>
          </cell>
          <cell r="M7952" t="str">
            <v>모 터</v>
          </cell>
          <cell r="N7952" t="str">
            <v>1 HP</v>
          </cell>
          <cell r="O7952" t="str">
            <v>시간</v>
          </cell>
          <cell r="P7952">
            <v>132</v>
          </cell>
        </row>
        <row r="7953">
          <cell r="L7953" t="str">
            <v>807IA1SAA25071</v>
          </cell>
          <cell r="M7953" t="str">
            <v>강관동바리손료</v>
          </cell>
          <cell r="N7953" t="str">
            <v>6.5M이상</v>
          </cell>
          <cell r="O7953" t="str">
            <v>M2</v>
          </cell>
          <cell r="P7953">
            <v>280</v>
          </cell>
        </row>
        <row r="7954">
          <cell r="L7954" t="str">
            <v>807IA1UAA10010</v>
          </cell>
          <cell r="M7954" t="str">
            <v>먹메김</v>
          </cell>
          <cell r="N7954" t="str">
            <v>(일반용)</v>
          </cell>
          <cell r="O7954" t="str">
            <v>M2</v>
          </cell>
          <cell r="P7954">
            <v>7058</v>
          </cell>
        </row>
        <row r="7955">
          <cell r="L7955" t="str">
            <v>807IA1UAA10201</v>
          </cell>
          <cell r="M7955" t="str">
            <v>수평규준틀</v>
          </cell>
          <cell r="O7955" t="str">
            <v>M</v>
          </cell>
          <cell r="P7955">
            <v>290</v>
          </cell>
        </row>
        <row r="7956">
          <cell r="L7956" t="str">
            <v>807IA1UAA20401</v>
          </cell>
          <cell r="M7956" t="str">
            <v>강관외줄비계(까치발)</v>
          </cell>
          <cell r="N7956" t="str">
            <v>(3개월 5층이하)</v>
          </cell>
          <cell r="O7956" t="str">
            <v>M2</v>
          </cell>
          <cell r="P7956">
            <v>2323</v>
          </cell>
        </row>
        <row r="7957">
          <cell r="L7957" t="str">
            <v>807IA1UAA20701</v>
          </cell>
          <cell r="M7957" t="str">
            <v>이동식 강관조립 말비계</v>
          </cell>
          <cell r="N7957" t="str">
            <v>(3개월 H=2M 1단)</v>
          </cell>
          <cell r="O7957" t="str">
            <v>대</v>
          </cell>
          <cell r="P7957">
            <v>2</v>
          </cell>
        </row>
        <row r="7958">
          <cell r="L7958" t="str">
            <v>807IA1UAA21101</v>
          </cell>
          <cell r="M7958" t="str">
            <v>강관비계다리</v>
          </cell>
          <cell r="N7958" t="str">
            <v>(30M미만 3개월 디딤판면적)</v>
          </cell>
          <cell r="O7958" t="str">
            <v>M2</v>
          </cell>
          <cell r="P7958">
            <v>43</v>
          </cell>
        </row>
        <row r="7959">
          <cell r="L7959" t="str">
            <v>807IA1UAA25010</v>
          </cell>
          <cell r="M7959" t="str">
            <v>강관동바리 손료</v>
          </cell>
          <cell r="N7959" t="str">
            <v>(층고3.5M이하, 일반 1개월)</v>
          </cell>
          <cell r="O7959" t="str">
            <v>M2</v>
          </cell>
          <cell r="P7959">
            <v>1666</v>
          </cell>
        </row>
        <row r="7960">
          <cell r="L7960" t="str">
            <v>807IA1UAA25015</v>
          </cell>
          <cell r="M7960" t="str">
            <v>강관동바리 손료</v>
          </cell>
          <cell r="N7960" t="str">
            <v>(층고3.5M이하,테크용,1개월)</v>
          </cell>
          <cell r="O7960" t="str">
            <v>M2</v>
          </cell>
          <cell r="P7960">
            <v>2155</v>
          </cell>
        </row>
        <row r="7961">
          <cell r="L7961" t="str">
            <v>807IA1UAA25030</v>
          </cell>
          <cell r="M7961" t="str">
            <v>강관동바리 손료</v>
          </cell>
          <cell r="N7961" t="str">
            <v>(층고3.5-3.8M이하, 일반 1개월)</v>
          </cell>
          <cell r="O7961" t="str">
            <v>M2</v>
          </cell>
          <cell r="P7961">
            <v>1266</v>
          </cell>
        </row>
        <row r="7962">
          <cell r="L7962" t="str">
            <v>807IA1UAA25035</v>
          </cell>
          <cell r="M7962" t="str">
            <v>강관동바리 손료</v>
          </cell>
          <cell r="N7962" t="str">
            <v>(층고3.5-3.8M이하,테크용,1개월)</v>
          </cell>
          <cell r="O7962" t="str">
            <v>M2</v>
          </cell>
          <cell r="P7962">
            <v>2155</v>
          </cell>
        </row>
        <row r="7963">
          <cell r="L7963" t="str">
            <v>807IA1UAA25070</v>
          </cell>
          <cell r="M7963" t="str">
            <v>강관동바리 손료</v>
          </cell>
          <cell r="N7963" t="str">
            <v>(5.5-6.5M, 1개월)</v>
          </cell>
          <cell r="O7963" t="str">
            <v>M2</v>
          </cell>
          <cell r="P7963">
            <v>324</v>
          </cell>
        </row>
        <row r="7964">
          <cell r="L7964" t="str">
            <v>807IA1UAA50010</v>
          </cell>
          <cell r="M7964" t="str">
            <v>용수비</v>
          </cell>
          <cell r="N7964" t="str">
            <v>(레미콘지구)</v>
          </cell>
          <cell r="O7964" t="str">
            <v>M3</v>
          </cell>
          <cell r="P7964">
            <v>1202</v>
          </cell>
        </row>
        <row r="7965">
          <cell r="L7965" t="str">
            <v>807IA1UAA55001</v>
          </cell>
          <cell r="M7965" t="str">
            <v>건축물 현장정리</v>
          </cell>
          <cell r="O7965" t="str">
            <v>M2</v>
          </cell>
          <cell r="P7965">
            <v>7058</v>
          </cell>
        </row>
        <row r="7966">
          <cell r="L7966" t="str">
            <v>807ID1BGC10070</v>
          </cell>
          <cell r="M7966" t="str">
            <v>자재운반비</v>
          </cell>
          <cell r="N7966" t="str">
            <v>70KM까지</v>
          </cell>
          <cell r="O7966" t="str">
            <v>TON</v>
          </cell>
          <cell r="P7966">
            <v>529</v>
          </cell>
        </row>
        <row r="7967">
          <cell r="L7967" t="str">
            <v>807ID1MGA21110</v>
          </cell>
          <cell r="M7967" t="str">
            <v>고강도철근 (공장도)</v>
          </cell>
          <cell r="N7967" t="str">
            <v>H-10</v>
          </cell>
          <cell r="O7967" t="str">
            <v>TON</v>
          </cell>
          <cell r="P7967">
            <v>77.930000000000007</v>
          </cell>
        </row>
        <row r="7968">
          <cell r="L7968" t="str">
            <v>807ID1MGA21113</v>
          </cell>
          <cell r="M7968" t="str">
            <v>고강도철근 (공장도)</v>
          </cell>
          <cell r="N7968" t="str">
            <v>H-13</v>
          </cell>
          <cell r="O7968" t="str">
            <v>TON</v>
          </cell>
          <cell r="P7968">
            <v>121.32</v>
          </cell>
        </row>
        <row r="7969">
          <cell r="L7969" t="str">
            <v>807ID1MGA21116</v>
          </cell>
          <cell r="M7969" t="str">
            <v>고강도철근 (공장도)</v>
          </cell>
          <cell r="N7969" t="str">
            <v>H-16</v>
          </cell>
          <cell r="O7969" t="str">
            <v>TON</v>
          </cell>
          <cell r="P7969">
            <v>114.06</v>
          </cell>
        </row>
        <row r="7970">
          <cell r="L7970" t="str">
            <v>807ID1MGA21119</v>
          </cell>
          <cell r="M7970" t="str">
            <v>고강도철근 (공장도)</v>
          </cell>
          <cell r="N7970" t="str">
            <v>H-19</v>
          </cell>
          <cell r="O7970" t="str">
            <v>TON</v>
          </cell>
          <cell r="P7970">
            <v>13.38</v>
          </cell>
        </row>
        <row r="7971">
          <cell r="L7971" t="str">
            <v>807ID1MGA21122</v>
          </cell>
          <cell r="M7971" t="str">
            <v>고강도철근 (공장도)</v>
          </cell>
          <cell r="N7971" t="str">
            <v>H-22</v>
          </cell>
          <cell r="O7971" t="str">
            <v>TON</v>
          </cell>
          <cell r="P7971">
            <v>38.549999999999997</v>
          </cell>
        </row>
        <row r="7972">
          <cell r="L7972" t="str">
            <v>807ID1MGA21125</v>
          </cell>
          <cell r="M7972" t="str">
            <v>고강도철근 (공장도)</v>
          </cell>
          <cell r="N7972" t="str">
            <v>H-25</v>
          </cell>
          <cell r="O7972" t="str">
            <v>TON</v>
          </cell>
          <cell r="P7972">
            <v>163.77000000000001</v>
          </cell>
        </row>
        <row r="7973">
          <cell r="L7973" t="str">
            <v>807ID1MGG42401</v>
          </cell>
          <cell r="M7973" t="str">
            <v>레미콘</v>
          </cell>
          <cell r="N7973" t="str">
            <v>25-180-15</v>
          </cell>
          <cell r="O7973" t="str">
            <v>M3</v>
          </cell>
          <cell r="P7973">
            <v>347</v>
          </cell>
        </row>
        <row r="7974">
          <cell r="L7974" t="str">
            <v>807ID1MGG42601</v>
          </cell>
          <cell r="M7974" t="str">
            <v>레미콘</v>
          </cell>
          <cell r="N7974" t="str">
            <v>25-240-15</v>
          </cell>
          <cell r="O7974" t="str">
            <v>M3</v>
          </cell>
          <cell r="P7974">
            <v>5118</v>
          </cell>
        </row>
        <row r="7975">
          <cell r="L7975" t="str">
            <v>807ID1QEA32013</v>
          </cell>
          <cell r="M7975" t="str">
            <v>펌프카 CONC 타설</v>
          </cell>
          <cell r="N7975" t="str">
            <v>100 M3이상 철근구조물,S=15</v>
          </cell>
          <cell r="O7975" t="str">
            <v>M3</v>
          </cell>
          <cell r="P7975">
            <v>5397</v>
          </cell>
        </row>
        <row r="7976">
          <cell r="L7976" t="str">
            <v>807ID1QEF82001</v>
          </cell>
          <cell r="M7976" t="str">
            <v>CON'C 다지기 (VIBRATOR)</v>
          </cell>
          <cell r="O7976" t="str">
            <v>M3</v>
          </cell>
          <cell r="P7976">
            <v>4025</v>
          </cell>
        </row>
        <row r="7977">
          <cell r="L7977" t="str">
            <v>807ID1SACCRX01</v>
          </cell>
          <cell r="M7977" t="str">
            <v>지연조인트</v>
          </cell>
          <cell r="O7977" t="str">
            <v>M</v>
          </cell>
          <cell r="P7977">
            <v>459</v>
          </cell>
        </row>
        <row r="7978">
          <cell r="L7978" t="str">
            <v>807ID1SACCTTT1</v>
          </cell>
          <cell r="M7978" t="str">
            <v>철근하차비</v>
          </cell>
          <cell r="O7978" t="str">
            <v>톤</v>
          </cell>
          <cell r="P7978">
            <v>529.01</v>
          </cell>
        </row>
        <row r="7979">
          <cell r="L7979" t="str">
            <v>807ID1SACDFD01</v>
          </cell>
          <cell r="M7979" t="str">
            <v>철근트러스상판재(신갈6BL)</v>
          </cell>
          <cell r="N7979" t="str">
            <v>TB-110,시공도</v>
          </cell>
          <cell r="O7979" t="str">
            <v>M2</v>
          </cell>
          <cell r="P7979">
            <v>345</v>
          </cell>
        </row>
        <row r="7980">
          <cell r="L7980" t="str">
            <v>807ID1SACDFD04</v>
          </cell>
          <cell r="M7980" t="str">
            <v>철근트러스상판재(신갈6BL)</v>
          </cell>
          <cell r="N7980" t="str">
            <v>TC-150,시공도</v>
          </cell>
          <cell r="O7980" t="str">
            <v>M2</v>
          </cell>
          <cell r="P7980">
            <v>1477</v>
          </cell>
        </row>
        <row r="7981">
          <cell r="L7981" t="str">
            <v>807ID1SACDFD06</v>
          </cell>
          <cell r="M7981" t="str">
            <v>철근트러스상판재(신갈6BL)</v>
          </cell>
          <cell r="N7981" t="str">
            <v>D-150,시공도</v>
          </cell>
          <cell r="O7981" t="str">
            <v>M2</v>
          </cell>
          <cell r="P7981">
            <v>31</v>
          </cell>
        </row>
        <row r="7982">
          <cell r="L7982" t="str">
            <v>807ID1SACDFD07</v>
          </cell>
          <cell r="M7982" t="str">
            <v>철근트러스상판재(신갈6BL)</v>
          </cell>
          <cell r="N7982" t="str">
            <v>E-150,시공도</v>
          </cell>
          <cell r="O7982" t="str">
            <v>M2</v>
          </cell>
          <cell r="P7982">
            <v>1562</v>
          </cell>
        </row>
        <row r="7983">
          <cell r="L7983" t="str">
            <v>807ID1UAC10001</v>
          </cell>
          <cell r="M7983" t="str">
            <v>합판거푸집</v>
          </cell>
          <cell r="N7983" t="str">
            <v>(3회,일반면)</v>
          </cell>
          <cell r="O7983" t="str">
            <v>M2</v>
          </cell>
          <cell r="P7983">
            <v>656</v>
          </cell>
        </row>
        <row r="7984">
          <cell r="L7984" t="str">
            <v>807ID1UAC10002</v>
          </cell>
          <cell r="M7984" t="str">
            <v>합판거푸집</v>
          </cell>
          <cell r="N7984" t="str">
            <v>(3회,슬라브)</v>
          </cell>
          <cell r="O7984" t="str">
            <v>M2</v>
          </cell>
          <cell r="P7984">
            <v>5099</v>
          </cell>
        </row>
        <row r="7985">
          <cell r="L7985" t="str">
            <v>807ID1UAC10152</v>
          </cell>
          <cell r="M7985" t="str">
            <v>매립형철망거푸집</v>
          </cell>
          <cell r="N7985" t="str">
            <v>(MAT기초,지중보,옹벽,이어치기등)</v>
          </cell>
          <cell r="O7985" t="str">
            <v>M2</v>
          </cell>
          <cell r="P7985">
            <v>115</v>
          </cell>
        </row>
        <row r="7986">
          <cell r="L7986" t="str">
            <v>807ID1UAC10310</v>
          </cell>
          <cell r="M7986" t="str">
            <v>유로폼</v>
          </cell>
          <cell r="N7986" t="str">
            <v>(벽)</v>
          </cell>
          <cell r="O7986" t="str">
            <v>M2</v>
          </cell>
          <cell r="P7986">
            <v>8906</v>
          </cell>
        </row>
        <row r="7987">
          <cell r="L7987" t="str">
            <v>807ID1UAC10401</v>
          </cell>
          <cell r="M7987" t="str">
            <v>문양거푸집</v>
          </cell>
          <cell r="N7987" t="str">
            <v>합판4회+문양스치로폴</v>
          </cell>
          <cell r="O7987" t="str">
            <v>M2</v>
          </cell>
          <cell r="P7987">
            <v>466</v>
          </cell>
        </row>
        <row r="7988">
          <cell r="L7988" t="str">
            <v>807ID1UAC10515</v>
          </cell>
          <cell r="M7988" t="str">
            <v>철제곡면거푸집</v>
          </cell>
          <cell r="N7988" t="str">
            <v>(15회)</v>
          </cell>
          <cell r="O7988" t="str">
            <v>M2</v>
          </cell>
          <cell r="P7988">
            <v>726</v>
          </cell>
        </row>
        <row r="7989">
          <cell r="L7989" t="str">
            <v>807ID1UAC11001</v>
          </cell>
          <cell r="M7989" t="str">
            <v>기둥 면접기</v>
          </cell>
          <cell r="N7989" t="str">
            <v>(15X15)</v>
          </cell>
          <cell r="O7989" t="str">
            <v>M</v>
          </cell>
          <cell r="P7989">
            <v>6603</v>
          </cell>
        </row>
        <row r="7990">
          <cell r="L7990" t="str">
            <v>807ID1UAC11101</v>
          </cell>
          <cell r="M7990" t="str">
            <v>물 끊기</v>
          </cell>
          <cell r="N7990" t="str">
            <v>(18X12X15)</v>
          </cell>
          <cell r="O7990" t="str">
            <v>M</v>
          </cell>
          <cell r="P7990">
            <v>16</v>
          </cell>
        </row>
        <row r="7991">
          <cell r="L7991" t="str">
            <v>807ID1UAC11501</v>
          </cell>
          <cell r="M7991" t="str">
            <v>콘크리트양생비</v>
          </cell>
          <cell r="O7991" t="str">
            <v>M2</v>
          </cell>
          <cell r="P7991">
            <v>12857</v>
          </cell>
        </row>
        <row r="7992">
          <cell r="L7992" t="str">
            <v>807ID1UAC20100</v>
          </cell>
          <cell r="M7992" t="str">
            <v>철근가공 및 조립</v>
          </cell>
          <cell r="N7992" t="str">
            <v>(건축공사)</v>
          </cell>
          <cell r="O7992" t="str">
            <v>TON</v>
          </cell>
          <cell r="P7992">
            <v>513.6</v>
          </cell>
        </row>
        <row r="7993">
          <cell r="L7993" t="str">
            <v>807ID1UAC30060</v>
          </cell>
          <cell r="M7993" t="str">
            <v>레미콘치기</v>
          </cell>
          <cell r="N7993" t="str">
            <v>(철근구조,펌프차붐)</v>
          </cell>
          <cell r="O7993" t="str">
            <v>M3</v>
          </cell>
          <cell r="P7993">
            <v>4025</v>
          </cell>
        </row>
        <row r="7994">
          <cell r="L7994" t="str">
            <v>807ID1UAC30080</v>
          </cell>
          <cell r="M7994" t="str">
            <v>레미콘치기</v>
          </cell>
          <cell r="N7994" t="str">
            <v>(무근구조,펌프차붐)</v>
          </cell>
          <cell r="O7994" t="str">
            <v>M3</v>
          </cell>
          <cell r="P7994">
            <v>1372</v>
          </cell>
        </row>
        <row r="7995">
          <cell r="L7995" t="str">
            <v>807IF1MAA10080</v>
          </cell>
          <cell r="M7995" t="str">
            <v>콘크리트벽돌</v>
          </cell>
          <cell r="N7995" t="str">
            <v>KS 82KG/CM2, 190X90X57</v>
          </cell>
          <cell r="O7995" t="str">
            <v>매</v>
          </cell>
          <cell r="P7995">
            <v>36151</v>
          </cell>
        </row>
        <row r="7996">
          <cell r="L7996" t="str">
            <v>807IF1SAE10020</v>
          </cell>
          <cell r="M7996" t="str">
            <v>콘크리트벽돌쌓기</v>
          </cell>
          <cell r="N7996" t="str">
            <v>(표준형 0.5B 1층)</v>
          </cell>
          <cell r="O7996" t="str">
            <v>매</v>
          </cell>
          <cell r="P7996">
            <v>5400</v>
          </cell>
        </row>
        <row r="7997">
          <cell r="L7997" t="str">
            <v>807IF1SAE10030</v>
          </cell>
          <cell r="M7997" t="str">
            <v>콘크리트벽돌쌓기</v>
          </cell>
          <cell r="N7997" t="str">
            <v>(표준형 0.5B 2층)</v>
          </cell>
          <cell r="O7997" t="str">
            <v>매</v>
          </cell>
          <cell r="P7997">
            <v>1158</v>
          </cell>
        </row>
        <row r="7998">
          <cell r="L7998" t="str">
            <v>807IF1SAE10130</v>
          </cell>
          <cell r="M7998" t="str">
            <v>콘크리트벽돌쌓기</v>
          </cell>
          <cell r="N7998" t="str">
            <v>(표준형 1.0B, 2층)</v>
          </cell>
          <cell r="O7998" t="str">
            <v>매</v>
          </cell>
          <cell r="P7998">
            <v>28540</v>
          </cell>
        </row>
        <row r="7999">
          <cell r="L7999" t="str">
            <v>807IF1UAD50190</v>
          </cell>
          <cell r="M7999" t="str">
            <v>인방설치</v>
          </cell>
          <cell r="N7999" t="str">
            <v>(240X124)</v>
          </cell>
          <cell r="O7999" t="str">
            <v>M</v>
          </cell>
          <cell r="P7999">
            <v>11</v>
          </cell>
        </row>
        <row r="8000">
          <cell r="L8000" t="str">
            <v>807IG1BGC01020</v>
          </cell>
          <cell r="M8000" t="str">
            <v>시멘트 수송비</v>
          </cell>
          <cell r="N8000" t="str">
            <v>20KM까지</v>
          </cell>
          <cell r="O8000" t="str">
            <v>포</v>
          </cell>
          <cell r="P8000">
            <v>1814</v>
          </cell>
        </row>
        <row r="8001">
          <cell r="L8001" t="str">
            <v>807IG1BGZ01003</v>
          </cell>
          <cell r="M8001" t="str">
            <v>시멘트 하차 입고비</v>
          </cell>
          <cell r="N8001" t="str">
            <v>(보통인부/250포)</v>
          </cell>
          <cell r="O8001" t="str">
            <v>포</v>
          </cell>
          <cell r="P8001">
            <v>1814</v>
          </cell>
        </row>
        <row r="8002">
          <cell r="L8002" t="str">
            <v>807IG1MAE60312</v>
          </cell>
          <cell r="M8002" t="str">
            <v>기성조립식 줄눈재</v>
          </cell>
          <cell r="N8002" t="str">
            <v>폭 18MM이상</v>
          </cell>
          <cell r="O8002" t="str">
            <v>M</v>
          </cell>
          <cell r="P8002">
            <v>1208</v>
          </cell>
        </row>
        <row r="8003">
          <cell r="L8003" t="str">
            <v>807IG1MGG30001</v>
          </cell>
          <cell r="M8003" t="str">
            <v>시멘트(운반구상차도)</v>
          </cell>
          <cell r="N8003" t="str">
            <v>40KG</v>
          </cell>
          <cell r="O8003" t="str">
            <v>포</v>
          </cell>
          <cell r="P8003">
            <v>1814</v>
          </cell>
        </row>
        <row r="8004">
          <cell r="L8004" t="str">
            <v>807IG1QAJ42670</v>
          </cell>
          <cell r="M8004" t="str">
            <v>모래운반(지구외)</v>
          </cell>
          <cell r="N8004" t="str">
            <v>타이어 로우더 상차, 양호  L = 55.9 KM</v>
          </cell>
          <cell r="O8004" t="str">
            <v>M3</v>
          </cell>
          <cell r="P8004">
            <v>117</v>
          </cell>
        </row>
        <row r="8005">
          <cell r="L8005" t="str">
            <v>807IG1UAJ12060</v>
          </cell>
          <cell r="M8005" t="str">
            <v>쇠흙손마감</v>
          </cell>
          <cell r="O8005" t="str">
            <v>M2</v>
          </cell>
          <cell r="P8005">
            <v>719</v>
          </cell>
        </row>
        <row r="8006">
          <cell r="L8006" t="str">
            <v>807IG1UAJ14005</v>
          </cell>
          <cell r="M8006" t="str">
            <v>시멘트몰탈바닥바르기</v>
          </cell>
          <cell r="N8006" t="str">
            <v>(24MM 1회 정벌1:3)</v>
          </cell>
          <cell r="O8006" t="str">
            <v>M2</v>
          </cell>
          <cell r="P8006">
            <v>433</v>
          </cell>
        </row>
        <row r="8007">
          <cell r="L8007" t="str">
            <v>807IG1UAJ14025</v>
          </cell>
          <cell r="M8007" t="str">
            <v>시멘트몰탈바닥바르기</v>
          </cell>
          <cell r="N8007" t="str">
            <v>(30MM 1회 1:3)</v>
          </cell>
          <cell r="O8007" t="str">
            <v>M2</v>
          </cell>
          <cell r="P8007">
            <v>132</v>
          </cell>
        </row>
        <row r="8008">
          <cell r="L8008" t="str">
            <v>807IG1UAJ14155</v>
          </cell>
          <cell r="M8008" t="str">
            <v>시멘트몰탈외벽바르기</v>
          </cell>
          <cell r="N8008" t="str">
            <v>(18(12+6)MM,초벌1:2 정벌1:3)</v>
          </cell>
          <cell r="O8008" t="str">
            <v>M2</v>
          </cell>
          <cell r="P8008">
            <v>156</v>
          </cell>
        </row>
        <row r="8009">
          <cell r="L8009" t="str">
            <v>807IG1UAJ14210</v>
          </cell>
          <cell r="M8009" t="str">
            <v>시멘트몰탈내벽바르기</v>
          </cell>
          <cell r="N8009" t="str">
            <v>(11MM 2회 정벌1:3)</v>
          </cell>
          <cell r="O8009" t="str">
            <v>M2</v>
          </cell>
          <cell r="P8009">
            <v>1926</v>
          </cell>
        </row>
        <row r="8010">
          <cell r="L8010" t="str">
            <v>807IG1UAJ14217</v>
          </cell>
          <cell r="M8010" t="str">
            <v>시멘트몰탈내벽바르기</v>
          </cell>
          <cell r="N8010" t="str">
            <v>(15(9+6)MM,초벌1:2,정벌1:3)</v>
          </cell>
          <cell r="O8010" t="str">
            <v>M2</v>
          </cell>
          <cell r="P8010">
            <v>379</v>
          </cell>
        </row>
        <row r="8011">
          <cell r="L8011" t="str">
            <v>807IG1UAJ16030</v>
          </cell>
          <cell r="M8011" t="str">
            <v>방수몰탈바닥바르기</v>
          </cell>
          <cell r="N8011" t="str">
            <v>(10MM, 1:2)</v>
          </cell>
          <cell r="O8011" t="str">
            <v>M2</v>
          </cell>
          <cell r="P8011">
            <v>32</v>
          </cell>
        </row>
        <row r="8012">
          <cell r="L8012" t="str">
            <v>807IG1UAJ16060</v>
          </cell>
          <cell r="M8012" t="str">
            <v>방수몰탈위 바닥몰탈바르기</v>
          </cell>
          <cell r="N8012" t="str">
            <v>(방수10(1:2)+미장24(1:3))</v>
          </cell>
          <cell r="O8012" t="str">
            <v>M2</v>
          </cell>
          <cell r="P8012">
            <v>15</v>
          </cell>
        </row>
        <row r="8013">
          <cell r="L8013" t="str">
            <v>807IG1UAJ16120</v>
          </cell>
          <cell r="M8013" t="str">
            <v>방수몰탈위 외벽몰탈</v>
          </cell>
          <cell r="N8013" t="str">
            <v>(방수6MM(1:2)+미장18MM(1:3, 2회))</v>
          </cell>
          <cell r="O8013" t="str">
            <v>M2</v>
          </cell>
          <cell r="P8013">
            <v>29</v>
          </cell>
        </row>
        <row r="8014">
          <cell r="L8014" t="str">
            <v>807IG1UAJ20010</v>
          </cell>
          <cell r="M8014" t="str">
            <v>창문틀주위 모르터충진</v>
          </cell>
          <cell r="O8014" t="str">
            <v>M</v>
          </cell>
          <cell r="P8014">
            <v>110</v>
          </cell>
        </row>
        <row r="8015">
          <cell r="L8015" t="str">
            <v>807IG1UAJ30125</v>
          </cell>
          <cell r="M8015" t="str">
            <v>콘크리트면 제물마감</v>
          </cell>
          <cell r="N8015" t="str">
            <v>(보관노-1600)</v>
          </cell>
          <cell r="O8015" t="str">
            <v>M2</v>
          </cell>
          <cell r="P8015">
            <v>323</v>
          </cell>
        </row>
        <row r="8016">
          <cell r="L8016" t="str">
            <v>807IG1UAJ60010</v>
          </cell>
          <cell r="M8016" t="str">
            <v>콘크리트 면처리</v>
          </cell>
          <cell r="N8016" t="str">
            <v>(폭 10CM)</v>
          </cell>
          <cell r="O8016" t="str">
            <v>M</v>
          </cell>
          <cell r="P8016">
            <v>4887</v>
          </cell>
        </row>
        <row r="8017">
          <cell r="L8017" t="str">
            <v>807IG1UAJ60020</v>
          </cell>
          <cell r="M8017" t="str">
            <v>콘크리트 면처리(천정)</v>
          </cell>
          <cell r="N8017" t="str">
            <v>(폭 10CM)</v>
          </cell>
          <cell r="O8017" t="str">
            <v>M</v>
          </cell>
          <cell r="P8017">
            <v>11757</v>
          </cell>
        </row>
        <row r="8018">
          <cell r="L8018" t="str">
            <v>807IG1UAK20010</v>
          </cell>
          <cell r="M8018" t="str">
            <v>액체방수</v>
          </cell>
          <cell r="N8018" t="str">
            <v>(2종)</v>
          </cell>
          <cell r="O8018" t="str">
            <v>M2</v>
          </cell>
          <cell r="P8018">
            <v>2063</v>
          </cell>
        </row>
        <row r="8019">
          <cell r="L8019" t="str">
            <v>807IG1UAK20020</v>
          </cell>
          <cell r="M8019" t="str">
            <v>액체방수</v>
          </cell>
          <cell r="N8019" t="str">
            <v>(1종)</v>
          </cell>
          <cell r="O8019" t="str">
            <v>M2</v>
          </cell>
          <cell r="P8019">
            <v>1308</v>
          </cell>
        </row>
        <row r="8020">
          <cell r="L8020" t="str">
            <v>807IG1UAK40090</v>
          </cell>
          <cell r="M8020" t="str">
            <v>PE방수층보호재</v>
          </cell>
          <cell r="N8020" t="str">
            <v>(주차장수직부위, 접착식20MM)</v>
          </cell>
          <cell r="O8020" t="str">
            <v>M2</v>
          </cell>
          <cell r="P8020">
            <v>331</v>
          </cell>
        </row>
        <row r="8021">
          <cell r="L8021" t="str">
            <v>807IG1UAK40100</v>
          </cell>
          <cell r="M8021" t="str">
            <v>시트방수마감</v>
          </cell>
          <cell r="N8021" t="str">
            <v>(스텐레스판, ㅁ-15X20)</v>
          </cell>
          <cell r="O8021" t="str">
            <v>M</v>
          </cell>
          <cell r="P8021">
            <v>133</v>
          </cell>
        </row>
        <row r="8022">
          <cell r="L8022" t="str">
            <v>807IG1UAK40110</v>
          </cell>
          <cell r="M8022" t="str">
            <v>시트방수마감</v>
          </cell>
          <cell r="N8022" t="str">
            <v>(스텐레스판, 삼각-15X20)</v>
          </cell>
          <cell r="O8022" t="str">
            <v>M</v>
          </cell>
          <cell r="P8022">
            <v>5</v>
          </cell>
        </row>
        <row r="8023">
          <cell r="L8023" t="str">
            <v>807IG1UAK40300</v>
          </cell>
          <cell r="M8023" t="str">
            <v>고무아스팔트이중방수</v>
          </cell>
          <cell r="N8023" t="str">
            <v>(주차장상부, T4.5, 쇠흙손마감 포함)</v>
          </cell>
          <cell r="O8023" t="str">
            <v>M2</v>
          </cell>
          <cell r="P8023">
            <v>4250</v>
          </cell>
        </row>
        <row r="8024">
          <cell r="L8024" t="str">
            <v>807IG1UAK40310</v>
          </cell>
          <cell r="M8024" t="str">
            <v>고무아스팔트이중방수</v>
          </cell>
          <cell r="N8024" t="str">
            <v>(주차장수직부위)</v>
          </cell>
          <cell r="O8024" t="str">
            <v>M2</v>
          </cell>
          <cell r="P8024">
            <v>449</v>
          </cell>
        </row>
        <row r="8025">
          <cell r="L8025" t="str">
            <v>807IG1UAK70070</v>
          </cell>
          <cell r="M8025" t="str">
            <v>포리에칠렌필림 깔기</v>
          </cell>
          <cell r="N8025" t="str">
            <v>(0.1MM, 1겹)</v>
          </cell>
          <cell r="O8025" t="str">
            <v>M2</v>
          </cell>
          <cell r="P8025">
            <v>4250</v>
          </cell>
        </row>
        <row r="8026">
          <cell r="L8026" t="str">
            <v>807IG1UAK80090</v>
          </cell>
          <cell r="M8026" t="str">
            <v>E.J(스치로폴20MM)</v>
          </cell>
          <cell r="N8026" t="str">
            <v>(본드붙이기,씰링:ㅁ-20X20)</v>
          </cell>
          <cell r="O8026" t="str">
            <v>M</v>
          </cell>
          <cell r="P8026">
            <v>228</v>
          </cell>
        </row>
        <row r="8027">
          <cell r="L8027" t="str">
            <v>807IG1UAS21010</v>
          </cell>
          <cell r="M8027" t="str">
            <v>황동논스립 붙이기</v>
          </cell>
          <cell r="N8027" t="str">
            <v>(W=50MM)</v>
          </cell>
          <cell r="O8027" t="str">
            <v>M</v>
          </cell>
          <cell r="P8027">
            <v>149</v>
          </cell>
        </row>
        <row r="8028">
          <cell r="L8028" t="str">
            <v>807IG1UAT30020</v>
          </cell>
          <cell r="M8028" t="str">
            <v>칼라하드너시공</v>
          </cell>
          <cell r="N8028" t="str">
            <v>(5KG/M2,갈색.회색 제물미장포함)</v>
          </cell>
          <cell r="O8028" t="str">
            <v>M2</v>
          </cell>
          <cell r="P8028">
            <v>6747</v>
          </cell>
        </row>
        <row r="8029">
          <cell r="L8029" t="str">
            <v>807IG1UCF04010</v>
          </cell>
          <cell r="M8029" t="str">
            <v>에폭시도막방수</v>
          </cell>
          <cell r="N8029" t="str">
            <v>바탕조정재 위 에폭시 도포</v>
          </cell>
          <cell r="O8029" t="str">
            <v>M2</v>
          </cell>
          <cell r="P8029">
            <v>1246</v>
          </cell>
        </row>
        <row r="8030">
          <cell r="L8030" t="str">
            <v>807IJ1MAZ50100</v>
          </cell>
          <cell r="M8030" t="str">
            <v>주차장측벽그래픽(시공도)</v>
          </cell>
          <cell r="N8030" t="str">
            <v>주차장진입램프</v>
          </cell>
          <cell r="O8030" t="str">
            <v>개소</v>
          </cell>
          <cell r="P8030">
            <v>1</v>
          </cell>
        </row>
        <row r="8031">
          <cell r="L8031" t="str">
            <v>807IJ1MAZ50500</v>
          </cell>
          <cell r="M8031" t="str">
            <v>비상구안내사인</v>
          </cell>
          <cell r="N8031" t="str">
            <v>위치명(1500X300)</v>
          </cell>
          <cell r="O8031" t="str">
            <v>개소</v>
          </cell>
          <cell r="P8031">
            <v>1</v>
          </cell>
        </row>
        <row r="8032">
          <cell r="L8032" t="str">
            <v>807IJ1MAZ50510</v>
          </cell>
          <cell r="M8032" t="str">
            <v>비상구안내사인</v>
          </cell>
          <cell r="N8032" t="str">
            <v>동명(600X300)</v>
          </cell>
          <cell r="O8032" t="str">
            <v>개소</v>
          </cell>
          <cell r="P8032">
            <v>1</v>
          </cell>
        </row>
        <row r="8033">
          <cell r="L8033" t="str">
            <v>807IJ1MAZ50520</v>
          </cell>
          <cell r="M8033" t="str">
            <v>동호입구안내사인</v>
          </cell>
          <cell r="N8033" t="str">
            <v>동명(1600X800)</v>
          </cell>
          <cell r="O8033" t="str">
            <v>개소</v>
          </cell>
          <cell r="P8033">
            <v>1</v>
          </cell>
        </row>
        <row r="8034">
          <cell r="L8034" t="str">
            <v>807IJ1MAZ50530</v>
          </cell>
          <cell r="M8034" t="str">
            <v>동호입구안내사인</v>
          </cell>
          <cell r="N8034" t="str">
            <v>호명(600X300)</v>
          </cell>
          <cell r="O8034" t="str">
            <v>개소</v>
          </cell>
          <cell r="P8034">
            <v>1</v>
          </cell>
        </row>
        <row r="8035">
          <cell r="L8035" t="str">
            <v>807IJ1MAZ50540</v>
          </cell>
          <cell r="M8035" t="str">
            <v>지하층구분사인</v>
          </cell>
          <cell r="N8035" t="str">
            <v>지하(2100X3000)</v>
          </cell>
          <cell r="O8035" t="str">
            <v>개소</v>
          </cell>
          <cell r="P8035">
            <v>1</v>
          </cell>
        </row>
        <row r="8036">
          <cell r="L8036" t="str">
            <v>807IJ1MAZ50550</v>
          </cell>
          <cell r="M8036" t="str">
            <v>지하층구분사인</v>
          </cell>
          <cell r="N8036" t="str">
            <v>층명(1000X1500)</v>
          </cell>
          <cell r="O8036" t="str">
            <v>개소</v>
          </cell>
          <cell r="P8036">
            <v>1</v>
          </cell>
        </row>
        <row r="8037">
          <cell r="L8037" t="str">
            <v>807IJ1MAZ50560</v>
          </cell>
          <cell r="M8037" t="str">
            <v>동호유도표시</v>
          </cell>
          <cell r="N8037" t="str">
            <v>동명(800X400)</v>
          </cell>
          <cell r="O8037" t="str">
            <v>개소</v>
          </cell>
          <cell r="P8037">
            <v>1</v>
          </cell>
        </row>
        <row r="8038">
          <cell r="L8038" t="str">
            <v>807IJ1MAZ50570</v>
          </cell>
          <cell r="M8038" t="str">
            <v>출차유도표시</v>
          </cell>
          <cell r="N8038" t="str">
            <v>(1600X800)</v>
          </cell>
          <cell r="O8038" t="str">
            <v>개소</v>
          </cell>
          <cell r="P8038">
            <v>1</v>
          </cell>
        </row>
        <row r="8039">
          <cell r="L8039" t="str">
            <v>807IJ1MCA50422</v>
          </cell>
          <cell r="M8039" t="str">
            <v>수팽창 고무지수판(구조물용)</v>
          </cell>
          <cell r="N8039" t="str">
            <v>20X10MM</v>
          </cell>
          <cell r="O8039" t="str">
            <v>M</v>
          </cell>
          <cell r="P8039">
            <v>301</v>
          </cell>
        </row>
        <row r="8040">
          <cell r="L8040" t="str">
            <v>807IJ1MMA60221</v>
          </cell>
          <cell r="M8040" t="str">
            <v>오.배수용 PVC 파이프(VG2) (KSM3404)</v>
          </cell>
          <cell r="N8040" t="str">
            <v>D150 MM</v>
          </cell>
          <cell r="O8040" t="str">
            <v>M</v>
          </cell>
          <cell r="P8040">
            <v>4</v>
          </cell>
        </row>
        <row r="8041">
          <cell r="L8041" t="str">
            <v>807IJ1SAD50160</v>
          </cell>
          <cell r="M8041" t="str">
            <v>주차장계단실지붕</v>
          </cell>
          <cell r="N8041" t="str">
            <v>일반형</v>
          </cell>
          <cell r="O8041" t="str">
            <v>개소</v>
          </cell>
          <cell r="P8041">
            <v>2</v>
          </cell>
        </row>
        <row r="8042">
          <cell r="L8042" t="str">
            <v>807IJ1SASYY001</v>
          </cell>
          <cell r="M8042" t="str">
            <v>저수조점검구</v>
          </cell>
          <cell r="N8042" t="str">
            <v>1000X1000</v>
          </cell>
          <cell r="O8042" t="str">
            <v>개소</v>
          </cell>
          <cell r="P8042">
            <v>4</v>
          </cell>
        </row>
        <row r="8043">
          <cell r="L8043" t="str">
            <v>807IJ1SASYY002</v>
          </cell>
          <cell r="M8043" t="str">
            <v>저수조점검사다리</v>
          </cell>
          <cell r="N8043" t="str">
            <v>SST,W=360@300,H=4500</v>
          </cell>
          <cell r="O8043" t="str">
            <v>개소</v>
          </cell>
          <cell r="P8043">
            <v>6</v>
          </cell>
        </row>
        <row r="8044">
          <cell r="L8044" t="str">
            <v>807IJ1SASYY003</v>
          </cell>
          <cell r="M8044" t="str">
            <v>공동구점검사다리</v>
          </cell>
          <cell r="N8044" t="str">
            <v>W=360,H=1150</v>
          </cell>
          <cell r="O8044" t="str">
            <v>개소</v>
          </cell>
          <cell r="P8044">
            <v>2</v>
          </cell>
        </row>
        <row r="8045">
          <cell r="L8045" t="str">
            <v>807IJ1SASYY006</v>
          </cell>
          <cell r="M8045" t="str">
            <v>공동구점검사다리</v>
          </cell>
          <cell r="N8045" t="str">
            <v>W=360,H=4400</v>
          </cell>
          <cell r="O8045" t="str">
            <v>개소</v>
          </cell>
          <cell r="P8045">
            <v>1</v>
          </cell>
        </row>
        <row r="8046">
          <cell r="L8046" t="str">
            <v>807IJ1UAD41021</v>
          </cell>
          <cell r="M8046" t="str">
            <v>트렌치</v>
          </cell>
          <cell r="N8046" t="str">
            <v>(W=300, 스틸그래이팅(I-25X5X3))</v>
          </cell>
          <cell r="O8046" t="str">
            <v>M</v>
          </cell>
          <cell r="P8046">
            <v>129</v>
          </cell>
        </row>
        <row r="8047">
          <cell r="L8047" t="str">
            <v>807IJ1UAL20130</v>
          </cell>
          <cell r="M8047" t="str">
            <v>동판후레싱</v>
          </cell>
          <cell r="N8047" t="str">
            <v>(T=0.3MM)</v>
          </cell>
          <cell r="O8047" t="str">
            <v>M2</v>
          </cell>
          <cell r="P8047">
            <v>3</v>
          </cell>
        </row>
        <row r="8048">
          <cell r="L8048" t="str">
            <v>807IJ1UAM25120</v>
          </cell>
          <cell r="M8048" t="str">
            <v>콜크판설치</v>
          </cell>
          <cell r="N8048" t="str">
            <v>T50</v>
          </cell>
          <cell r="O8048" t="str">
            <v>M2</v>
          </cell>
          <cell r="P8048">
            <v>16</v>
          </cell>
        </row>
        <row r="8049">
          <cell r="L8049" t="str">
            <v>807IJ1UAS41410</v>
          </cell>
          <cell r="M8049" t="str">
            <v>투시형분체난간설치</v>
          </cell>
          <cell r="N8049" t="str">
            <v>A형</v>
          </cell>
          <cell r="O8049" t="str">
            <v>M</v>
          </cell>
          <cell r="P8049">
            <v>7</v>
          </cell>
        </row>
        <row r="8050">
          <cell r="L8050" t="str">
            <v>807IJ1UAS41430</v>
          </cell>
          <cell r="M8050" t="str">
            <v>투시형분체난간설치</v>
          </cell>
          <cell r="N8050" t="str">
            <v>C형</v>
          </cell>
          <cell r="O8050" t="str">
            <v>M</v>
          </cell>
          <cell r="P8050">
            <v>4</v>
          </cell>
        </row>
        <row r="8051">
          <cell r="L8051" t="str">
            <v>807IJ1UAS42070</v>
          </cell>
          <cell r="M8051" t="str">
            <v>스텐난간설치</v>
          </cell>
          <cell r="N8051" t="str">
            <v>D50.8 H=200</v>
          </cell>
          <cell r="O8051" t="str">
            <v>M</v>
          </cell>
          <cell r="P8051">
            <v>21</v>
          </cell>
        </row>
        <row r="8052">
          <cell r="L8052" t="str">
            <v>807IJ1UAS42440</v>
          </cell>
          <cell r="M8052" t="str">
            <v>주차장계단중앙난간</v>
          </cell>
          <cell r="N8052" t="str">
            <v>(H=1100,STS)</v>
          </cell>
          <cell r="O8052" t="str">
            <v>M</v>
          </cell>
          <cell r="P8052">
            <v>60</v>
          </cell>
        </row>
        <row r="8053">
          <cell r="L8053" t="str">
            <v>807IJ1UAS50110</v>
          </cell>
          <cell r="M8053" t="str">
            <v>씰링재충진</v>
          </cell>
          <cell r="N8053" t="str">
            <v>(폴리우레탄계,ㅁ-10X10)</v>
          </cell>
          <cell r="O8053" t="str">
            <v>M</v>
          </cell>
          <cell r="P8053">
            <v>7</v>
          </cell>
        </row>
        <row r="8054">
          <cell r="L8054" t="str">
            <v>807IJ1UAS50290</v>
          </cell>
          <cell r="M8054" t="str">
            <v>씰링재충진</v>
          </cell>
          <cell r="N8054" t="str">
            <v>(폴리우레탄계, 삼각5X5)</v>
          </cell>
          <cell r="O8054" t="str">
            <v>M</v>
          </cell>
          <cell r="P8054">
            <v>259</v>
          </cell>
        </row>
        <row r="8055">
          <cell r="L8055" t="str">
            <v>807IJ1UCL02012</v>
          </cell>
          <cell r="M8055" t="str">
            <v>콘크리트 절단</v>
          </cell>
          <cell r="N8055" t="str">
            <v>(5X50MM)</v>
          </cell>
          <cell r="O8055" t="str">
            <v>M</v>
          </cell>
          <cell r="P8055">
            <v>1774</v>
          </cell>
        </row>
        <row r="8056">
          <cell r="L8056" t="str">
            <v>807IK1MAD40001</v>
          </cell>
          <cell r="M8056" t="str">
            <v>칼라아스팔트싱글</v>
          </cell>
          <cell r="N8056" t="str">
            <v>시공도</v>
          </cell>
          <cell r="O8056" t="str">
            <v>M2</v>
          </cell>
          <cell r="P8056">
            <v>32</v>
          </cell>
        </row>
        <row r="8057">
          <cell r="L8057" t="str">
            <v>807IK1UAS80050</v>
          </cell>
          <cell r="M8057" t="str">
            <v>와이어메쉬 깔기</v>
          </cell>
          <cell r="O8057" t="str">
            <v>M2</v>
          </cell>
          <cell r="P8057">
            <v>11772</v>
          </cell>
        </row>
        <row r="8058">
          <cell r="L8058" t="str">
            <v>807IL1MAH70861</v>
          </cell>
          <cell r="M8058" t="str">
            <v>가스켓(ㄷ형)</v>
          </cell>
          <cell r="N8058" t="str">
            <v>AL, 3~5MM</v>
          </cell>
          <cell r="O8058" t="str">
            <v>M</v>
          </cell>
          <cell r="P8058">
            <v>9</v>
          </cell>
        </row>
        <row r="8059">
          <cell r="L8059" t="str">
            <v>807IL1SAIC3030</v>
          </cell>
          <cell r="M8059" t="str">
            <v>7X17/SD</v>
          </cell>
          <cell r="O8059" t="str">
            <v>개소</v>
          </cell>
          <cell r="P8059">
            <v>3</v>
          </cell>
        </row>
        <row r="8060">
          <cell r="L8060" t="str">
            <v>807IL1SAIY0006</v>
          </cell>
          <cell r="M8060" t="str">
            <v>40X10/AG</v>
          </cell>
          <cell r="O8060" t="str">
            <v>개소</v>
          </cell>
          <cell r="P8060">
            <v>1</v>
          </cell>
        </row>
        <row r="8061">
          <cell r="L8061" t="str">
            <v>807IL1SAIY0007</v>
          </cell>
          <cell r="M8061" t="str">
            <v>45X15/AG</v>
          </cell>
          <cell r="O8061" t="str">
            <v>개소</v>
          </cell>
          <cell r="P8061">
            <v>1</v>
          </cell>
        </row>
        <row r="8062">
          <cell r="L8062" t="str">
            <v>807IL1SAIY0008</v>
          </cell>
          <cell r="M8062" t="str">
            <v>48X8/AG</v>
          </cell>
          <cell r="O8062" t="str">
            <v>개소</v>
          </cell>
          <cell r="P8062">
            <v>1</v>
          </cell>
        </row>
        <row r="8063">
          <cell r="L8063" t="str">
            <v>807IL1SAIZ0091</v>
          </cell>
          <cell r="M8063" t="str">
            <v>18X15/AW</v>
          </cell>
          <cell r="N8063" t="str">
            <v>SL</v>
          </cell>
          <cell r="O8063" t="str">
            <v>개소</v>
          </cell>
          <cell r="P8063">
            <v>1</v>
          </cell>
        </row>
        <row r="8064">
          <cell r="L8064" t="str">
            <v>807IL1SALPG008</v>
          </cell>
          <cell r="M8064" t="str">
            <v>10X21/SD</v>
          </cell>
          <cell r="O8064" t="str">
            <v>개소</v>
          </cell>
          <cell r="P8064">
            <v>3</v>
          </cell>
        </row>
        <row r="8065">
          <cell r="L8065" t="str">
            <v>807IL1UAI51016</v>
          </cell>
          <cell r="M8065" t="str">
            <v>18X21/SD</v>
          </cell>
          <cell r="N8065" t="str">
            <v>(계단실,밑틀없음,착색아연도)</v>
          </cell>
          <cell r="O8065" t="str">
            <v>개소</v>
          </cell>
          <cell r="P8065">
            <v>7</v>
          </cell>
        </row>
        <row r="8066">
          <cell r="L8066" t="str">
            <v>807IL1UAN10032</v>
          </cell>
          <cell r="M8066" t="str">
            <v>유리끼우기 및 닦기</v>
          </cell>
          <cell r="N8066" t="str">
            <v>(3MM맑은유리, AL.PL, 유리끼움재료 별도)</v>
          </cell>
          <cell r="O8066" t="str">
            <v>M2</v>
          </cell>
          <cell r="P8066">
            <v>2</v>
          </cell>
        </row>
        <row r="8067">
          <cell r="L8067" t="str">
            <v>807IL1UAS50280</v>
          </cell>
          <cell r="M8067" t="str">
            <v>씰링재충진</v>
          </cell>
          <cell r="N8067" t="str">
            <v>(실리콘계,삼각 10X10)</v>
          </cell>
          <cell r="O8067" t="str">
            <v>M</v>
          </cell>
          <cell r="P8067">
            <v>7</v>
          </cell>
        </row>
        <row r="8068">
          <cell r="L8068" t="str">
            <v>807IN1MAF40101</v>
          </cell>
          <cell r="M8068" t="str">
            <v>탄성코팅재</v>
          </cell>
          <cell r="N8068" t="str">
            <v>뿜칠 시공도</v>
          </cell>
          <cell r="O8068" t="str">
            <v>M2</v>
          </cell>
          <cell r="P8068">
            <v>48</v>
          </cell>
        </row>
        <row r="8069">
          <cell r="L8069" t="str">
            <v>807IN1UAO20020</v>
          </cell>
          <cell r="M8069" t="str">
            <v>콘크리트면 페인트</v>
          </cell>
          <cell r="N8069" t="str">
            <v>(걸레받이용 2회)</v>
          </cell>
          <cell r="O8069" t="str">
            <v>M2</v>
          </cell>
          <cell r="P8069">
            <v>29</v>
          </cell>
        </row>
        <row r="8070">
          <cell r="L8070" t="str">
            <v>807IN1UAO30040</v>
          </cell>
          <cell r="M8070" t="str">
            <v>외부수성페인트</v>
          </cell>
          <cell r="N8070" t="str">
            <v>(2회 벽 뿜칠)</v>
          </cell>
          <cell r="O8070" t="str">
            <v>M2</v>
          </cell>
          <cell r="P8070">
            <v>4125</v>
          </cell>
        </row>
        <row r="8071">
          <cell r="L8071" t="str">
            <v>807IN1UAO30050</v>
          </cell>
          <cell r="M8071" t="str">
            <v>외부수성페인트</v>
          </cell>
          <cell r="N8071" t="str">
            <v>(2회 천정 뿜칠)</v>
          </cell>
          <cell r="O8071" t="str">
            <v>M2</v>
          </cell>
          <cell r="P8071">
            <v>6894</v>
          </cell>
        </row>
        <row r="8072">
          <cell r="L8072" t="str">
            <v>807IN1UAO35020</v>
          </cell>
          <cell r="M8072" t="str">
            <v>내부수성페인트</v>
          </cell>
          <cell r="N8072" t="str">
            <v>(2회 벽   로울러칠)</v>
          </cell>
          <cell r="O8072" t="str">
            <v>M2</v>
          </cell>
          <cell r="P8072">
            <v>61</v>
          </cell>
        </row>
        <row r="8073">
          <cell r="L8073" t="str">
            <v>807IN1UAO35030</v>
          </cell>
          <cell r="M8073" t="str">
            <v>내부수성페인트</v>
          </cell>
          <cell r="N8073" t="str">
            <v>(2회 천정 로울러칠)</v>
          </cell>
          <cell r="O8073" t="str">
            <v>M2</v>
          </cell>
          <cell r="P8073">
            <v>31</v>
          </cell>
        </row>
        <row r="8074">
          <cell r="L8074" t="str">
            <v>807IN1UAO70120</v>
          </cell>
          <cell r="M8074" t="str">
            <v>철부조합페인트</v>
          </cell>
          <cell r="N8074" t="str">
            <v>(광명단무)</v>
          </cell>
          <cell r="O8074" t="str">
            <v>M2</v>
          </cell>
          <cell r="P8074">
            <v>14</v>
          </cell>
        </row>
        <row r="8075">
          <cell r="L8075" t="str">
            <v>807IN1UAO90310</v>
          </cell>
          <cell r="M8075" t="str">
            <v>주차선도색</v>
          </cell>
          <cell r="N8075" t="str">
            <v>(상온수동식)</v>
          </cell>
          <cell r="O8075" t="str">
            <v>M2</v>
          </cell>
          <cell r="P8075">
            <v>418</v>
          </cell>
        </row>
        <row r="8076">
          <cell r="L8076" t="str">
            <v>807IN1UAO90410</v>
          </cell>
          <cell r="M8076" t="str">
            <v>안전표시도색</v>
          </cell>
          <cell r="N8076" t="str">
            <v>(주차장벽,2회)</v>
          </cell>
          <cell r="O8076" t="str">
            <v>M2</v>
          </cell>
          <cell r="P8076">
            <v>360</v>
          </cell>
        </row>
        <row r="8077">
          <cell r="L8077" t="str">
            <v>807JB1QBG15035</v>
          </cell>
          <cell r="M8077" t="str">
            <v>콤팩터 다짐 (보통)</v>
          </cell>
          <cell r="O8077" t="str">
            <v>M2</v>
          </cell>
          <cell r="P8077">
            <v>5108</v>
          </cell>
        </row>
        <row r="8078">
          <cell r="L8078" t="str">
            <v>807JB1UAA50010</v>
          </cell>
          <cell r="M8078" t="str">
            <v>용수비</v>
          </cell>
          <cell r="N8078" t="str">
            <v>(레미콘지구)</v>
          </cell>
          <cell r="O8078" t="str">
            <v>M3</v>
          </cell>
          <cell r="P8078">
            <v>322</v>
          </cell>
        </row>
        <row r="8079">
          <cell r="L8079" t="str">
            <v>807JB1UCA20010</v>
          </cell>
          <cell r="M8079" t="str">
            <v>인력 터파기</v>
          </cell>
          <cell r="N8079" t="str">
            <v>(굴착깊이0-1M,보통토사)</v>
          </cell>
          <cell r="O8079" t="str">
            <v>M3</v>
          </cell>
          <cell r="P8079">
            <v>490</v>
          </cell>
        </row>
        <row r="8080">
          <cell r="L8080" t="str">
            <v>807JD1BGC10070</v>
          </cell>
          <cell r="M8080" t="str">
            <v>자재운반비</v>
          </cell>
          <cell r="N8080" t="str">
            <v>70KM까지</v>
          </cell>
          <cell r="O8080" t="str">
            <v>TON</v>
          </cell>
          <cell r="P8080">
            <v>294.43</v>
          </cell>
        </row>
        <row r="8081">
          <cell r="L8081" t="str">
            <v>807JD1BGZ02011</v>
          </cell>
          <cell r="M8081" t="str">
            <v>임시전력비(전력량요금)</v>
          </cell>
          <cell r="N8081" t="str">
            <v>1년이하</v>
          </cell>
          <cell r="O8081" t="str">
            <v>KWH</v>
          </cell>
          <cell r="P8081">
            <v>26</v>
          </cell>
        </row>
        <row r="8082">
          <cell r="L8082" t="str">
            <v>807JD1HKN01000</v>
          </cell>
          <cell r="M8082" t="str">
            <v>모 터</v>
          </cell>
          <cell r="N8082" t="str">
            <v>1 HP</v>
          </cell>
          <cell r="O8082" t="str">
            <v>시간</v>
          </cell>
          <cell r="P8082">
            <v>35</v>
          </cell>
        </row>
        <row r="8083">
          <cell r="L8083" t="str">
            <v>807JD1MGA21113</v>
          </cell>
          <cell r="M8083" t="str">
            <v>고강도철근 (공장도)</v>
          </cell>
          <cell r="N8083" t="str">
            <v>H-13</v>
          </cell>
          <cell r="O8083" t="str">
            <v>TON</v>
          </cell>
          <cell r="P8083">
            <v>12.89</v>
          </cell>
        </row>
        <row r="8084">
          <cell r="L8084" t="str">
            <v>807JD1MGA21119</v>
          </cell>
          <cell r="M8084" t="str">
            <v>고강도철근 (공장도)</v>
          </cell>
          <cell r="N8084" t="str">
            <v>H-19</v>
          </cell>
          <cell r="O8084" t="str">
            <v>TON</v>
          </cell>
          <cell r="P8084">
            <v>114.12</v>
          </cell>
        </row>
        <row r="8085">
          <cell r="L8085" t="str">
            <v>807JD1MGA21122</v>
          </cell>
          <cell r="M8085" t="str">
            <v>고강도철근 (공장도)</v>
          </cell>
          <cell r="N8085" t="str">
            <v>H-22</v>
          </cell>
          <cell r="O8085" t="str">
            <v>TON</v>
          </cell>
          <cell r="P8085">
            <v>167.41</v>
          </cell>
        </row>
        <row r="8086">
          <cell r="L8086" t="str">
            <v>807JD1MGG40301</v>
          </cell>
          <cell r="M8086" t="str">
            <v>레미콘</v>
          </cell>
          <cell r="N8086" t="str">
            <v>25-160-8</v>
          </cell>
          <cell r="O8086" t="str">
            <v>M3</v>
          </cell>
          <cell r="P8086">
            <v>294</v>
          </cell>
        </row>
        <row r="8087">
          <cell r="L8087" t="str">
            <v>807JD1MGG40601</v>
          </cell>
          <cell r="M8087" t="str">
            <v>레미콘</v>
          </cell>
          <cell r="N8087" t="str">
            <v>25-240-8</v>
          </cell>
          <cell r="O8087" t="str">
            <v>M3</v>
          </cell>
          <cell r="P8087">
            <v>3714</v>
          </cell>
        </row>
        <row r="8088">
          <cell r="L8088" t="str">
            <v>807JD1QEA32014</v>
          </cell>
          <cell r="M8088" t="str">
            <v>펌프카 CONC 타설</v>
          </cell>
          <cell r="N8088" t="str">
            <v>100 M3이상 철근구조물,S=8~12</v>
          </cell>
          <cell r="O8088" t="str">
            <v>M3</v>
          </cell>
          <cell r="P8088">
            <v>3965</v>
          </cell>
        </row>
        <row r="8089">
          <cell r="L8089" t="str">
            <v>807JD1QEF82001</v>
          </cell>
          <cell r="M8089" t="str">
            <v>CON'C 다지기 (VIBRATOR)</v>
          </cell>
          <cell r="O8089" t="str">
            <v>M3</v>
          </cell>
          <cell r="P8089">
            <v>3677</v>
          </cell>
        </row>
        <row r="8090">
          <cell r="L8090" t="str">
            <v>807JD1SACCTTT1</v>
          </cell>
          <cell r="M8090" t="str">
            <v>철근하차비</v>
          </cell>
          <cell r="O8090" t="str">
            <v>톤</v>
          </cell>
          <cell r="P8090">
            <v>294.42</v>
          </cell>
        </row>
        <row r="8091">
          <cell r="L8091" t="str">
            <v>807JD1UAC10001</v>
          </cell>
          <cell r="M8091" t="str">
            <v>합판거푸집</v>
          </cell>
          <cell r="N8091" t="str">
            <v>(3회,일반면)</v>
          </cell>
          <cell r="O8091" t="str">
            <v>M2</v>
          </cell>
          <cell r="P8091">
            <v>96</v>
          </cell>
        </row>
        <row r="8092">
          <cell r="L8092" t="str">
            <v>807JD1UAC10152</v>
          </cell>
          <cell r="M8092" t="str">
            <v>매립형철망거푸집</v>
          </cell>
          <cell r="N8092" t="str">
            <v>(MAT기초,지중보,옹벽,이어치기등)</v>
          </cell>
          <cell r="O8092" t="str">
            <v>M2</v>
          </cell>
          <cell r="P8092">
            <v>563</v>
          </cell>
        </row>
        <row r="8093">
          <cell r="L8093" t="str">
            <v>807JD1UAC10310</v>
          </cell>
          <cell r="M8093" t="str">
            <v>유로폼</v>
          </cell>
          <cell r="N8093" t="str">
            <v>(벽)</v>
          </cell>
          <cell r="O8093" t="str">
            <v>M2</v>
          </cell>
          <cell r="P8093">
            <v>22</v>
          </cell>
        </row>
        <row r="8094">
          <cell r="L8094" t="str">
            <v>807JD1UAC20100</v>
          </cell>
          <cell r="M8094" t="str">
            <v>철근가공 및 조립</v>
          </cell>
          <cell r="N8094" t="str">
            <v>(건축공사)</v>
          </cell>
          <cell r="O8094" t="str">
            <v>TON</v>
          </cell>
          <cell r="P8094">
            <v>285.83999999999997</v>
          </cell>
        </row>
        <row r="8095">
          <cell r="L8095" t="str">
            <v>807JD1UAC30060</v>
          </cell>
          <cell r="M8095" t="str">
            <v>레미콘치기</v>
          </cell>
          <cell r="N8095" t="str">
            <v>(철근구조,펌프차붐)</v>
          </cell>
          <cell r="O8095" t="str">
            <v>M3</v>
          </cell>
          <cell r="P8095">
            <v>3677</v>
          </cell>
        </row>
        <row r="8096">
          <cell r="L8096" t="str">
            <v>807JD1UAC30080</v>
          </cell>
          <cell r="M8096" t="str">
            <v>레미콘치기</v>
          </cell>
          <cell r="N8096" t="str">
            <v>(무근구조,펌프차붐)</v>
          </cell>
          <cell r="O8096" t="str">
            <v>M3</v>
          </cell>
          <cell r="P8096">
            <v>288</v>
          </cell>
        </row>
        <row r="8097">
          <cell r="L8097" t="str">
            <v>901IA1BGZ02011</v>
          </cell>
          <cell r="M8097" t="str">
            <v>임시전력비(전력량요금)</v>
          </cell>
          <cell r="N8097" t="str">
            <v>1년이하</v>
          </cell>
          <cell r="O8097" t="str">
            <v>KWH</v>
          </cell>
          <cell r="P8097">
            <v>1</v>
          </cell>
        </row>
        <row r="8098">
          <cell r="L8098" t="str">
            <v>901IA1HKN01000</v>
          </cell>
          <cell r="M8098" t="str">
            <v>모 터</v>
          </cell>
          <cell r="N8098" t="str">
            <v>1 HP</v>
          </cell>
          <cell r="O8098" t="str">
            <v>시간</v>
          </cell>
          <cell r="P8098">
            <v>1</v>
          </cell>
        </row>
        <row r="8099">
          <cell r="L8099" t="str">
            <v>901IA1UAA10010</v>
          </cell>
          <cell r="M8099" t="str">
            <v>먹메김</v>
          </cell>
          <cell r="N8099" t="str">
            <v>(일반용)</v>
          </cell>
          <cell r="O8099" t="str">
            <v>M2</v>
          </cell>
          <cell r="P8099">
            <v>13</v>
          </cell>
        </row>
        <row r="8100">
          <cell r="L8100" t="str">
            <v>901IA1UAA10201</v>
          </cell>
          <cell r="M8100" t="str">
            <v>수평규준틀</v>
          </cell>
          <cell r="O8100" t="str">
            <v>M</v>
          </cell>
          <cell r="P8100">
            <v>27</v>
          </cell>
        </row>
        <row r="8101">
          <cell r="L8101" t="str">
            <v>901IA1UAA20720</v>
          </cell>
          <cell r="M8101" t="str">
            <v>이동식강관조립말비계</v>
          </cell>
          <cell r="N8101" t="str">
            <v>(3개월 H=2M 2단)</v>
          </cell>
          <cell r="O8101" t="str">
            <v>대</v>
          </cell>
          <cell r="P8101">
            <v>2</v>
          </cell>
        </row>
        <row r="8102">
          <cell r="L8102" t="str">
            <v>901IA1UAA25050</v>
          </cell>
          <cell r="M8102" t="str">
            <v>강관동바리 손료</v>
          </cell>
          <cell r="N8102" t="str">
            <v>(층고3.8-4.2M이하,수평1단,일반1개월)</v>
          </cell>
          <cell r="O8102" t="str">
            <v>M2</v>
          </cell>
          <cell r="P8102">
            <v>13</v>
          </cell>
        </row>
        <row r="8103">
          <cell r="L8103" t="str">
            <v>901IA1UAA50010</v>
          </cell>
          <cell r="M8103" t="str">
            <v>용수비</v>
          </cell>
          <cell r="N8103" t="str">
            <v>(레미콘지구)</v>
          </cell>
          <cell r="O8103" t="str">
            <v>M3</v>
          </cell>
          <cell r="P8103">
            <v>10</v>
          </cell>
        </row>
        <row r="8104">
          <cell r="L8104" t="str">
            <v>901IA1UAA55001</v>
          </cell>
          <cell r="M8104" t="str">
            <v>건축물 현장정리</v>
          </cell>
          <cell r="O8104" t="str">
            <v>M2</v>
          </cell>
          <cell r="P8104">
            <v>13</v>
          </cell>
        </row>
        <row r="8105">
          <cell r="L8105" t="str">
            <v>901ID1BGC10070</v>
          </cell>
          <cell r="M8105" t="str">
            <v>자재운반비</v>
          </cell>
          <cell r="N8105" t="str">
            <v>70KM까지</v>
          </cell>
          <cell r="O8105" t="str">
            <v>TON</v>
          </cell>
          <cell r="P8105">
            <v>1.7</v>
          </cell>
        </row>
        <row r="8106">
          <cell r="L8106" t="str">
            <v>901ID1MGA21110</v>
          </cell>
          <cell r="M8106" t="str">
            <v>고강도철근 (공장도)</v>
          </cell>
          <cell r="N8106" t="str">
            <v>H-10</v>
          </cell>
          <cell r="O8106" t="str">
            <v>TON</v>
          </cell>
          <cell r="P8106">
            <v>0.71</v>
          </cell>
        </row>
        <row r="8107">
          <cell r="L8107" t="str">
            <v>901ID1MGA21113</v>
          </cell>
          <cell r="M8107" t="str">
            <v>고강도철근 (공장도)</v>
          </cell>
          <cell r="N8107" t="str">
            <v>H-13</v>
          </cell>
          <cell r="O8107" t="str">
            <v>TON</v>
          </cell>
          <cell r="P8107">
            <v>0.27</v>
          </cell>
        </row>
        <row r="8108">
          <cell r="L8108" t="str">
            <v>901ID1MGA21116</v>
          </cell>
          <cell r="M8108" t="str">
            <v>고강도철근 (공장도)</v>
          </cell>
          <cell r="N8108" t="str">
            <v>H-16</v>
          </cell>
          <cell r="O8108" t="str">
            <v>TON</v>
          </cell>
          <cell r="P8108">
            <v>0.72</v>
          </cell>
        </row>
        <row r="8109">
          <cell r="L8109" t="str">
            <v>901ID1MGG42601</v>
          </cell>
          <cell r="M8109" t="str">
            <v>레미콘</v>
          </cell>
          <cell r="N8109" t="str">
            <v>25-240-15</v>
          </cell>
          <cell r="O8109" t="str">
            <v>M3</v>
          </cell>
          <cell r="P8109">
            <v>10</v>
          </cell>
        </row>
        <row r="8110">
          <cell r="L8110" t="str">
            <v>901ID1QEA32013</v>
          </cell>
          <cell r="M8110" t="str">
            <v>펌프카 CONC 타설</v>
          </cell>
          <cell r="N8110" t="str">
            <v>100 M3이상 철근구조물,S=15</v>
          </cell>
          <cell r="O8110" t="str">
            <v>M3</v>
          </cell>
          <cell r="P8110">
            <v>10</v>
          </cell>
        </row>
        <row r="8111">
          <cell r="L8111" t="str">
            <v>901ID1QEF82001</v>
          </cell>
          <cell r="M8111" t="str">
            <v>CON'C 다지기 (VIBRATOR)</v>
          </cell>
          <cell r="O8111" t="str">
            <v>M3</v>
          </cell>
          <cell r="P8111">
            <v>10</v>
          </cell>
        </row>
        <row r="8112">
          <cell r="L8112" t="str">
            <v>901ID1SACCTTT1</v>
          </cell>
          <cell r="M8112" t="str">
            <v>철근하차비</v>
          </cell>
          <cell r="O8112" t="str">
            <v>톤</v>
          </cell>
          <cell r="P8112">
            <v>1.7</v>
          </cell>
        </row>
        <row r="8113">
          <cell r="L8113" t="str">
            <v>901ID1UAC10001</v>
          </cell>
          <cell r="M8113" t="str">
            <v>합판거푸집</v>
          </cell>
          <cell r="N8113" t="str">
            <v>(3회,일반면)</v>
          </cell>
          <cell r="O8113" t="str">
            <v>M2</v>
          </cell>
          <cell r="P8113">
            <v>54</v>
          </cell>
        </row>
        <row r="8114">
          <cell r="L8114" t="str">
            <v>901ID1UAC10002</v>
          </cell>
          <cell r="M8114" t="str">
            <v>합판거푸집</v>
          </cell>
          <cell r="N8114" t="str">
            <v>(3회,슬라브)</v>
          </cell>
          <cell r="O8114" t="str">
            <v>M2</v>
          </cell>
          <cell r="P8114">
            <v>48</v>
          </cell>
        </row>
        <row r="8115">
          <cell r="L8115" t="str">
            <v>901ID1UAC11501</v>
          </cell>
          <cell r="M8115" t="str">
            <v>콘크리트양생비</v>
          </cell>
          <cell r="O8115" t="str">
            <v>M2</v>
          </cell>
          <cell r="P8115">
            <v>26</v>
          </cell>
        </row>
        <row r="8116">
          <cell r="L8116" t="str">
            <v>901ID1UAC20100</v>
          </cell>
          <cell r="M8116" t="str">
            <v>철근가공 및 조립</v>
          </cell>
          <cell r="N8116" t="str">
            <v>(건축공사)</v>
          </cell>
          <cell r="O8116" t="str">
            <v>TON</v>
          </cell>
          <cell r="P8116">
            <v>1.65</v>
          </cell>
        </row>
        <row r="8117">
          <cell r="L8117" t="str">
            <v>901ID1UAC30060</v>
          </cell>
          <cell r="M8117" t="str">
            <v>레미콘치기</v>
          </cell>
          <cell r="N8117" t="str">
            <v>(철근구조,펌프차붐)</v>
          </cell>
          <cell r="O8117" t="str">
            <v>M3</v>
          </cell>
          <cell r="P8117">
            <v>10</v>
          </cell>
        </row>
        <row r="8118">
          <cell r="L8118" t="str">
            <v>901IF1MAA10080</v>
          </cell>
          <cell r="M8118" t="str">
            <v>콘크리트벽돌</v>
          </cell>
          <cell r="N8118" t="str">
            <v>KS 82KG/CM2, 190X90X57</v>
          </cell>
          <cell r="O8118" t="str">
            <v>매</v>
          </cell>
          <cell r="P8118">
            <v>4762</v>
          </cell>
        </row>
        <row r="8119">
          <cell r="L8119" t="str">
            <v>901IF1SAE10001</v>
          </cell>
          <cell r="M8119" t="str">
            <v>콘크리트벽돌쌓기</v>
          </cell>
          <cell r="N8119" t="str">
            <v>표준형 0.5B, 리프트운반</v>
          </cell>
          <cell r="O8119" t="str">
            <v>매</v>
          </cell>
          <cell r="P8119">
            <v>1175</v>
          </cell>
        </row>
        <row r="8120">
          <cell r="L8120" t="str">
            <v>901IF1SAE11010</v>
          </cell>
          <cell r="M8120" t="str">
            <v>콘크리트벽돌공간쌓기</v>
          </cell>
          <cell r="N8120" t="str">
            <v>(표준형0.5B,리프트운반)</v>
          </cell>
          <cell r="O8120" t="str">
            <v>매</v>
          </cell>
          <cell r="P8120">
            <v>3449</v>
          </cell>
        </row>
        <row r="8121">
          <cell r="L8121" t="str">
            <v>901IF1UAD50190</v>
          </cell>
          <cell r="M8121" t="str">
            <v>인방설치</v>
          </cell>
          <cell r="N8121" t="str">
            <v>(240X124)</v>
          </cell>
          <cell r="O8121" t="str">
            <v>M</v>
          </cell>
          <cell r="P8121">
            <v>3</v>
          </cell>
        </row>
        <row r="8122">
          <cell r="L8122" t="str">
            <v>901IG1BGC01020</v>
          </cell>
          <cell r="M8122" t="str">
            <v>시멘트 수송비</v>
          </cell>
          <cell r="N8122" t="str">
            <v>20KM까지</v>
          </cell>
          <cell r="O8122" t="str">
            <v>포</v>
          </cell>
          <cell r="P8122">
            <v>66</v>
          </cell>
        </row>
        <row r="8123">
          <cell r="L8123" t="str">
            <v>901IG1BGZ01003</v>
          </cell>
          <cell r="M8123" t="str">
            <v>시멘트 하차 입고비</v>
          </cell>
          <cell r="N8123" t="str">
            <v>(보통인부/250포)</v>
          </cell>
          <cell r="O8123" t="str">
            <v>포</v>
          </cell>
          <cell r="P8123">
            <v>66</v>
          </cell>
        </row>
        <row r="8124">
          <cell r="L8124" t="str">
            <v>901IG1MGG30001</v>
          </cell>
          <cell r="M8124" t="str">
            <v>시멘트(운반구상차도)</v>
          </cell>
          <cell r="N8124" t="str">
            <v>40KG</v>
          </cell>
          <cell r="O8124" t="str">
            <v>포</v>
          </cell>
          <cell r="P8124">
            <v>66</v>
          </cell>
        </row>
        <row r="8125">
          <cell r="L8125" t="str">
            <v>901IG1QAJ42670</v>
          </cell>
          <cell r="M8125" t="str">
            <v>모래운반(지구외)</v>
          </cell>
          <cell r="N8125" t="str">
            <v>타이어 로우더 상차, 양호  L = 55.9 KM</v>
          </cell>
          <cell r="O8125" t="str">
            <v>M3</v>
          </cell>
          <cell r="P8125">
            <v>5</v>
          </cell>
        </row>
        <row r="8126">
          <cell r="L8126" t="str">
            <v>901IG1UAF10205</v>
          </cell>
          <cell r="M8126" t="str">
            <v>도기질타일붙이기(유색)</v>
          </cell>
          <cell r="N8126" t="str">
            <v>(욕실벽200X250, 떠붙임12MM)</v>
          </cell>
          <cell r="O8126" t="str">
            <v>)M2</v>
          </cell>
          <cell r="P8126">
            <v>5</v>
          </cell>
        </row>
        <row r="8127">
          <cell r="L8127" t="str">
            <v>901IG1UAF10221</v>
          </cell>
          <cell r="M8127" t="str">
            <v>도기질타일붙이기(유색)</v>
          </cell>
          <cell r="N8127" t="str">
            <v>(욕실벽200X250, 떠붙임18MM)</v>
          </cell>
          <cell r="O8127" t="str">
            <v>)M2</v>
          </cell>
          <cell r="P8127">
            <v>5</v>
          </cell>
        </row>
        <row r="8128">
          <cell r="L8128" t="str">
            <v>901IG1UAF20028</v>
          </cell>
          <cell r="M8128" t="str">
            <v>욕실 및 샤워실 바닥타일붙이기</v>
          </cell>
          <cell r="N8128" t="str">
            <v>(200X200, 바탕25+압착5)</v>
          </cell>
          <cell r="O8128" t="str">
            <v>M2</v>
          </cell>
          <cell r="P8128">
            <v>2</v>
          </cell>
        </row>
        <row r="8129">
          <cell r="L8129" t="str">
            <v>901IG1UAF55020</v>
          </cell>
          <cell r="M8129" t="str">
            <v>테라죠타일붙이기</v>
          </cell>
          <cell r="N8129" t="str">
            <v>(바탕20MM+25MM)</v>
          </cell>
          <cell r="O8129" t="str">
            <v>M2</v>
          </cell>
          <cell r="P8129">
            <v>10</v>
          </cell>
        </row>
        <row r="8130">
          <cell r="L8130" t="str">
            <v>901IG1UAJ14155</v>
          </cell>
          <cell r="M8130" t="str">
            <v>시멘트몰탈외벽바르기</v>
          </cell>
          <cell r="N8130" t="str">
            <v>(18(12+6)MM,초벌1:2 정벌1:3)</v>
          </cell>
          <cell r="O8130" t="str">
            <v>M2</v>
          </cell>
          <cell r="P8130">
            <v>63</v>
          </cell>
        </row>
        <row r="8131">
          <cell r="L8131" t="str">
            <v>901IG1UAJ14217</v>
          </cell>
          <cell r="M8131" t="str">
            <v>시멘트몰탈내벽바르기</v>
          </cell>
          <cell r="N8131" t="str">
            <v>(15(9+6)MM,초벌1:2,정벌1:3)</v>
          </cell>
          <cell r="O8131" t="str">
            <v>M2</v>
          </cell>
          <cell r="P8131">
            <v>23</v>
          </cell>
        </row>
        <row r="8132">
          <cell r="L8132" t="str">
            <v>901IG1UAJ15010</v>
          </cell>
          <cell r="M8132" t="str">
            <v>타일바탕모르터바르기</v>
          </cell>
          <cell r="N8132" t="str">
            <v>(벽 6MM 1회, 1:3)</v>
          </cell>
          <cell r="O8132" t="str">
            <v>M2</v>
          </cell>
          <cell r="P8132">
            <v>7</v>
          </cell>
        </row>
        <row r="8133">
          <cell r="L8133" t="str">
            <v>901IG1UAJ20010</v>
          </cell>
          <cell r="M8133" t="str">
            <v>창문틀주위 모르터충진</v>
          </cell>
          <cell r="O8133" t="str">
            <v>M</v>
          </cell>
          <cell r="P8133">
            <v>14</v>
          </cell>
        </row>
        <row r="8134">
          <cell r="L8134" t="str">
            <v>901IG1UAJ60010</v>
          </cell>
          <cell r="M8134" t="str">
            <v>콘크리트 면처리</v>
          </cell>
          <cell r="N8134" t="str">
            <v>(폭 10CM)</v>
          </cell>
          <cell r="O8134" t="str">
            <v>M</v>
          </cell>
          <cell r="P8134">
            <v>4</v>
          </cell>
        </row>
        <row r="8135">
          <cell r="L8135" t="str">
            <v>901IG1UAJ60020</v>
          </cell>
          <cell r="M8135" t="str">
            <v>콘크리트 면처리(천정)</v>
          </cell>
          <cell r="N8135" t="str">
            <v>(폭 10CM)</v>
          </cell>
          <cell r="O8135" t="str">
            <v>M</v>
          </cell>
          <cell r="P8135">
            <v>22</v>
          </cell>
        </row>
        <row r="8136">
          <cell r="L8136" t="str">
            <v>901IG1UAK20020</v>
          </cell>
          <cell r="M8136" t="str">
            <v>액체방수</v>
          </cell>
          <cell r="N8136" t="str">
            <v>(1종)</v>
          </cell>
          <cell r="O8136" t="str">
            <v>M2</v>
          </cell>
          <cell r="P8136">
            <v>36</v>
          </cell>
        </row>
        <row r="8137">
          <cell r="L8137" t="str">
            <v>901IG1UAK30201</v>
          </cell>
          <cell r="M8137" t="str">
            <v>방수몰탈위 액체방수</v>
          </cell>
          <cell r="N8137" t="str">
            <v>(방수모르터(6mm 1회, 1:2)+액방2종)</v>
          </cell>
          <cell r="O8137" t="str">
            <v>M2</v>
          </cell>
          <cell r="P8137">
            <v>4</v>
          </cell>
        </row>
        <row r="8138">
          <cell r="L8138" t="str">
            <v>901II1MAN70110</v>
          </cell>
          <cell r="M8138" t="str">
            <v>알미늄몰딩(백색)</v>
          </cell>
          <cell r="N8138" t="str">
            <v>15X25X30X1.2</v>
          </cell>
          <cell r="O8138" t="str">
            <v>M</v>
          </cell>
          <cell r="P8138">
            <v>21</v>
          </cell>
        </row>
        <row r="8139">
          <cell r="L8139" t="str">
            <v>901II1SAM30501</v>
          </cell>
          <cell r="M8139" t="str">
            <v>치장석고시멘트판</v>
          </cell>
          <cell r="N8139" t="str">
            <v>6MMX303X606</v>
          </cell>
          <cell r="O8139" t="str">
            <v>M2</v>
          </cell>
          <cell r="P8139">
            <v>12</v>
          </cell>
        </row>
        <row r="8140">
          <cell r="L8140" t="str">
            <v>901II1UAS60010</v>
          </cell>
          <cell r="M8140" t="str">
            <v>경량철골천정틀설치</v>
          </cell>
          <cell r="N8140" t="str">
            <v>(DM-BAR)</v>
          </cell>
          <cell r="O8140" t="str">
            <v>M2</v>
          </cell>
          <cell r="P8140">
            <v>12</v>
          </cell>
        </row>
        <row r="8141">
          <cell r="L8141" t="str">
            <v>901IJ1MAH70755</v>
          </cell>
          <cell r="M8141" t="str">
            <v>도아스톱</v>
          </cell>
          <cell r="N8141" t="str">
            <v>황동 일자형</v>
          </cell>
          <cell r="O8141" t="str">
            <v>개</v>
          </cell>
          <cell r="P8141">
            <v>1</v>
          </cell>
        </row>
        <row r="8142">
          <cell r="L8142" t="str">
            <v>901IJ1MAH80355</v>
          </cell>
          <cell r="M8142" t="str">
            <v>홈통걸이쇠(스텐)</v>
          </cell>
          <cell r="N8142" t="str">
            <v>D 100</v>
          </cell>
          <cell r="O8142" t="str">
            <v>개</v>
          </cell>
          <cell r="P8142">
            <v>3</v>
          </cell>
        </row>
        <row r="8143">
          <cell r="L8143" t="str">
            <v>901IJ1MAH80704</v>
          </cell>
          <cell r="M8143" t="str">
            <v>PVC상자홈통</v>
          </cell>
          <cell r="O8143" t="str">
            <v>개</v>
          </cell>
          <cell r="P8143">
            <v>1</v>
          </cell>
        </row>
        <row r="8144">
          <cell r="L8144" t="str">
            <v>901IJ1MAH80822</v>
          </cell>
          <cell r="M8144" t="str">
            <v>로스톨</v>
          </cell>
          <cell r="N8144" t="str">
            <v>D100</v>
          </cell>
          <cell r="O8144" t="str">
            <v>개</v>
          </cell>
          <cell r="P8144">
            <v>2</v>
          </cell>
        </row>
        <row r="8145">
          <cell r="L8145" t="str">
            <v>901IJ1MAZ10021</v>
          </cell>
          <cell r="M8145" t="str">
            <v>통합경비실 카운터(설치도)</v>
          </cell>
          <cell r="N8145" t="str">
            <v>1200X800</v>
          </cell>
          <cell r="O8145" t="str">
            <v>개소</v>
          </cell>
          <cell r="P8145">
            <v>5</v>
          </cell>
        </row>
        <row r="8146">
          <cell r="L8146" t="str">
            <v>901IJ1SAVH0038</v>
          </cell>
          <cell r="M8146" t="str">
            <v>경비실창대설치</v>
          </cell>
          <cell r="N8146" t="str">
            <v>인조마블</v>
          </cell>
          <cell r="O8146" t="str">
            <v>M</v>
          </cell>
          <cell r="P8146">
            <v>6</v>
          </cell>
        </row>
        <row r="8147">
          <cell r="L8147" t="str">
            <v>901IJ1SAVH0039</v>
          </cell>
          <cell r="M8147" t="str">
            <v>탕비실 주방가구</v>
          </cell>
          <cell r="N8147" t="str">
            <v>L=1400</v>
          </cell>
          <cell r="O8147" t="str">
            <v>M</v>
          </cell>
          <cell r="P8147">
            <v>1</v>
          </cell>
        </row>
        <row r="8148">
          <cell r="L8148" t="str">
            <v>901IJ1UAL50130</v>
          </cell>
          <cell r="M8148" t="str">
            <v>칼라선홈통설치</v>
          </cell>
          <cell r="N8148" t="str">
            <v>D-100</v>
          </cell>
          <cell r="O8148" t="str">
            <v>M</v>
          </cell>
          <cell r="P8148">
            <v>4</v>
          </cell>
        </row>
        <row r="8149">
          <cell r="L8149" t="str">
            <v>901IJ1UAS11020</v>
          </cell>
          <cell r="M8149" t="str">
            <v>철제커텐박스</v>
          </cell>
          <cell r="N8149" t="str">
            <v>(관리동:250 350)</v>
          </cell>
          <cell r="O8149" t="str">
            <v>M</v>
          </cell>
          <cell r="P8149">
            <v>1</v>
          </cell>
        </row>
        <row r="8150">
          <cell r="L8150" t="str">
            <v>901IJ1UAS14030</v>
          </cell>
          <cell r="M8150" t="str">
            <v>스텐레스재료분리대</v>
          </cell>
          <cell r="N8150" t="str">
            <v>(20X30X1.5)</v>
          </cell>
          <cell r="O8150" t="str">
            <v>M</v>
          </cell>
          <cell r="P8150">
            <v>1</v>
          </cell>
        </row>
        <row r="8151">
          <cell r="L8151" t="str">
            <v>901IK1UAJ11040</v>
          </cell>
          <cell r="M8151" t="str">
            <v>옥상 보호몰탈</v>
          </cell>
          <cell r="N8151" t="str">
            <v>(24MM 1:3, 줄눈유)</v>
          </cell>
          <cell r="O8151" t="str">
            <v>M2</v>
          </cell>
          <cell r="P8151">
            <v>19</v>
          </cell>
        </row>
        <row r="8152">
          <cell r="L8152" t="str">
            <v>901IL1MAE50321</v>
          </cell>
          <cell r="M8152" t="str">
            <v>씰링재</v>
          </cell>
          <cell r="N8152" t="str">
            <v>실리콘계비초산형(삼각5㎜X5㎜)</v>
          </cell>
          <cell r="O8152" t="str">
            <v>M</v>
          </cell>
          <cell r="P8152">
            <v>131</v>
          </cell>
        </row>
        <row r="8153">
          <cell r="L8153" t="str">
            <v>901IL1MAH70861</v>
          </cell>
          <cell r="M8153" t="str">
            <v>가스켓(ㄷ형)</v>
          </cell>
          <cell r="N8153" t="str">
            <v>AL, 3~5MM</v>
          </cell>
          <cell r="O8153" t="str">
            <v>M</v>
          </cell>
          <cell r="P8153">
            <v>8</v>
          </cell>
        </row>
        <row r="8154">
          <cell r="L8154" t="str">
            <v>901IL1SAIZ0107</v>
          </cell>
          <cell r="M8154" t="str">
            <v>8X18/AW</v>
          </cell>
          <cell r="O8154" t="str">
            <v>개소</v>
          </cell>
          <cell r="P8154">
            <v>1</v>
          </cell>
        </row>
        <row r="8155">
          <cell r="L8155" t="str">
            <v>901IL1SAVH0040</v>
          </cell>
          <cell r="M8155" t="str">
            <v>8X24/AD</v>
          </cell>
          <cell r="O8155" t="str">
            <v>개소</v>
          </cell>
          <cell r="P8155">
            <v>1</v>
          </cell>
        </row>
        <row r="8156">
          <cell r="L8156" t="str">
            <v>901IL1SAVH0041</v>
          </cell>
          <cell r="M8156" t="str">
            <v>35X18/AW</v>
          </cell>
          <cell r="O8156" t="str">
            <v>개소</v>
          </cell>
          <cell r="P8156">
            <v>2</v>
          </cell>
        </row>
        <row r="8157">
          <cell r="L8157" t="str">
            <v>901IL1SAVH0042</v>
          </cell>
          <cell r="M8157" t="str">
            <v>6X15/AW</v>
          </cell>
          <cell r="N8157" t="str">
            <v>FIX</v>
          </cell>
          <cell r="O8157" t="str">
            <v>개소</v>
          </cell>
          <cell r="P8157">
            <v>2</v>
          </cell>
        </row>
        <row r="8158">
          <cell r="L8158" t="str">
            <v>901IL1SAVH0044</v>
          </cell>
          <cell r="M8158" t="str">
            <v>6X21/WD</v>
          </cell>
          <cell r="O8158" t="str">
            <v>개소</v>
          </cell>
          <cell r="P8158">
            <v>1</v>
          </cell>
        </row>
        <row r="8159">
          <cell r="L8159" t="str">
            <v>901IL1UAN10032</v>
          </cell>
          <cell r="M8159" t="str">
            <v>유리끼우기 및 닦기</v>
          </cell>
          <cell r="N8159" t="str">
            <v>(3MM맑은유리, AL.PL, 유리끼움재료 별도)</v>
          </cell>
          <cell r="O8159" t="str">
            <v>M2</v>
          </cell>
          <cell r="P8159">
            <v>1</v>
          </cell>
        </row>
        <row r="8160">
          <cell r="L8160" t="str">
            <v>901IL1UAN10052</v>
          </cell>
          <cell r="M8160" t="str">
            <v>유리끼우기 및 닦기</v>
          </cell>
          <cell r="N8160" t="str">
            <v>(5MM맑은유리,  AL.PL, 유리끼움재료 별도)</v>
          </cell>
          <cell r="O8160" t="str">
            <v>M2</v>
          </cell>
          <cell r="P8160">
            <v>1</v>
          </cell>
        </row>
        <row r="8161">
          <cell r="L8161" t="str">
            <v>901IL1UAN40012</v>
          </cell>
          <cell r="M8161" t="str">
            <v>복층유리끼우기 및 닦기</v>
          </cell>
          <cell r="N8161" t="str">
            <v>(12MM, 유리끼움재료 별도)</v>
          </cell>
          <cell r="O8161" t="str">
            <v>M2</v>
          </cell>
          <cell r="P8161">
            <v>13</v>
          </cell>
        </row>
        <row r="8162">
          <cell r="L8162" t="str">
            <v>901IL1UAS50110</v>
          </cell>
          <cell r="M8162" t="str">
            <v>씰링재충진</v>
          </cell>
          <cell r="N8162" t="str">
            <v>(폴리우레탄계,ㅁ-10X10)</v>
          </cell>
          <cell r="O8162" t="str">
            <v>M</v>
          </cell>
          <cell r="P8162">
            <v>41</v>
          </cell>
        </row>
        <row r="8163">
          <cell r="L8163" t="str">
            <v>901IL1UAS50340</v>
          </cell>
          <cell r="M8163" t="str">
            <v>발포우레탄충진</v>
          </cell>
          <cell r="N8163" t="str">
            <v>(10MM, 1액형)</v>
          </cell>
          <cell r="O8163" t="str">
            <v>M</v>
          </cell>
          <cell r="P8163">
            <v>32</v>
          </cell>
        </row>
        <row r="8164">
          <cell r="L8164" t="str">
            <v>901IN1MAF40101</v>
          </cell>
          <cell r="M8164" t="str">
            <v>탄성코팅재</v>
          </cell>
          <cell r="N8164" t="str">
            <v>뿜칠 시공도</v>
          </cell>
          <cell r="O8164" t="str">
            <v>M2</v>
          </cell>
          <cell r="P8164">
            <v>79</v>
          </cell>
        </row>
        <row r="8165">
          <cell r="L8165" t="str">
            <v>901IN1UAO20020</v>
          </cell>
          <cell r="M8165" t="str">
            <v>콘크리트면 페인트</v>
          </cell>
          <cell r="N8165" t="str">
            <v>(걸레받이용 2회)</v>
          </cell>
          <cell r="O8165" t="str">
            <v>M2</v>
          </cell>
          <cell r="P8165">
            <v>2</v>
          </cell>
        </row>
        <row r="8166">
          <cell r="L8166" t="str">
            <v>901IN1UAO35020</v>
          </cell>
          <cell r="M8166" t="str">
            <v>내부수성페인트</v>
          </cell>
          <cell r="N8166" t="str">
            <v>(2회 벽   로울러칠)</v>
          </cell>
          <cell r="O8166" t="str">
            <v>M2</v>
          </cell>
          <cell r="P8166">
            <v>22</v>
          </cell>
        </row>
        <row r="8167">
          <cell r="L8167" t="str">
            <v>901IN1UAO70110</v>
          </cell>
          <cell r="M8167" t="str">
            <v>철부조합페인트</v>
          </cell>
          <cell r="N8167" t="str">
            <v>(광명단유)</v>
          </cell>
          <cell r="O8167" t="str">
            <v>M2</v>
          </cell>
          <cell r="P8167">
            <v>1</v>
          </cell>
        </row>
        <row r="8168">
          <cell r="L8168" t="str">
            <v>901IN1UAO85110</v>
          </cell>
          <cell r="M8168" t="str">
            <v>폴리우레탄락카칠</v>
          </cell>
          <cell r="O8168" t="str">
            <v>M2</v>
          </cell>
          <cell r="P8168">
            <v>4</v>
          </cell>
        </row>
        <row r="8169">
          <cell r="L8169" t="str">
            <v>901IO1UAK70060</v>
          </cell>
          <cell r="M8169" t="str">
            <v>포리에칠렌필림 보양</v>
          </cell>
          <cell r="O8169" t="str">
            <v>M2</v>
          </cell>
          <cell r="P8169">
            <v>10</v>
          </cell>
        </row>
        <row r="8170">
          <cell r="L8170" t="str">
            <v>901IO2SACABS07</v>
          </cell>
          <cell r="M8170" t="str">
            <v>스치로폴붙이기</v>
          </cell>
          <cell r="N8170" t="str">
            <v>콘크리트타설부착2호,50MM</v>
          </cell>
          <cell r="O8170" t="str">
            <v>M2</v>
          </cell>
          <cell r="P8170">
            <v>17</v>
          </cell>
        </row>
        <row r="8171">
          <cell r="L8171" t="str">
            <v>901IO2UAG10330</v>
          </cell>
          <cell r="M8171" t="str">
            <v>스치로폴깔기</v>
          </cell>
          <cell r="N8171" t="str">
            <v>(콘크리트타설부착 2호 80MM)</v>
          </cell>
          <cell r="O8171" t="str">
            <v>M2</v>
          </cell>
          <cell r="P8171">
            <v>14</v>
          </cell>
        </row>
        <row r="8172">
          <cell r="L8172" t="str">
            <v>901IO2UAG10380</v>
          </cell>
          <cell r="M8172" t="str">
            <v>스치로폴깔기</v>
          </cell>
          <cell r="N8172" t="str">
            <v>(콘크리트타설부착 4호 50MM)</v>
          </cell>
          <cell r="O8172" t="str">
            <v>M2</v>
          </cell>
          <cell r="P8172">
            <v>13</v>
          </cell>
        </row>
        <row r="8173">
          <cell r="L8173" t="str">
            <v>901IO2UAG30040</v>
          </cell>
          <cell r="M8173" t="str">
            <v>유리면보온재설치</v>
          </cell>
          <cell r="N8173" t="str">
            <v>(벽 2호 50MM)</v>
          </cell>
          <cell r="O8173" t="str">
            <v>M2</v>
          </cell>
          <cell r="P8173">
            <v>35</v>
          </cell>
        </row>
        <row r="8174">
          <cell r="L8174" t="str">
            <v>901IO2UAK70040</v>
          </cell>
          <cell r="M8174" t="str">
            <v>포리에칠렌필림 깔기</v>
          </cell>
          <cell r="N8174" t="str">
            <v>(0.03MM, 2겹)</v>
          </cell>
          <cell r="O8174" t="str">
            <v>M2</v>
          </cell>
          <cell r="P8174">
            <v>13</v>
          </cell>
        </row>
        <row r="8175">
          <cell r="L8175" t="str">
            <v>901JB1QBG15035</v>
          </cell>
          <cell r="M8175" t="str">
            <v>콤팩터 다짐 (보통)</v>
          </cell>
          <cell r="O8175" t="str">
            <v>M2</v>
          </cell>
          <cell r="P8175">
            <v>20</v>
          </cell>
        </row>
        <row r="8176">
          <cell r="L8176" t="str">
            <v>901JB1UAA50010</v>
          </cell>
          <cell r="M8176" t="str">
            <v>용수비</v>
          </cell>
          <cell r="N8176" t="str">
            <v>(레미콘지구)</v>
          </cell>
          <cell r="O8176" t="str">
            <v>M3</v>
          </cell>
          <cell r="P8176">
            <v>1</v>
          </cell>
        </row>
        <row r="8177">
          <cell r="L8177" t="str">
            <v>901JD1BGC10070</v>
          </cell>
          <cell r="M8177" t="str">
            <v>자재운반비</v>
          </cell>
          <cell r="N8177" t="str">
            <v>70KM까지</v>
          </cell>
          <cell r="O8177" t="str">
            <v>TON</v>
          </cell>
          <cell r="P8177">
            <v>0.84</v>
          </cell>
        </row>
        <row r="8178">
          <cell r="L8178" t="str">
            <v>901JD1MGA21110</v>
          </cell>
          <cell r="M8178" t="str">
            <v>고강도철근 (공장도)</v>
          </cell>
          <cell r="N8178" t="str">
            <v>H-10</v>
          </cell>
          <cell r="O8178" t="str">
            <v>TON</v>
          </cell>
          <cell r="P8178">
            <v>0.3</v>
          </cell>
        </row>
        <row r="8179">
          <cell r="L8179" t="str">
            <v>901JD1MGA21116</v>
          </cell>
          <cell r="M8179" t="str">
            <v>고강도철근 (공장도)</v>
          </cell>
          <cell r="N8179" t="str">
            <v>H-16</v>
          </cell>
          <cell r="O8179" t="str">
            <v>TON</v>
          </cell>
          <cell r="P8179">
            <v>0.54</v>
          </cell>
        </row>
        <row r="8180">
          <cell r="L8180" t="str">
            <v>901JD1MGG40301</v>
          </cell>
          <cell r="M8180" t="str">
            <v>레미콘</v>
          </cell>
          <cell r="N8180" t="str">
            <v>25-160-8</v>
          </cell>
          <cell r="O8180" t="str">
            <v>M3</v>
          </cell>
          <cell r="P8180">
            <v>1</v>
          </cell>
        </row>
        <row r="8181">
          <cell r="L8181" t="str">
            <v>901JD1MGG40601</v>
          </cell>
          <cell r="M8181" t="str">
            <v>레미콘</v>
          </cell>
          <cell r="N8181" t="str">
            <v>25-240-8</v>
          </cell>
          <cell r="O8181" t="str">
            <v>M3</v>
          </cell>
          <cell r="P8181">
            <v>6</v>
          </cell>
        </row>
        <row r="8182">
          <cell r="L8182" t="str">
            <v>901JD1MGG42601</v>
          </cell>
          <cell r="M8182" t="str">
            <v>레미콘</v>
          </cell>
          <cell r="N8182" t="str">
            <v>25-240-15</v>
          </cell>
          <cell r="O8182" t="str">
            <v>M3</v>
          </cell>
          <cell r="P8182">
            <v>2</v>
          </cell>
        </row>
        <row r="8183">
          <cell r="L8183" t="str">
            <v>901JD1QEA32013</v>
          </cell>
          <cell r="M8183" t="str">
            <v>펌프카 CONC 타설</v>
          </cell>
          <cell r="N8183" t="str">
            <v>100 M3이상 철근구조물,S=15</v>
          </cell>
          <cell r="O8183" t="str">
            <v>M3</v>
          </cell>
          <cell r="P8183">
            <v>9</v>
          </cell>
        </row>
        <row r="8184">
          <cell r="L8184" t="str">
            <v>901JD1QEF82001</v>
          </cell>
          <cell r="M8184" t="str">
            <v>CON'C 다지기 (VIBRATOR)</v>
          </cell>
          <cell r="O8184" t="str">
            <v>M3</v>
          </cell>
          <cell r="P8184">
            <v>8</v>
          </cell>
        </row>
        <row r="8185">
          <cell r="L8185" t="str">
            <v>901JD1SACCTTT1</v>
          </cell>
          <cell r="M8185" t="str">
            <v>철근하차비</v>
          </cell>
          <cell r="O8185" t="str">
            <v>톤</v>
          </cell>
          <cell r="P8185">
            <v>0.84</v>
          </cell>
        </row>
        <row r="8186">
          <cell r="L8186" t="str">
            <v>901JD1UAC10002</v>
          </cell>
          <cell r="M8186" t="str">
            <v>합판거푸집</v>
          </cell>
          <cell r="N8186" t="str">
            <v>(3회,슬라브)</v>
          </cell>
          <cell r="O8186" t="str">
            <v>M2</v>
          </cell>
          <cell r="P8186">
            <v>3</v>
          </cell>
        </row>
        <row r="8187">
          <cell r="L8187" t="str">
            <v>901JD1UAC10152</v>
          </cell>
          <cell r="M8187" t="str">
            <v>매립형철망거푸집</v>
          </cell>
          <cell r="N8187" t="str">
            <v>(MAT기초,지중보,옹벽,이어치기등)</v>
          </cell>
          <cell r="O8187" t="str">
            <v>M2</v>
          </cell>
          <cell r="P8187">
            <v>25</v>
          </cell>
        </row>
        <row r="8188">
          <cell r="L8188" t="str">
            <v>901JD1UAC20100</v>
          </cell>
          <cell r="M8188" t="str">
            <v>철근가공 및 조립</v>
          </cell>
          <cell r="N8188" t="str">
            <v>(건축공사)</v>
          </cell>
          <cell r="O8188" t="str">
            <v>TON</v>
          </cell>
          <cell r="P8188">
            <v>0.82</v>
          </cell>
        </row>
        <row r="8189">
          <cell r="L8189" t="str">
            <v>901JD1UAC30060</v>
          </cell>
          <cell r="M8189" t="str">
            <v>레미콘치기</v>
          </cell>
          <cell r="N8189" t="str">
            <v>(철근구조,펌프차붐)</v>
          </cell>
          <cell r="O8189" t="str">
            <v>M3</v>
          </cell>
          <cell r="P8189">
            <v>8</v>
          </cell>
        </row>
        <row r="8190">
          <cell r="L8190" t="str">
            <v>901JD1UAC30080</v>
          </cell>
          <cell r="M8190" t="str">
            <v>레미콘치기</v>
          </cell>
          <cell r="N8190" t="str">
            <v>(무근구조,펌프차붐)</v>
          </cell>
          <cell r="O8190" t="str">
            <v>M3</v>
          </cell>
          <cell r="P8190">
            <v>1</v>
          </cell>
        </row>
        <row r="8191">
          <cell r="L8191" t="str">
            <v>902IA1BGZ02011</v>
          </cell>
          <cell r="M8191" t="str">
            <v>임시전력비(전력량요금)</v>
          </cell>
          <cell r="N8191" t="str">
            <v>1년이하</v>
          </cell>
          <cell r="O8191" t="str">
            <v>KWH</v>
          </cell>
          <cell r="P8191">
            <v>1</v>
          </cell>
        </row>
        <row r="8192">
          <cell r="L8192" t="str">
            <v>902IA1HKN01000</v>
          </cell>
          <cell r="M8192" t="str">
            <v>모 터</v>
          </cell>
          <cell r="N8192" t="str">
            <v>1 HP</v>
          </cell>
          <cell r="O8192" t="str">
            <v>시간</v>
          </cell>
          <cell r="P8192">
            <v>1</v>
          </cell>
        </row>
        <row r="8193">
          <cell r="L8193" t="str">
            <v>902IA1UAA10010</v>
          </cell>
          <cell r="M8193" t="str">
            <v>먹메김</v>
          </cell>
          <cell r="N8193" t="str">
            <v>(일반용)</v>
          </cell>
          <cell r="O8193" t="str">
            <v>M2</v>
          </cell>
          <cell r="P8193">
            <v>13</v>
          </cell>
        </row>
        <row r="8194">
          <cell r="L8194" t="str">
            <v>902IA1UAA10201</v>
          </cell>
          <cell r="M8194" t="str">
            <v>수평규준틀</v>
          </cell>
          <cell r="O8194" t="str">
            <v>M</v>
          </cell>
          <cell r="P8194">
            <v>27</v>
          </cell>
        </row>
        <row r="8195">
          <cell r="L8195" t="str">
            <v>902IA1UAA20720</v>
          </cell>
          <cell r="M8195" t="str">
            <v>이동식강관조립말비계</v>
          </cell>
          <cell r="N8195" t="str">
            <v>(3개월 H=2M 2단)</v>
          </cell>
          <cell r="O8195" t="str">
            <v>대</v>
          </cell>
          <cell r="P8195">
            <v>2</v>
          </cell>
        </row>
        <row r="8196">
          <cell r="L8196" t="str">
            <v>902IA1UAA25050</v>
          </cell>
          <cell r="M8196" t="str">
            <v>강관동바리 손료</v>
          </cell>
          <cell r="N8196" t="str">
            <v>(층고3.8-4.2M이하,수평1단,일반1개월)</v>
          </cell>
          <cell r="O8196" t="str">
            <v>M2</v>
          </cell>
          <cell r="P8196">
            <v>13</v>
          </cell>
        </row>
        <row r="8197">
          <cell r="L8197" t="str">
            <v>902IA1UAA50010</v>
          </cell>
          <cell r="M8197" t="str">
            <v>용수비</v>
          </cell>
          <cell r="N8197" t="str">
            <v>(레미콘지구)</v>
          </cell>
          <cell r="O8197" t="str">
            <v>M3</v>
          </cell>
          <cell r="P8197">
            <v>10</v>
          </cell>
        </row>
        <row r="8198">
          <cell r="L8198" t="str">
            <v>902IA1UAA55001</v>
          </cell>
          <cell r="M8198" t="str">
            <v>건축물 현장정리</v>
          </cell>
          <cell r="O8198" t="str">
            <v>M2</v>
          </cell>
          <cell r="P8198">
            <v>13</v>
          </cell>
        </row>
        <row r="8199">
          <cell r="L8199" t="str">
            <v>902ID1BGC10070</v>
          </cell>
          <cell r="M8199" t="str">
            <v>자재운반비</v>
          </cell>
          <cell r="N8199" t="str">
            <v>70KM까지</v>
          </cell>
          <cell r="O8199" t="str">
            <v>TON</v>
          </cell>
          <cell r="P8199">
            <v>1.7</v>
          </cell>
        </row>
        <row r="8200">
          <cell r="L8200" t="str">
            <v>902ID1MGA21110</v>
          </cell>
          <cell r="M8200" t="str">
            <v>고강도철근 (공장도)</v>
          </cell>
          <cell r="N8200" t="str">
            <v>H-10</v>
          </cell>
          <cell r="O8200" t="str">
            <v>TON</v>
          </cell>
          <cell r="P8200">
            <v>0.71</v>
          </cell>
        </row>
        <row r="8201">
          <cell r="L8201" t="str">
            <v>902ID1MGA21113</v>
          </cell>
          <cell r="M8201" t="str">
            <v>고강도철근 (공장도)</v>
          </cell>
          <cell r="N8201" t="str">
            <v>H-13</v>
          </cell>
          <cell r="O8201" t="str">
            <v>TON</v>
          </cell>
          <cell r="P8201">
            <v>0.27</v>
          </cell>
        </row>
        <row r="8202">
          <cell r="L8202" t="str">
            <v>902ID1MGA21116</v>
          </cell>
          <cell r="M8202" t="str">
            <v>고강도철근 (공장도)</v>
          </cell>
          <cell r="N8202" t="str">
            <v>H-16</v>
          </cell>
          <cell r="O8202" t="str">
            <v>TON</v>
          </cell>
          <cell r="P8202">
            <v>0.72</v>
          </cell>
        </row>
        <row r="8203">
          <cell r="L8203" t="str">
            <v>902ID1MGG42601</v>
          </cell>
          <cell r="M8203" t="str">
            <v>레미콘</v>
          </cell>
          <cell r="N8203" t="str">
            <v>25-240-15</v>
          </cell>
          <cell r="O8203" t="str">
            <v>M3</v>
          </cell>
          <cell r="P8203">
            <v>10</v>
          </cell>
        </row>
        <row r="8204">
          <cell r="L8204" t="str">
            <v>902ID1QEA32013</v>
          </cell>
          <cell r="M8204" t="str">
            <v>펌프카 CONC 타설</v>
          </cell>
          <cell r="N8204" t="str">
            <v>100 M3이상 철근구조물,S=15</v>
          </cell>
          <cell r="O8204" t="str">
            <v>M3</v>
          </cell>
          <cell r="P8204">
            <v>10</v>
          </cell>
        </row>
        <row r="8205">
          <cell r="L8205" t="str">
            <v>902ID1QEF82001</v>
          </cell>
          <cell r="M8205" t="str">
            <v>CON'C 다지기 (VIBRATOR)</v>
          </cell>
          <cell r="O8205" t="str">
            <v>M3</v>
          </cell>
          <cell r="P8205">
            <v>10</v>
          </cell>
        </row>
        <row r="8206">
          <cell r="L8206" t="str">
            <v>902ID1SACCTTT1</v>
          </cell>
          <cell r="M8206" t="str">
            <v>철근하차비</v>
          </cell>
          <cell r="O8206" t="str">
            <v>톤</v>
          </cell>
          <cell r="P8206">
            <v>1.7</v>
          </cell>
        </row>
        <row r="8207">
          <cell r="L8207" t="str">
            <v>902ID1UAC10001</v>
          </cell>
          <cell r="M8207" t="str">
            <v>합판거푸집</v>
          </cell>
          <cell r="N8207" t="str">
            <v>(3회,일반면)</v>
          </cell>
          <cell r="O8207" t="str">
            <v>M2</v>
          </cell>
          <cell r="P8207">
            <v>54</v>
          </cell>
        </row>
        <row r="8208">
          <cell r="L8208" t="str">
            <v>902ID1UAC10002</v>
          </cell>
          <cell r="M8208" t="str">
            <v>합판거푸집</v>
          </cell>
          <cell r="N8208" t="str">
            <v>(3회,슬라브)</v>
          </cell>
          <cell r="O8208" t="str">
            <v>M2</v>
          </cell>
          <cell r="P8208">
            <v>48</v>
          </cell>
        </row>
        <row r="8209">
          <cell r="L8209" t="str">
            <v>902ID1UAC11501</v>
          </cell>
          <cell r="M8209" t="str">
            <v>콘크리트양생비</v>
          </cell>
          <cell r="O8209" t="str">
            <v>M2</v>
          </cell>
          <cell r="P8209">
            <v>26</v>
          </cell>
        </row>
        <row r="8210">
          <cell r="L8210" t="str">
            <v>902ID1UAC20100</v>
          </cell>
          <cell r="M8210" t="str">
            <v>철근가공 및 조립</v>
          </cell>
          <cell r="N8210" t="str">
            <v>(건축공사)</v>
          </cell>
          <cell r="O8210" t="str">
            <v>TON</v>
          </cell>
          <cell r="P8210">
            <v>1.65</v>
          </cell>
        </row>
        <row r="8211">
          <cell r="L8211" t="str">
            <v>902ID1UAC30060</v>
          </cell>
          <cell r="M8211" t="str">
            <v>레미콘치기</v>
          </cell>
          <cell r="N8211" t="str">
            <v>(철근구조,펌프차붐)</v>
          </cell>
          <cell r="O8211" t="str">
            <v>M3</v>
          </cell>
          <cell r="P8211">
            <v>10</v>
          </cell>
        </row>
        <row r="8212">
          <cell r="L8212" t="str">
            <v>902IF1MAA10080</v>
          </cell>
          <cell r="M8212" t="str">
            <v>콘크리트벽돌</v>
          </cell>
          <cell r="N8212" t="str">
            <v>KS 82KG/CM2, 190X90X57</v>
          </cell>
          <cell r="O8212" t="str">
            <v>매</v>
          </cell>
          <cell r="P8212">
            <v>4762</v>
          </cell>
        </row>
        <row r="8213">
          <cell r="L8213" t="str">
            <v>902IF1SAE10001</v>
          </cell>
          <cell r="M8213" t="str">
            <v>콘크리트벽돌쌓기</v>
          </cell>
          <cell r="N8213" t="str">
            <v>표준형 0.5B, 리프트운반</v>
          </cell>
          <cell r="O8213" t="str">
            <v>매</v>
          </cell>
          <cell r="P8213">
            <v>1175</v>
          </cell>
        </row>
        <row r="8214">
          <cell r="L8214" t="str">
            <v>902IF1SAE11010</v>
          </cell>
          <cell r="M8214" t="str">
            <v>콘크리트벽돌공간쌓기</v>
          </cell>
          <cell r="N8214" t="str">
            <v>(표준형0.5B,리프트운반)</v>
          </cell>
          <cell r="O8214" t="str">
            <v>매</v>
          </cell>
          <cell r="P8214">
            <v>3449</v>
          </cell>
        </row>
        <row r="8215">
          <cell r="L8215" t="str">
            <v>902IF1UAD50190</v>
          </cell>
          <cell r="M8215" t="str">
            <v>인방설치</v>
          </cell>
          <cell r="N8215" t="str">
            <v>(240X124)</v>
          </cell>
          <cell r="O8215" t="str">
            <v>M</v>
          </cell>
          <cell r="P8215">
            <v>3</v>
          </cell>
        </row>
        <row r="8216">
          <cell r="L8216" t="str">
            <v>902IG1BGC01020</v>
          </cell>
          <cell r="M8216" t="str">
            <v>시멘트 수송비</v>
          </cell>
          <cell r="N8216" t="str">
            <v>20KM까지</v>
          </cell>
          <cell r="O8216" t="str">
            <v>포</v>
          </cell>
          <cell r="P8216">
            <v>66</v>
          </cell>
        </row>
        <row r="8217">
          <cell r="L8217" t="str">
            <v>902IG1BGZ01003</v>
          </cell>
          <cell r="M8217" t="str">
            <v>시멘트 하차 입고비</v>
          </cell>
          <cell r="N8217" t="str">
            <v>(보통인부/250포)</v>
          </cell>
          <cell r="O8217" t="str">
            <v>포</v>
          </cell>
          <cell r="P8217">
            <v>66</v>
          </cell>
        </row>
        <row r="8218">
          <cell r="L8218" t="str">
            <v>902IG1MGG30001</v>
          </cell>
          <cell r="M8218" t="str">
            <v>시멘트(운반구상차도)</v>
          </cell>
          <cell r="N8218" t="str">
            <v>40KG</v>
          </cell>
          <cell r="O8218" t="str">
            <v>포</v>
          </cell>
          <cell r="P8218">
            <v>66</v>
          </cell>
        </row>
        <row r="8219">
          <cell r="L8219" t="str">
            <v>902IG1QAJ42670</v>
          </cell>
          <cell r="M8219" t="str">
            <v>모래운반(지구외)</v>
          </cell>
          <cell r="N8219" t="str">
            <v>타이어 로우더 상차, 양호  L = 55.9 KM</v>
          </cell>
          <cell r="O8219" t="str">
            <v>M3</v>
          </cell>
          <cell r="P8219">
            <v>5</v>
          </cell>
        </row>
        <row r="8220">
          <cell r="L8220" t="str">
            <v>902IG1UAF10205</v>
          </cell>
          <cell r="M8220" t="str">
            <v>도기질타일붙이기(유색)</v>
          </cell>
          <cell r="N8220" t="str">
            <v>(욕실벽200X250, 떠붙임12MM)</v>
          </cell>
          <cell r="O8220" t="str">
            <v>)M2</v>
          </cell>
          <cell r="P8220">
            <v>5</v>
          </cell>
        </row>
        <row r="8221">
          <cell r="L8221" t="str">
            <v>902IG1UAF10221</v>
          </cell>
          <cell r="M8221" t="str">
            <v>도기질타일붙이기(유색)</v>
          </cell>
          <cell r="N8221" t="str">
            <v>(욕실벽200X250, 떠붙임18MM)</v>
          </cell>
          <cell r="O8221" t="str">
            <v>)M2</v>
          </cell>
          <cell r="P8221">
            <v>5</v>
          </cell>
        </row>
        <row r="8222">
          <cell r="L8222" t="str">
            <v>902IG1UAF20028</v>
          </cell>
          <cell r="M8222" t="str">
            <v>욕실 및 샤워실 바닥타일붙이기</v>
          </cell>
          <cell r="N8222" t="str">
            <v>(200X200, 바탕25+압착5)</v>
          </cell>
          <cell r="O8222" t="str">
            <v>M2</v>
          </cell>
          <cell r="P8222">
            <v>2</v>
          </cell>
        </row>
        <row r="8223">
          <cell r="L8223" t="str">
            <v>902IG1UAF55020</v>
          </cell>
          <cell r="M8223" t="str">
            <v>테라죠타일붙이기</v>
          </cell>
          <cell r="N8223" t="str">
            <v>(바탕20MM+25MM)</v>
          </cell>
          <cell r="O8223" t="str">
            <v>M2</v>
          </cell>
          <cell r="P8223">
            <v>10</v>
          </cell>
        </row>
        <row r="8224">
          <cell r="L8224" t="str">
            <v>902IG1UAJ14155</v>
          </cell>
          <cell r="M8224" t="str">
            <v>시멘트몰탈외벽바르기</v>
          </cell>
          <cell r="N8224" t="str">
            <v>(18(12+6)MM,초벌1:2 정벌1:3)</v>
          </cell>
          <cell r="O8224" t="str">
            <v>M2</v>
          </cell>
          <cell r="P8224">
            <v>63</v>
          </cell>
        </row>
        <row r="8225">
          <cell r="L8225" t="str">
            <v>902IG1UAJ14217</v>
          </cell>
          <cell r="M8225" t="str">
            <v>시멘트몰탈내벽바르기</v>
          </cell>
          <cell r="N8225" t="str">
            <v>(15(9+6)MM,초벌1:2,정벌1:3)</v>
          </cell>
          <cell r="O8225" t="str">
            <v>M2</v>
          </cell>
          <cell r="P8225">
            <v>23</v>
          </cell>
        </row>
        <row r="8226">
          <cell r="L8226" t="str">
            <v>902IG1UAJ15010</v>
          </cell>
          <cell r="M8226" t="str">
            <v>타일바탕모르터바르기</v>
          </cell>
          <cell r="N8226" t="str">
            <v>(벽 6MM 1회, 1:3)</v>
          </cell>
          <cell r="O8226" t="str">
            <v>M2</v>
          </cell>
          <cell r="P8226">
            <v>7</v>
          </cell>
        </row>
        <row r="8227">
          <cell r="L8227" t="str">
            <v>902IG1UAJ20010</v>
          </cell>
          <cell r="M8227" t="str">
            <v>창문틀주위 모르터충진</v>
          </cell>
          <cell r="O8227" t="str">
            <v>M</v>
          </cell>
          <cell r="P8227">
            <v>14</v>
          </cell>
        </row>
        <row r="8228">
          <cell r="L8228" t="str">
            <v>902IG1UAJ60010</v>
          </cell>
          <cell r="M8228" t="str">
            <v>콘크리트 면처리</v>
          </cell>
          <cell r="N8228" t="str">
            <v>(폭 10CM)</v>
          </cell>
          <cell r="O8228" t="str">
            <v>M</v>
          </cell>
          <cell r="P8228">
            <v>4</v>
          </cell>
        </row>
        <row r="8229">
          <cell r="L8229" t="str">
            <v>902IG1UAJ60020</v>
          </cell>
          <cell r="M8229" t="str">
            <v>콘크리트 면처리(천정)</v>
          </cell>
          <cell r="N8229" t="str">
            <v>(폭 10CM)</v>
          </cell>
          <cell r="O8229" t="str">
            <v>M</v>
          </cell>
          <cell r="P8229">
            <v>22</v>
          </cell>
        </row>
        <row r="8230">
          <cell r="L8230" t="str">
            <v>902IG1UAK20020</v>
          </cell>
          <cell r="M8230" t="str">
            <v>액체방수</v>
          </cell>
          <cell r="N8230" t="str">
            <v>(1종)</v>
          </cell>
          <cell r="O8230" t="str">
            <v>M2</v>
          </cell>
          <cell r="P8230">
            <v>36</v>
          </cell>
        </row>
        <row r="8231">
          <cell r="L8231" t="str">
            <v>902IG1UAK30201</v>
          </cell>
          <cell r="M8231" t="str">
            <v>방수몰탈위 액체방수</v>
          </cell>
          <cell r="N8231" t="str">
            <v>(방수모르터(6mm 1회, 1:2)+액방2종)</v>
          </cell>
          <cell r="O8231" t="str">
            <v>M2</v>
          </cell>
          <cell r="P8231">
            <v>4</v>
          </cell>
        </row>
        <row r="8232">
          <cell r="L8232" t="str">
            <v>902II1MAN70110</v>
          </cell>
          <cell r="M8232" t="str">
            <v>알미늄몰딩(백색)</v>
          </cell>
          <cell r="N8232" t="str">
            <v>15X25X30X1.2</v>
          </cell>
          <cell r="O8232" t="str">
            <v>M</v>
          </cell>
          <cell r="P8232">
            <v>21</v>
          </cell>
        </row>
        <row r="8233">
          <cell r="L8233" t="str">
            <v>902II1SAM30501</v>
          </cell>
          <cell r="M8233" t="str">
            <v>치장석고시멘트판</v>
          </cell>
          <cell r="N8233" t="str">
            <v>6MMX303X606</v>
          </cell>
          <cell r="O8233" t="str">
            <v>M2</v>
          </cell>
          <cell r="P8233">
            <v>12</v>
          </cell>
        </row>
        <row r="8234">
          <cell r="L8234" t="str">
            <v>902II1UAS60010</v>
          </cell>
          <cell r="M8234" t="str">
            <v>경량철골천정틀설치</v>
          </cell>
          <cell r="N8234" t="str">
            <v>(DM-BAR)</v>
          </cell>
          <cell r="O8234" t="str">
            <v>M2</v>
          </cell>
          <cell r="P8234">
            <v>12</v>
          </cell>
        </row>
        <row r="8235">
          <cell r="L8235" t="str">
            <v>902IJ1MAH70755</v>
          </cell>
          <cell r="M8235" t="str">
            <v>도아스톱</v>
          </cell>
          <cell r="N8235" t="str">
            <v>황동 일자형</v>
          </cell>
          <cell r="O8235" t="str">
            <v>개</v>
          </cell>
          <cell r="P8235">
            <v>1</v>
          </cell>
        </row>
        <row r="8236">
          <cell r="L8236" t="str">
            <v>902IJ1MAH80355</v>
          </cell>
          <cell r="M8236" t="str">
            <v>홈통걸이쇠(스텐)</v>
          </cell>
          <cell r="N8236" t="str">
            <v>D 100</v>
          </cell>
          <cell r="O8236" t="str">
            <v>개</v>
          </cell>
          <cell r="P8236">
            <v>3</v>
          </cell>
        </row>
        <row r="8237">
          <cell r="L8237" t="str">
            <v>902IJ1MAH80704</v>
          </cell>
          <cell r="M8237" t="str">
            <v>PVC상자홈통</v>
          </cell>
          <cell r="O8237" t="str">
            <v>개</v>
          </cell>
          <cell r="P8237">
            <v>1</v>
          </cell>
        </row>
        <row r="8238">
          <cell r="L8238" t="str">
            <v>902IJ1MAH80822</v>
          </cell>
          <cell r="M8238" t="str">
            <v>로스톨</v>
          </cell>
          <cell r="N8238" t="str">
            <v>D100</v>
          </cell>
          <cell r="O8238" t="str">
            <v>개</v>
          </cell>
          <cell r="P8238">
            <v>2</v>
          </cell>
        </row>
        <row r="8239">
          <cell r="L8239" t="str">
            <v>902IJ1MAZ10021</v>
          </cell>
          <cell r="M8239" t="str">
            <v>통합경비실 카운터(설치도)</v>
          </cell>
          <cell r="N8239" t="str">
            <v>1200X800</v>
          </cell>
          <cell r="O8239" t="str">
            <v>개소</v>
          </cell>
          <cell r="P8239">
            <v>5</v>
          </cell>
        </row>
        <row r="8240">
          <cell r="L8240" t="str">
            <v>902IJ1SAVH0038</v>
          </cell>
          <cell r="M8240" t="str">
            <v>경비실창대설치</v>
          </cell>
          <cell r="N8240" t="str">
            <v>인조마블</v>
          </cell>
          <cell r="O8240" t="str">
            <v>M</v>
          </cell>
          <cell r="P8240">
            <v>6</v>
          </cell>
        </row>
        <row r="8241">
          <cell r="L8241" t="str">
            <v>902IJ1SAVH0039</v>
          </cell>
          <cell r="M8241" t="str">
            <v>탕비실 주방가구</v>
          </cell>
          <cell r="N8241" t="str">
            <v>L=1400</v>
          </cell>
          <cell r="O8241" t="str">
            <v>M</v>
          </cell>
          <cell r="P8241">
            <v>1</v>
          </cell>
        </row>
        <row r="8242">
          <cell r="L8242" t="str">
            <v>902IJ1UAL50130</v>
          </cell>
          <cell r="M8242" t="str">
            <v>칼라선홈통설치</v>
          </cell>
          <cell r="N8242" t="str">
            <v>D-100</v>
          </cell>
          <cell r="O8242" t="str">
            <v>M</v>
          </cell>
          <cell r="P8242">
            <v>4</v>
          </cell>
        </row>
        <row r="8243">
          <cell r="L8243" t="str">
            <v>902IJ1UAS11020</v>
          </cell>
          <cell r="M8243" t="str">
            <v>철제커텐박스</v>
          </cell>
          <cell r="N8243" t="str">
            <v>(관리동:250 350)</v>
          </cell>
          <cell r="O8243" t="str">
            <v>M</v>
          </cell>
          <cell r="P8243">
            <v>1</v>
          </cell>
        </row>
        <row r="8244">
          <cell r="L8244" t="str">
            <v>902IJ1UAS14030</v>
          </cell>
          <cell r="M8244" t="str">
            <v>스텐레스재료분리대</v>
          </cell>
          <cell r="N8244" t="str">
            <v>(20X30X1.5)</v>
          </cell>
          <cell r="O8244" t="str">
            <v>M</v>
          </cell>
          <cell r="P8244">
            <v>1</v>
          </cell>
        </row>
        <row r="8245">
          <cell r="L8245" t="str">
            <v>902IK1UAJ11040</v>
          </cell>
          <cell r="M8245" t="str">
            <v>옥상 보호몰탈</v>
          </cell>
          <cell r="N8245" t="str">
            <v>(24MM 1:3, 줄눈유)</v>
          </cell>
          <cell r="O8245" t="str">
            <v>M2</v>
          </cell>
          <cell r="P8245">
            <v>19</v>
          </cell>
        </row>
        <row r="8246">
          <cell r="L8246" t="str">
            <v>902IL1MAE50321</v>
          </cell>
          <cell r="M8246" t="str">
            <v>씰링재</v>
          </cell>
          <cell r="N8246" t="str">
            <v>실리콘계비초산형(삼각5㎜X5㎜)</v>
          </cell>
          <cell r="O8246" t="str">
            <v>M</v>
          </cell>
          <cell r="P8246">
            <v>131</v>
          </cell>
        </row>
        <row r="8247">
          <cell r="L8247" t="str">
            <v>902IL1MAH70861</v>
          </cell>
          <cell r="M8247" t="str">
            <v>가스켓(ㄷ형)</v>
          </cell>
          <cell r="N8247" t="str">
            <v>AL, 3~5MM</v>
          </cell>
          <cell r="O8247" t="str">
            <v>M</v>
          </cell>
          <cell r="P8247">
            <v>8</v>
          </cell>
        </row>
        <row r="8248">
          <cell r="L8248" t="str">
            <v>902IL1SAIZ0107</v>
          </cell>
          <cell r="M8248" t="str">
            <v>8X18/AW</v>
          </cell>
          <cell r="O8248" t="str">
            <v>개소</v>
          </cell>
          <cell r="P8248">
            <v>1</v>
          </cell>
        </row>
        <row r="8249">
          <cell r="L8249" t="str">
            <v>902IL1SAVH0040</v>
          </cell>
          <cell r="M8249" t="str">
            <v>8X24/AD</v>
          </cell>
          <cell r="O8249" t="str">
            <v>개소</v>
          </cell>
          <cell r="P8249">
            <v>1</v>
          </cell>
        </row>
        <row r="8250">
          <cell r="L8250" t="str">
            <v>902IL1SAVH0041</v>
          </cell>
          <cell r="M8250" t="str">
            <v>35X18/AW</v>
          </cell>
          <cell r="O8250" t="str">
            <v>개소</v>
          </cell>
          <cell r="P8250">
            <v>2</v>
          </cell>
        </row>
        <row r="8251">
          <cell r="L8251" t="str">
            <v>902IL1SAVH0042</v>
          </cell>
          <cell r="M8251" t="str">
            <v>6X15/AW</v>
          </cell>
          <cell r="N8251" t="str">
            <v>FIX</v>
          </cell>
          <cell r="O8251" t="str">
            <v>개소</v>
          </cell>
          <cell r="P8251">
            <v>2</v>
          </cell>
        </row>
        <row r="8252">
          <cell r="L8252" t="str">
            <v>902IL1SAVH0044</v>
          </cell>
          <cell r="M8252" t="str">
            <v>6X21/WD</v>
          </cell>
          <cell r="O8252" t="str">
            <v>개소</v>
          </cell>
          <cell r="P8252">
            <v>1</v>
          </cell>
        </row>
        <row r="8253">
          <cell r="L8253" t="str">
            <v>902IL1UAN10032</v>
          </cell>
          <cell r="M8253" t="str">
            <v>유리끼우기 및 닦기</v>
          </cell>
          <cell r="N8253" t="str">
            <v>(3MM맑은유리, AL.PL, 유리끼움재료 별도)</v>
          </cell>
          <cell r="O8253" t="str">
            <v>M2</v>
          </cell>
          <cell r="P8253">
            <v>1</v>
          </cell>
        </row>
        <row r="8254">
          <cell r="L8254" t="str">
            <v>902IL1UAN10052</v>
          </cell>
          <cell r="M8254" t="str">
            <v>유리끼우기 및 닦기</v>
          </cell>
          <cell r="N8254" t="str">
            <v>(5MM맑은유리,  AL.PL, 유리끼움재료 별도)</v>
          </cell>
          <cell r="O8254" t="str">
            <v>M2</v>
          </cell>
          <cell r="P8254">
            <v>1</v>
          </cell>
        </row>
        <row r="8255">
          <cell r="L8255" t="str">
            <v>902IL1UAN40012</v>
          </cell>
          <cell r="M8255" t="str">
            <v>복층유리끼우기 및 닦기</v>
          </cell>
          <cell r="N8255" t="str">
            <v>(12MM, 유리끼움재료 별도)</v>
          </cell>
          <cell r="O8255" t="str">
            <v>M2</v>
          </cell>
          <cell r="P8255">
            <v>13</v>
          </cell>
        </row>
        <row r="8256">
          <cell r="L8256" t="str">
            <v>902IL1UAS50110</v>
          </cell>
          <cell r="M8256" t="str">
            <v>씰링재충진</v>
          </cell>
          <cell r="N8256" t="str">
            <v>(폴리우레탄계,ㅁ-10X10)</v>
          </cell>
          <cell r="O8256" t="str">
            <v>M</v>
          </cell>
          <cell r="P8256">
            <v>41</v>
          </cell>
        </row>
        <row r="8257">
          <cell r="L8257" t="str">
            <v>902IL1UAS50340</v>
          </cell>
          <cell r="M8257" t="str">
            <v>발포우레탄충진</v>
          </cell>
          <cell r="N8257" t="str">
            <v>(10MM, 1액형)</v>
          </cell>
          <cell r="O8257" t="str">
            <v>M</v>
          </cell>
          <cell r="P8257">
            <v>32</v>
          </cell>
        </row>
        <row r="8258">
          <cell r="L8258" t="str">
            <v>902IN1MAF40101</v>
          </cell>
          <cell r="M8258" t="str">
            <v>탄성코팅재</v>
          </cell>
          <cell r="N8258" t="str">
            <v>뿜칠 시공도</v>
          </cell>
          <cell r="O8258" t="str">
            <v>M2</v>
          </cell>
          <cell r="P8258">
            <v>79</v>
          </cell>
        </row>
        <row r="8259">
          <cell r="L8259" t="str">
            <v>902IN1UAO20020</v>
          </cell>
          <cell r="M8259" t="str">
            <v>콘크리트면 페인트</v>
          </cell>
          <cell r="N8259" t="str">
            <v>(걸레받이용 2회)</v>
          </cell>
          <cell r="O8259" t="str">
            <v>M2</v>
          </cell>
          <cell r="P8259">
            <v>2</v>
          </cell>
        </row>
        <row r="8260">
          <cell r="L8260" t="str">
            <v>902IN1UAO35020</v>
          </cell>
          <cell r="M8260" t="str">
            <v>내부수성페인트</v>
          </cell>
          <cell r="N8260" t="str">
            <v>(2회 벽   로울러칠)</v>
          </cell>
          <cell r="O8260" t="str">
            <v>M2</v>
          </cell>
          <cell r="P8260">
            <v>22</v>
          </cell>
        </row>
        <row r="8261">
          <cell r="L8261" t="str">
            <v>902IN1UAO70110</v>
          </cell>
          <cell r="M8261" t="str">
            <v>철부조합페인트</v>
          </cell>
          <cell r="N8261" t="str">
            <v>(광명단유)</v>
          </cell>
          <cell r="O8261" t="str">
            <v>M2</v>
          </cell>
          <cell r="P8261">
            <v>1</v>
          </cell>
        </row>
        <row r="8262">
          <cell r="L8262" t="str">
            <v>902IN1UAO85110</v>
          </cell>
          <cell r="M8262" t="str">
            <v>폴리우레탄락카칠</v>
          </cell>
          <cell r="O8262" t="str">
            <v>M2</v>
          </cell>
          <cell r="P8262">
            <v>4</v>
          </cell>
        </row>
        <row r="8263">
          <cell r="L8263" t="str">
            <v>902IO1UAK70060</v>
          </cell>
          <cell r="M8263" t="str">
            <v>포리에칠렌필림 보양</v>
          </cell>
          <cell r="O8263" t="str">
            <v>M2</v>
          </cell>
          <cell r="P8263">
            <v>10</v>
          </cell>
        </row>
        <row r="8264">
          <cell r="L8264" t="str">
            <v>902IO2SACABS07</v>
          </cell>
          <cell r="M8264" t="str">
            <v>스치로폴붙이기</v>
          </cell>
          <cell r="N8264" t="str">
            <v>콘크리트타설부착2호,50MM</v>
          </cell>
          <cell r="O8264" t="str">
            <v>M2</v>
          </cell>
          <cell r="P8264">
            <v>17</v>
          </cell>
        </row>
        <row r="8265">
          <cell r="L8265" t="str">
            <v>902IO2UAG10330</v>
          </cell>
          <cell r="M8265" t="str">
            <v>스치로폴깔기</v>
          </cell>
          <cell r="N8265" t="str">
            <v>(콘크리트타설부착 2호 80MM)</v>
          </cell>
          <cell r="O8265" t="str">
            <v>M2</v>
          </cell>
          <cell r="P8265">
            <v>14</v>
          </cell>
        </row>
        <row r="8266">
          <cell r="L8266" t="str">
            <v>902IO2UAG10380</v>
          </cell>
          <cell r="M8266" t="str">
            <v>스치로폴깔기</v>
          </cell>
          <cell r="N8266" t="str">
            <v>(콘크리트타설부착 4호 50MM)</v>
          </cell>
          <cell r="O8266" t="str">
            <v>M2</v>
          </cell>
          <cell r="P8266">
            <v>13</v>
          </cell>
        </row>
        <row r="8267">
          <cell r="L8267" t="str">
            <v>902IO2UAG30040</v>
          </cell>
          <cell r="M8267" t="str">
            <v>유리면보온재설치</v>
          </cell>
          <cell r="N8267" t="str">
            <v>(벽 2호 50MM)</v>
          </cell>
          <cell r="O8267" t="str">
            <v>M2</v>
          </cell>
          <cell r="P8267">
            <v>35</v>
          </cell>
        </row>
        <row r="8268">
          <cell r="L8268" t="str">
            <v>902IO2UAK70040</v>
          </cell>
          <cell r="M8268" t="str">
            <v>포리에칠렌필림 깔기</v>
          </cell>
          <cell r="N8268" t="str">
            <v>(0.03MM, 2겹)</v>
          </cell>
          <cell r="O8268" t="str">
            <v>M2</v>
          </cell>
          <cell r="P8268">
            <v>13</v>
          </cell>
        </row>
        <row r="8269">
          <cell r="L8269" t="str">
            <v>902JB1QBG15035</v>
          </cell>
          <cell r="M8269" t="str">
            <v>콤팩터 다짐 (보통)</v>
          </cell>
          <cell r="O8269" t="str">
            <v>M2</v>
          </cell>
          <cell r="P8269">
            <v>20</v>
          </cell>
        </row>
        <row r="8270">
          <cell r="L8270" t="str">
            <v>902JB1UAA50010</v>
          </cell>
          <cell r="M8270" t="str">
            <v>용수비</v>
          </cell>
          <cell r="N8270" t="str">
            <v>(레미콘지구)</v>
          </cell>
          <cell r="O8270" t="str">
            <v>M3</v>
          </cell>
          <cell r="P8270">
            <v>1</v>
          </cell>
        </row>
        <row r="8271">
          <cell r="L8271" t="str">
            <v>902JD1BGC10070</v>
          </cell>
          <cell r="M8271" t="str">
            <v>자재운반비</v>
          </cell>
          <cell r="N8271" t="str">
            <v>70KM까지</v>
          </cell>
          <cell r="O8271" t="str">
            <v>TON</v>
          </cell>
          <cell r="P8271">
            <v>0.84</v>
          </cell>
        </row>
        <row r="8272">
          <cell r="L8272" t="str">
            <v>902JD1MGA21110</v>
          </cell>
          <cell r="M8272" t="str">
            <v>고강도철근 (공장도)</v>
          </cell>
          <cell r="N8272" t="str">
            <v>H-10</v>
          </cell>
          <cell r="O8272" t="str">
            <v>TON</v>
          </cell>
          <cell r="P8272">
            <v>0.3</v>
          </cell>
        </row>
        <row r="8273">
          <cell r="L8273" t="str">
            <v>902JD1MGA21116</v>
          </cell>
          <cell r="M8273" t="str">
            <v>고강도철근 (공장도)</v>
          </cell>
          <cell r="N8273" t="str">
            <v>H-16</v>
          </cell>
          <cell r="O8273" t="str">
            <v>TON</v>
          </cell>
          <cell r="P8273">
            <v>0.54</v>
          </cell>
        </row>
        <row r="8274">
          <cell r="L8274" t="str">
            <v>902JD1MGG40301</v>
          </cell>
          <cell r="M8274" t="str">
            <v>레미콘</v>
          </cell>
          <cell r="N8274" t="str">
            <v>25-160-8</v>
          </cell>
          <cell r="O8274" t="str">
            <v>M3</v>
          </cell>
          <cell r="P8274">
            <v>1</v>
          </cell>
        </row>
        <row r="8275">
          <cell r="L8275" t="str">
            <v>902JD1MGG40601</v>
          </cell>
          <cell r="M8275" t="str">
            <v>레미콘</v>
          </cell>
          <cell r="N8275" t="str">
            <v>25-240-8</v>
          </cell>
          <cell r="O8275" t="str">
            <v>M3</v>
          </cell>
          <cell r="P8275">
            <v>6</v>
          </cell>
        </row>
        <row r="8276">
          <cell r="L8276" t="str">
            <v>902JD1MGG42601</v>
          </cell>
          <cell r="M8276" t="str">
            <v>레미콘</v>
          </cell>
          <cell r="N8276" t="str">
            <v>25-240-15</v>
          </cell>
          <cell r="O8276" t="str">
            <v>M3</v>
          </cell>
          <cell r="P8276">
            <v>2</v>
          </cell>
        </row>
        <row r="8277">
          <cell r="L8277" t="str">
            <v>902JD1QEA32013</v>
          </cell>
          <cell r="M8277" t="str">
            <v>펌프카 CONC 타설</v>
          </cell>
          <cell r="N8277" t="str">
            <v>100 M3이상 철근구조물,S=15</v>
          </cell>
          <cell r="O8277" t="str">
            <v>M3</v>
          </cell>
          <cell r="P8277">
            <v>9</v>
          </cell>
        </row>
        <row r="8278">
          <cell r="L8278" t="str">
            <v>902JD1QEF82001</v>
          </cell>
          <cell r="M8278" t="str">
            <v>CON'C 다지기 (VIBRATOR)</v>
          </cell>
          <cell r="O8278" t="str">
            <v>M3</v>
          </cell>
          <cell r="P8278">
            <v>8</v>
          </cell>
        </row>
        <row r="8279">
          <cell r="L8279" t="str">
            <v>902JD1SACCTTT1</v>
          </cell>
          <cell r="M8279" t="str">
            <v>철근하차비</v>
          </cell>
          <cell r="O8279" t="str">
            <v>톤</v>
          </cell>
          <cell r="P8279">
            <v>0.84</v>
          </cell>
        </row>
        <row r="8280">
          <cell r="L8280" t="str">
            <v>902JD1UAC10002</v>
          </cell>
          <cell r="M8280" t="str">
            <v>합판거푸집</v>
          </cell>
          <cell r="N8280" t="str">
            <v>(3회,슬라브)</v>
          </cell>
          <cell r="O8280" t="str">
            <v>M2</v>
          </cell>
          <cell r="P8280">
            <v>3</v>
          </cell>
        </row>
        <row r="8281">
          <cell r="L8281" t="str">
            <v>902JD1UAC10152</v>
          </cell>
          <cell r="M8281" t="str">
            <v>매립형철망거푸집</v>
          </cell>
          <cell r="N8281" t="str">
            <v>(MAT기초,지중보,옹벽,이어치기등)</v>
          </cell>
          <cell r="O8281" t="str">
            <v>M2</v>
          </cell>
          <cell r="P8281">
            <v>25</v>
          </cell>
        </row>
        <row r="8282">
          <cell r="L8282" t="str">
            <v>902JD1UAC20100</v>
          </cell>
          <cell r="M8282" t="str">
            <v>철근가공 및 조립</v>
          </cell>
          <cell r="N8282" t="str">
            <v>(건축공사)</v>
          </cell>
          <cell r="O8282" t="str">
            <v>TON</v>
          </cell>
          <cell r="P8282">
            <v>0.82</v>
          </cell>
        </row>
        <row r="8283">
          <cell r="L8283" t="str">
            <v>902JD1UAC30060</v>
          </cell>
          <cell r="M8283" t="str">
            <v>레미콘치기</v>
          </cell>
          <cell r="N8283" t="str">
            <v>(철근구조,펌프차붐)</v>
          </cell>
          <cell r="O8283" t="str">
            <v>M3</v>
          </cell>
          <cell r="P8283">
            <v>8</v>
          </cell>
        </row>
        <row r="8284">
          <cell r="L8284" t="str">
            <v>902JD1UAC30080</v>
          </cell>
          <cell r="M8284" t="str">
            <v>레미콘치기</v>
          </cell>
          <cell r="N8284" t="str">
            <v>(무근구조,펌프차붐)</v>
          </cell>
          <cell r="O8284" t="str">
            <v>M3</v>
          </cell>
          <cell r="P8284">
            <v>1</v>
          </cell>
        </row>
        <row r="8285">
          <cell r="L8285" t="str">
            <v>903IA1BGZ02011</v>
          </cell>
          <cell r="M8285" t="str">
            <v>임시전력비(전력량요금)</v>
          </cell>
          <cell r="N8285" t="str">
            <v>1년이하</v>
          </cell>
          <cell r="O8285" t="str">
            <v>KWH</v>
          </cell>
          <cell r="P8285">
            <v>1</v>
          </cell>
        </row>
        <row r="8286">
          <cell r="L8286" t="str">
            <v>903IA1HKN01000</v>
          </cell>
          <cell r="M8286" t="str">
            <v>모 터</v>
          </cell>
          <cell r="N8286" t="str">
            <v>1 HP</v>
          </cell>
          <cell r="O8286" t="str">
            <v>시간</v>
          </cell>
          <cell r="P8286">
            <v>1</v>
          </cell>
        </row>
        <row r="8287">
          <cell r="L8287" t="str">
            <v>903IA1UAA10010</v>
          </cell>
          <cell r="M8287" t="str">
            <v>먹메김</v>
          </cell>
          <cell r="N8287" t="str">
            <v>(일반용)</v>
          </cell>
          <cell r="O8287" t="str">
            <v>M2</v>
          </cell>
          <cell r="P8287">
            <v>13</v>
          </cell>
        </row>
        <row r="8288">
          <cell r="L8288" t="str">
            <v>903IA1UAA10201</v>
          </cell>
          <cell r="M8288" t="str">
            <v>수평규준틀</v>
          </cell>
          <cell r="O8288" t="str">
            <v>M</v>
          </cell>
          <cell r="P8288">
            <v>27</v>
          </cell>
        </row>
        <row r="8289">
          <cell r="L8289" t="str">
            <v>903IA1UAA20720</v>
          </cell>
          <cell r="M8289" t="str">
            <v>이동식강관조립말비계</v>
          </cell>
          <cell r="N8289" t="str">
            <v>(3개월 H=2M 2단)</v>
          </cell>
          <cell r="O8289" t="str">
            <v>대</v>
          </cell>
          <cell r="P8289">
            <v>2</v>
          </cell>
        </row>
        <row r="8290">
          <cell r="L8290" t="str">
            <v>903IA1UAA25050</v>
          </cell>
          <cell r="M8290" t="str">
            <v>강관동바리 손료</v>
          </cell>
          <cell r="N8290" t="str">
            <v>(층고3.8-4.2M이하,수평1단,일반1개월)</v>
          </cell>
          <cell r="O8290" t="str">
            <v>M2</v>
          </cell>
          <cell r="P8290">
            <v>13</v>
          </cell>
        </row>
        <row r="8291">
          <cell r="L8291" t="str">
            <v>903IA1UAA50010</v>
          </cell>
          <cell r="M8291" t="str">
            <v>용수비</v>
          </cell>
          <cell r="N8291" t="str">
            <v>(레미콘지구)</v>
          </cell>
          <cell r="O8291" t="str">
            <v>M3</v>
          </cell>
          <cell r="P8291">
            <v>10</v>
          </cell>
        </row>
        <row r="8292">
          <cell r="L8292" t="str">
            <v>903IA1UAA55001</v>
          </cell>
          <cell r="M8292" t="str">
            <v>건축물 현장정리</v>
          </cell>
          <cell r="O8292" t="str">
            <v>M2</v>
          </cell>
          <cell r="P8292">
            <v>13</v>
          </cell>
        </row>
        <row r="8293">
          <cell r="L8293" t="str">
            <v>903ID1BGC10070</v>
          </cell>
          <cell r="M8293" t="str">
            <v>자재운반비</v>
          </cell>
          <cell r="N8293" t="str">
            <v>70KM까지</v>
          </cell>
          <cell r="O8293" t="str">
            <v>TON</v>
          </cell>
          <cell r="P8293">
            <v>1.7</v>
          </cell>
        </row>
        <row r="8294">
          <cell r="L8294" t="str">
            <v>903ID1MGA21110</v>
          </cell>
          <cell r="M8294" t="str">
            <v>고강도철근 (공장도)</v>
          </cell>
          <cell r="N8294" t="str">
            <v>H-10</v>
          </cell>
          <cell r="O8294" t="str">
            <v>TON</v>
          </cell>
          <cell r="P8294">
            <v>0.71</v>
          </cell>
        </row>
        <row r="8295">
          <cell r="L8295" t="str">
            <v>903ID1MGA21113</v>
          </cell>
          <cell r="M8295" t="str">
            <v>고강도철근 (공장도)</v>
          </cell>
          <cell r="N8295" t="str">
            <v>H-13</v>
          </cell>
          <cell r="O8295" t="str">
            <v>TON</v>
          </cell>
          <cell r="P8295">
            <v>0.27</v>
          </cell>
        </row>
        <row r="8296">
          <cell r="L8296" t="str">
            <v>903ID1MGA21116</v>
          </cell>
          <cell r="M8296" t="str">
            <v>고강도철근 (공장도)</v>
          </cell>
          <cell r="N8296" t="str">
            <v>H-16</v>
          </cell>
          <cell r="O8296" t="str">
            <v>TON</v>
          </cell>
          <cell r="P8296">
            <v>0.72</v>
          </cell>
        </row>
        <row r="8297">
          <cell r="L8297" t="str">
            <v>903ID1MGG42601</v>
          </cell>
          <cell r="M8297" t="str">
            <v>레미콘</v>
          </cell>
          <cell r="N8297" t="str">
            <v>25-240-15</v>
          </cell>
          <cell r="O8297" t="str">
            <v>M3</v>
          </cell>
          <cell r="P8297">
            <v>10</v>
          </cell>
        </row>
        <row r="8298">
          <cell r="L8298" t="str">
            <v>903ID1QEA32013</v>
          </cell>
          <cell r="M8298" t="str">
            <v>펌프카 CONC 타설</v>
          </cell>
          <cell r="N8298" t="str">
            <v>100 M3이상 철근구조물,S=15</v>
          </cell>
          <cell r="O8298" t="str">
            <v>M3</v>
          </cell>
          <cell r="P8298">
            <v>10</v>
          </cell>
        </row>
        <row r="8299">
          <cell r="L8299" t="str">
            <v>903ID1QEF82001</v>
          </cell>
          <cell r="M8299" t="str">
            <v>CON'C 다지기 (VIBRATOR)</v>
          </cell>
          <cell r="O8299" t="str">
            <v>M3</v>
          </cell>
          <cell r="P8299">
            <v>10</v>
          </cell>
        </row>
        <row r="8300">
          <cell r="L8300" t="str">
            <v>903ID1SACCTTT1</v>
          </cell>
          <cell r="M8300" t="str">
            <v>철근하차비</v>
          </cell>
          <cell r="O8300" t="str">
            <v>톤</v>
          </cell>
          <cell r="P8300">
            <v>1.7</v>
          </cell>
        </row>
        <row r="8301">
          <cell r="L8301" t="str">
            <v>903ID1UAC10001</v>
          </cell>
          <cell r="M8301" t="str">
            <v>합판거푸집</v>
          </cell>
          <cell r="N8301" t="str">
            <v>(3회,일반면)</v>
          </cell>
          <cell r="O8301" t="str">
            <v>M2</v>
          </cell>
          <cell r="P8301">
            <v>54</v>
          </cell>
        </row>
        <row r="8302">
          <cell r="L8302" t="str">
            <v>903ID1UAC10002</v>
          </cell>
          <cell r="M8302" t="str">
            <v>합판거푸집</v>
          </cell>
          <cell r="N8302" t="str">
            <v>(3회,슬라브)</v>
          </cell>
          <cell r="O8302" t="str">
            <v>M2</v>
          </cell>
          <cell r="P8302">
            <v>48</v>
          </cell>
        </row>
        <row r="8303">
          <cell r="L8303" t="str">
            <v>903ID1UAC11501</v>
          </cell>
          <cell r="M8303" t="str">
            <v>콘크리트양생비</v>
          </cell>
          <cell r="O8303" t="str">
            <v>M2</v>
          </cell>
          <cell r="P8303">
            <v>26</v>
          </cell>
        </row>
        <row r="8304">
          <cell r="L8304" t="str">
            <v>903ID1UAC20100</v>
          </cell>
          <cell r="M8304" t="str">
            <v>철근가공 및 조립</v>
          </cell>
          <cell r="N8304" t="str">
            <v>(건축공사)</v>
          </cell>
          <cell r="O8304" t="str">
            <v>TON</v>
          </cell>
          <cell r="P8304">
            <v>1.65</v>
          </cell>
        </row>
        <row r="8305">
          <cell r="L8305" t="str">
            <v>903ID1UAC30060</v>
          </cell>
          <cell r="M8305" t="str">
            <v>레미콘치기</v>
          </cell>
          <cell r="N8305" t="str">
            <v>(철근구조,펌프차붐)</v>
          </cell>
          <cell r="O8305" t="str">
            <v>M3</v>
          </cell>
          <cell r="P8305">
            <v>10</v>
          </cell>
        </row>
        <row r="8306">
          <cell r="L8306" t="str">
            <v>903IF1MAA10080</v>
          </cell>
          <cell r="M8306" t="str">
            <v>콘크리트벽돌</v>
          </cell>
          <cell r="N8306" t="str">
            <v>KS 82KG/CM2, 190X90X57</v>
          </cell>
          <cell r="O8306" t="str">
            <v>매</v>
          </cell>
          <cell r="P8306">
            <v>4762</v>
          </cell>
        </row>
        <row r="8307">
          <cell r="L8307" t="str">
            <v>903IF1SAE10001</v>
          </cell>
          <cell r="M8307" t="str">
            <v>콘크리트벽돌쌓기</v>
          </cell>
          <cell r="N8307" t="str">
            <v>표준형 0.5B, 리프트운반</v>
          </cell>
          <cell r="O8307" t="str">
            <v>매</v>
          </cell>
          <cell r="P8307">
            <v>1175</v>
          </cell>
        </row>
        <row r="8308">
          <cell r="L8308" t="str">
            <v>903IF1SAE11010</v>
          </cell>
          <cell r="M8308" t="str">
            <v>콘크리트벽돌공간쌓기</v>
          </cell>
          <cell r="N8308" t="str">
            <v>(표준형0.5B,리프트운반)</v>
          </cell>
          <cell r="O8308" t="str">
            <v>매</v>
          </cell>
          <cell r="P8308">
            <v>3449</v>
          </cell>
        </row>
        <row r="8309">
          <cell r="L8309" t="str">
            <v>903IF1UAD50190</v>
          </cell>
          <cell r="M8309" t="str">
            <v>인방설치</v>
          </cell>
          <cell r="N8309" t="str">
            <v>(240X124)</v>
          </cell>
          <cell r="O8309" t="str">
            <v>M</v>
          </cell>
          <cell r="P8309">
            <v>3</v>
          </cell>
        </row>
        <row r="8310">
          <cell r="L8310" t="str">
            <v>903IG1BGC01020</v>
          </cell>
          <cell r="M8310" t="str">
            <v>시멘트 수송비</v>
          </cell>
          <cell r="N8310" t="str">
            <v>20KM까지</v>
          </cell>
          <cell r="O8310" t="str">
            <v>포</v>
          </cell>
          <cell r="P8310">
            <v>66</v>
          </cell>
        </row>
        <row r="8311">
          <cell r="L8311" t="str">
            <v>903IG1BGZ01003</v>
          </cell>
          <cell r="M8311" t="str">
            <v>시멘트 하차 입고비</v>
          </cell>
          <cell r="N8311" t="str">
            <v>(보통인부/250포)</v>
          </cell>
          <cell r="O8311" t="str">
            <v>포</v>
          </cell>
          <cell r="P8311">
            <v>66</v>
          </cell>
        </row>
        <row r="8312">
          <cell r="L8312" t="str">
            <v>903IG1MGG30001</v>
          </cell>
          <cell r="M8312" t="str">
            <v>시멘트(운반구상차도)</v>
          </cell>
          <cell r="N8312" t="str">
            <v>40KG</v>
          </cell>
          <cell r="O8312" t="str">
            <v>포</v>
          </cell>
          <cell r="P8312">
            <v>66</v>
          </cell>
        </row>
        <row r="8313">
          <cell r="L8313" t="str">
            <v>903IG1QAJ42670</v>
          </cell>
          <cell r="M8313" t="str">
            <v>모래운반(지구외)</v>
          </cell>
          <cell r="N8313" t="str">
            <v>타이어 로우더 상차, 양호  L = 55.9 KM</v>
          </cell>
          <cell r="O8313" t="str">
            <v>M3</v>
          </cell>
          <cell r="P8313">
            <v>5</v>
          </cell>
        </row>
        <row r="8314">
          <cell r="L8314" t="str">
            <v>903IG1UAF10205</v>
          </cell>
          <cell r="M8314" t="str">
            <v>도기질타일붙이기(유색)</v>
          </cell>
          <cell r="N8314" t="str">
            <v>(욕실벽200X250, 떠붙임12MM)</v>
          </cell>
          <cell r="O8314" t="str">
            <v>)M2</v>
          </cell>
          <cell r="P8314">
            <v>5</v>
          </cell>
        </row>
        <row r="8315">
          <cell r="L8315" t="str">
            <v>903IG1UAF10221</v>
          </cell>
          <cell r="M8315" t="str">
            <v>도기질타일붙이기(유색)</v>
          </cell>
          <cell r="N8315" t="str">
            <v>(욕실벽200X250, 떠붙임18MM)</v>
          </cell>
          <cell r="O8315" t="str">
            <v>)M2</v>
          </cell>
          <cell r="P8315">
            <v>5</v>
          </cell>
        </row>
        <row r="8316">
          <cell r="L8316" t="str">
            <v>903IG1UAF20028</v>
          </cell>
          <cell r="M8316" t="str">
            <v>욕실 및 샤워실 바닥타일붙이기</v>
          </cell>
          <cell r="N8316" t="str">
            <v>(200X200, 바탕25+압착5)</v>
          </cell>
          <cell r="O8316" t="str">
            <v>M2</v>
          </cell>
          <cell r="P8316">
            <v>2</v>
          </cell>
        </row>
        <row r="8317">
          <cell r="L8317" t="str">
            <v>903IG1UAF55020</v>
          </cell>
          <cell r="M8317" t="str">
            <v>테라죠타일붙이기</v>
          </cell>
          <cell r="N8317" t="str">
            <v>(바탕20MM+25MM)</v>
          </cell>
          <cell r="O8317" t="str">
            <v>M2</v>
          </cell>
          <cell r="P8317">
            <v>10</v>
          </cell>
        </row>
        <row r="8318">
          <cell r="L8318" t="str">
            <v>903IG1UAJ14155</v>
          </cell>
          <cell r="M8318" t="str">
            <v>시멘트몰탈외벽바르기</v>
          </cell>
          <cell r="N8318" t="str">
            <v>(18(12+6)MM,초벌1:2 정벌1:3)</v>
          </cell>
          <cell r="O8318" t="str">
            <v>M2</v>
          </cell>
          <cell r="P8318">
            <v>63</v>
          </cell>
        </row>
        <row r="8319">
          <cell r="L8319" t="str">
            <v>903IG1UAJ14217</v>
          </cell>
          <cell r="M8319" t="str">
            <v>시멘트몰탈내벽바르기</v>
          </cell>
          <cell r="N8319" t="str">
            <v>(15(9+6)MM,초벌1:2,정벌1:3)</v>
          </cell>
          <cell r="O8319" t="str">
            <v>M2</v>
          </cell>
          <cell r="P8319">
            <v>23</v>
          </cell>
        </row>
        <row r="8320">
          <cell r="L8320" t="str">
            <v>903IG1UAJ15010</v>
          </cell>
          <cell r="M8320" t="str">
            <v>타일바탕모르터바르기</v>
          </cell>
          <cell r="N8320" t="str">
            <v>(벽 6MM 1회, 1:3)</v>
          </cell>
          <cell r="O8320" t="str">
            <v>M2</v>
          </cell>
          <cell r="P8320">
            <v>7</v>
          </cell>
        </row>
        <row r="8321">
          <cell r="L8321" t="str">
            <v>903IG1UAJ20010</v>
          </cell>
          <cell r="M8321" t="str">
            <v>창문틀주위 모르터충진</v>
          </cell>
          <cell r="O8321" t="str">
            <v>M</v>
          </cell>
          <cell r="P8321">
            <v>14</v>
          </cell>
        </row>
        <row r="8322">
          <cell r="L8322" t="str">
            <v>903IG1UAJ60010</v>
          </cell>
          <cell r="M8322" t="str">
            <v>콘크리트 면처리</v>
          </cell>
          <cell r="N8322" t="str">
            <v>(폭 10CM)</v>
          </cell>
          <cell r="O8322" t="str">
            <v>M</v>
          </cell>
          <cell r="P8322">
            <v>4</v>
          </cell>
        </row>
        <row r="8323">
          <cell r="L8323" t="str">
            <v>903IG1UAJ60020</v>
          </cell>
          <cell r="M8323" t="str">
            <v>콘크리트 면처리(천정)</v>
          </cell>
          <cell r="N8323" t="str">
            <v>(폭 10CM)</v>
          </cell>
          <cell r="O8323" t="str">
            <v>M</v>
          </cell>
          <cell r="P8323">
            <v>22</v>
          </cell>
        </row>
        <row r="8324">
          <cell r="L8324" t="str">
            <v>903IG1UAK20020</v>
          </cell>
          <cell r="M8324" t="str">
            <v>액체방수</v>
          </cell>
          <cell r="N8324" t="str">
            <v>(1종)</v>
          </cell>
          <cell r="O8324" t="str">
            <v>M2</v>
          </cell>
          <cell r="P8324">
            <v>36</v>
          </cell>
        </row>
        <row r="8325">
          <cell r="L8325" t="str">
            <v>903IG1UAK30201</v>
          </cell>
          <cell r="M8325" t="str">
            <v>방수몰탈위 액체방수</v>
          </cell>
          <cell r="N8325" t="str">
            <v>(방수모르터(6mm 1회, 1:2)+액방2종)</v>
          </cell>
          <cell r="O8325" t="str">
            <v>M2</v>
          </cell>
          <cell r="P8325">
            <v>4</v>
          </cell>
        </row>
        <row r="8326">
          <cell r="L8326" t="str">
            <v>903II1MAN70110</v>
          </cell>
          <cell r="M8326" t="str">
            <v>알미늄몰딩(백색)</v>
          </cell>
          <cell r="N8326" t="str">
            <v>15X25X30X1.2</v>
          </cell>
          <cell r="O8326" t="str">
            <v>M</v>
          </cell>
          <cell r="P8326">
            <v>21</v>
          </cell>
        </row>
        <row r="8327">
          <cell r="L8327" t="str">
            <v>903II1SAM30501</v>
          </cell>
          <cell r="M8327" t="str">
            <v>치장석고시멘트판</v>
          </cell>
          <cell r="N8327" t="str">
            <v>6MMX303X606</v>
          </cell>
          <cell r="O8327" t="str">
            <v>M2</v>
          </cell>
          <cell r="P8327">
            <v>12</v>
          </cell>
        </row>
        <row r="8328">
          <cell r="L8328" t="str">
            <v>903II1UAS60010</v>
          </cell>
          <cell r="M8328" t="str">
            <v>경량철골천정틀설치</v>
          </cell>
          <cell r="N8328" t="str">
            <v>(DM-BAR)</v>
          </cell>
          <cell r="O8328" t="str">
            <v>M2</v>
          </cell>
          <cell r="P8328">
            <v>12</v>
          </cell>
        </row>
        <row r="8329">
          <cell r="L8329" t="str">
            <v>903IJ1MAH70755</v>
          </cell>
          <cell r="M8329" t="str">
            <v>도아스톱</v>
          </cell>
          <cell r="N8329" t="str">
            <v>황동 일자형</v>
          </cell>
          <cell r="O8329" t="str">
            <v>개</v>
          </cell>
          <cell r="P8329">
            <v>1</v>
          </cell>
        </row>
        <row r="8330">
          <cell r="L8330" t="str">
            <v>903IJ1MAH80355</v>
          </cell>
          <cell r="M8330" t="str">
            <v>홈통걸이쇠(스텐)</v>
          </cell>
          <cell r="N8330" t="str">
            <v>D 100</v>
          </cell>
          <cell r="O8330" t="str">
            <v>개</v>
          </cell>
          <cell r="P8330">
            <v>3</v>
          </cell>
        </row>
        <row r="8331">
          <cell r="L8331" t="str">
            <v>903IJ1MAH80704</v>
          </cell>
          <cell r="M8331" t="str">
            <v>PVC상자홈통</v>
          </cell>
          <cell r="O8331" t="str">
            <v>개</v>
          </cell>
          <cell r="P8331">
            <v>1</v>
          </cell>
        </row>
        <row r="8332">
          <cell r="L8332" t="str">
            <v>903IJ1MAH80822</v>
          </cell>
          <cell r="M8332" t="str">
            <v>로스톨</v>
          </cell>
          <cell r="N8332" t="str">
            <v>D100</v>
          </cell>
          <cell r="O8332" t="str">
            <v>개</v>
          </cell>
          <cell r="P8332">
            <v>2</v>
          </cell>
        </row>
        <row r="8333">
          <cell r="L8333" t="str">
            <v>903IJ1MAZ10021</v>
          </cell>
          <cell r="M8333" t="str">
            <v>통합경비실 카운터(설치도)</v>
          </cell>
          <cell r="N8333" t="str">
            <v>1200X800</v>
          </cell>
          <cell r="O8333" t="str">
            <v>개소</v>
          </cell>
          <cell r="P8333">
            <v>5</v>
          </cell>
        </row>
        <row r="8334">
          <cell r="L8334" t="str">
            <v>903IJ1SAVH0038</v>
          </cell>
          <cell r="M8334" t="str">
            <v>경비실창대설치</v>
          </cell>
          <cell r="N8334" t="str">
            <v>인조마블</v>
          </cell>
          <cell r="O8334" t="str">
            <v>M</v>
          </cell>
          <cell r="P8334">
            <v>6</v>
          </cell>
        </row>
        <row r="8335">
          <cell r="L8335" t="str">
            <v>903IJ1SAVH0039</v>
          </cell>
          <cell r="M8335" t="str">
            <v>탕비실 주방가구</v>
          </cell>
          <cell r="N8335" t="str">
            <v>L=1400</v>
          </cell>
          <cell r="O8335" t="str">
            <v>M</v>
          </cell>
          <cell r="P8335">
            <v>1</v>
          </cell>
        </row>
        <row r="8336">
          <cell r="L8336" t="str">
            <v>903IJ1UAL50130</v>
          </cell>
          <cell r="M8336" t="str">
            <v>칼라선홈통설치</v>
          </cell>
          <cell r="N8336" t="str">
            <v>D-100</v>
          </cell>
          <cell r="O8336" t="str">
            <v>M</v>
          </cell>
          <cell r="P8336">
            <v>4</v>
          </cell>
        </row>
        <row r="8337">
          <cell r="L8337" t="str">
            <v>903IJ1UAS11020</v>
          </cell>
          <cell r="M8337" t="str">
            <v>철제커텐박스</v>
          </cell>
          <cell r="N8337" t="str">
            <v>(관리동:250 350)</v>
          </cell>
          <cell r="O8337" t="str">
            <v>M</v>
          </cell>
          <cell r="P8337">
            <v>1</v>
          </cell>
        </row>
        <row r="8338">
          <cell r="L8338" t="str">
            <v>903IJ1UAS14030</v>
          </cell>
          <cell r="M8338" t="str">
            <v>스텐레스재료분리대</v>
          </cell>
          <cell r="N8338" t="str">
            <v>(20X30X1.5)</v>
          </cell>
          <cell r="O8338" t="str">
            <v>M</v>
          </cell>
          <cell r="P8338">
            <v>1</v>
          </cell>
        </row>
        <row r="8339">
          <cell r="L8339" t="str">
            <v>903IK1UAJ11040</v>
          </cell>
          <cell r="M8339" t="str">
            <v>옥상 보호몰탈</v>
          </cell>
          <cell r="N8339" t="str">
            <v>(24MM 1:3, 줄눈유)</v>
          </cell>
          <cell r="O8339" t="str">
            <v>M2</v>
          </cell>
          <cell r="P8339">
            <v>19</v>
          </cell>
        </row>
        <row r="8340">
          <cell r="L8340" t="str">
            <v>903IL1MAE50321</v>
          </cell>
          <cell r="M8340" t="str">
            <v>씰링재</v>
          </cell>
          <cell r="N8340" t="str">
            <v>실리콘계비초산형(삼각5㎜X5㎜)</v>
          </cell>
          <cell r="O8340" t="str">
            <v>M</v>
          </cell>
          <cell r="P8340">
            <v>131</v>
          </cell>
        </row>
        <row r="8341">
          <cell r="L8341" t="str">
            <v>903IL1MAH70861</v>
          </cell>
          <cell r="M8341" t="str">
            <v>가스켓(ㄷ형)</v>
          </cell>
          <cell r="N8341" t="str">
            <v>AL, 3~5MM</v>
          </cell>
          <cell r="O8341" t="str">
            <v>M</v>
          </cell>
          <cell r="P8341">
            <v>8</v>
          </cell>
        </row>
        <row r="8342">
          <cell r="L8342" t="str">
            <v>903IL1SAIZ0107</v>
          </cell>
          <cell r="M8342" t="str">
            <v>8X18/AW</v>
          </cell>
          <cell r="O8342" t="str">
            <v>개소</v>
          </cell>
          <cell r="P8342">
            <v>1</v>
          </cell>
        </row>
        <row r="8343">
          <cell r="L8343" t="str">
            <v>903IL1SAVH0040</v>
          </cell>
          <cell r="M8343" t="str">
            <v>8X24/AD</v>
          </cell>
          <cell r="O8343" t="str">
            <v>개소</v>
          </cell>
          <cell r="P8343">
            <v>1</v>
          </cell>
        </row>
        <row r="8344">
          <cell r="L8344" t="str">
            <v>903IL1SAVH0041</v>
          </cell>
          <cell r="M8344" t="str">
            <v>35X18/AW</v>
          </cell>
          <cell r="O8344" t="str">
            <v>개소</v>
          </cell>
          <cell r="P8344">
            <v>2</v>
          </cell>
        </row>
        <row r="8345">
          <cell r="L8345" t="str">
            <v>903IL1SAVH0042</v>
          </cell>
          <cell r="M8345" t="str">
            <v>6X15/AW</v>
          </cell>
          <cell r="N8345" t="str">
            <v>FIX</v>
          </cell>
          <cell r="O8345" t="str">
            <v>개소</v>
          </cell>
          <cell r="P8345">
            <v>2</v>
          </cell>
        </row>
        <row r="8346">
          <cell r="L8346" t="str">
            <v>903IL1SAVH0044</v>
          </cell>
          <cell r="M8346" t="str">
            <v>6X21/WD</v>
          </cell>
          <cell r="O8346" t="str">
            <v>개소</v>
          </cell>
          <cell r="P8346">
            <v>1</v>
          </cell>
        </row>
        <row r="8347">
          <cell r="L8347" t="str">
            <v>903IL1UAN10032</v>
          </cell>
          <cell r="M8347" t="str">
            <v>유리끼우기 및 닦기</v>
          </cell>
          <cell r="N8347" t="str">
            <v>(3MM맑은유리, AL.PL, 유리끼움재료 별도)</v>
          </cell>
          <cell r="O8347" t="str">
            <v>M2</v>
          </cell>
          <cell r="P8347">
            <v>1</v>
          </cell>
        </row>
        <row r="8348">
          <cell r="L8348" t="str">
            <v>903IL1UAN10052</v>
          </cell>
          <cell r="M8348" t="str">
            <v>유리끼우기 및 닦기</v>
          </cell>
          <cell r="N8348" t="str">
            <v>(5MM맑은유리,  AL.PL, 유리끼움재료 별도)</v>
          </cell>
          <cell r="O8348" t="str">
            <v>M2</v>
          </cell>
          <cell r="P8348">
            <v>1</v>
          </cell>
        </row>
        <row r="8349">
          <cell r="L8349" t="str">
            <v>903IL1UAN40012</v>
          </cell>
          <cell r="M8349" t="str">
            <v>복층유리끼우기 및 닦기</v>
          </cell>
          <cell r="N8349" t="str">
            <v>(12MM, 유리끼움재료 별도)</v>
          </cell>
          <cell r="O8349" t="str">
            <v>M2</v>
          </cell>
          <cell r="P8349">
            <v>13</v>
          </cell>
        </row>
        <row r="8350">
          <cell r="L8350" t="str">
            <v>903IL1UAS50110</v>
          </cell>
          <cell r="M8350" t="str">
            <v>씰링재충진</v>
          </cell>
          <cell r="N8350" t="str">
            <v>(폴리우레탄계,ㅁ-10X10)</v>
          </cell>
          <cell r="O8350" t="str">
            <v>M</v>
          </cell>
          <cell r="P8350">
            <v>41</v>
          </cell>
        </row>
        <row r="8351">
          <cell r="L8351" t="str">
            <v>903IL1UAS50340</v>
          </cell>
          <cell r="M8351" t="str">
            <v>발포우레탄충진</v>
          </cell>
          <cell r="N8351" t="str">
            <v>(10MM, 1액형)</v>
          </cell>
          <cell r="O8351" t="str">
            <v>M</v>
          </cell>
          <cell r="P8351">
            <v>32</v>
          </cell>
        </row>
        <row r="8352">
          <cell r="L8352" t="str">
            <v>903IN1MAF40101</v>
          </cell>
          <cell r="M8352" t="str">
            <v>탄성코팅재</v>
          </cell>
          <cell r="N8352" t="str">
            <v>뿜칠 시공도</v>
          </cell>
          <cell r="O8352" t="str">
            <v>M2</v>
          </cell>
          <cell r="P8352">
            <v>79</v>
          </cell>
        </row>
        <row r="8353">
          <cell r="L8353" t="str">
            <v>903IN1UAO20020</v>
          </cell>
          <cell r="M8353" t="str">
            <v>콘크리트면 페인트</v>
          </cell>
          <cell r="N8353" t="str">
            <v>(걸레받이용 2회)</v>
          </cell>
          <cell r="O8353" t="str">
            <v>M2</v>
          </cell>
          <cell r="P8353">
            <v>2</v>
          </cell>
        </row>
        <row r="8354">
          <cell r="L8354" t="str">
            <v>903IN1UAO35020</v>
          </cell>
          <cell r="M8354" t="str">
            <v>내부수성페인트</v>
          </cell>
          <cell r="N8354" t="str">
            <v>(2회 벽   로울러칠)</v>
          </cell>
          <cell r="O8354" t="str">
            <v>M2</v>
          </cell>
          <cell r="P8354">
            <v>22</v>
          </cell>
        </row>
        <row r="8355">
          <cell r="L8355" t="str">
            <v>903IN1UAO70110</v>
          </cell>
          <cell r="M8355" t="str">
            <v>철부조합페인트</v>
          </cell>
          <cell r="N8355" t="str">
            <v>(광명단유)</v>
          </cell>
          <cell r="O8355" t="str">
            <v>M2</v>
          </cell>
          <cell r="P8355">
            <v>1</v>
          </cell>
        </row>
        <row r="8356">
          <cell r="L8356" t="str">
            <v>903IN1UAO85110</v>
          </cell>
          <cell r="M8356" t="str">
            <v>폴리우레탄락카칠</v>
          </cell>
          <cell r="O8356" t="str">
            <v>M2</v>
          </cell>
          <cell r="P8356">
            <v>4</v>
          </cell>
        </row>
        <row r="8357">
          <cell r="L8357" t="str">
            <v>903IO1UAK70060</v>
          </cell>
          <cell r="M8357" t="str">
            <v>포리에칠렌필림 보양</v>
          </cell>
          <cell r="O8357" t="str">
            <v>M2</v>
          </cell>
          <cell r="P8357">
            <v>10</v>
          </cell>
        </row>
        <row r="8358">
          <cell r="L8358" t="str">
            <v>903IO2SACABS07</v>
          </cell>
          <cell r="M8358" t="str">
            <v>스치로폴붙이기</v>
          </cell>
          <cell r="N8358" t="str">
            <v>콘크리트타설부착2호,50MM</v>
          </cell>
          <cell r="O8358" t="str">
            <v>M2</v>
          </cell>
          <cell r="P8358">
            <v>17</v>
          </cell>
        </row>
        <row r="8359">
          <cell r="L8359" t="str">
            <v>903IO2UAG10330</v>
          </cell>
          <cell r="M8359" t="str">
            <v>스치로폴깔기</v>
          </cell>
          <cell r="N8359" t="str">
            <v>(콘크리트타설부착 2호 80MM)</v>
          </cell>
          <cell r="O8359" t="str">
            <v>M2</v>
          </cell>
          <cell r="P8359">
            <v>14</v>
          </cell>
        </row>
        <row r="8360">
          <cell r="L8360" t="str">
            <v>903IO2UAG10380</v>
          </cell>
          <cell r="M8360" t="str">
            <v>스치로폴깔기</v>
          </cell>
          <cell r="N8360" t="str">
            <v>(콘크리트타설부착 4호 50MM)</v>
          </cell>
          <cell r="O8360" t="str">
            <v>M2</v>
          </cell>
          <cell r="P8360">
            <v>13</v>
          </cell>
        </row>
        <row r="8361">
          <cell r="L8361" t="str">
            <v>903IO2UAG30040</v>
          </cell>
          <cell r="M8361" t="str">
            <v>유리면보온재설치</v>
          </cell>
          <cell r="N8361" t="str">
            <v>(벽 2호 50MM)</v>
          </cell>
          <cell r="O8361" t="str">
            <v>M2</v>
          </cell>
          <cell r="P8361">
            <v>35</v>
          </cell>
        </row>
        <row r="8362">
          <cell r="L8362" t="str">
            <v>903IO2UAK70040</v>
          </cell>
          <cell r="M8362" t="str">
            <v>포리에칠렌필림 깔기</v>
          </cell>
          <cell r="N8362" t="str">
            <v>(0.03MM, 2겹)</v>
          </cell>
          <cell r="O8362" t="str">
            <v>M2</v>
          </cell>
          <cell r="P8362">
            <v>13</v>
          </cell>
        </row>
        <row r="8363">
          <cell r="L8363" t="str">
            <v>903JB1QBG15035</v>
          </cell>
          <cell r="M8363" t="str">
            <v>콤팩터 다짐 (보통)</v>
          </cell>
          <cell r="O8363" t="str">
            <v>M2</v>
          </cell>
          <cell r="P8363">
            <v>20</v>
          </cell>
        </row>
        <row r="8364">
          <cell r="L8364" t="str">
            <v>903JB1UAA50010</v>
          </cell>
          <cell r="M8364" t="str">
            <v>용수비</v>
          </cell>
          <cell r="N8364" t="str">
            <v>(레미콘지구)</v>
          </cell>
          <cell r="O8364" t="str">
            <v>M3</v>
          </cell>
          <cell r="P8364">
            <v>1</v>
          </cell>
        </row>
        <row r="8365">
          <cell r="L8365" t="str">
            <v>903JD1BGC10070</v>
          </cell>
          <cell r="M8365" t="str">
            <v>자재운반비</v>
          </cell>
          <cell r="N8365" t="str">
            <v>70KM까지</v>
          </cell>
          <cell r="O8365" t="str">
            <v>TON</v>
          </cell>
          <cell r="P8365">
            <v>0.84</v>
          </cell>
        </row>
        <row r="8366">
          <cell r="L8366" t="str">
            <v>903JD1MGA21110</v>
          </cell>
          <cell r="M8366" t="str">
            <v>고강도철근 (공장도)</v>
          </cell>
          <cell r="N8366" t="str">
            <v>H-10</v>
          </cell>
          <cell r="O8366" t="str">
            <v>TON</v>
          </cell>
          <cell r="P8366">
            <v>0.3</v>
          </cell>
        </row>
        <row r="8367">
          <cell r="L8367" t="str">
            <v>903JD1MGA21116</v>
          </cell>
          <cell r="M8367" t="str">
            <v>고강도철근 (공장도)</v>
          </cell>
          <cell r="N8367" t="str">
            <v>H-16</v>
          </cell>
          <cell r="O8367" t="str">
            <v>TON</v>
          </cell>
          <cell r="P8367">
            <v>0.54</v>
          </cell>
        </row>
        <row r="8368">
          <cell r="L8368" t="str">
            <v>903JD1MGG40301</v>
          </cell>
          <cell r="M8368" t="str">
            <v>레미콘</v>
          </cell>
          <cell r="N8368" t="str">
            <v>25-160-8</v>
          </cell>
          <cell r="O8368" t="str">
            <v>M3</v>
          </cell>
          <cell r="P8368">
            <v>1</v>
          </cell>
        </row>
        <row r="8369">
          <cell r="L8369" t="str">
            <v>903JD1MGG40601</v>
          </cell>
          <cell r="M8369" t="str">
            <v>레미콘</v>
          </cell>
          <cell r="N8369" t="str">
            <v>25-240-8</v>
          </cell>
          <cell r="O8369" t="str">
            <v>M3</v>
          </cell>
          <cell r="P8369">
            <v>6</v>
          </cell>
        </row>
        <row r="8370">
          <cell r="L8370" t="str">
            <v>903JD1MGG42601</v>
          </cell>
          <cell r="M8370" t="str">
            <v>레미콘</v>
          </cell>
          <cell r="N8370" t="str">
            <v>25-240-15</v>
          </cell>
          <cell r="O8370" t="str">
            <v>M3</v>
          </cell>
          <cell r="P8370">
            <v>2</v>
          </cell>
        </row>
        <row r="8371">
          <cell r="L8371" t="str">
            <v>903JD1QEA32013</v>
          </cell>
          <cell r="M8371" t="str">
            <v>펌프카 CONC 타설</v>
          </cell>
          <cell r="N8371" t="str">
            <v>100 M3이상 철근구조물,S=15</v>
          </cell>
          <cell r="O8371" t="str">
            <v>M3</v>
          </cell>
          <cell r="P8371">
            <v>9</v>
          </cell>
        </row>
        <row r="8372">
          <cell r="L8372" t="str">
            <v>903JD1QEF82001</v>
          </cell>
          <cell r="M8372" t="str">
            <v>CON'C 다지기 (VIBRATOR)</v>
          </cell>
          <cell r="O8372" t="str">
            <v>M3</v>
          </cell>
          <cell r="P8372">
            <v>8</v>
          </cell>
        </row>
        <row r="8373">
          <cell r="L8373" t="str">
            <v>903JD1SACCTTT1</v>
          </cell>
          <cell r="M8373" t="str">
            <v>철근하차비</v>
          </cell>
          <cell r="O8373" t="str">
            <v>톤</v>
          </cell>
          <cell r="P8373">
            <v>0.84</v>
          </cell>
        </row>
        <row r="8374">
          <cell r="L8374" t="str">
            <v>903JD1UAC10002</v>
          </cell>
          <cell r="M8374" t="str">
            <v>합판거푸집</v>
          </cell>
          <cell r="N8374" t="str">
            <v>(3회,슬라브)</v>
          </cell>
          <cell r="O8374" t="str">
            <v>M2</v>
          </cell>
          <cell r="P8374">
            <v>3</v>
          </cell>
        </row>
        <row r="8375">
          <cell r="L8375" t="str">
            <v>903JD1UAC10152</v>
          </cell>
          <cell r="M8375" t="str">
            <v>매립형철망거푸집</v>
          </cell>
          <cell r="N8375" t="str">
            <v>(MAT기초,지중보,옹벽,이어치기등)</v>
          </cell>
          <cell r="O8375" t="str">
            <v>M2</v>
          </cell>
          <cell r="P8375">
            <v>25</v>
          </cell>
        </row>
        <row r="8376">
          <cell r="L8376" t="str">
            <v>903JD1UAC20100</v>
          </cell>
          <cell r="M8376" t="str">
            <v>철근가공 및 조립</v>
          </cell>
          <cell r="N8376" t="str">
            <v>(건축공사)</v>
          </cell>
          <cell r="O8376" t="str">
            <v>TON</v>
          </cell>
          <cell r="P8376">
            <v>0.82</v>
          </cell>
        </row>
        <row r="8377">
          <cell r="L8377" t="str">
            <v>903JD1UAC30060</v>
          </cell>
          <cell r="M8377" t="str">
            <v>레미콘치기</v>
          </cell>
          <cell r="N8377" t="str">
            <v>(철근구조,펌프차붐)</v>
          </cell>
          <cell r="O8377" t="str">
            <v>M3</v>
          </cell>
          <cell r="P8377">
            <v>8</v>
          </cell>
        </row>
        <row r="8378">
          <cell r="L8378" t="str">
            <v>903JD1UAC30080</v>
          </cell>
          <cell r="M8378" t="str">
            <v>레미콘치기</v>
          </cell>
          <cell r="N8378" t="str">
            <v>(무근구조,펌프차붐)</v>
          </cell>
          <cell r="O8378" t="str">
            <v>M3</v>
          </cell>
          <cell r="P8378">
            <v>1</v>
          </cell>
        </row>
        <row r="8379">
          <cell r="L8379" t="str">
            <v>0000ZZ1BGB10143</v>
          </cell>
          <cell r="M8379" t="str">
            <v>지내력시험</v>
          </cell>
          <cell r="N8379" t="str">
            <v>건축평판재하</v>
          </cell>
          <cell r="O8379" t="str">
            <v>회</v>
          </cell>
          <cell r="P8379">
            <v>43</v>
          </cell>
        </row>
        <row r="8380">
          <cell r="L8380" t="str">
            <v>0000ZZ1BGB61401</v>
          </cell>
          <cell r="M8380" t="str">
            <v>굳지않은콘크리트(레미콘포함)시험</v>
          </cell>
          <cell r="N8380" t="str">
            <v>압축강도</v>
          </cell>
          <cell r="O8380" t="str">
            <v>조</v>
          </cell>
          <cell r="P8380">
            <v>2040</v>
          </cell>
        </row>
        <row r="8381">
          <cell r="L8381" t="str">
            <v>0000ZZ1BGB61402</v>
          </cell>
          <cell r="M8381" t="str">
            <v>굳지않은콘크리트(레미콘포함)시험</v>
          </cell>
          <cell r="N8381" t="str">
            <v>슬럼프</v>
          </cell>
          <cell r="O8381" t="str">
            <v>조</v>
          </cell>
          <cell r="P8381">
            <v>444</v>
          </cell>
        </row>
        <row r="8382">
          <cell r="L8382" t="str">
            <v>0000ZZ1BGB61403</v>
          </cell>
          <cell r="M8382" t="str">
            <v>굳지않은콘크리트(레미콘포함)시험</v>
          </cell>
          <cell r="N8382" t="str">
            <v>공기량</v>
          </cell>
          <cell r="O8382" t="str">
            <v>조</v>
          </cell>
          <cell r="P8382">
            <v>444</v>
          </cell>
        </row>
        <row r="8383">
          <cell r="L8383" t="str">
            <v>0000ZZ1BGB61404</v>
          </cell>
          <cell r="M8383" t="str">
            <v>굳지않은콘크리트(레미콘포함)시험</v>
          </cell>
          <cell r="N8383" t="str">
            <v>씻기분석</v>
          </cell>
          <cell r="O8383" t="str">
            <v>조</v>
          </cell>
          <cell r="P8383">
            <v>4</v>
          </cell>
        </row>
        <row r="8384">
          <cell r="L8384" t="str">
            <v>0000ZZ1BGB61405</v>
          </cell>
          <cell r="M8384" t="str">
            <v>굳지않은콘크리트(레미콘포함)시험</v>
          </cell>
          <cell r="N8384" t="str">
            <v>염화물함유량</v>
          </cell>
          <cell r="O8384" t="str">
            <v>조</v>
          </cell>
          <cell r="P8384">
            <v>444</v>
          </cell>
        </row>
        <row r="8385">
          <cell r="L8385" t="str">
            <v>0000ZZ1BGB61406</v>
          </cell>
          <cell r="M8385" t="str">
            <v>굳지않은콘크리트(레미콘포함)시험</v>
          </cell>
          <cell r="N8385" t="str">
            <v>공시체제작</v>
          </cell>
          <cell r="O8385" t="str">
            <v>조</v>
          </cell>
          <cell r="P8385">
            <v>2040</v>
          </cell>
        </row>
        <row r="8386">
          <cell r="L8386" t="str">
            <v>0000ZZ1BGB61420</v>
          </cell>
          <cell r="M8386" t="str">
            <v>경량기포콘크리트시험</v>
          </cell>
          <cell r="O8386" t="str">
            <v>조</v>
          </cell>
          <cell r="P8386">
            <v>19</v>
          </cell>
        </row>
        <row r="8387">
          <cell r="L8387" t="str">
            <v>0000ZZ1BGB63402</v>
          </cell>
          <cell r="M8387" t="str">
            <v>말뚝재하시험</v>
          </cell>
          <cell r="N8387" t="str">
            <v>정재하(상재하중)</v>
          </cell>
          <cell r="O8387" t="str">
            <v>식</v>
          </cell>
          <cell r="P8387">
            <v>5</v>
          </cell>
        </row>
        <row r="8388">
          <cell r="L8388" t="str">
            <v>0000ZZ1BGB63421</v>
          </cell>
          <cell r="M8388" t="str">
            <v>말뚝재하시험</v>
          </cell>
          <cell r="N8388" t="str">
            <v>동재하</v>
          </cell>
          <cell r="O8388" t="str">
            <v>식</v>
          </cell>
          <cell r="P8388">
            <v>6</v>
          </cell>
        </row>
        <row r="8389">
          <cell r="L8389" t="str">
            <v>0000ZZ1BGB64001</v>
          </cell>
          <cell r="M8389" t="str">
            <v>시멘트시험</v>
          </cell>
          <cell r="N8389" t="str">
            <v>1종 보통포틀랜드</v>
          </cell>
          <cell r="O8389" t="str">
            <v>조</v>
          </cell>
          <cell r="P8389">
            <v>14</v>
          </cell>
        </row>
        <row r="8390">
          <cell r="L8390" t="str">
            <v>0000ZZ1BGB64002</v>
          </cell>
          <cell r="M8390" t="str">
            <v>시멘트시험</v>
          </cell>
          <cell r="N8390" t="str">
            <v>백색포틀랜드 시멘트</v>
          </cell>
          <cell r="O8390" t="str">
            <v>조</v>
          </cell>
          <cell r="P8390">
            <v>1</v>
          </cell>
        </row>
        <row r="8391">
          <cell r="L8391" t="str">
            <v>0000ZZ1BGB64401</v>
          </cell>
          <cell r="M8391" t="str">
            <v>철근시험</v>
          </cell>
          <cell r="N8391" t="str">
            <v>철근</v>
          </cell>
          <cell r="O8391" t="str">
            <v>조</v>
          </cell>
          <cell r="P8391">
            <v>23</v>
          </cell>
        </row>
        <row r="8392">
          <cell r="L8392" t="str">
            <v>0000ZZ1BGB65001</v>
          </cell>
          <cell r="M8392" t="str">
            <v>볼트,너트시험</v>
          </cell>
          <cell r="N8392" t="str">
            <v>마찰접합용 고장력 볼트,너트</v>
          </cell>
          <cell r="O8392" t="str">
            <v>조</v>
          </cell>
          <cell r="P8392">
            <v>1</v>
          </cell>
        </row>
        <row r="8393">
          <cell r="L8393" t="str">
            <v>0000ZZ1BGB66001</v>
          </cell>
          <cell r="M8393" t="str">
            <v>벽돌시험</v>
          </cell>
          <cell r="N8393" t="str">
            <v>콘크리트벽돌</v>
          </cell>
          <cell r="O8393" t="str">
            <v>조</v>
          </cell>
          <cell r="P8393">
            <v>24</v>
          </cell>
        </row>
        <row r="8394">
          <cell r="L8394" t="str">
            <v>0000ZZ1BGB66010</v>
          </cell>
          <cell r="M8394" t="str">
            <v>벽돌시험</v>
          </cell>
          <cell r="N8394" t="str">
            <v>홈벽돌</v>
          </cell>
          <cell r="O8394" t="str">
            <v>조</v>
          </cell>
          <cell r="P8394">
            <v>1</v>
          </cell>
        </row>
        <row r="8395">
          <cell r="L8395" t="str">
            <v>0000ZZ1BGB66015</v>
          </cell>
          <cell r="M8395" t="str">
            <v>벽돌시험</v>
          </cell>
          <cell r="N8395" t="str">
            <v>점토벽돌</v>
          </cell>
          <cell r="O8395" t="str">
            <v>조</v>
          </cell>
          <cell r="P8395">
            <v>1</v>
          </cell>
        </row>
        <row r="8396">
          <cell r="L8396" t="str">
            <v>0000ZZ1BGB66301</v>
          </cell>
          <cell r="M8396" t="str">
            <v>블록시험</v>
          </cell>
          <cell r="N8396" t="str">
            <v>속빈콘크리트블록</v>
          </cell>
          <cell r="O8396" t="str">
            <v>조</v>
          </cell>
          <cell r="P8396">
            <v>1</v>
          </cell>
        </row>
        <row r="8397">
          <cell r="L8397" t="str">
            <v>0000ZZ1BGB67050</v>
          </cell>
          <cell r="M8397" t="str">
            <v>섬유보강재시험</v>
          </cell>
          <cell r="O8397" t="str">
            <v>조</v>
          </cell>
          <cell r="P8397">
            <v>1</v>
          </cell>
        </row>
        <row r="8398">
          <cell r="L8398" t="str">
            <v>0000ZZ1BGB67060</v>
          </cell>
          <cell r="M8398" t="str">
            <v>바닥강화재시험</v>
          </cell>
          <cell r="N8398" t="str">
            <v>칼라하드너</v>
          </cell>
          <cell r="O8398" t="str">
            <v>조</v>
          </cell>
          <cell r="P8398">
            <v>1</v>
          </cell>
        </row>
        <row r="8399">
          <cell r="L8399" t="str">
            <v>0000ZZ1BGB68001</v>
          </cell>
          <cell r="M8399" t="str">
            <v>방수시험</v>
          </cell>
          <cell r="N8399" t="str">
            <v>방수공사용 아스팔트</v>
          </cell>
          <cell r="O8399" t="str">
            <v>조</v>
          </cell>
          <cell r="P8399">
            <v>1</v>
          </cell>
        </row>
        <row r="8400">
          <cell r="L8400" t="str">
            <v>0000ZZ1BGB68020</v>
          </cell>
          <cell r="M8400" t="str">
            <v>방수시험</v>
          </cell>
          <cell r="N8400" t="str">
            <v>아스팔트 펠트</v>
          </cell>
          <cell r="O8400" t="str">
            <v>조</v>
          </cell>
          <cell r="P8400">
            <v>1</v>
          </cell>
        </row>
        <row r="8401">
          <cell r="L8401" t="str">
            <v>0000ZZ1BGB68025</v>
          </cell>
          <cell r="M8401" t="str">
            <v>방수시험</v>
          </cell>
          <cell r="N8401" t="str">
            <v>아스팔트 루핑</v>
          </cell>
          <cell r="O8401" t="str">
            <v>조</v>
          </cell>
          <cell r="P8401">
            <v>1</v>
          </cell>
        </row>
        <row r="8402">
          <cell r="L8402" t="str">
            <v>0000ZZ1BGB68101</v>
          </cell>
          <cell r="M8402" t="str">
            <v>방수시험</v>
          </cell>
          <cell r="N8402" t="str">
            <v>합성고분자계 방수시트</v>
          </cell>
          <cell r="O8402" t="str">
            <v>조</v>
          </cell>
          <cell r="P8402">
            <v>1</v>
          </cell>
        </row>
        <row r="8403">
          <cell r="L8403" t="str">
            <v>0000ZZ1BGB68110</v>
          </cell>
          <cell r="M8403" t="str">
            <v>방수시험</v>
          </cell>
          <cell r="N8403" t="str">
            <v>개량아스팔트 방수시트</v>
          </cell>
          <cell r="O8403" t="str">
            <v>조</v>
          </cell>
          <cell r="P8403">
            <v>1</v>
          </cell>
        </row>
        <row r="8404">
          <cell r="L8404" t="str">
            <v>0000ZZ1BGB68201</v>
          </cell>
          <cell r="M8404" t="str">
            <v>방수시험</v>
          </cell>
          <cell r="N8404" t="str">
            <v>시멘트 액체방수재</v>
          </cell>
          <cell r="O8404" t="str">
            <v>조</v>
          </cell>
          <cell r="P8404">
            <v>1</v>
          </cell>
        </row>
        <row r="8405">
          <cell r="L8405" t="str">
            <v>0000ZZ1BGB68220</v>
          </cell>
          <cell r="M8405" t="str">
            <v>방수시험</v>
          </cell>
          <cell r="N8405" t="str">
            <v>고무아스팔트에멀존 방수재</v>
          </cell>
          <cell r="O8405" t="str">
            <v>조</v>
          </cell>
          <cell r="P8405">
            <v>1</v>
          </cell>
        </row>
        <row r="8406">
          <cell r="L8406" t="str">
            <v>0000ZZ1BGB68401</v>
          </cell>
          <cell r="M8406" t="str">
            <v>씰링재시험</v>
          </cell>
          <cell r="N8406" t="str">
            <v>내부용(내곰팡이성)</v>
          </cell>
          <cell r="O8406" t="str">
            <v>조</v>
          </cell>
          <cell r="P8406">
            <v>1</v>
          </cell>
        </row>
        <row r="8407">
          <cell r="L8407" t="str">
            <v>0000ZZ1BGB68410</v>
          </cell>
          <cell r="M8407" t="str">
            <v>코킹재시험</v>
          </cell>
          <cell r="N8407" t="str">
            <v>건축용 유성코킹</v>
          </cell>
          <cell r="O8407" t="str">
            <v>조</v>
          </cell>
          <cell r="P8407">
            <v>1</v>
          </cell>
        </row>
        <row r="8408">
          <cell r="L8408" t="str">
            <v>0000ZZ1BGB69001</v>
          </cell>
          <cell r="M8408" t="str">
            <v>목재시험</v>
          </cell>
          <cell r="N8408" t="str">
            <v>함수율</v>
          </cell>
          <cell r="O8408" t="str">
            <v>조</v>
          </cell>
          <cell r="P8408">
            <v>1</v>
          </cell>
        </row>
        <row r="8409">
          <cell r="L8409" t="str">
            <v>0000ZZ1BGB69101</v>
          </cell>
          <cell r="M8409" t="str">
            <v>합판시험</v>
          </cell>
          <cell r="N8409" t="str">
            <v>함수율</v>
          </cell>
          <cell r="O8409" t="str">
            <v>조</v>
          </cell>
          <cell r="P8409">
            <v>19</v>
          </cell>
        </row>
        <row r="8410">
          <cell r="L8410" t="str">
            <v>0000ZZ1BGB69301</v>
          </cell>
          <cell r="M8410" t="str">
            <v>합성수지위 비닐쉬트 난연성 시험</v>
          </cell>
          <cell r="N8410" t="str">
            <v>반자돌림,커텐박스,걸레받이등</v>
          </cell>
          <cell r="O8410" t="str">
            <v>조</v>
          </cell>
          <cell r="P8410">
            <v>19</v>
          </cell>
        </row>
        <row r="8411">
          <cell r="L8411" t="str">
            <v>0000ZZ1BGB70020</v>
          </cell>
          <cell r="M8411" t="str">
            <v>지붕재시험</v>
          </cell>
          <cell r="N8411" t="str">
            <v>아스팔트슁글시험</v>
          </cell>
          <cell r="O8411" t="str">
            <v>조</v>
          </cell>
          <cell r="P8411">
            <v>1</v>
          </cell>
        </row>
        <row r="8412">
          <cell r="L8412" t="str">
            <v>0000ZZ1BGB71001</v>
          </cell>
          <cell r="M8412" t="str">
            <v>창호재시험</v>
          </cell>
          <cell r="N8412" t="str">
            <v>목재창호 및 틀재</v>
          </cell>
          <cell r="O8412" t="str">
            <v>조</v>
          </cell>
          <cell r="P8412">
            <v>1</v>
          </cell>
        </row>
        <row r="8413">
          <cell r="L8413" t="str">
            <v>0000ZZ1BGB72001</v>
          </cell>
          <cell r="M8413" t="str">
            <v>타일시험</v>
          </cell>
          <cell r="N8413" t="str">
            <v>도기질타일</v>
          </cell>
          <cell r="O8413" t="str">
            <v>조</v>
          </cell>
          <cell r="P8413">
            <v>5</v>
          </cell>
        </row>
        <row r="8414">
          <cell r="L8414" t="str">
            <v>0000ZZ1BGB72020</v>
          </cell>
          <cell r="M8414" t="str">
            <v>타일시험</v>
          </cell>
          <cell r="N8414" t="str">
            <v>자기질 및 석기질타일(바닥제외)</v>
          </cell>
          <cell r="O8414" t="str">
            <v>조</v>
          </cell>
          <cell r="P8414">
            <v>4</v>
          </cell>
        </row>
        <row r="8415">
          <cell r="L8415" t="str">
            <v>0000ZZ1BGB73001</v>
          </cell>
          <cell r="M8415" t="str">
            <v>도장재시험</v>
          </cell>
          <cell r="N8415" t="str">
            <v>외부수성페인트</v>
          </cell>
          <cell r="O8415" t="str">
            <v>조</v>
          </cell>
          <cell r="P8415">
            <v>1</v>
          </cell>
        </row>
        <row r="8416">
          <cell r="L8416" t="str">
            <v>0000ZZ1BGB73010</v>
          </cell>
          <cell r="M8416" t="str">
            <v>도장재시험</v>
          </cell>
          <cell r="N8416" t="str">
            <v>내부수성페인트</v>
          </cell>
          <cell r="O8416" t="str">
            <v>조</v>
          </cell>
          <cell r="P8416">
            <v>1</v>
          </cell>
        </row>
        <row r="8417">
          <cell r="L8417" t="str">
            <v>0000ZZ1BGB73020</v>
          </cell>
          <cell r="M8417" t="str">
            <v>도장재시험</v>
          </cell>
          <cell r="N8417" t="str">
            <v>내외부용 목부 조합페인트(백색)</v>
          </cell>
          <cell r="O8417" t="str">
            <v>조</v>
          </cell>
          <cell r="P8417">
            <v>1</v>
          </cell>
        </row>
        <row r="8418">
          <cell r="L8418" t="str">
            <v>0000ZZ1BGB73021</v>
          </cell>
          <cell r="M8418" t="str">
            <v>도장재시험</v>
          </cell>
          <cell r="N8418" t="str">
            <v>내외부용 목부 조합페인트(기타색)</v>
          </cell>
          <cell r="O8418" t="str">
            <v>조</v>
          </cell>
          <cell r="P8418">
            <v>1</v>
          </cell>
        </row>
        <row r="8419">
          <cell r="L8419" t="str">
            <v>0000ZZ1BGB73030</v>
          </cell>
          <cell r="M8419" t="str">
            <v>도장재시험</v>
          </cell>
          <cell r="N8419" t="str">
            <v>폴리우레탄 페인트</v>
          </cell>
          <cell r="O8419" t="str">
            <v>조</v>
          </cell>
          <cell r="P8419">
            <v>1</v>
          </cell>
        </row>
        <row r="8420">
          <cell r="L8420" t="str">
            <v>0000ZZ1BGB73033</v>
          </cell>
          <cell r="M8420" t="str">
            <v>도장재시험</v>
          </cell>
          <cell r="N8420" t="str">
            <v>폴리우레탄 서페이스</v>
          </cell>
          <cell r="O8420" t="str">
            <v>조</v>
          </cell>
          <cell r="P8420">
            <v>1</v>
          </cell>
        </row>
        <row r="8421">
          <cell r="L8421" t="str">
            <v>0000ZZ1BGB73040</v>
          </cell>
          <cell r="M8421" t="str">
            <v>도장재시험</v>
          </cell>
          <cell r="N8421" t="str">
            <v>철부페인트</v>
          </cell>
          <cell r="O8421" t="str">
            <v>조</v>
          </cell>
          <cell r="P8421">
            <v>1</v>
          </cell>
        </row>
        <row r="8422">
          <cell r="L8422" t="str">
            <v>0000ZZ1BGB73050</v>
          </cell>
          <cell r="M8422" t="str">
            <v>도장재시험</v>
          </cell>
          <cell r="N8422" t="str">
            <v>굽도리몰탈면 페인트</v>
          </cell>
          <cell r="O8422" t="str">
            <v>조</v>
          </cell>
          <cell r="P8422">
            <v>1</v>
          </cell>
        </row>
        <row r="8423">
          <cell r="L8423" t="str">
            <v>0000ZZ1BGB73055</v>
          </cell>
          <cell r="M8423" t="str">
            <v>도장재시험</v>
          </cell>
          <cell r="N8423" t="str">
            <v>굽도리몰탈면페인트 희석제</v>
          </cell>
          <cell r="O8423" t="str">
            <v>조</v>
          </cell>
          <cell r="P8423">
            <v>1</v>
          </cell>
        </row>
        <row r="8424">
          <cell r="L8424" t="str">
            <v>0000ZZ1BGB73061</v>
          </cell>
          <cell r="M8424" t="str">
            <v>도장재시험</v>
          </cell>
          <cell r="N8424" t="str">
            <v>낙서방지용 페인트</v>
          </cell>
          <cell r="O8424" t="str">
            <v>조</v>
          </cell>
          <cell r="P8424">
            <v>1</v>
          </cell>
        </row>
        <row r="8425">
          <cell r="L8425" t="str">
            <v>0000ZZ1BGB73080</v>
          </cell>
          <cell r="M8425" t="str">
            <v>도장재시험</v>
          </cell>
          <cell r="N8425" t="str">
            <v>다채무늬도료 코팅재(중도)</v>
          </cell>
          <cell r="O8425" t="str">
            <v>조</v>
          </cell>
          <cell r="P8425">
            <v>1</v>
          </cell>
        </row>
        <row r="8426">
          <cell r="L8426" t="str">
            <v>0000ZZ1BGB73081</v>
          </cell>
          <cell r="M8426" t="str">
            <v>도장재시험</v>
          </cell>
          <cell r="N8426" t="str">
            <v>다채무늬도료 투명재(상도)</v>
          </cell>
          <cell r="O8426" t="str">
            <v>조</v>
          </cell>
          <cell r="P8426">
            <v>1</v>
          </cell>
        </row>
        <row r="8427">
          <cell r="L8427" t="str">
            <v>0000ZZ1BGB73090</v>
          </cell>
          <cell r="M8427" t="str">
            <v>본타일시험</v>
          </cell>
          <cell r="N8427" t="str">
            <v>본타일(일반용)</v>
          </cell>
          <cell r="O8427" t="str">
            <v>조</v>
          </cell>
          <cell r="P8427">
            <v>1</v>
          </cell>
        </row>
        <row r="8428">
          <cell r="L8428" t="str">
            <v>0000ZZ1BGB73091</v>
          </cell>
          <cell r="M8428" t="str">
            <v>본타일시험</v>
          </cell>
          <cell r="N8428" t="str">
            <v>에폭시 본타일</v>
          </cell>
          <cell r="O8428" t="str">
            <v>조</v>
          </cell>
          <cell r="P8428">
            <v>1</v>
          </cell>
        </row>
        <row r="8429">
          <cell r="L8429" t="str">
            <v>0000ZZ1BGB73110</v>
          </cell>
          <cell r="M8429" t="str">
            <v>탄성코팅 마감재시험</v>
          </cell>
          <cell r="N8429" t="str">
            <v>(외장 엷은 바름재 E)</v>
          </cell>
          <cell r="O8429" t="str">
            <v>조</v>
          </cell>
          <cell r="P8429">
            <v>1</v>
          </cell>
        </row>
        <row r="8430">
          <cell r="L8430" t="str">
            <v>0000ZZ1BGB74001</v>
          </cell>
          <cell r="M8430" t="str">
            <v>석고보드시험</v>
          </cell>
          <cell r="N8430" t="str">
            <v>T9.5</v>
          </cell>
          <cell r="O8430" t="str">
            <v>조</v>
          </cell>
          <cell r="P8430">
            <v>6</v>
          </cell>
        </row>
        <row r="8431">
          <cell r="L8431" t="str">
            <v>0000ZZ1BGB74020</v>
          </cell>
          <cell r="M8431" t="str">
            <v>석고보드시험</v>
          </cell>
          <cell r="N8431" t="str">
            <v>방수처리 석고보드</v>
          </cell>
          <cell r="O8431" t="str">
            <v>조</v>
          </cell>
          <cell r="P8431">
            <v>1</v>
          </cell>
        </row>
        <row r="8432">
          <cell r="L8432" t="str">
            <v>0000ZZ1BGB74301</v>
          </cell>
          <cell r="M8432" t="str">
            <v>시멘트판시험</v>
          </cell>
          <cell r="N8432" t="str">
            <v>섬유강화시멘트판</v>
          </cell>
          <cell r="O8432" t="str">
            <v>조</v>
          </cell>
          <cell r="P8432">
            <v>1</v>
          </cell>
        </row>
        <row r="8433">
          <cell r="L8433" t="str">
            <v>0000ZZ1BGB74401</v>
          </cell>
          <cell r="M8433" t="str">
            <v>내장용 PVC패널</v>
          </cell>
          <cell r="O8433" t="str">
            <v>조</v>
          </cell>
          <cell r="P8433">
            <v>1</v>
          </cell>
        </row>
        <row r="8434">
          <cell r="L8434" t="str">
            <v>0000ZZ1BGB75011</v>
          </cell>
          <cell r="M8434" t="str">
            <v>단열재시험</v>
          </cell>
          <cell r="N8434" t="str">
            <v>발포폴리스티렌 압출법(9MM)</v>
          </cell>
          <cell r="O8434" t="str">
            <v>조</v>
          </cell>
          <cell r="P8434">
            <v>1</v>
          </cell>
        </row>
        <row r="8435">
          <cell r="L8435" t="str">
            <v>0000ZZ1BGB75020</v>
          </cell>
          <cell r="M8435" t="str">
            <v>단열재시험</v>
          </cell>
          <cell r="N8435" t="str">
            <v>발포폴리스티렌 비드법</v>
          </cell>
          <cell r="O8435" t="str">
            <v>조</v>
          </cell>
          <cell r="P8435">
            <v>11</v>
          </cell>
        </row>
        <row r="8436">
          <cell r="L8436" t="str">
            <v>0000ZZ1BGB75101</v>
          </cell>
          <cell r="M8436" t="str">
            <v>단열재시험</v>
          </cell>
          <cell r="N8436" t="str">
            <v>판상단열재 (난연성 제외)</v>
          </cell>
          <cell r="O8436" t="str">
            <v>조</v>
          </cell>
          <cell r="P8436">
            <v>11</v>
          </cell>
        </row>
        <row r="8437">
          <cell r="L8437" t="str">
            <v>0000ZZ1BGB75102</v>
          </cell>
          <cell r="M8437" t="str">
            <v>단열재시험</v>
          </cell>
          <cell r="N8437" t="str">
            <v>판상단열재 난연성</v>
          </cell>
          <cell r="O8437" t="str">
            <v>조</v>
          </cell>
          <cell r="P8437">
            <v>1</v>
          </cell>
        </row>
        <row r="8438">
          <cell r="L8438" t="str">
            <v>0000ZZ1BGB75151</v>
          </cell>
          <cell r="M8438" t="str">
            <v>단열재시험</v>
          </cell>
          <cell r="N8438" t="str">
            <v>유리면 보온판</v>
          </cell>
          <cell r="O8438" t="str">
            <v>조</v>
          </cell>
          <cell r="P8438">
            <v>9</v>
          </cell>
        </row>
        <row r="8439">
          <cell r="L8439" t="str">
            <v>0000ZZ1BGB75301</v>
          </cell>
          <cell r="M8439" t="str">
            <v>접착제시험</v>
          </cell>
          <cell r="N8439" t="str">
            <v>단열재지지핀 고정용본드</v>
          </cell>
          <cell r="O8439" t="str">
            <v>조</v>
          </cell>
          <cell r="P8439">
            <v>1</v>
          </cell>
        </row>
        <row r="8440">
          <cell r="L8440" t="str">
            <v>0000ZZ1BGB76001</v>
          </cell>
          <cell r="M8440" t="str">
            <v>바닥재시험</v>
          </cell>
          <cell r="N8440" t="str">
            <v>륨카펫</v>
          </cell>
          <cell r="O8440" t="str">
            <v>조</v>
          </cell>
          <cell r="P8440">
            <v>1</v>
          </cell>
        </row>
        <row r="8441">
          <cell r="L8441" t="str">
            <v>0000ZZ1BGB76301</v>
          </cell>
          <cell r="M8441" t="str">
            <v>도배지시험</v>
          </cell>
          <cell r="O8441" t="str">
            <v>조</v>
          </cell>
          <cell r="P8441">
            <v>1</v>
          </cell>
        </row>
        <row r="8442">
          <cell r="L8442" t="str">
            <v>0000ZZ1BGZ02001</v>
          </cell>
          <cell r="M8442" t="str">
            <v>임시전력비(기본요금)</v>
          </cell>
          <cell r="N8442" t="str">
            <v>1년이하</v>
          </cell>
          <cell r="O8442" t="str">
            <v>KWH</v>
          </cell>
          <cell r="P8442">
            <v>2280</v>
          </cell>
        </row>
        <row r="8443">
          <cell r="L8443" t="str">
            <v>0000ZZ1BGZ02002</v>
          </cell>
          <cell r="M8443" t="str">
            <v>임시전력비(기본요금)</v>
          </cell>
          <cell r="N8443" t="str">
            <v>1년초과</v>
          </cell>
          <cell r="O8443" t="str">
            <v>KWH</v>
          </cell>
          <cell r="P8443">
            <v>4439</v>
          </cell>
        </row>
        <row r="8444">
          <cell r="L8444" t="str">
            <v>0000ZZ1BGZ02011</v>
          </cell>
          <cell r="M8444" t="str">
            <v>임시전력비(전력량요금)</v>
          </cell>
          <cell r="N8444" t="str">
            <v>1년이하</v>
          </cell>
          <cell r="O8444" t="str">
            <v>KWH</v>
          </cell>
          <cell r="P8444">
            <v>98345</v>
          </cell>
        </row>
        <row r="8445">
          <cell r="L8445" t="str">
            <v>0000ZZ1BGZ02012</v>
          </cell>
          <cell r="M8445" t="str">
            <v>임시전력비(전력량요금)</v>
          </cell>
          <cell r="N8445" t="str">
            <v>1년초과</v>
          </cell>
          <cell r="O8445" t="str">
            <v>KWH</v>
          </cell>
          <cell r="P8445">
            <v>191500</v>
          </cell>
        </row>
        <row r="8446">
          <cell r="L8446" t="str">
            <v>0000ZZ1MAZ20261</v>
          </cell>
          <cell r="M8446" t="str">
            <v>책임시공안내판 (시공비포함)</v>
          </cell>
          <cell r="N8446" t="str">
            <v>840X1600</v>
          </cell>
          <cell r="O8446" t="str">
            <v>개소</v>
          </cell>
          <cell r="P8446">
            <v>19</v>
          </cell>
        </row>
        <row r="8447">
          <cell r="L8447" t="str">
            <v>0000ZZ1MAZ30001</v>
          </cell>
          <cell r="M8447" t="str">
            <v>준공도서(문서) 제작</v>
          </cell>
          <cell r="N8447" t="str">
            <v>16MM ROLL 및 SCANNING</v>
          </cell>
          <cell r="O8447" t="str">
            <v>매</v>
          </cell>
          <cell r="P8447">
            <v>280</v>
          </cell>
        </row>
        <row r="8448">
          <cell r="L8448" t="str">
            <v>0000ZZ1MAZ30002</v>
          </cell>
          <cell r="M8448" t="str">
            <v>준공도서(도면) 제작</v>
          </cell>
          <cell r="N8448" t="str">
            <v>35MM ROLL 및 SCANNING</v>
          </cell>
          <cell r="O8448" t="str">
            <v>매</v>
          </cell>
          <cell r="P8448">
            <v>1890</v>
          </cell>
        </row>
        <row r="8449">
          <cell r="L8449" t="str">
            <v>0000ZZ1MAZ30003</v>
          </cell>
          <cell r="M8449" t="str">
            <v>준공도서M/F복제</v>
          </cell>
          <cell r="N8449" t="str">
            <v>16MM(2500면당)</v>
          </cell>
          <cell r="O8449" t="str">
            <v>ROLL</v>
          </cell>
          <cell r="P8449">
            <v>2</v>
          </cell>
        </row>
        <row r="8450">
          <cell r="L8450" t="str">
            <v>0000ZZ1MAZ30004</v>
          </cell>
          <cell r="M8450" t="str">
            <v>준공도서M/F복제</v>
          </cell>
          <cell r="N8450" t="str">
            <v>35MM(550면당)</v>
          </cell>
          <cell r="O8450" t="str">
            <v>ROLL</v>
          </cell>
          <cell r="P8450">
            <v>8</v>
          </cell>
        </row>
        <row r="8451">
          <cell r="L8451" t="str">
            <v>0000ZZ1MAZ30005</v>
          </cell>
          <cell r="M8451" t="str">
            <v>준공도서CD-ROM복제</v>
          </cell>
          <cell r="N8451" t="str">
            <v>문서35000, 도면3000면당</v>
          </cell>
          <cell r="O8451" t="str">
            <v>장</v>
          </cell>
          <cell r="P8451">
            <v>4</v>
          </cell>
        </row>
        <row r="8452">
          <cell r="L8452" t="str">
            <v>0000ZZ1MAZ30006</v>
          </cell>
          <cell r="M8452" t="str">
            <v>준공도서(문서) 제작</v>
          </cell>
          <cell r="N8452" t="str">
            <v>16MM (출력자료,이미지파일 제공시)</v>
          </cell>
          <cell r="O8452" t="str">
            <v>매</v>
          </cell>
          <cell r="P8452">
            <v>14890</v>
          </cell>
        </row>
        <row r="8453">
          <cell r="L8453" t="str">
            <v>0000ZZ1MAZ50010</v>
          </cell>
          <cell r="M8453" t="str">
            <v>측벽그래픽(시공도)</v>
          </cell>
          <cell r="N8453" t="str">
            <v>보통</v>
          </cell>
          <cell r="O8453" t="str">
            <v>개소</v>
          </cell>
          <cell r="P8453">
            <v>6</v>
          </cell>
        </row>
        <row r="8454">
          <cell r="L8454" t="str">
            <v>0000ZZ1MAZ50020</v>
          </cell>
          <cell r="M8454" t="str">
            <v>측벽그래픽(시공도)</v>
          </cell>
          <cell r="N8454" t="str">
            <v>단순</v>
          </cell>
          <cell r="O8454" t="str">
            <v>개소</v>
          </cell>
          <cell r="P8454">
            <v>6</v>
          </cell>
        </row>
        <row r="8455">
          <cell r="L8455" t="str">
            <v>0000ZZ1SAAC9858</v>
          </cell>
          <cell r="M8455" t="str">
            <v>용접철망시험</v>
          </cell>
          <cell r="O8455" t="str">
            <v>조</v>
          </cell>
          <cell r="P8455">
            <v>1</v>
          </cell>
        </row>
        <row r="8456">
          <cell r="L8456" t="str">
            <v>0000ZZ1SAACCC03</v>
          </cell>
          <cell r="M8456" t="str">
            <v>이동식가설사무소</v>
          </cell>
          <cell r="N8456" t="str">
            <v>18M2, 24개월</v>
          </cell>
          <cell r="O8456" t="str">
            <v>식</v>
          </cell>
          <cell r="P8456">
            <v>1</v>
          </cell>
        </row>
        <row r="8457">
          <cell r="L8457" t="str">
            <v>0000ZZ1SAACT206</v>
          </cell>
          <cell r="M8457" t="str">
            <v>임시동력가설비</v>
          </cell>
          <cell r="N8457" t="str">
            <v>900-1000세대,25층</v>
          </cell>
          <cell r="O8457" t="str">
            <v>식</v>
          </cell>
          <cell r="P8457">
            <v>1</v>
          </cell>
        </row>
        <row r="8458">
          <cell r="L8458" t="str">
            <v>0000ZZ1SAACT316</v>
          </cell>
          <cell r="M8458" t="str">
            <v>공사용수설치비</v>
          </cell>
          <cell r="N8458" t="str">
            <v>(폐공처리비포함)</v>
          </cell>
          <cell r="O8458" t="str">
            <v>식</v>
          </cell>
          <cell r="P8458">
            <v>1</v>
          </cell>
        </row>
        <row r="8459">
          <cell r="L8459" t="str">
            <v>0000ZZ1SAACTC20</v>
          </cell>
          <cell r="M8459" t="str">
            <v>T/C설치해체비</v>
          </cell>
          <cell r="N8459" t="str">
            <v>20층</v>
          </cell>
          <cell r="O8459" t="str">
            <v>대</v>
          </cell>
          <cell r="P8459">
            <v>1</v>
          </cell>
        </row>
        <row r="8460">
          <cell r="L8460" t="str">
            <v>0000ZZ1SAACTC25</v>
          </cell>
          <cell r="M8460" t="str">
            <v>T/C설치해체비</v>
          </cell>
          <cell r="N8460" t="str">
            <v>25층</v>
          </cell>
          <cell r="O8460" t="str">
            <v>대</v>
          </cell>
          <cell r="P8460">
            <v>3</v>
          </cell>
        </row>
        <row r="8461">
          <cell r="L8461" t="str">
            <v>0000ZZ1SAACTCTC</v>
          </cell>
          <cell r="M8461" t="str">
            <v>타워크레인</v>
          </cell>
          <cell r="N8461" t="str">
            <v>임대료</v>
          </cell>
          <cell r="O8461" t="str">
            <v>시간</v>
          </cell>
          <cell r="P8461">
            <v>9325</v>
          </cell>
        </row>
        <row r="8462">
          <cell r="L8462" t="str">
            <v>0000ZZ1SAACWZ01</v>
          </cell>
          <cell r="M8462" t="str">
            <v>건설폐기물처리비</v>
          </cell>
          <cell r="N8462" t="str">
            <v>폐콘크리트류, 상차운반비 포함</v>
          </cell>
          <cell r="O8462" t="str">
            <v>TON</v>
          </cell>
          <cell r="P8462">
            <v>1683.13</v>
          </cell>
        </row>
        <row r="8463">
          <cell r="L8463" t="str">
            <v>0000ZZ1SAACWZ02</v>
          </cell>
          <cell r="M8463" t="str">
            <v>건설폐기물처리비</v>
          </cell>
          <cell r="N8463" t="str">
            <v>일반폐기물, 상차운반비 포함</v>
          </cell>
          <cell r="O8463" t="str">
            <v>TON</v>
          </cell>
          <cell r="P8463">
            <v>2.99</v>
          </cell>
        </row>
        <row r="8464">
          <cell r="L8464" t="str">
            <v>0000ZZ1SAACWZ03</v>
          </cell>
          <cell r="M8464" t="str">
            <v>건설폐기물처리비</v>
          </cell>
          <cell r="N8464" t="str">
            <v>혼합폐기물, 상차운반비 포함</v>
          </cell>
          <cell r="O8464" t="str">
            <v>TON</v>
          </cell>
          <cell r="P8464">
            <v>129.77000000000001</v>
          </cell>
        </row>
        <row r="8465">
          <cell r="L8465" t="str">
            <v>0000ZZ1UAA05330</v>
          </cell>
          <cell r="M8465" t="str">
            <v>가설울타리손료</v>
          </cell>
          <cell r="N8465" t="str">
            <v>(보호막 24개월)</v>
          </cell>
          <cell r="O8465" t="str">
            <v>M</v>
          </cell>
          <cell r="P8465">
            <v>342</v>
          </cell>
        </row>
        <row r="8466">
          <cell r="L8466" t="str">
            <v>0000ZZ1UAA15018</v>
          </cell>
          <cell r="M8466" t="str">
            <v>조립식 가설사무소</v>
          </cell>
          <cell r="N8466" t="str">
            <v>(18개월)</v>
          </cell>
          <cell r="O8466" t="str">
            <v>M2</v>
          </cell>
          <cell r="P8466">
            <v>82</v>
          </cell>
        </row>
        <row r="8467">
          <cell r="L8467" t="str">
            <v>0000ZZ1UAA15118</v>
          </cell>
          <cell r="M8467" t="str">
            <v>조립식가설창고</v>
          </cell>
          <cell r="N8467" t="str">
            <v>(18개월)</v>
          </cell>
          <cell r="O8467" t="str">
            <v>M2</v>
          </cell>
          <cell r="P8467">
            <v>220</v>
          </cell>
        </row>
        <row r="8468">
          <cell r="L8468" t="str">
            <v>0000ZZ1UAA15160</v>
          </cell>
          <cell r="M8468" t="str">
            <v>가설작업헛간손료</v>
          </cell>
          <cell r="N8468" t="str">
            <v>(1년이상)(고층)</v>
          </cell>
          <cell r="O8468" t="str">
            <v>M2</v>
          </cell>
          <cell r="P8468">
            <v>20</v>
          </cell>
        </row>
        <row r="8469">
          <cell r="L8469" t="str">
            <v>0000ZZ1UAA15510</v>
          </cell>
          <cell r="M8469" t="str">
            <v>편의시설</v>
          </cell>
          <cell r="N8469" t="str">
            <v>(18개월,50M2)</v>
          </cell>
          <cell r="O8469" t="str">
            <v>식</v>
          </cell>
          <cell r="P8469">
            <v>1</v>
          </cell>
        </row>
        <row r="8470">
          <cell r="L8470" t="str">
            <v>0000ZZ1UAA15601</v>
          </cell>
          <cell r="M8470" t="str">
            <v>조립식가설변소손료</v>
          </cell>
          <cell r="N8470" t="str">
            <v>(1년초과)</v>
          </cell>
          <cell r="O8470" t="str">
            <v>개소</v>
          </cell>
          <cell r="P8470">
            <v>19</v>
          </cell>
        </row>
        <row r="8471">
          <cell r="L8471" t="str">
            <v>0000ZZ1UAA45202</v>
          </cell>
          <cell r="M8471" t="str">
            <v>홍보용주공마크설치</v>
          </cell>
          <cell r="N8471" t="str">
            <v>(합판 1.8X1.8, 타워크레인설치용)</v>
          </cell>
          <cell r="O8471" t="str">
            <v>개</v>
          </cell>
          <cell r="P8471">
            <v>24</v>
          </cell>
        </row>
        <row r="8472">
          <cell r="L8472" t="str">
            <v>0000ZZ1UAA45205</v>
          </cell>
          <cell r="M8472" t="str">
            <v>홍보용주공마크설치</v>
          </cell>
          <cell r="N8472" t="str">
            <v>(10MX12M, 비닐코팅대형천막지)</v>
          </cell>
          <cell r="O8472" t="str">
            <v>개소</v>
          </cell>
          <cell r="P8472">
            <v>1</v>
          </cell>
        </row>
      </sheetData>
      <sheetData sheetId="2" refreshError="1"/>
      <sheetData sheetId="3">
        <row r="1">
          <cell r="B1" t="str">
            <v>GUN_GUBUN</v>
          </cell>
          <cell r="C1" t="str">
            <v>NM</v>
          </cell>
        </row>
        <row r="2">
          <cell r="B2" t="str">
            <v>A</v>
          </cell>
          <cell r="C2" t="str">
            <v>아파트</v>
          </cell>
        </row>
        <row r="3">
          <cell r="B3" t="str">
            <v>B</v>
          </cell>
          <cell r="C3" t="str">
            <v>판매시설</v>
          </cell>
        </row>
        <row r="4">
          <cell r="B4" t="str">
            <v>C</v>
          </cell>
          <cell r="C4" t="str">
            <v>복지시설</v>
          </cell>
        </row>
        <row r="5">
          <cell r="B5" t="str">
            <v>D</v>
          </cell>
          <cell r="C5" t="str">
            <v>지하주차장</v>
          </cell>
        </row>
        <row r="6">
          <cell r="B6" t="str">
            <v>E</v>
          </cell>
          <cell r="C6" t="str">
            <v>기타시설</v>
          </cell>
        </row>
        <row r="7">
          <cell r="B7" t="str">
            <v>Z</v>
          </cell>
          <cell r="C7" t="str">
            <v>공통가설공사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단가"/>
      <sheetName val="부분합"/>
      <sheetName val="consol"/>
      <sheetName val="CON-ETC"/>
      <sheetName val="단가표"/>
      <sheetName val="001"/>
      <sheetName val="002"/>
      <sheetName val="003"/>
      <sheetName val="004"/>
      <sheetName val="005"/>
      <sheetName val="006"/>
      <sheetName val="007"/>
      <sheetName val="008"/>
      <sheetName val="S001"/>
      <sheetName val="S002"/>
      <sheetName val="S003"/>
      <sheetName val="S004"/>
      <sheetName val="S006"/>
      <sheetName val="S008"/>
      <sheetName val="SS1"/>
      <sheetName val="SS2"/>
      <sheetName val="SS3"/>
      <sheetName val="SS4"/>
      <sheetName val="SS5"/>
      <sheetName val="SS6"/>
      <sheetName val="SS7"/>
      <sheetName val="SS8"/>
      <sheetName val="T3(실)"/>
      <sheetName val="TT3(실)"/>
      <sheetName val="T4"/>
      <sheetName val="consum"/>
      <sheetName val="CON(구)"/>
      <sheetName val="SUMMARY"/>
      <sheetName val="ELT"/>
      <sheetName val="Sheet1"/>
      <sheetName val="Sheet2"/>
      <sheetName val="Sheet3"/>
      <sheetName val="견적의뢰"/>
      <sheetName val="차례"/>
      <sheetName val="비교"/>
      <sheetName val="단가"/>
      <sheetName val="외자재LIST"/>
      <sheetName val="T3"/>
      <sheetName val="C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설계조건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&amp;P"/>
      <sheetName val="결재판"/>
      <sheetName val="#REF"/>
      <sheetName val="E-TOTAL"/>
      <sheetName val="Total"/>
      <sheetName val="전체분-총괄"/>
      <sheetName val="총괄"/>
      <sheetName val="집기손료"/>
      <sheetName val="건축"/>
      <sheetName val="SG"/>
      <sheetName val="2-1. 경관조명 내역총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내역 (2)"/>
      <sheetName val="전체내역 _2_"/>
      <sheetName val="실행철강하도"/>
      <sheetName val="조명시설"/>
      <sheetName val="LIST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울산시산표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액내역서"/>
    </sheetNames>
    <sheetDataSet>
      <sheetData sheetId="0">
        <row r="4">
          <cell r="D4" t="str">
            <v>대</v>
          </cell>
        </row>
        <row r="5">
          <cell r="D5" t="str">
            <v>대</v>
          </cell>
        </row>
        <row r="7">
          <cell r="D7" t="str">
            <v>대</v>
          </cell>
        </row>
        <row r="8">
          <cell r="D8" t="str">
            <v>대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표지 (3)"/>
      <sheetName val="표지 (2)"/>
      <sheetName val="하도업체(mal)"/>
      <sheetName val="자재업체(mal)"/>
      <sheetName val="노임"/>
      <sheetName val="장비"/>
      <sheetName val="자재단가"/>
      <sheetName val="하도업체(egy)"/>
      <sheetName val="자재업체(egy) "/>
      <sheetName val="노임이 (2)"/>
      <sheetName val="노임이"/>
      <sheetName val="업무처리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공사원가계산서(vat포함)"/>
      <sheetName val="실행예산서"/>
      <sheetName val=" 원가계산도형"/>
      <sheetName val="입찰견적보고서 (2)"/>
      <sheetName val="원가계산서"/>
      <sheetName val="입찰견적보고서"/>
      <sheetName val="내역서"/>
      <sheetName val="견적조건"/>
      <sheetName val="현장관리비 (2)"/>
      <sheetName val="현장관리비"/>
      <sheetName val="조직표"/>
      <sheetName val="인원"/>
      <sheetName val="현장조직도"/>
      <sheetName val="동별비교"/>
      <sheetName val="창호공사"/>
      <sheetName val="견적의뢰 "/>
      <sheetName val="견적업체"/>
      <sheetName val="하도급사항"/>
      <sheetName val="FAX양식 "/>
      <sheetName val="사내공문"/>
      <sheetName val="사내공문 (2)"/>
      <sheetName val="질의공문]"/>
      <sheetName val="제출공문"/>
      <sheetName val="도형"/>
      <sheetName val="견적명단"/>
      <sheetName val="표지(제본)"/>
      <sheetName val="LABEL"/>
      <sheetName val="표지(견적서) "/>
      <sheetName val="공사비집계표"/>
      <sheetName val="간지"/>
      <sheetName val="H중량표"/>
      <sheetName val="시멘트"/>
      <sheetName val="모래"/>
      <sheetName val="시멘모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>
        <row r="1">
          <cell r="A1" t="str">
            <v xml:space="preserve">    공종별 부자재 산출내역근거</v>
          </cell>
        </row>
        <row r="4">
          <cell r="A4" t="e">
            <v>#REF!</v>
          </cell>
          <cell r="G4" t="str">
            <v>1996. 3. 22.</v>
          </cell>
        </row>
        <row r="5">
          <cell r="A5" t="str">
            <v>공종별</v>
          </cell>
          <cell r="B5" t="str">
            <v>공 사 명</v>
          </cell>
          <cell r="C5" t="str">
            <v>규 격</v>
          </cell>
          <cell r="D5" t="str">
            <v>단위</v>
          </cell>
          <cell r="E5" t="str">
            <v xml:space="preserve">  투 입 자 재 량</v>
          </cell>
          <cell r="F5" t="str">
            <v xml:space="preserve"> </v>
          </cell>
          <cell r="G5" t="str">
            <v>물량</v>
          </cell>
          <cell r="H5" t="str">
            <v>계</v>
          </cell>
        </row>
        <row r="6">
          <cell r="E6" t="str">
            <v>시멘트</v>
          </cell>
          <cell r="F6" t="str">
            <v>모래</v>
          </cell>
        </row>
      </sheetData>
      <sheetData sheetId="33"/>
      <sheetData sheetId="3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공기기준"/>
      <sheetName val="당초비교"/>
      <sheetName val="산출근거"/>
      <sheetName val="조정원가"/>
      <sheetName val="조정집계"/>
      <sheetName val="건축원가"/>
      <sheetName val="차액보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집계표"/>
      <sheetName val="견적조건 (2)"/>
      <sheetName val="인제내역"/>
      <sheetName val="견적"/>
      <sheetName val="보일러"/>
      <sheetName val="공조장비"/>
      <sheetName val="PUMP"/>
      <sheetName val="부스타"/>
      <sheetName val="탱크류"/>
      <sheetName val="FAN"/>
      <sheetName val="Sheet3"/>
    </sheetNames>
    <sheetDataSet>
      <sheetData sheetId="0"/>
      <sheetData sheetId="1"/>
      <sheetData sheetId="2"/>
      <sheetData sheetId="3" refreshError="1">
        <row r="3">
          <cell r="D3" t="str">
            <v>공 사 명 [ 인제군 하수종말처리시설 설치사업 실시설계 ]</v>
          </cell>
        </row>
        <row r="4">
          <cell r="D4" t="str">
            <v>품           명</v>
          </cell>
          <cell r="E4" t="str">
            <v>규              격</v>
          </cell>
          <cell r="F4" t="str">
            <v>단 위</v>
          </cell>
          <cell r="G4" t="str">
            <v>수  량</v>
          </cell>
          <cell r="H4" t="str">
            <v>재  료  비</v>
          </cell>
          <cell r="J4" t="str">
            <v>노  무  비</v>
          </cell>
          <cell r="L4" t="str">
            <v>경       비</v>
          </cell>
          <cell r="N4" t="str">
            <v>합         계</v>
          </cell>
          <cell r="P4" t="str">
            <v>비    고</v>
          </cell>
        </row>
        <row r="5">
          <cell r="H5" t="str">
            <v>단    가</v>
          </cell>
          <cell r="I5" t="str">
            <v>금    액</v>
          </cell>
          <cell r="J5" t="str">
            <v>단    가</v>
          </cell>
          <cell r="K5" t="str">
            <v>금    액</v>
          </cell>
          <cell r="L5" t="str">
            <v>단    가</v>
          </cell>
          <cell r="M5" t="str">
            <v>금    액</v>
          </cell>
          <cell r="N5" t="str">
            <v>단    가</v>
          </cell>
          <cell r="O5" t="str">
            <v>금    액</v>
          </cell>
        </row>
        <row r="6">
          <cell r="D6" t="str">
            <v>건축기계설비공사</v>
          </cell>
          <cell r="F6" t="str">
            <v>식</v>
          </cell>
          <cell r="G6">
            <v>1</v>
          </cell>
          <cell r="I6">
            <v>21504090</v>
          </cell>
          <cell r="K6">
            <v>6067956</v>
          </cell>
          <cell r="O6">
            <v>27572046</v>
          </cell>
        </row>
        <row r="7">
          <cell r="D7" t="str">
            <v xml:space="preserve">     장비설치공사</v>
          </cell>
          <cell r="F7" t="str">
            <v>식</v>
          </cell>
          <cell r="G7">
            <v>1</v>
          </cell>
          <cell r="I7">
            <v>14908767</v>
          </cell>
          <cell r="K7">
            <v>552265</v>
          </cell>
          <cell r="O7">
            <v>15461032</v>
          </cell>
        </row>
        <row r="8">
          <cell r="D8" t="str">
            <v xml:space="preserve">     위생배관공사</v>
          </cell>
          <cell r="F8" t="str">
            <v>식</v>
          </cell>
          <cell r="G8">
            <v>1</v>
          </cell>
          <cell r="I8">
            <v>4190183</v>
          </cell>
          <cell r="K8">
            <v>3788866</v>
          </cell>
          <cell r="O8">
            <v>7979049</v>
          </cell>
        </row>
        <row r="9">
          <cell r="D9" t="str">
            <v xml:space="preserve">            위생기구설치공사</v>
          </cell>
          <cell r="F9" t="str">
            <v>식</v>
          </cell>
          <cell r="G9">
            <v>1</v>
          </cell>
          <cell r="I9">
            <v>544430</v>
          </cell>
          <cell r="K9">
            <v>174335</v>
          </cell>
          <cell r="O9">
            <v>718765</v>
          </cell>
        </row>
        <row r="10">
          <cell r="D10" t="str">
            <v xml:space="preserve">            급수급탕배관공사</v>
          </cell>
          <cell r="F10" t="str">
            <v>식</v>
          </cell>
          <cell r="G10">
            <v>1</v>
          </cell>
          <cell r="I10">
            <v>2060119</v>
          </cell>
          <cell r="K10">
            <v>1699682</v>
          </cell>
          <cell r="O10">
            <v>3759801</v>
          </cell>
        </row>
        <row r="11">
          <cell r="D11" t="str">
            <v xml:space="preserve">            오배수배관공사</v>
          </cell>
          <cell r="F11" t="str">
            <v>식</v>
          </cell>
          <cell r="G11">
            <v>1</v>
          </cell>
          <cell r="I11">
            <v>1585634</v>
          </cell>
          <cell r="K11">
            <v>1914849</v>
          </cell>
          <cell r="O11">
            <v>3500483</v>
          </cell>
        </row>
        <row r="12">
          <cell r="D12" t="str">
            <v xml:space="preserve">     난방배관공사(설비동)</v>
          </cell>
          <cell r="F12" t="str">
            <v>식</v>
          </cell>
          <cell r="G12">
            <v>1</v>
          </cell>
          <cell r="I12">
            <v>1791140</v>
          </cell>
          <cell r="K12">
            <v>1726825</v>
          </cell>
          <cell r="O12">
            <v>3517965</v>
          </cell>
        </row>
        <row r="13">
          <cell r="D13" t="str">
            <v xml:space="preserve">     소방설비</v>
          </cell>
          <cell r="F13" t="str">
            <v>식</v>
          </cell>
          <cell r="G13">
            <v>1</v>
          </cell>
          <cell r="I13">
            <v>614000</v>
          </cell>
          <cell r="K13">
            <v>0</v>
          </cell>
          <cell r="O13">
            <v>614000</v>
          </cell>
        </row>
        <row r="23">
          <cell r="D23" t="str">
            <v>공 사 명 [ 인제군 하수종말처리시설 설치사업 실시설계 ]  [ 건축기계설비공사  ]</v>
          </cell>
        </row>
        <row r="24">
          <cell r="D24" t="str">
            <v>품           명</v>
          </cell>
          <cell r="E24" t="str">
            <v>규              격</v>
          </cell>
          <cell r="F24" t="str">
            <v>단 위</v>
          </cell>
          <cell r="G24" t="str">
            <v>수  량</v>
          </cell>
          <cell r="H24" t="str">
            <v>재  료  비</v>
          </cell>
          <cell r="J24" t="str">
            <v>노  무  비</v>
          </cell>
          <cell r="L24" t="str">
            <v>경       비</v>
          </cell>
          <cell r="N24" t="str">
            <v>합         계</v>
          </cell>
          <cell r="P24" t="str">
            <v>비    고</v>
          </cell>
        </row>
        <row r="25">
          <cell r="H25" t="str">
            <v>단    가</v>
          </cell>
          <cell r="I25" t="str">
            <v>금    액</v>
          </cell>
          <cell r="J25" t="str">
            <v>단    가</v>
          </cell>
          <cell r="K25" t="str">
            <v>금    액</v>
          </cell>
          <cell r="L25" t="str">
            <v>단    가</v>
          </cell>
          <cell r="M25" t="str">
            <v>금    액</v>
          </cell>
          <cell r="N25" t="str">
            <v>단    가</v>
          </cell>
          <cell r="O25" t="str">
            <v>금    액</v>
          </cell>
        </row>
        <row r="26">
          <cell r="D26" t="str">
            <v>01  장비설치공사</v>
          </cell>
        </row>
        <row r="27">
          <cell r="D27" t="str">
            <v>온수보일러(난방, 급탕)</v>
          </cell>
          <cell r="E27" t="str">
            <v>15000 kcal/h (순환펌프내장)</v>
          </cell>
          <cell r="F27" t="str">
            <v>대</v>
          </cell>
          <cell r="G27">
            <v>1</v>
          </cell>
          <cell r="H27">
            <v>384000</v>
          </cell>
          <cell r="I27">
            <v>384000</v>
          </cell>
          <cell r="N27">
            <v>384000</v>
          </cell>
          <cell r="O27">
            <v>384000</v>
          </cell>
        </row>
        <row r="28">
          <cell r="D28" t="str">
            <v>온수보일러(난방용)</v>
          </cell>
          <cell r="E28" t="str">
            <v>50000 kcal/h</v>
          </cell>
          <cell r="F28" t="str">
            <v>대</v>
          </cell>
          <cell r="G28">
            <v>1</v>
          </cell>
          <cell r="H28">
            <v>630000</v>
          </cell>
          <cell r="I28">
            <v>630000</v>
          </cell>
          <cell r="N28">
            <v>630000</v>
          </cell>
          <cell r="O28">
            <v>630000</v>
          </cell>
        </row>
        <row r="29">
          <cell r="D29" t="str">
            <v>원형 고가수조(FRP), 보온포함</v>
          </cell>
          <cell r="E29" t="str">
            <v>3 TON</v>
          </cell>
          <cell r="F29" t="str">
            <v>조</v>
          </cell>
          <cell r="G29">
            <v>1</v>
          </cell>
          <cell r="H29">
            <v>500000</v>
          </cell>
          <cell r="I29">
            <v>500000</v>
          </cell>
          <cell r="N29">
            <v>500000</v>
          </cell>
          <cell r="O29">
            <v>500000</v>
          </cell>
        </row>
        <row r="30">
          <cell r="D30" t="str">
            <v>기름탱크(SS41)</v>
          </cell>
          <cell r="E30" t="str">
            <v>각형 900LIT</v>
          </cell>
          <cell r="F30" t="str">
            <v>조</v>
          </cell>
          <cell r="G30">
            <v>1</v>
          </cell>
          <cell r="H30">
            <v>1700000</v>
          </cell>
          <cell r="I30">
            <v>1700000</v>
          </cell>
          <cell r="N30">
            <v>1700000</v>
          </cell>
          <cell r="O30">
            <v>1700000</v>
          </cell>
        </row>
        <row r="31">
          <cell r="D31" t="str">
            <v>밀폐형팽창탱크(다이아후램식)</v>
          </cell>
          <cell r="E31" t="str">
            <v>53LIT (보충수제어밸브포함)</v>
          </cell>
          <cell r="F31" t="str">
            <v>조</v>
          </cell>
          <cell r="G31">
            <v>1</v>
          </cell>
          <cell r="H31">
            <v>43000</v>
          </cell>
          <cell r="I31">
            <v>43000</v>
          </cell>
          <cell r="N31">
            <v>43000</v>
          </cell>
          <cell r="O31">
            <v>43000</v>
          </cell>
        </row>
        <row r="32">
          <cell r="D32" t="str">
            <v>팩케지에어콘(히트펌프)</v>
          </cell>
          <cell r="E32" t="str">
            <v>냉 : 6100K, 난 : 6100kcal/h</v>
          </cell>
          <cell r="F32" t="str">
            <v>대</v>
          </cell>
          <cell r="G32">
            <v>2</v>
          </cell>
          <cell r="H32">
            <v>2328000</v>
          </cell>
          <cell r="I32">
            <v>4656000</v>
          </cell>
          <cell r="N32">
            <v>2328000</v>
          </cell>
          <cell r="O32">
            <v>4656000</v>
          </cell>
        </row>
        <row r="33">
          <cell r="D33" t="str">
            <v>팩케지에어콘(히트펌프)</v>
          </cell>
          <cell r="E33" t="str">
            <v>냉 : 5100K, 난 : 5100kcal/h</v>
          </cell>
          <cell r="F33" t="str">
            <v>대</v>
          </cell>
          <cell r="G33">
            <v>1</v>
          </cell>
          <cell r="H33">
            <v>2328000</v>
          </cell>
          <cell r="I33">
            <v>2328000</v>
          </cell>
          <cell r="N33">
            <v>2328000</v>
          </cell>
          <cell r="O33">
            <v>2328000</v>
          </cell>
        </row>
        <row r="34">
          <cell r="D34" t="str">
            <v>룸에어콘(분리형)</v>
          </cell>
          <cell r="E34" t="str">
            <v>냉 : 1450kcal/h</v>
          </cell>
          <cell r="F34" t="str">
            <v>대</v>
          </cell>
          <cell r="G34">
            <v>1</v>
          </cell>
          <cell r="H34">
            <v>784000</v>
          </cell>
          <cell r="I34">
            <v>784000</v>
          </cell>
          <cell r="N34">
            <v>784000</v>
          </cell>
          <cell r="O34">
            <v>784000</v>
          </cell>
        </row>
        <row r="35">
          <cell r="D35" t="str">
            <v>난방순환펌프</v>
          </cell>
          <cell r="E35" t="str">
            <v>67LPM * 12M * 1HP</v>
          </cell>
          <cell r="F35" t="str">
            <v>대</v>
          </cell>
          <cell r="G35">
            <v>2</v>
          </cell>
          <cell r="H35">
            <v>253000</v>
          </cell>
          <cell r="I35">
            <v>506000</v>
          </cell>
          <cell r="N35">
            <v>253000</v>
          </cell>
          <cell r="O35">
            <v>506000</v>
          </cell>
        </row>
        <row r="36">
          <cell r="D36" t="str">
            <v>유니트히터(온수형)</v>
          </cell>
          <cell r="E36" t="str">
            <v>5000kcal/h, 벽걸이형</v>
          </cell>
          <cell r="F36" t="str">
            <v>대</v>
          </cell>
          <cell r="G36">
            <v>8</v>
          </cell>
          <cell r="H36">
            <v>204000</v>
          </cell>
          <cell r="I36">
            <v>1632000</v>
          </cell>
          <cell r="N36">
            <v>204000</v>
          </cell>
          <cell r="O36">
            <v>1632000</v>
          </cell>
        </row>
        <row r="37">
          <cell r="D37" t="str">
            <v>WALL FAN</v>
          </cell>
          <cell r="E37" t="str">
            <v>110MM * 1/20HP</v>
          </cell>
          <cell r="F37" t="str">
            <v>대</v>
          </cell>
          <cell r="G37">
            <v>2</v>
          </cell>
          <cell r="H37">
            <v>27000</v>
          </cell>
          <cell r="I37">
            <v>54000</v>
          </cell>
          <cell r="N37">
            <v>27000</v>
          </cell>
          <cell r="O37">
            <v>54000</v>
          </cell>
        </row>
        <row r="38">
          <cell r="D38" t="str">
            <v>WALL FAN</v>
          </cell>
          <cell r="E38" t="str">
            <v>190MM * 1/15HP</v>
          </cell>
          <cell r="F38" t="str">
            <v>대</v>
          </cell>
          <cell r="G38">
            <v>1</v>
          </cell>
          <cell r="H38">
            <v>22000</v>
          </cell>
          <cell r="I38">
            <v>22000</v>
          </cell>
          <cell r="N38">
            <v>22000</v>
          </cell>
          <cell r="O38">
            <v>22000</v>
          </cell>
        </row>
        <row r="39">
          <cell r="D39" t="str">
            <v>WALL FAN</v>
          </cell>
          <cell r="E39" t="str">
            <v>320MM * 1/10HP</v>
          </cell>
          <cell r="F39" t="str">
            <v>대</v>
          </cell>
          <cell r="G39">
            <v>16</v>
          </cell>
          <cell r="H39">
            <v>63000</v>
          </cell>
          <cell r="I39">
            <v>1008000</v>
          </cell>
          <cell r="N39">
            <v>63000</v>
          </cell>
          <cell r="O39">
            <v>1008000</v>
          </cell>
        </row>
        <row r="40">
          <cell r="D40" t="str">
            <v>WALL FAN</v>
          </cell>
          <cell r="E40" t="str">
            <v>410MM * 1/8HP</v>
          </cell>
          <cell r="F40" t="str">
            <v>대</v>
          </cell>
          <cell r="G40">
            <v>3</v>
          </cell>
          <cell r="H40">
            <v>72000</v>
          </cell>
          <cell r="I40">
            <v>216000</v>
          </cell>
          <cell r="N40">
            <v>72000</v>
          </cell>
          <cell r="O40">
            <v>216000</v>
          </cell>
        </row>
        <row r="41">
          <cell r="D41" t="str">
            <v>WALL FAN</v>
          </cell>
          <cell r="E41" t="str">
            <v>630MM * 1/4HP</v>
          </cell>
          <cell r="F41" t="str">
            <v>대</v>
          </cell>
          <cell r="G41">
            <v>3</v>
          </cell>
          <cell r="H41">
            <v>90000</v>
          </cell>
          <cell r="I41">
            <v>270000</v>
          </cell>
          <cell r="N41">
            <v>90000</v>
          </cell>
          <cell r="O41">
            <v>270000</v>
          </cell>
        </row>
        <row r="43">
          <cell r="D43" t="str">
            <v>공 사 명 [ 인제군 하수종말처리시설 설치사업 실시설계 ]  [ 건축기계설비공사  ]</v>
          </cell>
        </row>
        <row r="44">
          <cell r="D44" t="str">
            <v>품           명</v>
          </cell>
          <cell r="E44" t="str">
            <v>규              격</v>
          </cell>
          <cell r="F44" t="str">
            <v>단 위</v>
          </cell>
          <cell r="G44" t="str">
            <v>수  량</v>
          </cell>
          <cell r="H44" t="str">
            <v>재  료  비</v>
          </cell>
          <cell r="J44" t="str">
            <v>노  무  비</v>
          </cell>
          <cell r="L44" t="str">
            <v>경       비</v>
          </cell>
          <cell r="N44" t="str">
            <v>합         계</v>
          </cell>
          <cell r="P44" t="str">
            <v>비    고</v>
          </cell>
        </row>
        <row r="45">
          <cell r="H45" t="str">
            <v>단    가</v>
          </cell>
          <cell r="I45" t="str">
            <v>금    액</v>
          </cell>
          <cell r="J45" t="str">
            <v>단    가</v>
          </cell>
          <cell r="K45" t="str">
            <v>금    액</v>
          </cell>
          <cell r="L45" t="str">
            <v>단    가</v>
          </cell>
          <cell r="M45" t="str">
            <v>금    액</v>
          </cell>
          <cell r="N45" t="str">
            <v>단    가</v>
          </cell>
          <cell r="O45" t="str">
            <v>금    액</v>
          </cell>
        </row>
        <row r="46">
          <cell r="D46" t="str">
            <v>온수분배기(노출형)볼밸브포함</v>
          </cell>
          <cell r="E46" t="str">
            <v>청동주물 4구(D15)</v>
          </cell>
          <cell r="F46" t="str">
            <v>SET</v>
          </cell>
          <cell r="G46">
            <v>1</v>
          </cell>
          <cell r="H46">
            <v>29200</v>
          </cell>
          <cell r="I46">
            <v>29200</v>
          </cell>
          <cell r="N46">
            <v>29200</v>
          </cell>
          <cell r="O46">
            <v>29200</v>
          </cell>
        </row>
        <row r="47">
          <cell r="D47" t="str">
            <v>방열기(AR-600)</v>
          </cell>
          <cell r="E47" t="str">
            <v>10S</v>
          </cell>
          <cell r="F47" t="str">
            <v>SET</v>
          </cell>
          <cell r="G47">
            <v>2</v>
          </cell>
          <cell r="H47">
            <v>65000</v>
          </cell>
          <cell r="I47">
            <v>130000</v>
          </cell>
          <cell r="N47">
            <v>65000</v>
          </cell>
          <cell r="O47">
            <v>130000</v>
          </cell>
        </row>
        <row r="48">
          <cell r="D48" t="str">
            <v>노무비</v>
          </cell>
          <cell r="E48" t="str">
            <v>배관공</v>
          </cell>
          <cell r="F48" t="str">
            <v>인</v>
          </cell>
          <cell r="G48">
            <v>2</v>
          </cell>
          <cell r="J48">
            <v>28427</v>
          </cell>
          <cell r="K48">
            <v>56854</v>
          </cell>
          <cell r="N48">
            <v>28427</v>
          </cell>
          <cell r="O48">
            <v>56854</v>
          </cell>
        </row>
        <row r="49">
          <cell r="D49" t="str">
            <v>노무비</v>
          </cell>
          <cell r="E49" t="str">
            <v>보통인부</v>
          </cell>
          <cell r="F49" t="str">
            <v>인</v>
          </cell>
          <cell r="G49">
            <v>3</v>
          </cell>
          <cell r="J49">
            <v>16079</v>
          </cell>
          <cell r="K49">
            <v>48237</v>
          </cell>
          <cell r="N49">
            <v>16079</v>
          </cell>
          <cell r="O49">
            <v>48237</v>
          </cell>
        </row>
        <row r="50">
          <cell r="D50" t="str">
            <v>노무비</v>
          </cell>
          <cell r="E50" t="str">
            <v>기계설치공</v>
          </cell>
          <cell r="F50" t="str">
            <v>인</v>
          </cell>
          <cell r="G50">
            <v>21</v>
          </cell>
          <cell r="J50">
            <v>21294</v>
          </cell>
          <cell r="K50">
            <v>447174</v>
          </cell>
          <cell r="N50">
            <v>21294</v>
          </cell>
          <cell r="O50">
            <v>447174</v>
          </cell>
        </row>
        <row r="51">
          <cell r="D51" t="str">
            <v>공구손료</v>
          </cell>
          <cell r="E51" t="str">
            <v>노무비의 3%</v>
          </cell>
          <cell r="F51" t="str">
            <v>식</v>
          </cell>
          <cell r="G51">
            <v>1</v>
          </cell>
          <cell r="H51">
            <v>16567</v>
          </cell>
          <cell r="I51">
            <v>16567</v>
          </cell>
          <cell r="N51">
            <v>16567</v>
          </cell>
          <cell r="O51">
            <v>16567</v>
          </cell>
        </row>
        <row r="61">
          <cell r="D61" t="str">
            <v xml:space="preserve"> 합                              계</v>
          </cell>
          <cell r="I61">
            <v>14908767</v>
          </cell>
          <cell r="K61">
            <v>552265</v>
          </cell>
          <cell r="M61">
            <v>0</v>
          </cell>
          <cell r="O61">
            <v>15461032</v>
          </cell>
        </row>
        <row r="63">
          <cell r="D63" t="str">
            <v>공 사 명 [ 인제군 하수종말처리시설 설치사업 실시설계 ]  [ 건축기계설비공사 위생배관공사 ]</v>
          </cell>
        </row>
        <row r="64">
          <cell r="D64" t="str">
            <v>품           명</v>
          </cell>
          <cell r="E64" t="str">
            <v>규              격</v>
          </cell>
          <cell r="F64" t="str">
            <v>단 위</v>
          </cell>
          <cell r="G64" t="str">
            <v>수  량</v>
          </cell>
          <cell r="H64" t="str">
            <v>재  료  비</v>
          </cell>
          <cell r="J64" t="str">
            <v>노  무  비</v>
          </cell>
          <cell r="L64" t="str">
            <v>경       비</v>
          </cell>
          <cell r="N64" t="str">
            <v>합         계</v>
          </cell>
          <cell r="P64" t="str">
            <v>비    고</v>
          </cell>
        </row>
        <row r="65">
          <cell r="H65" t="str">
            <v>단    가</v>
          </cell>
          <cell r="I65" t="str">
            <v>금    액</v>
          </cell>
          <cell r="J65" t="str">
            <v>단    가</v>
          </cell>
          <cell r="K65" t="str">
            <v>금    액</v>
          </cell>
          <cell r="L65" t="str">
            <v>단    가</v>
          </cell>
          <cell r="M65" t="str">
            <v>금    액</v>
          </cell>
          <cell r="N65" t="str">
            <v>단    가</v>
          </cell>
          <cell r="O65" t="str">
            <v>금    액</v>
          </cell>
        </row>
        <row r="66">
          <cell r="A66" t="str">
            <v>10101</v>
          </cell>
          <cell r="B66">
            <v>3</v>
          </cell>
          <cell r="C66" t="str">
            <v>95200010</v>
          </cell>
          <cell r="D66" t="str">
            <v>01  위생기구설치공사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10101</v>
          </cell>
          <cell r="B67">
            <v>4</v>
          </cell>
          <cell r="C67" t="str">
            <v>95200020</v>
          </cell>
          <cell r="D67" t="str">
            <v>양변기 (R.T)</v>
          </cell>
          <cell r="E67" t="str">
            <v>VC-1410</v>
          </cell>
          <cell r="F67" t="str">
            <v>SET</v>
          </cell>
          <cell r="G67">
            <v>1</v>
          </cell>
          <cell r="H67">
            <v>74100</v>
          </cell>
          <cell r="I67">
            <v>74100</v>
          </cell>
          <cell r="N67">
            <v>74100</v>
          </cell>
          <cell r="O67">
            <v>74100</v>
          </cell>
          <cell r="W67">
            <v>0</v>
          </cell>
          <cell r="X67">
            <v>0</v>
          </cell>
          <cell r="Y67">
            <v>0</v>
          </cell>
        </row>
        <row r="68">
          <cell r="A68" t="str">
            <v>10101</v>
          </cell>
          <cell r="B68">
            <v>5</v>
          </cell>
          <cell r="C68" t="str">
            <v>95200030</v>
          </cell>
          <cell r="D68" t="str">
            <v>소변기 (전자감응식)</v>
          </cell>
          <cell r="E68" t="str">
            <v>VU-410</v>
          </cell>
          <cell r="F68" t="str">
            <v>SET</v>
          </cell>
          <cell r="G68">
            <v>1</v>
          </cell>
          <cell r="H68">
            <v>216120</v>
          </cell>
          <cell r="I68">
            <v>216120</v>
          </cell>
          <cell r="N68">
            <v>216120</v>
          </cell>
          <cell r="O68">
            <v>216120</v>
          </cell>
          <cell r="W68">
            <v>0</v>
          </cell>
          <cell r="X68">
            <v>0</v>
          </cell>
          <cell r="Y68">
            <v>0</v>
          </cell>
        </row>
        <row r="69">
          <cell r="A69" t="str">
            <v>10101</v>
          </cell>
          <cell r="B69">
            <v>6</v>
          </cell>
          <cell r="C69" t="str">
            <v>95200040</v>
          </cell>
          <cell r="D69" t="str">
            <v>세면기 (S/L)</v>
          </cell>
          <cell r="E69" t="str">
            <v>VL-510</v>
          </cell>
          <cell r="F69" t="str">
            <v>SET</v>
          </cell>
          <cell r="G69">
            <v>1</v>
          </cell>
          <cell r="H69">
            <v>92600</v>
          </cell>
          <cell r="I69">
            <v>92600</v>
          </cell>
          <cell r="N69">
            <v>92600</v>
          </cell>
          <cell r="O69">
            <v>92600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10101</v>
          </cell>
          <cell r="B70">
            <v>7</v>
          </cell>
          <cell r="C70" t="str">
            <v>95200050</v>
          </cell>
          <cell r="D70" t="str">
            <v>샤워기 (싱글레버식)</v>
          </cell>
          <cell r="E70" t="str">
            <v>FB-135SN</v>
          </cell>
          <cell r="F70" t="str">
            <v>EA</v>
          </cell>
          <cell r="G70">
            <v>2</v>
          </cell>
          <cell r="H70">
            <v>53940</v>
          </cell>
          <cell r="I70">
            <v>107880</v>
          </cell>
          <cell r="N70">
            <v>53940</v>
          </cell>
          <cell r="O70">
            <v>107880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10101</v>
          </cell>
          <cell r="B71">
            <v>8</v>
          </cell>
          <cell r="C71" t="str">
            <v>95200060</v>
          </cell>
          <cell r="D71" t="str">
            <v>수건선반</v>
          </cell>
          <cell r="E71" t="str">
            <v>STS</v>
          </cell>
          <cell r="F71" t="str">
            <v>EA</v>
          </cell>
          <cell r="G71">
            <v>2</v>
          </cell>
          <cell r="H71">
            <v>4000</v>
          </cell>
          <cell r="I71">
            <v>8000</v>
          </cell>
          <cell r="N71">
            <v>4000</v>
          </cell>
          <cell r="O71">
            <v>8000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10101</v>
          </cell>
          <cell r="B72">
            <v>9</v>
          </cell>
          <cell r="C72" t="str">
            <v>95200070</v>
          </cell>
          <cell r="D72" t="str">
            <v>휴지걸이</v>
          </cell>
          <cell r="E72" t="str">
            <v>STS</v>
          </cell>
          <cell r="F72" t="str">
            <v>EA</v>
          </cell>
          <cell r="G72">
            <v>1</v>
          </cell>
          <cell r="H72">
            <v>3500</v>
          </cell>
          <cell r="I72">
            <v>3500</v>
          </cell>
          <cell r="N72">
            <v>3500</v>
          </cell>
          <cell r="O72">
            <v>3500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10101</v>
          </cell>
          <cell r="B73">
            <v>10</v>
          </cell>
          <cell r="C73" t="str">
            <v>95200080</v>
          </cell>
          <cell r="D73" t="str">
            <v>화장경</v>
          </cell>
          <cell r="E73" t="str">
            <v>600 * 600 * 5T</v>
          </cell>
          <cell r="F73" t="str">
            <v>EA</v>
          </cell>
          <cell r="G73">
            <v>3</v>
          </cell>
          <cell r="H73">
            <v>9000</v>
          </cell>
          <cell r="I73">
            <v>27000</v>
          </cell>
          <cell r="N73">
            <v>9000</v>
          </cell>
          <cell r="O73">
            <v>27000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10101</v>
          </cell>
          <cell r="B74">
            <v>11</v>
          </cell>
          <cell r="C74" t="str">
            <v>95200090</v>
          </cell>
          <cell r="D74" t="str">
            <v>재털이</v>
          </cell>
          <cell r="E74" t="str">
            <v>STS</v>
          </cell>
          <cell r="F74" t="str">
            <v>EA</v>
          </cell>
          <cell r="G74">
            <v>1</v>
          </cell>
          <cell r="H74">
            <v>2500</v>
          </cell>
          <cell r="I74">
            <v>2500</v>
          </cell>
          <cell r="N74">
            <v>2500</v>
          </cell>
          <cell r="O74">
            <v>2500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10101</v>
          </cell>
          <cell r="B75">
            <v>12</v>
          </cell>
          <cell r="C75" t="str">
            <v>95200100</v>
          </cell>
          <cell r="D75" t="str">
            <v>비누대</v>
          </cell>
          <cell r="E75" t="str">
            <v>STS</v>
          </cell>
          <cell r="F75" t="str">
            <v>EA</v>
          </cell>
          <cell r="G75">
            <v>3</v>
          </cell>
          <cell r="H75">
            <v>2500</v>
          </cell>
          <cell r="I75">
            <v>7500</v>
          </cell>
          <cell r="N75">
            <v>2500</v>
          </cell>
          <cell r="O75">
            <v>7500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10101</v>
          </cell>
          <cell r="B76">
            <v>13</v>
          </cell>
          <cell r="C76" t="str">
            <v>95200110</v>
          </cell>
          <cell r="D76" t="str">
            <v>노무비</v>
          </cell>
          <cell r="E76" t="str">
            <v>위생공</v>
          </cell>
          <cell r="F76" t="str">
            <v>인</v>
          </cell>
          <cell r="G76">
            <v>7</v>
          </cell>
          <cell r="J76">
            <v>22608</v>
          </cell>
          <cell r="K76">
            <v>158256</v>
          </cell>
          <cell r="N76">
            <v>22608</v>
          </cell>
          <cell r="O76">
            <v>158256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10101</v>
          </cell>
          <cell r="B77">
            <v>14</v>
          </cell>
          <cell r="C77" t="str">
            <v>95200120</v>
          </cell>
          <cell r="D77" t="str">
            <v>노무비</v>
          </cell>
          <cell r="E77" t="str">
            <v>보통인부</v>
          </cell>
          <cell r="F77" t="str">
            <v>인</v>
          </cell>
          <cell r="G77">
            <v>1</v>
          </cell>
          <cell r="J77">
            <v>16079</v>
          </cell>
          <cell r="K77">
            <v>16079</v>
          </cell>
          <cell r="N77">
            <v>16079</v>
          </cell>
          <cell r="O77">
            <v>16079</v>
          </cell>
          <cell r="W77">
            <v>0</v>
          </cell>
          <cell r="X77">
            <v>0</v>
          </cell>
          <cell r="Y77">
            <v>0</v>
          </cell>
        </row>
        <row r="78">
          <cell r="A78" t="str">
            <v>10101</v>
          </cell>
          <cell r="B78">
            <v>15</v>
          </cell>
          <cell r="C78" t="str">
            <v>95200130</v>
          </cell>
          <cell r="D78" t="str">
            <v>공구손료</v>
          </cell>
          <cell r="E78" t="str">
            <v>노무비의 3%</v>
          </cell>
          <cell r="F78" t="str">
            <v>식</v>
          </cell>
          <cell r="G78">
            <v>1</v>
          </cell>
          <cell r="H78">
            <v>5230</v>
          </cell>
          <cell r="I78">
            <v>5230</v>
          </cell>
          <cell r="K78">
            <v>0</v>
          </cell>
          <cell r="N78">
            <v>5230</v>
          </cell>
          <cell r="O78">
            <v>5230</v>
          </cell>
          <cell r="W78">
            <v>0</v>
          </cell>
          <cell r="X78">
            <v>0</v>
          </cell>
          <cell r="Y78">
            <v>0</v>
          </cell>
        </row>
        <row r="81">
          <cell r="D81" t="str">
            <v xml:space="preserve"> 합                              계</v>
          </cell>
          <cell r="I81">
            <v>544430</v>
          </cell>
          <cell r="K81">
            <v>174335</v>
          </cell>
          <cell r="M81">
            <v>0</v>
          </cell>
          <cell r="O81">
            <v>718765</v>
          </cell>
        </row>
        <row r="83">
          <cell r="D83" t="str">
            <v>공 사 명 [ 인제군 하수종말처리시설 설치사업 실시설계 ]  [ 건축기계설비공사 위생배관공사 ]</v>
          </cell>
        </row>
        <row r="84">
          <cell r="D84" t="str">
            <v>품           명</v>
          </cell>
          <cell r="E84" t="str">
            <v>규              격</v>
          </cell>
          <cell r="F84" t="str">
            <v>단 위</v>
          </cell>
          <cell r="G84" t="str">
            <v>수  량</v>
          </cell>
          <cell r="H84" t="str">
            <v>재  료  비</v>
          </cell>
          <cell r="J84" t="str">
            <v>노  무  비</v>
          </cell>
          <cell r="L84" t="str">
            <v>경       비</v>
          </cell>
          <cell r="N84" t="str">
            <v>합         계</v>
          </cell>
          <cell r="P84" t="str">
            <v>비    고</v>
          </cell>
        </row>
        <row r="85">
          <cell r="H85" t="str">
            <v>단    가</v>
          </cell>
          <cell r="I85" t="str">
            <v>금    액</v>
          </cell>
          <cell r="J85" t="str">
            <v>단    가</v>
          </cell>
          <cell r="K85" t="str">
            <v>금    액</v>
          </cell>
          <cell r="L85" t="str">
            <v>단    가</v>
          </cell>
          <cell r="M85" t="str">
            <v>금    액</v>
          </cell>
          <cell r="N85" t="str">
            <v>단    가</v>
          </cell>
          <cell r="O85" t="str">
            <v>금    액</v>
          </cell>
        </row>
        <row r="86">
          <cell r="A86" t="str">
            <v>10102</v>
          </cell>
          <cell r="B86">
            <v>2</v>
          </cell>
          <cell r="C86" t="str">
            <v>95300020</v>
          </cell>
          <cell r="D86" t="str">
            <v>02  급수급탕배관공사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10102</v>
          </cell>
          <cell r="B87">
            <v>3</v>
          </cell>
          <cell r="C87" t="str">
            <v>95300030</v>
          </cell>
          <cell r="D87" t="str">
            <v>SUS관</v>
          </cell>
          <cell r="E87" t="str">
            <v>D15 * 2.0T</v>
          </cell>
          <cell r="F87" t="str">
            <v>m</v>
          </cell>
          <cell r="G87">
            <v>176</v>
          </cell>
          <cell r="H87">
            <v>3096</v>
          </cell>
          <cell r="I87">
            <v>544896</v>
          </cell>
          <cell r="N87">
            <v>3096</v>
          </cell>
          <cell r="O87">
            <v>544896</v>
          </cell>
          <cell r="W87">
            <v>0</v>
          </cell>
          <cell r="X87">
            <v>0</v>
          </cell>
          <cell r="Y87">
            <v>0</v>
          </cell>
        </row>
        <row r="88">
          <cell r="D88" t="str">
            <v>SUS관</v>
          </cell>
          <cell r="E88" t="str">
            <v>D20 * 2.5T</v>
          </cell>
          <cell r="F88" t="str">
            <v>m</v>
          </cell>
          <cell r="G88">
            <v>39</v>
          </cell>
          <cell r="H88">
            <v>3976</v>
          </cell>
          <cell r="I88">
            <v>155064</v>
          </cell>
          <cell r="N88">
            <v>3976</v>
          </cell>
          <cell r="O88">
            <v>155064</v>
          </cell>
        </row>
        <row r="89">
          <cell r="D89" t="str">
            <v>SUS관</v>
          </cell>
          <cell r="E89" t="str">
            <v>D25 * 2.5T</v>
          </cell>
          <cell r="F89" t="str">
            <v>m</v>
          </cell>
          <cell r="G89">
            <v>9</v>
          </cell>
          <cell r="H89">
            <v>4791</v>
          </cell>
          <cell r="I89">
            <v>43119</v>
          </cell>
          <cell r="N89">
            <v>4791</v>
          </cell>
          <cell r="O89">
            <v>43119</v>
          </cell>
        </row>
        <row r="90">
          <cell r="D90" t="str">
            <v>SUS관</v>
          </cell>
          <cell r="E90" t="str">
            <v>D32 * 2.5T</v>
          </cell>
          <cell r="F90" t="str">
            <v>m</v>
          </cell>
          <cell r="G90">
            <v>24</v>
          </cell>
          <cell r="H90">
            <v>6133</v>
          </cell>
          <cell r="I90">
            <v>147192</v>
          </cell>
          <cell r="N90">
            <v>6133</v>
          </cell>
          <cell r="O90">
            <v>147192</v>
          </cell>
        </row>
        <row r="91">
          <cell r="D91" t="str">
            <v>SUS관</v>
          </cell>
          <cell r="E91" t="str">
            <v>D40 * 2.5T</v>
          </cell>
          <cell r="F91" t="str">
            <v>m</v>
          </cell>
          <cell r="G91">
            <v>30</v>
          </cell>
          <cell r="H91">
            <v>7043</v>
          </cell>
          <cell r="I91">
            <v>211290</v>
          </cell>
          <cell r="N91">
            <v>7043</v>
          </cell>
          <cell r="O91">
            <v>211290</v>
          </cell>
        </row>
        <row r="92">
          <cell r="D92" t="str">
            <v>SUS관</v>
          </cell>
          <cell r="E92" t="str">
            <v>D50 * 2.5T</v>
          </cell>
          <cell r="F92" t="str">
            <v>m</v>
          </cell>
          <cell r="G92">
            <v>4</v>
          </cell>
          <cell r="H92">
            <v>10263</v>
          </cell>
          <cell r="I92">
            <v>41052</v>
          </cell>
          <cell r="N92">
            <v>10263</v>
          </cell>
          <cell r="O92">
            <v>41052</v>
          </cell>
        </row>
        <row r="93">
          <cell r="D93" t="str">
            <v>스텐관용접</v>
          </cell>
          <cell r="E93" t="str">
            <v>D15</v>
          </cell>
          <cell r="F93" t="str">
            <v>개소</v>
          </cell>
          <cell r="G93">
            <v>20</v>
          </cell>
          <cell r="H93">
            <v>236</v>
          </cell>
          <cell r="I93">
            <v>4720</v>
          </cell>
          <cell r="N93">
            <v>236</v>
          </cell>
          <cell r="O93">
            <v>4720</v>
          </cell>
        </row>
        <row r="94">
          <cell r="D94" t="str">
            <v>XL 관 (KS)</v>
          </cell>
          <cell r="E94" t="str">
            <v>D15</v>
          </cell>
          <cell r="F94" t="str">
            <v>m</v>
          </cell>
          <cell r="G94">
            <v>126</v>
          </cell>
          <cell r="H94">
            <v>171</v>
          </cell>
          <cell r="I94">
            <v>21546</v>
          </cell>
          <cell r="N94">
            <v>171</v>
          </cell>
          <cell r="O94">
            <v>21546</v>
          </cell>
        </row>
        <row r="95">
          <cell r="D95" t="str">
            <v>엘보 (SUS 나사)</v>
          </cell>
          <cell r="E95" t="str">
            <v>D15</v>
          </cell>
          <cell r="F95" t="str">
            <v>EA</v>
          </cell>
          <cell r="G95">
            <v>41</v>
          </cell>
          <cell r="H95">
            <v>630</v>
          </cell>
          <cell r="I95">
            <v>25830</v>
          </cell>
          <cell r="N95">
            <v>630</v>
          </cell>
          <cell r="O95">
            <v>25830</v>
          </cell>
        </row>
        <row r="96">
          <cell r="D96" t="str">
            <v>엘보 (SUS 나사)</v>
          </cell>
          <cell r="E96" t="str">
            <v>D20</v>
          </cell>
          <cell r="F96" t="str">
            <v>EA</v>
          </cell>
          <cell r="G96">
            <v>10</v>
          </cell>
          <cell r="H96">
            <v>1020</v>
          </cell>
          <cell r="I96">
            <v>10200</v>
          </cell>
          <cell r="N96">
            <v>1020</v>
          </cell>
          <cell r="O96">
            <v>10200</v>
          </cell>
        </row>
        <row r="97">
          <cell r="D97" t="str">
            <v>엘보 (SUS 나사)</v>
          </cell>
          <cell r="E97" t="str">
            <v>D25</v>
          </cell>
          <cell r="F97" t="str">
            <v>EA</v>
          </cell>
          <cell r="G97">
            <v>3</v>
          </cell>
          <cell r="H97">
            <v>1530</v>
          </cell>
          <cell r="I97">
            <v>4590</v>
          </cell>
          <cell r="N97">
            <v>1530</v>
          </cell>
          <cell r="O97">
            <v>4590</v>
          </cell>
        </row>
        <row r="98">
          <cell r="D98" t="str">
            <v>엘보 (SUS 나사)</v>
          </cell>
          <cell r="E98" t="str">
            <v>D32</v>
          </cell>
          <cell r="F98" t="str">
            <v>EA</v>
          </cell>
          <cell r="G98">
            <v>1</v>
          </cell>
          <cell r="H98">
            <v>2065</v>
          </cell>
          <cell r="I98">
            <v>2065</v>
          </cell>
          <cell r="N98">
            <v>2065</v>
          </cell>
          <cell r="O98">
            <v>2065</v>
          </cell>
        </row>
        <row r="99">
          <cell r="D99" t="str">
            <v>엘보 (SUS 나사)</v>
          </cell>
          <cell r="E99" t="str">
            <v>D40</v>
          </cell>
          <cell r="F99" t="str">
            <v>EA</v>
          </cell>
          <cell r="G99">
            <v>10</v>
          </cell>
          <cell r="H99">
            <v>2410</v>
          </cell>
          <cell r="I99">
            <v>24100</v>
          </cell>
          <cell r="N99">
            <v>2410</v>
          </cell>
          <cell r="O99">
            <v>24100</v>
          </cell>
        </row>
        <row r="100">
          <cell r="D100" t="str">
            <v>엘보 (SUS 나사)</v>
          </cell>
          <cell r="E100" t="str">
            <v>D50</v>
          </cell>
          <cell r="F100" t="str">
            <v>EA</v>
          </cell>
          <cell r="G100">
            <v>4</v>
          </cell>
          <cell r="H100">
            <v>3410</v>
          </cell>
          <cell r="I100">
            <v>13640</v>
          </cell>
          <cell r="N100">
            <v>3410</v>
          </cell>
          <cell r="O100">
            <v>13640</v>
          </cell>
        </row>
        <row r="101">
          <cell r="D101" t="str">
            <v>레듀사 (SUS 나사)</v>
          </cell>
          <cell r="E101" t="str">
            <v>D20</v>
          </cell>
          <cell r="F101" t="str">
            <v>EA</v>
          </cell>
          <cell r="G101">
            <v>4</v>
          </cell>
          <cell r="H101">
            <v>1470</v>
          </cell>
          <cell r="I101">
            <v>5880</v>
          </cell>
          <cell r="N101">
            <v>1470</v>
          </cell>
          <cell r="O101">
            <v>5880</v>
          </cell>
        </row>
        <row r="103">
          <cell r="D103" t="str">
            <v>공 사 명 [ 인제군 하수종말처리시설 설치사업 실시설계 ]  [ 건축기계설비공사 위생배관공사 ]</v>
          </cell>
        </row>
        <row r="104">
          <cell r="D104" t="str">
            <v>품           명</v>
          </cell>
          <cell r="E104" t="str">
            <v>규              격</v>
          </cell>
          <cell r="F104" t="str">
            <v>단 위</v>
          </cell>
          <cell r="G104" t="str">
            <v>수  량</v>
          </cell>
          <cell r="H104" t="str">
            <v>재  료  비</v>
          </cell>
          <cell r="J104" t="str">
            <v>노  무  비</v>
          </cell>
          <cell r="L104" t="str">
            <v>경       비</v>
          </cell>
          <cell r="N104" t="str">
            <v>합         계</v>
          </cell>
          <cell r="P104" t="str">
            <v>비    고</v>
          </cell>
        </row>
        <row r="105">
          <cell r="H105" t="str">
            <v>단    가</v>
          </cell>
          <cell r="I105" t="str">
            <v>금    액</v>
          </cell>
          <cell r="J105" t="str">
            <v>단    가</v>
          </cell>
          <cell r="K105" t="str">
            <v>금    액</v>
          </cell>
          <cell r="L105" t="str">
            <v>단    가</v>
          </cell>
          <cell r="M105" t="str">
            <v>금    액</v>
          </cell>
          <cell r="N105" t="str">
            <v>단    가</v>
          </cell>
          <cell r="O105" t="str">
            <v>금    액</v>
          </cell>
        </row>
        <row r="106">
          <cell r="D106" t="str">
            <v>레듀사 (SUS 나사)</v>
          </cell>
          <cell r="E106" t="str">
            <v>D25</v>
          </cell>
          <cell r="F106" t="str">
            <v>EA</v>
          </cell>
          <cell r="G106">
            <v>1</v>
          </cell>
          <cell r="H106">
            <v>1860</v>
          </cell>
          <cell r="I106">
            <v>1860</v>
          </cell>
          <cell r="N106">
            <v>1860</v>
          </cell>
          <cell r="O106">
            <v>1860</v>
          </cell>
        </row>
        <row r="107">
          <cell r="D107" t="str">
            <v>유니온 (SUS 나사)</v>
          </cell>
          <cell r="E107" t="str">
            <v>D15</v>
          </cell>
          <cell r="F107" t="str">
            <v>EA</v>
          </cell>
          <cell r="G107">
            <v>1</v>
          </cell>
          <cell r="H107">
            <v>2390</v>
          </cell>
          <cell r="I107">
            <v>2390</v>
          </cell>
          <cell r="N107">
            <v>2390</v>
          </cell>
          <cell r="O107">
            <v>2390</v>
          </cell>
        </row>
        <row r="108">
          <cell r="D108" t="str">
            <v>유니온 (SUS 나사)</v>
          </cell>
          <cell r="E108" t="str">
            <v>D20</v>
          </cell>
          <cell r="F108" t="str">
            <v>EA</v>
          </cell>
          <cell r="G108">
            <v>1</v>
          </cell>
          <cell r="H108">
            <v>3110</v>
          </cell>
          <cell r="I108">
            <v>3110</v>
          </cell>
          <cell r="N108">
            <v>3110</v>
          </cell>
          <cell r="O108">
            <v>3110</v>
          </cell>
        </row>
        <row r="109">
          <cell r="D109" t="str">
            <v>유니온 (SUS 나사)</v>
          </cell>
          <cell r="E109" t="str">
            <v>D40</v>
          </cell>
          <cell r="F109" t="str">
            <v>EA</v>
          </cell>
          <cell r="G109">
            <v>2</v>
          </cell>
          <cell r="H109">
            <v>6250</v>
          </cell>
          <cell r="I109">
            <v>12500</v>
          </cell>
          <cell r="N109">
            <v>6250</v>
          </cell>
          <cell r="O109">
            <v>12500</v>
          </cell>
        </row>
        <row r="110">
          <cell r="D110" t="str">
            <v>유니온 (SUS 나사)</v>
          </cell>
          <cell r="E110" t="str">
            <v>D50</v>
          </cell>
          <cell r="F110" t="str">
            <v>EA</v>
          </cell>
          <cell r="G110">
            <v>1</v>
          </cell>
          <cell r="H110">
            <v>8120</v>
          </cell>
          <cell r="I110">
            <v>8120</v>
          </cell>
          <cell r="N110">
            <v>8120</v>
          </cell>
          <cell r="O110">
            <v>8120</v>
          </cell>
        </row>
        <row r="111">
          <cell r="D111" t="str">
            <v>니플 (SUS 나사)</v>
          </cell>
          <cell r="E111" t="str">
            <v>D15</v>
          </cell>
          <cell r="F111" t="str">
            <v>EA</v>
          </cell>
          <cell r="G111">
            <v>1</v>
          </cell>
          <cell r="H111">
            <v>280</v>
          </cell>
          <cell r="I111">
            <v>280</v>
          </cell>
          <cell r="N111">
            <v>280</v>
          </cell>
          <cell r="O111">
            <v>280</v>
          </cell>
        </row>
        <row r="112">
          <cell r="D112" t="str">
            <v>니플 (SUS 나사)</v>
          </cell>
          <cell r="E112" t="str">
            <v>D20</v>
          </cell>
          <cell r="F112" t="str">
            <v>EA</v>
          </cell>
          <cell r="G112">
            <v>1</v>
          </cell>
          <cell r="H112">
            <v>340</v>
          </cell>
          <cell r="I112">
            <v>340</v>
          </cell>
          <cell r="N112">
            <v>340</v>
          </cell>
          <cell r="O112">
            <v>340</v>
          </cell>
        </row>
        <row r="113">
          <cell r="D113" t="str">
            <v>니플 (SUS 나사)</v>
          </cell>
          <cell r="E113" t="str">
            <v>D40</v>
          </cell>
          <cell r="F113" t="str">
            <v>EA</v>
          </cell>
          <cell r="G113">
            <v>2</v>
          </cell>
          <cell r="H113">
            <v>750</v>
          </cell>
          <cell r="I113">
            <v>1500</v>
          </cell>
          <cell r="N113">
            <v>750</v>
          </cell>
          <cell r="O113">
            <v>1500</v>
          </cell>
        </row>
        <row r="114">
          <cell r="D114" t="str">
            <v>니플 (SUS 나사)</v>
          </cell>
          <cell r="E114" t="str">
            <v>D50</v>
          </cell>
          <cell r="F114" t="str">
            <v>EA</v>
          </cell>
          <cell r="G114">
            <v>1</v>
          </cell>
          <cell r="H114">
            <v>1100</v>
          </cell>
          <cell r="I114">
            <v>1100</v>
          </cell>
          <cell r="N114">
            <v>1100</v>
          </cell>
          <cell r="O114">
            <v>1100</v>
          </cell>
        </row>
        <row r="115">
          <cell r="D115" t="str">
            <v>캡 (SUS 나사)</v>
          </cell>
          <cell r="E115" t="str">
            <v>D15</v>
          </cell>
          <cell r="F115" t="str">
            <v>EA</v>
          </cell>
          <cell r="G115">
            <v>2</v>
          </cell>
          <cell r="H115">
            <v>990</v>
          </cell>
          <cell r="I115">
            <v>1980</v>
          </cell>
          <cell r="N115">
            <v>990</v>
          </cell>
          <cell r="O115">
            <v>1980</v>
          </cell>
        </row>
        <row r="116">
          <cell r="D116" t="str">
            <v>캡 (SUS 나사)</v>
          </cell>
          <cell r="E116" t="str">
            <v>D40</v>
          </cell>
          <cell r="F116" t="str">
            <v>EA</v>
          </cell>
          <cell r="G116">
            <v>1</v>
          </cell>
          <cell r="H116">
            <v>2960</v>
          </cell>
          <cell r="I116">
            <v>2960</v>
          </cell>
          <cell r="N116">
            <v>2960</v>
          </cell>
          <cell r="O116">
            <v>2960</v>
          </cell>
        </row>
        <row r="117">
          <cell r="D117" t="str">
            <v>볼밸브 (황동, 10㎏)</v>
          </cell>
          <cell r="E117" t="str">
            <v>D15</v>
          </cell>
          <cell r="F117" t="str">
            <v>EA</v>
          </cell>
          <cell r="G117">
            <v>1</v>
          </cell>
          <cell r="H117">
            <v>1480</v>
          </cell>
          <cell r="I117">
            <v>1480</v>
          </cell>
          <cell r="N117">
            <v>1480</v>
          </cell>
          <cell r="O117">
            <v>1480</v>
          </cell>
        </row>
        <row r="118">
          <cell r="A118" t="str">
            <v>10103</v>
          </cell>
          <cell r="B118">
            <v>1</v>
          </cell>
          <cell r="C118" t="str">
            <v>95400010</v>
          </cell>
          <cell r="D118" t="str">
            <v>볼밸브 (황동, 10㎏)</v>
          </cell>
          <cell r="E118" t="str">
            <v>D20</v>
          </cell>
          <cell r="F118" t="str">
            <v>EA</v>
          </cell>
          <cell r="G118">
            <v>1</v>
          </cell>
          <cell r="H118">
            <v>1920</v>
          </cell>
          <cell r="I118">
            <v>1920</v>
          </cell>
          <cell r="N118">
            <v>1920</v>
          </cell>
          <cell r="O118">
            <v>1920</v>
          </cell>
          <cell r="W118">
            <v>0</v>
          </cell>
          <cell r="X118">
            <v>0</v>
          </cell>
          <cell r="Y118">
            <v>0</v>
          </cell>
        </row>
        <row r="119">
          <cell r="A119" t="str">
            <v>10103</v>
          </cell>
          <cell r="B119">
            <v>2</v>
          </cell>
          <cell r="C119" t="str">
            <v>95400020</v>
          </cell>
          <cell r="D119" t="str">
            <v>볼밸브 (황동, 10㎏)</v>
          </cell>
          <cell r="E119" t="str">
            <v>D40</v>
          </cell>
          <cell r="F119" t="str">
            <v>EA</v>
          </cell>
          <cell r="G119">
            <v>3</v>
          </cell>
          <cell r="H119">
            <v>6870</v>
          </cell>
          <cell r="I119">
            <v>20610</v>
          </cell>
          <cell r="N119">
            <v>6870</v>
          </cell>
          <cell r="O119">
            <v>20610</v>
          </cell>
          <cell r="W119">
            <v>0</v>
          </cell>
          <cell r="X119">
            <v>0</v>
          </cell>
          <cell r="Y119">
            <v>0</v>
          </cell>
        </row>
        <row r="120">
          <cell r="A120" t="str">
            <v>10103</v>
          </cell>
          <cell r="B120">
            <v>3</v>
          </cell>
          <cell r="C120" t="str">
            <v>95400030</v>
          </cell>
          <cell r="D120" t="str">
            <v>볼밸브 (황동, 10㎏)</v>
          </cell>
          <cell r="E120" t="str">
            <v>D50</v>
          </cell>
          <cell r="F120" t="str">
            <v>EA</v>
          </cell>
          <cell r="G120">
            <v>1</v>
          </cell>
          <cell r="H120">
            <v>10450</v>
          </cell>
          <cell r="I120">
            <v>10450</v>
          </cell>
          <cell r="N120">
            <v>10450</v>
          </cell>
          <cell r="O120">
            <v>10450</v>
          </cell>
          <cell r="W120">
            <v>0</v>
          </cell>
          <cell r="X120">
            <v>0</v>
          </cell>
          <cell r="Y120">
            <v>0</v>
          </cell>
        </row>
        <row r="121">
          <cell r="A121" t="str">
            <v>10103</v>
          </cell>
          <cell r="B121">
            <v>4</v>
          </cell>
          <cell r="C121" t="str">
            <v>95400040</v>
          </cell>
          <cell r="D121" t="str">
            <v>절연행가 (전산볼트)</v>
          </cell>
          <cell r="E121" t="str">
            <v>D15</v>
          </cell>
          <cell r="F121" t="str">
            <v>개소</v>
          </cell>
          <cell r="G121">
            <v>24</v>
          </cell>
          <cell r="H121">
            <v>660</v>
          </cell>
          <cell r="I121">
            <v>15840</v>
          </cell>
          <cell r="N121">
            <v>660</v>
          </cell>
          <cell r="O121">
            <v>15840</v>
          </cell>
          <cell r="W121">
            <v>0</v>
          </cell>
          <cell r="X121">
            <v>0</v>
          </cell>
          <cell r="Y121">
            <v>0</v>
          </cell>
        </row>
        <row r="123">
          <cell r="D123" t="str">
            <v>공 사 명 [ 인제군 하수종말처리시설 설치사업 실시설계 ]  [ 건축기계설비공사 위생배관공사 ]</v>
          </cell>
        </row>
        <row r="124">
          <cell r="D124" t="str">
            <v>품           명</v>
          </cell>
          <cell r="E124" t="str">
            <v>규              격</v>
          </cell>
          <cell r="F124" t="str">
            <v>단 위</v>
          </cell>
          <cell r="G124" t="str">
            <v>수  량</v>
          </cell>
          <cell r="H124" t="str">
            <v>재  료  비</v>
          </cell>
          <cell r="J124" t="str">
            <v>노  무  비</v>
          </cell>
          <cell r="L124" t="str">
            <v>경       비</v>
          </cell>
          <cell r="N124" t="str">
            <v>합         계</v>
          </cell>
          <cell r="P124" t="str">
            <v>비    고</v>
          </cell>
        </row>
        <row r="125">
          <cell r="H125" t="str">
            <v>단    가</v>
          </cell>
          <cell r="I125" t="str">
            <v>금    액</v>
          </cell>
          <cell r="J125" t="str">
            <v>단    가</v>
          </cell>
          <cell r="K125" t="str">
            <v>금    액</v>
          </cell>
          <cell r="L125" t="str">
            <v>단    가</v>
          </cell>
          <cell r="M125" t="str">
            <v>금    액</v>
          </cell>
          <cell r="N125" t="str">
            <v>단    가</v>
          </cell>
          <cell r="O125" t="str">
            <v>금    액</v>
          </cell>
        </row>
        <row r="126">
          <cell r="A126" t="str">
            <v>10103</v>
          </cell>
          <cell r="B126">
            <v>5</v>
          </cell>
          <cell r="C126" t="str">
            <v>95400050</v>
          </cell>
          <cell r="D126" t="str">
            <v>절연행가 (전산볼트)</v>
          </cell>
          <cell r="E126" t="str">
            <v>D20</v>
          </cell>
          <cell r="F126" t="str">
            <v>개소</v>
          </cell>
          <cell r="G126">
            <v>19</v>
          </cell>
          <cell r="H126">
            <v>690</v>
          </cell>
          <cell r="I126">
            <v>13110</v>
          </cell>
          <cell r="N126">
            <v>690</v>
          </cell>
          <cell r="O126">
            <v>13110</v>
          </cell>
          <cell r="W126">
            <v>0</v>
          </cell>
          <cell r="X126">
            <v>0</v>
          </cell>
          <cell r="Y126">
            <v>0</v>
          </cell>
        </row>
        <row r="127">
          <cell r="A127" t="str">
            <v>10103</v>
          </cell>
          <cell r="B127">
            <v>6</v>
          </cell>
          <cell r="C127" t="str">
            <v>95400070</v>
          </cell>
          <cell r="D127" t="str">
            <v>절연행가 (전산볼트)</v>
          </cell>
          <cell r="E127" t="str">
            <v>D25</v>
          </cell>
          <cell r="F127" t="str">
            <v>개소</v>
          </cell>
          <cell r="G127">
            <v>5</v>
          </cell>
          <cell r="H127">
            <v>720</v>
          </cell>
          <cell r="I127">
            <v>3600</v>
          </cell>
          <cell r="N127">
            <v>720</v>
          </cell>
          <cell r="O127">
            <v>3600</v>
          </cell>
          <cell r="W127">
            <v>0</v>
          </cell>
          <cell r="X127">
            <v>0</v>
          </cell>
          <cell r="Y127">
            <v>0</v>
          </cell>
        </row>
        <row r="128">
          <cell r="A128" t="str">
            <v>10103</v>
          </cell>
          <cell r="B128">
            <v>7</v>
          </cell>
          <cell r="C128" t="str">
            <v>95400080</v>
          </cell>
          <cell r="D128" t="str">
            <v>절연행가 (전산볼트)</v>
          </cell>
          <cell r="E128" t="str">
            <v>D32</v>
          </cell>
          <cell r="F128" t="str">
            <v>개소</v>
          </cell>
          <cell r="G128">
            <v>8</v>
          </cell>
          <cell r="H128">
            <v>780</v>
          </cell>
          <cell r="I128">
            <v>6240</v>
          </cell>
          <cell r="N128">
            <v>780</v>
          </cell>
          <cell r="O128">
            <v>6240</v>
          </cell>
          <cell r="W128">
            <v>0</v>
          </cell>
          <cell r="X128">
            <v>0</v>
          </cell>
          <cell r="Y128">
            <v>0</v>
          </cell>
        </row>
        <row r="129">
          <cell r="A129" t="str">
            <v>10103</v>
          </cell>
          <cell r="B129">
            <v>8</v>
          </cell>
          <cell r="C129" t="str">
            <v>95400090</v>
          </cell>
          <cell r="D129" t="str">
            <v>절연행가 (전산볼트)</v>
          </cell>
          <cell r="E129" t="str">
            <v>D40</v>
          </cell>
          <cell r="F129" t="str">
            <v>개소</v>
          </cell>
          <cell r="G129">
            <v>15</v>
          </cell>
          <cell r="H129">
            <v>810</v>
          </cell>
          <cell r="I129">
            <v>12150</v>
          </cell>
          <cell r="N129">
            <v>810</v>
          </cell>
          <cell r="O129">
            <v>12150</v>
          </cell>
          <cell r="W129">
            <v>0</v>
          </cell>
          <cell r="X129">
            <v>0</v>
          </cell>
          <cell r="Y129">
            <v>0</v>
          </cell>
        </row>
        <row r="130">
          <cell r="A130" t="str">
            <v>10103</v>
          </cell>
          <cell r="B130">
            <v>9</v>
          </cell>
          <cell r="C130" t="str">
            <v>95400100</v>
          </cell>
          <cell r="D130" t="str">
            <v>절연행가 (전산볼트)</v>
          </cell>
          <cell r="E130" t="str">
            <v>D50</v>
          </cell>
          <cell r="F130" t="str">
            <v>개소</v>
          </cell>
          <cell r="G130">
            <v>2</v>
          </cell>
          <cell r="H130">
            <v>960</v>
          </cell>
          <cell r="I130">
            <v>1920</v>
          </cell>
          <cell r="N130">
            <v>960</v>
          </cell>
          <cell r="O130">
            <v>1920</v>
          </cell>
          <cell r="W130">
            <v>0</v>
          </cell>
          <cell r="X130">
            <v>0</v>
          </cell>
          <cell r="Y130">
            <v>0</v>
          </cell>
        </row>
        <row r="131">
          <cell r="D131" t="str">
            <v>U 볼트/너트</v>
          </cell>
          <cell r="E131" t="str">
            <v>M125</v>
          </cell>
          <cell r="F131" t="str">
            <v>개</v>
          </cell>
          <cell r="G131">
            <v>2</v>
          </cell>
          <cell r="H131">
            <v>230</v>
          </cell>
          <cell r="I131">
            <v>460</v>
          </cell>
          <cell r="N131">
            <v>230</v>
          </cell>
          <cell r="O131">
            <v>460</v>
          </cell>
        </row>
        <row r="132">
          <cell r="D132" t="str">
            <v>스트레이너</v>
          </cell>
          <cell r="E132" t="str">
            <v>D40</v>
          </cell>
          <cell r="F132" t="str">
            <v>EA</v>
          </cell>
          <cell r="G132">
            <v>2</v>
          </cell>
          <cell r="H132">
            <v>9700</v>
          </cell>
          <cell r="I132">
            <v>19400</v>
          </cell>
          <cell r="N132">
            <v>9700</v>
          </cell>
          <cell r="O132">
            <v>19400</v>
          </cell>
        </row>
        <row r="133">
          <cell r="D133" t="str">
            <v>강관스리브 (지수판포함)</v>
          </cell>
          <cell r="E133" t="str">
            <v>D20</v>
          </cell>
          <cell r="F133" t="str">
            <v>개소</v>
          </cell>
          <cell r="G133">
            <v>1</v>
          </cell>
          <cell r="H133">
            <v>554</v>
          </cell>
          <cell r="I133">
            <v>554</v>
          </cell>
          <cell r="N133">
            <v>554</v>
          </cell>
          <cell r="O133">
            <v>554</v>
          </cell>
        </row>
        <row r="134">
          <cell r="D134" t="str">
            <v>강관스리브 (지수판포함)</v>
          </cell>
          <cell r="E134" t="str">
            <v>D32</v>
          </cell>
          <cell r="F134" t="str">
            <v>개소</v>
          </cell>
          <cell r="G134">
            <v>1</v>
          </cell>
          <cell r="H134">
            <v>806</v>
          </cell>
          <cell r="I134">
            <v>806</v>
          </cell>
          <cell r="N134">
            <v>806</v>
          </cell>
          <cell r="O134">
            <v>806</v>
          </cell>
        </row>
        <row r="135">
          <cell r="D135" t="str">
            <v>강관스리브 (지수판포함)</v>
          </cell>
          <cell r="E135" t="str">
            <v>D40</v>
          </cell>
          <cell r="F135" t="str">
            <v>개소</v>
          </cell>
          <cell r="G135">
            <v>3</v>
          </cell>
          <cell r="H135">
            <v>994</v>
          </cell>
          <cell r="I135">
            <v>2982</v>
          </cell>
          <cell r="N135">
            <v>994</v>
          </cell>
          <cell r="O135">
            <v>2982</v>
          </cell>
        </row>
        <row r="136">
          <cell r="D136" t="str">
            <v>강관스리브 (지수판포함)</v>
          </cell>
          <cell r="E136" t="str">
            <v>D50</v>
          </cell>
          <cell r="F136" t="str">
            <v>개소</v>
          </cell>
          <cell r="G136">
            <v>1</v>
          </cell>
          <cell r="H136">
            <v>1213</v>
          </cell>
          <cell r="I136">
            <v>1213</v>
          </cell>
          <cell r="N136">
            <v>1213</v>
          </cell>
          <cell r="O136">
            <v>1213</v>
          </cell>
        </row>
        <row r="137">
          <cell r="D137" t="str">
            <v>티이 (SUS 나사)</v>
          </cell>
          <cell r="E137" t="str">
            <v>D15</v>
          </cell>
          <cell r="F137" t="str">
            <v>EA</v>
          </cell>
          <cell r="G137">
            <v>3</v>
          </cell>
          <cell r="H137">
            <v>1010</v>
          </cell>
          <cell r="I137">
            <v>3030</v>
          </cell>
          <cell r="N137">
            <v>1010</v>
          </cell>
          <cell r="O137">
            <v>3030</v>
          </cell>
        </row>
        <row r="138">
          <cell r="D138" t="str">
            <v>티이 (SUS 나사)</v>
          </cell>
          <cell r="E138" t="str">
            <v>D20</v>
          </cell>
          <cell r="F138" t="str">
            <v>EA</v>
          </cell>
          <cell r="G138">
            <v>8</v>
          </cell>
          <cell r="H138">
            <v>1320</v>
          </cell>
          <cell r="I138">
            <v>10560</v>
          </cell>
          <cell r="N138">
            <v>1320</v>
          </cell>
          <cell r="O138">
            <v>10560</v>
          </cell>
        </row>
        <row r="139">
          <cell r="D139" t="str">
            <v>티이 (SUS 나사)</v>
          </cell>
          <cell r="E139" t="str">
            <v>D25</v>
          </cell>
          <cell r="F139" t="str">
            <v>EA</v>
          </cell>
          <cell r="G139">
            <v>3</v>
          </cell>
          <cell r="H139">
            <v>2000</v>
          </cell>
          <cell r="I139">
            <v>6000</v>
          </cell>
          <cell r="N139">
            <v>2000</v>
          </cell>
          <cell r="O139">
            <v>6000</v>
          </cell>
        </row>
        <row r="140">
          <cell r="D140" t="str">
            <v>티이 (SUS 나사)</v>
          </cell>
          <cell r="E140" t="str">
            <v>D40</v>
          </cell>
          <cell r="F140" t="str">
            <v>EA</v>
          </cell>
          <cell r="G140">
            <v>2</v>
          </cell>
          <cell r="H140">
            <v>3120</v>
          </cell>
          <cell r="I140">
            <v>6240</v>
          </cell>
          <cell r="N140">
            <v>3120</v>
          </cell>
          <cell r="O140">
            <v>6240</v>
          </cell>
        </row>
        <row r="141">
          <cell r="D141" t="str">
            <v>관보온 (유리솜, 포리마테프)</v>
          </cell>
          <cell r="E141" t="str">
            <v>25T x D15</v>
          </cell>
          <cell r="F141" t="str">
            <v>M</v>
          </cell>
          <cell r="G141">
            <v>50</v>
          </cell>
          <cell r="H141">
            <v>870</v>
          </cell>
          <cell r="I141">
            <v>43500</v>
          </cell>
          <cell r="J141">
            <v>1038</v>
          </cell>
          <cell r="K141">
            <v>51900</v>
          </cell>
          <cell r="N141">
            <v>1908</v>
          </cell>
          <cell r="O141">
            <v>95400</v>
          </cell>
        </row>
        <row r="143">
          <cell r="D143" t="str">
            <v>공 사 명 [ 인제군 하수종말처리시설 설치사업 실시설계 ]  [ 건축기계설비공사 위생배관공사 ]</v>
          </cell>
        </row>
        <row r="144">
          <cell r="D144" t="str">
            <v>품           명</v>
          </cell>
          <cell r="E144" t="str">
            <v>규              격</v>
          </cell>
          <cell r="F144" t="str">
            <v>단 위</v>
          </cell>
          <cell r="G144" t="str">
            <v>수  량</v>
          </cell>
          <cell r="H144" t="str">
            <v>재  료  비</v>
          </cell>
          <cell r="J144" t="str">
            <v>노  무  비</v>
          </cell>
          <cell r="L144" t="str">
            <v>경       비</v>
          </cell>
          <cell r="N144" t="str">
            <v>합         계</v>
          </cell>
          <cell r="P144" t="str">
            <v>비    고</v>
          </cell>
        </row>
        <row r="145">
          <cell r="H145" t="str">
            <v>단    가</v>
          </cell>
          <cell r="I145" t="str">
            <v>금    액</v>
          </cell>
          <cell r="J145" t="str">
            <v>단    가</v>
          </cell>
          <cell r="K145" t="str">
            <v>금    액</v>
          </cell>
          <cell r="L145" t="str">
            <v>단    가</v>
          </cell>
          <cell r="M145" t="str">
            <v>금    액</v>
          </cell>
          <cell r="N145" t="str">
            <v>단    가</v>
          </cell>
          <cell r="O145" t="str">
            <v>금    액</v>
          </cell>
        </row>
        <row r="146">
          <cell r="D146" t="str">
            <v>관보온 (유리솜, 포리마테프)</v>
          </cell>
          <cell r="E146" t="str">
            <v>25T x D20</v>
          </cell>
          <cell r="F146" t="str">
            <v>M</v>
          </cell>
          <cell r="G146">
            <v>41</v>
          </cell>
          <cell r="H146">
            <v>960</v>
          </cell>
          <cell r="I146">
            <v>39360</v>
          </cell>
          <cell r="J146">
            <v>1245</v>
          </cell>
          <cell r="K146">
            <v>51045</v>
          </cell>
          <cell r="N146">
            <v>2205</v>
          </cell>
          <cell r="O146">
            <v>90405</v>
          </cell>
        </row>
        <row r="147">
          <cell r="D147" t="str">
            <v>관보온 (유리솜, 포리마테프)</v>
          </cell>
          <cell r="E147" t="str">
            <v>25T x D25</v>
          </cell>
          <cell r="F147" t="str">
            <v>M</v>
          </cell>
          <cell r="G147">
            <v>9</v>
          </cell>
          <cell r="H147">
            <v>1070</v>
          </cell>
          <cell r="I147">
            <v>9630</v>
          </cell>
          <cell r="J147">
            <v>1453</v>
          </cell>
          <cell r="K147">
            <v>13077</v>
          </cell>
          <cell r="N147">
            <v>2523</v>
          </cell>
          <cell r="O147">
            <v>22707</v>
          </cell>
        </row>
        <row r="148">
          <cell r="D148" t="str">
            <v>관보온 (유리솜, 포리마테프)</v>
          </cell>
          <cell r="E148" t="str">
            <v>25T x D32</v>
          </cell>
          <cell r="F148" t="str">
            <v>M</v>
          </cell>
          <cell r="G148">
            <v>25</v>
          </cell>
          <cell r="H148">
            <v>1220</v>
          </cell>
          <cell r="I148">
            <v>30500</v>
          </cell>
          <cell r="J148">
            <v>1661</v>
          </cell>
          <cell r="K148">
            <v>41525</v>
          </cell>
          <cell r="N148">
            <v>2881</v>
          </cell>
          <cell r="O148">
            <v>72025</v>
          </cell>
        </row>
        <row r="149">
          <cell r="D149" t="str">
            <v>관보온 (유리솜, 포리마테프)</v>
          </cell>
          <cell r="E149" t="str">
            <v>25T x D40</v>
          </cell>
          <cell r="F149" t="str">
            <v>M</v>
          </cell>
          <cell r="G149">
            <v>32</v>
          </cell>
          <cell r="H149">
            <v>1310</v>
          </cell>
          <cell r="I149">
            <v>41920</v>
          </cell>
          <cell r="J149">
            <v>1661</v>
          </cell>
          <cell r="K149">
            <v>53152</v>
          </cell>
          <cell r="N149">
            <v>2971</v>
          </cell>
          <cell r="O149">
            <v>95072</v>
          </cell>
        </row>
        <row r="150">
          <cell r="D150" t="str">
            <v>관보온 (유리솜, 포리마테프)</v>
          </cell>
          <cell r="E150" t="str">
            <v>25T x D50</v>
          </cell>
          <cell r="F150" t="str">
            <v>M</v>
          </cell>
          <cell r="G150">
            <v>4</v>
          </cell>
          <cell r="H150">
            <v>1530</v>
          </cell>
          <cell r="I150">
            <v>6120</v>
          </cell>
          <cell r="J150">
            <v>1661</v>
          </cell>
          <cell r="K150">
            <v>6644</v>
          </cell>
          <cell r="N150">
            <v>3191</v>
          </cell>
          <cell r="O150">
            <v>12764</v>
          </cell>
        </row>
        <row r="151">
          <cell r="D151" t="str">
            <v>볼탭 (SUS)</v>
          </cell>
          <cell r="E151" t="str">
            <v>D40</v>
          </cell>
          <cell r="F151" t="str">
            <v>EA</v>
          </cell>
          <cell r="G151">
            <v>1</v>
          </cell>
          <cell r="H151">
            <v>27500</v>
          </cell>
          <cell r="I151">
            <v>27500</v>
          </cell>
          <cell r="N151">
            <v>27500</v>
          </cell>
          <cell r="O151">
            <v>27500</v>
          </cell>
        </row>
        <row r="152">
          <cell r="D152" t="str">
            <v>압력계</v>
          </cell>
          <cell r="E152" t="str">
            <v>2∼35K</v>
          </cell>
          <cell r="F152" t="str">
            <v>EA</v>
          </cell>
          <cell r="G152">
            <v>2</v>
          </cell>
          <cell r="H152">
            <v>11266</v>
          </cell>
          <cell r="I152">
            <v>22532</v>
          </cell>
          <cell r="J152">
            <v>2048</v>
          </cell>
          <cell r="K152">
            <v>4096</v>
          </cell>
          <cell r="N152">
            <v>13314</v>
          </cell>
          <cell r="O152">
            <v>26628</v>
          </cell>
        </row>
        <row r="153">
          <cell r="D153" t="str">
            <v>온도계 (바이메탈식)</v>
          </cell>
          <cell r="E153" t="str">
            <v>150℃</v>
          </cell>
          <cell r="F153" t="str">
            <v>EA</v>
          </cell>
          <cell r="G153">
            <v>1</v>
          </cell>
          <cell r="H153">
            <v>16919</v>
          </cell>
          <cell r="I153">
            <v>16919</v>
          </cell>
          <cell r="J153">
            <v>2048</v>
          </cell>
          <cell r="K153">
            <v>2048</v>
          </cell>
          <cell r="N153">
            <v>18967</v>
          </cell>
          <cell r="O153">
            <v>18967</v>
          </cell>
        </row>
        <row r="154">
          <cell r="D154" t="str">
            <v>수도미터습식 (신설용) 1급</v>
          </cell>
          <cell r="E154" t="str">
            <v>D40</v>
          </cell>
          <cell r="F154" t="str">
            <v>EA</v>
          </cell>
          <cell r="G154">
            <v>1</v>
          </cell>
          <cell r="H154">
            <v>50000</v>
          </cell>
          <cell r="I154">
            <v>50000</v>
          </cell>
          <cell r="N154">
            <v>50000</v>
          </cell>
          <cell r="O154">
            <v>50000</v>
          </cell>
        </row>
        <row r="155">
          <cell r="D155" t="str">
            <v>수도시설분담금 (인입관40MM)</v>
          </cell>
          <cell r="E155" t="str">
            <v>(인제기준)</v>
          </cell>
          <cell r="F155" t="str">
            <v>식</v>
          </cell>
          <cell r="G155">
            <v>1</v>
          </cell>
          <cell r="H155">
            <v>300000</v>
          </cell>
          <cell r="I155">
            <v>300000</v>
          </cell>
          <cell r="N155">
            <v>300000</v>
          </cell>
          <cell r="O155">
            <v>300000</v>
          </cell>
        </row>
        <row r="156">
          <cell r="D156" t="str">
            <v>인력터파기, 되메우기, 다지기</v>
          </cell>
          <cell r="E156" t="str">
            <v>(옥외급수관)</v>
          </cell>
          <cell r="F156" t="str">
            <v>㎥</v>
          </cell>
          <cell r="G156">
            <v>10</v>
          </cell>
          <cell r="J156">
            <v>6789</v>
          </cell>
          <cell r="K156">
            <v>67890</v>
          </cell>
          <cell r="N156">
            <v>6789</v>
          </cell>
          <cell r="O156">
            <v>67890</v>
          </cell>
        </row>
        <row r="157">
          <cell r="D157" t="str">
            <v>노무비</v>
          </cell>
          <cell r="E157" t="str">
            <v>배관공</v>
          </cell>
          <cell r="F157" t="str">
            <v>인</v>
          </cell>
          <cell r="G157">
            <v>16</v>
          </cell>
          <cell r="J157">
            <v>28427</v>
          </cell>
          <cell r="K157">
            <v>454832</v>
          </cell>
          <cell r="N157">
            <v>28427</v>
          </cell>
          <cell r="O157">
            <v>454832</v>
          </cell>
        </row>
        <row r="158">
          <cell r="D158" t="str">
            <v>노무비</v>
          </cell>
          <cell r="E158" t="str">
            <v>보통인부</v>
          </cell>
          <cell r="F158" t="str">
            <v>인</v>
          </cell>
          <cell r="G158">
            <v>15</v>
          </cell>
          <cell r="J158">
            <v>16079</v>
          </cell>
          <cell r="K158">
            <v>241185</v>
          </cell>
          <cell r="N158">
            <v>16079</v>
          </cell>
          <cell r="O158">
            <v>241185</v>
          </cell>
        </row>
        <row r="159">
          <cell r="D159" t="str">
            <v>노무비</v>
          </cell>
          <cell r="E159" t="str">
            <v>용접공(일반)</v>
          </cell>
          <cell r="F159" t="str">
            <v>인</v>
          </cell>
          <cell r="G159">
            <v>32</v>
          </cell>
          <cell r="J159">
            <v>22259</v>
          </cell>
          <cell r="K159">
            <v>712288</v>
          </cell>
          <cell r="N159">
            <v>22259</v>
          </cell>
          <cell r="O159">
            <v>712288</v>
          </cell>
        </row>
        <row r="160">
          <cell r="D160" t="str">
            <v>공구손료</v>
          </cell>
          <cell r="E160" t="str">
            <v>노무비의 3%</v>
          </cell>
          <cell r="F160" t="str">
            <v>식</v>
          </cell>
          <cell r="G160">
            <v>1</v>
          </cell>
          <cell r="H160">
            <v>42249</v>
          </cell>
          <cell r="I160">
            <v>42249</v>
          </cell>
          <cell r="K160">
            <v>0</v>
          </cell>
          <cell r="N160">
            <v>42249</v>
          </cell>
          <cell r="O160">
            <v>42249</v>
          </cell>
        </row>
        <row r="161">
          <cell r="D161" t="str">
            <v>합                          계</v>
          </cell>
          <cell r="I161">
            <v>2060119</v>
          </cell>
          <cell r="K161">
            <v>1699682</v>
          </cell>
          <cell r="M161">
            <v>0</v>
          </cell>
          <cell r="O161">
            <v>3759801</v>
          </cell>
        </row>
        <row r="163">
          <cell r="D163" t="str">
            <v>공 사 명 [ 인제군 하수종말처리시설 설치사업 실시설계 ]  [ 건축기계설비공사 위생배관공사 ]</v>
          </cell>
        </row>
        <row r="164">
          <cell r="D164" t="str">
            <v>품           명</v>
          </cell>
          <cell r="E164" t="str">
            <v>규              격</v>
          </cell>
          <cell r="F164" t="str">
            <v>단 위</v>
          </cell>
          <cell r="G164" t="str">
            <v>수  량</v>
          </cell>
          <cell r="H164" t="str">
            <v>재  료  비</v>
          </cell>
          <cell r="J164" t="str">
            <v>노  무  비</v>
          </cell>
          <cell r="L164" t="str">
            <v>경       비</v>
          </cell>
          <cell r="N164" t="str">
            <v>합         계</v>
          </cell>
          <cell r="P164" t="str">
            <v>비    고</v>
          </cell>
        </row>
        <row r="165">
          <cell r="H165" t="str">
            <v>단    가</v>
          </cell>
          <cell r="I165" t="str">
            <v>금    액</v>
          </cell>
          <cell r="J165" t="str">
            <v>단    가</v>
          </cell>
          <cell r="K165" t="str">
            <v>금    액</v>
          </cell>
          <cell r="L165" t="str">
            <v>단    가</v>
          </cell>
          <cell r="M165" t="str">
            <v>금    액</v>
          </cell>
          <cell r="N165" t="str">
            <v>단    가</v>
          </cell>
          <cell r="O165" t="str">
            <v>금    액</v>
          </cell>
        </row>
        <row r="166">
          <cell r="D166" t="str">
            <v>03    오배수배관공사</v>
          </cell>
        </row>
        <row r="167">
          <cell r="D167" t="str">
            <v>주철직관 (KS 1종)</v>
          </cell>
          <cell r="E167" t="str">
            <v>D50 x 300L</v>
          </cell>
          <cell r="F167" t="str">
            <v>EA</v>
          </cell>
          <cell r="G167">
            <v>4</v>
          </cell>
          <cell r="H167">
            <v>3039</v>
          </cell>
          <cell r="I167">
            <v>12156</v>
          </cell>
          <cell r="N167">
            <v>3039</v>
          </cell>
          <cell r="O167">
            <v>12156</v>
          </cell>
        </row>
        <row r="168">
          <cell r="D168" t="str">
            <v>주철직관 (KS 1종)</v>
          </cell>
          <cell r="E168" t="str">
            <v>D50 x 1000L</v>
          </cell>
          <cell r="F168" t="str">
            <v>EA</v>
          </cell>
          <cell r="G168">
            <v>1</v>
          </cell>
          <cell r="H168">
            <v>7623</v>
          </cell>
          <cell r="I168">
            <v>7623</v>
          </cell>
          <cell r="N168">
            <v>7623</v>
          </cell>
          <cell r="O168">
            <v>7623</v>
          </cell>
        </row>
        <row r="169">
          <cell r="D169" t="str">
            <v>주철직관 (KS 1종)</v>
          </cell>
          <cell r="E169" t="str">
            <v>D50 x 1600L</v>
          </cell>
          <cell r="F169" t="str">
            <v>EA</v>
          </cell>
          <cell r="G169">
            <v>1</v>
          </cell>
          <cell r="H169">
            <v>12353</v>
          </cell>
          <cell r="I169">
            <v>12353</v>
          </cell>
          <cell r="N169">
            <v>12353</v>
          </cell>
          <cell r="O169">
            <v>12353</v>
          </cell>
        </row>
        <row r="170">
          <cell r="D170" t="str">
            <v>주철직관 (KS 1종)</v>
          </cell>
          <cell r="E170" t="str">
            <v>D75 x 300L</v>
          </cell>
          <cell r="F170" t="str">
            <v>EA</v>
          </cell>
          <cell r="G170">
            <v>4</v>
          </cell>
          <cell r="H170">
            <v>4391</v>
          </cell>
          <cell r="I170">
            <v>17564</v>
          </cell>
          <cell r="N170">
            <v>4391</v>
          </cell>
          <cell r="O170">
            <v>17564</v>
          </cell>
        </row>
        <row r="171">
          <cell r="D171" t="str">
            <v>주철직관 (KS 1종)</v>
          </cell>
          <cell r="E171" t="str">
            <v>D75 x 400L</v>
          </cell>
          <cell r="F171" t="str">
            <v>EA</v>
          </cell>
          <cell r="G171">
            <v>3</v>
          </cell>
          <cell r="H171">
            <v>5259</v>
          </cell>
          <cell r="I171">
            <v>15777</v>
          </cell>
          <cell r="N171">
            <v>5259</v>
          </cell>
          <cell r="O171">
            <v>15777</v>
          </cell>
        </row>
        <row r="172">
          <cell r="D172" t="str">
            <v>주철직관 (KS 1종)</v>
          </cell>
          <cell r="E172" t="str">
            <v>D75 x 600L</v>
          </cell>
          <cell r="F172" t="str">
            <v>EA</v>
          </cell>
          <cell r="G172">
            <v>3</v>
          </cell>
          <cell r="H172">
            <v>6899</v>
          </cell>
          <cell r="I172">
            <v>20697</v>
          </cell>
          <cell r="N172">
            <v>6899</v>
          </cell>
          <cell r="O172">
            <v>20697</v>
          </cell>
        </row>
        <row r="173">
          <cell r="D173" t="str">
            <v>주철직관 (KS 1종)</v>
          </cell>
          <cell r="E173" t="str">
            <v>D75 x 1000L</v>
          </cell>
          <cell r="F173" t="str">
            <v>EA</v>
          </cell>
          <cell r="G173">
            <v>3</v>
          </cell>
          <cell r="H173">
            <v>10326</v>
          </cell>
          <cell r="I173">
            <v>30978</v>
          </cell>
          <cell r="N173">
            <v>10326</v>
          </cell>
          <cell r="O173">
            <v>30978</v>
          </cell>
        </row>
        <row r="174">
          <cell r="D174" t="str">
            <v>주철직관 (KS 1종)</v>
          </cell>
          <cell r="E174" t="str">
            <v>D75 x 1600L</v>
          </cell>
          <cell r="F174" t="str">
            <v>EA</v>
          </cell>
          <cell r="G174">
            <v>33</v>
          </cell>
          <cell r="H174">
            <v>15682</v>
          </cell>
          <cell r="I174">
            <v>517506</v>
          </cell>
          <cell r="N174">
            <v>15682</v>
          </cell>
          <cell r="O174">
            <v>517506</v>
          </cell>
        </row>
        <row r="175">
          <cell r="D175" t="str">
            <v>주철직관 (KS 1종)</v>
          </cell>
          <cell r="E175" t="str">
            <v>D100 x 300L</v>
          </cell>
          <cell r="F175" t="str">
            <v>EA</v>
          </cell>
          <cell r="G175">
            <v>2</v>
          </cell>
          <cell r="H175">
            <v>5741</v>
          </cell>
          <cell r="I175">
            <v>11482</v>
          </cell>
          <cell r="N175">
            <v>5741</v>
          </cell>
          <cell r="O175">
            <v>11482</v>
          </cell>
        </row>
        <row r="176">
          <cell r="D176" t="str">
            <v>주철직관 (KS 1종)</v>
          </cell>
          <cell r="E176" t="str">
            <v>D100 x 400L</v>
          </cell>
          <cell r="F176" t="str">
            <v>EA</v>
          </cell>
          <cell r="G176">
            <v>1</v>
          </cell>
          <cell r="H176">
            <v>6899</v>
          </cell>
          <cell r="I176">
            <v>6899</v>
          </cell>
          <cell r="N176">
            <v>6899</v>
          </cell>
          <cell r="O176">
            <v>6899</v>
          </cell>
        </row>
        <row r="177">
          <cell r="D177" t="str">
            <v>주철직관 (KS 1종)</v>
          </cell>
          <cell r="E177" t="str">
            <v>D100 x 600L</v>
          </cell>
          <cell r="F177" t="str">
            <v>EA</v>
          </cell>
          <cell r="G177">
            <v>1</v>
          </cell>
          <cell r="H177">
            <v>8781</v>
          </cell>
          <cell r="I177">
            <v>8781</v>
          </cell>
          <cell r="N177">
            <v>8781</v>
          </cell>
          <cell r="O177">
            <v>8781</v>
          </cell>
        </row>
        <row r="178">
          <cell r="D178" t="str">
            <v>주철직관 (KS 1종)</v>
          </cell>
          <cell r="E178" t="str">
            <v>D100 x 1000L</v>
          </cell>
          <cell r="F178" t="str">
            <v>EA</v>
          </cell>
          <cell r="G178">
            <v>1</v>
          </cell>
          <cell r="H178">
            <v>13076</v>
          </cell>
          <cell r="I178">
            <v>13076</v>
          </cell>
          <cell r="N178">
            <v>13076</v>
          </cell>
          <cell r="O178">
            <v>13076</v>
          </cell>
        </row>
        <row r="179">
          <cell r="D179" t="str">
            <v>주철직관 (KS 1종)</v>
          </cell>
          <cell r="E179" t="str">
            <v>D100 x 1600L</v>
          </cell>
          <cell r="F179" t="str">
            <v>EA</v>
          </cell>
          <cell r="G179">
            <v>20</v>
          </cell>
          <cell r="H179">
            <v>19638</v>
          </cell>
          <cell r="I179">
            <v>392760</v>
          </cell>
          <cell r="N179">
            <v>19638</v>
          </cell>
          <cell r="O179">
            <v>392760</v>
          </cell>
        </row>
        <row r="180">
          <cell r="D180" t="str">
            <v>주철Y관 (HUB)</v>
          </cell>
          <cell r="E180" t="str">
            <v>D50 x 50</v>
          </cell>
          <cell r="F180" t="str">
            <v>EA</v>
          </cell>
          <cell r="G180">
            <v>1</v>
          </cell>
          <cell r="H180">
            <v>4004</v>
          </cell>
          <cell r="I180">
            <v>4004</v>
          </cell>
          <cell r="N180">
            <v>4004</v>
          </cell>
          <cell r="O180">
            <v>4004</v>
          </cell>
        </row>
        <row r="181">
          <cell r="D181" t="str">
            <v>주철Y관 (HUB)</v>
          </cell>
          <cell r="E181" t="str">
            <v>D75 x 50</v>
          </cell>
          <cell r="F181" t="str">
            <v>EA</v>
          </cell>
          <cell r="G181">
            <v>4</v>
          </cell>
          <cell r="H181">
            <v>4921</v>
          </cell>
          <cell r="I181">
            <v>19684</v>
          </cell>
          <cell r="N181">
            <v>4921</v>
          </cell>
          <cell r="O181">
            <v>19684</v>
          </cell>
        </row>
        <row r="183">
          <cell r="D183" t="str">
            <v>공 사 명 [ 인제군 하수종말처리시설 설치사업 실시설계 ]  [ 건축기계설비공사 위생배관공사 ]</v>
          </cell>
        </row>
        <row r="184">
          <cell r="D184" t="str">
            <v>품           명</v>
          </cell>
          <cell r="E184" t="str">
            <v>규              격</v>
          </cell>
          <cell r="F184" t="str">
            <v>단 위</v>
          </cell>
          <cell r="G184" t="str">
            <v>수  량</v>
          </cell>
          <cell r="H184" t="str">
            <v>재  료  비</v>
          </cell>
          <cell r="J184" t="str">
            <v>노  무  비</v>
          </cell>
          <cell r="L184" t="str">
            <v>경       비</v>
          </cell>
          <cell r="N184" t="str">
            <v>합         계</v>
          </cell>
          <cell r="P184" t="str">
            <v>비    고</v>
          </cell>
        </row>
        <row r="185">
          <cell r="H185" t="str">
            <v>단    가</v>
          </cell>
          <cell r="I185" t="str">
            <v>금    액</v>
          </cell>
          <cell r="J185" t="str">
            <v>단    가</v>
          </cell>
          <cell r="K185" t="str">
            <v>금    액</v>
          </cell>
          <cell r="L185" t="str">
            <v>단    가</v>
          </cell>
          <cell r="M185" t="str">
            <v>금    액</v>
          </cell>
          <cell r="N185" t="str">
            <v>단    가</v>
          </cell>
          <cell r="O185" t="str">
            <v>금    액</v>
          </cell>
        </row>
        <row r="186">
          <cell r="D186" t="str">
            <v>주철Y관 (HUB)</v>
          </cell>
          <cell r="E186" t="str">
            <v>D75 x 75</v>
          </cell>
          <cell r="F186" t="str">
            <v>EA</v>
          </cell>
          <cell r="G186">
            <v>3</v>
          </cell>
          <cell r="H186">
            <v>6344</v>
          </cell>
          <cell r="I186">
            <v>19032</v>
          </cell>
          <cell r="N186">
            <v>6344</v>
          </cell>
          <cell r="O186">
            <v>19032</v>
          </cell>
        </row>
        <row r="187">
          <cell r="D187" t="str">
            <v>주철Y관 (HUB)</v>
          </cell>
          <cell r="E187" t="str">
            <v>D100 x 100</v>
          </cell>
          <cell r="F187" t="str">
            <v>EA</v>
          </cell>
          <cell r="G187">
            <v>2</v>
          </cell>
          <cell r="H187">
            <v>8781</v>
          </cell>
          <cell r="I187">
            <v>17562</v>
          </cell>
          <cell r="N187">
            <v>8781</v>
          </cell>
          <cell r="O187">
            <v>17562</v>
          </cell>
        </row>
        <row r="188">
          <cell r="D188" t="str">
            <v>주철90。 Y관 (HUB)</v>
          </cell>
          <cell r="E188" t="str">
            <v>D75 x 50</v>
          </cell>
          <cell r="F188" t="str">
            <v>EA</v>
          </cell>
          <cell r="G188">
            <v>1</v>
          </cell>
          <cell r="H188">
            <v>5507</v>
          </cell>
          <cell r="I188">
            <v>5507</v>
          </cell>
          <cell r="N188">
            <v>5507</v>
          </cell>
          <cell r="O188">
            <v>5507</v>
          </cell>
        </row>
        <row r="189">
          <cell r="D189" t="str">
            <v>주철90。 Y관 (HUB)</v>
          </cell>
          <cell r="E189" t="str">
            <v>D75 x 75</v>
          </cell>
          <cell r="F189" t="str">
            <v>EA</v>
          </cell>
          <cell r="G189">
            <v>3</v>
          </cell>
          <cell r="H189">
            <v>7076</v>
          </cell>
          <cell r="I189">
            <v>21228</v>
          </cell>
          <cell r="N189">
            <v>7076</v>
          </cell>
          <cell r="O189">
            <v>21228</v>
          </cell>
        </row>
        <row r="190">
          <cell r="D190" t="str">
            <v>주철90。 Y관 (HUB)</v>
          </cell>
          <cell r="E190" t="str">
            <v>D100 x 75</v>
          </cell>
          <cell r="F190" t="str">
            <v>EA</v>
          </cell>
          <cell r="G190">
            <v>1</v>
          </cell>
          <cell r="H190">
            <v>8860</v>
          </cell>
          <cell r="I190">
            <v>8860</v>
          </cell>
          <cell r="N190">
            <v>8860</v>
          </cell>
          <cell r="O190">
            <v>8860</v>
          </cell>
        </row>
        <row r="191">
          <cell r="D191" t="str">
            <v>주철배T관 (HUB:YT)</v>
          </cell>
          <cell r="E191" t="str">
            <v>D100 x 50</v>
          </cell>
          <cell r="F191" t="str">
            <v>EA</v>
          </cell>
          <cell r="G191">
            <v>1</v>
          </cell>
          <cell r="H191">
            <v>8251</v>
          </cell>
          <cell r="I191">
            <v>8251</v>
          </cell>
          <cell r="N191">
            <v>8251</v>
          </cell>
          <cell r="O191">
            <v>8251</v>
          </cell>
        </row>
        <row r="192">
          <cell r="D192" t="str">
            <v>사각육가 (F.D)</v>
          </cell>
          <cell r="E192" t="str">
            <v>KS D75</v>
          </cell>
          <cell r="F192" t="str">
            <v>EA</v>
          </cell>
          <cell r="G192">
            <v>3</v>
          </cell>
          <cell r="H192">
            <v>17250</v>
          </cell>
          <cell r="I192">
            <v>51750</v>
          </cell>
          <cell r="N192">
            <v>17250</v>
          </cell>
          <cell r="O192">
            <v>51750</v>
          </cell>
        </row>
        <row r="193">
          <cell r="D193" t="str">
            <v>주철곡관 45。 (HUB)</v>
          </cell>
          <cell r="E193" t="str">
            <v>D50</v>
          </cell>
          <cell r="F193" t="str">
            <v>EA</v>
          </cell>
          <cell r="G193">
            <v>4</v>
          </cell>
          <cell r="H193">
            <v>2122</v>
          </cell>
          <cell r="I193">
            <v>8488</v>
          </cell>
          <cell r="N193">
            <v>2122</v>
          </cell>
          <cell r="O193">
            <v>8488</v>
          </cell>
        </row>
        <row r="194">
          <cell r="D194" t="str">
            <v>주철곡관 45。 (HUB)</v>
          </cell>
          <cell r="E194" t="str">
            <v>D75</v>
          </cell>
          <cell r="F194" t="str">
            <v>EA</v>
          </cell>
          <cell r="G194">
            <v>7</v>
          </cell>
          <cell r="H194">
            <v>2991</v>
          </cell>
          <cell r="I194">
            <v>20937</v>
          </cell>
          <cell r="N194">
            <v>2991</v>
          </cell>
          <cell r="O194">
            <v>20937</v>
          </cell>
        </row>
        <row r="195">
          <cell r="D195" t="str">
            <v>주철곡관 45。 (HUB)</v>
          </cell>
          <cell r="E195" t="str">
            <v>D100</v>
          </cell>
          <cell r="F195" t="str">
            <v>EA</v>
          </cell>
          <cell r="G195">
            <v>6</v>
          </cell>
          <cell r="H195">
            <v>4391</v>
          </cell>
          <cell r="I195">
            <v>26346</v>
          </cell>
          <cell r="N195">
            <v>4391</v>
          </cell>
          <cell r="O195">
            <v>26346</v>
          </cell>
        </row>
        <row r="196">
          <cell r="D196" t="str">
            <v>주철90。 장곡관 (HUB)</v>
          </cell>
          <cell r="E196" t="str">
            <v>D75</v>
          </cell>
          <cell r="F196" t="str">
            <v>EA</v>
          </cell>
          <cell r="G196">
            <v>3</v>
          </cell>
          <cell r="H196">
            <v>5500</v>
          </cell>
          <cell r="I196">
            <v>16500</v>
          </cell>
          <cell r="N196">
            <v>5500</v>
          </cell>
          <cell r="O196">
            <v>16500</v>
          </cell>
        </row>
        <row r="197">
          <cell r="D197" t="str">
            <v>주철90。 장곡관 (HUB)</v>
          </cell>
          <cell r="E197" t="str">
            <v>D100</v>
          </cell>
          <cell r="F197" t="str">
            <v>EA</v>
          </cell>
          <cell r="G197">
            <v>1</v>
          </cell>
          <cell r="H197">
            <v>7672</v>
          </cell>
          <cell r="I197">
            <v>7672</v>
          </cell>
          <cell r="N197">
            <v>7672</v>
          </cell>
          <cell r="O197">
            <v>7672</v>
          </cell>
        </row>
        <row r="198">
          <cell r="A198" t="str">
            <v>1020101</v>
          </cell>
          <cell r="B198">
            <v>1</v>
          </cell>
          <cell r="C198" t="str">
            <v>06A00010</v>
          </cell>
          <cell r="D198" t="str">
            <v>백티이 (나사)</v>
          </cell>
          <cell r="E198" t="str">
            <v>D50</v>
          </cell>
          <cell r="F198" t="str">
            <v>EA</v>
          </cell>
          <cell r="G198">
            <v>1</v>
          </cell>
          <cell r="H198">
            <v>1921</v>
          </cell>
          <cell r="I198">
            <v>1921</v>
          </cell>
          <cell r="N198">
            <v>1921</v>
          </cell>
          <cell r="O198">
            <v>1921</v>
          </cell>
          <cell r="W198">
            <v>0</v>
          </cell>
          <cell r="X198">
            <v>0</v>
          </cell>
          <cell r="Y198">
            <v>0</v>
          </cell>
        </row>
        <row r="199">
          <cell r="A199" t="str">
            <v>1020101</v>
          </cell>
          <cell r="B199">
            <v>3</v>
          </cell>
          <cell r="C199" t="str">
            <v>06A00130</v>
          </cell>
          <cell r="D199" t="str">
            <v>백엘보 (용접)</v>
          </cell>
          <cell r="E199" t="str">
            <v>D50</v>
          </cell>
          <cell r="F199" t="str">
            <v>EA</v>
          </cell>
          <cell r="G199">
            <v>7</v>
          </cell>
          <cell r="H199">
            <v>866</v>
          </cell>
          <cell r="I199">
            <v>6062</v>
          </cell>
          <cell r="N199">
            <v>866</v>
          </cell>
          <cell r="O199">
            <v>6062</v>
          </cell>
          <cell r="W199">
            <v>0</v>
          </cell>
          <cell r="X199">
            <v>0</v>
          </cell>
          <cell r="Y199">
            <v>0</v>
          </cell>
        </row>
        <row r="200">
          <cell r="A200" t="str">
            <v>1020101</v>
          </cell>
          <cell r="B200">
            <v>4</v>
          </cell>
          <cell r="C200" t="str">
            <v>06A00140</v>
          </cell>
          <cell r="D200" t="str">
            <v>백관 (SPP)</v>
          </cell>
          <cell r="E200" t="str">
            <v>D50</v>
          </cell>
          <cell r="F200" t="str">
            <v>M</v>
          </cell>
          <cell r="G200">
            <v>7</v>
          </cell>
          <cell r="H200">
            <v>2981</v>
          </cell>
          <cell r="I200">
            <v>20867</v>
          </cell>
          <cell r="N200">
            <v>2981</v>
          </cell>
          <cell r="O200">
            <v>20867</v>
          </cell>
          <cell r="W200">
            <v>0</v>
          </cell>
          <cell r="X200">
            <v>0</v>
          </cell>
          <cell r="Y200">
            <v>0</v>
          </cell>
        </row>
        <row r="201">
          <cell r="A201" t="str">
            <v>1020101</v>
          </cell>
          <cell r="B201">
            <v>5</v>
          </cell>
          <cell r="C201" t="str">
            <v>06A00150</v>
          </cell>
          <cell r="D201" t="str">
            <v>강관스리브 (지수판포함)</v>
          </cell>
          <cell r="E201" t="str">
            <v>D50</v>
          </cell>
          <cell r="F201" t="str">
            <v>개소</v>
          </cell>
          <cell r="G201">
            <v>4</v>
          </cell>
          <cell r="H201">
            <v>1213</v>
          </cell>
          <cell r="I201">
            <v>4852</v>
          </cell>
          <cell r="N201">
            <v>1213</v>
          </cell>
          <cell r="O201">
            <v>4852</v>
          </cell>
          <cell r="W201">
            <v>0</v>
          </cell>
          <cell r="X201">
            <v>0</v>
          </cell>
          <cell r="Y201">
            <v>0</v>
          </cell>
        </row>
        <row r="203">
          <cell r="D203" t="str">
            <v>공 사 명 [ 인제군 하수종말처리시설 설치사업 실시설계 ]  [ 건축기계설비공사 위생배관공사 ]</v>
          </cell>
        </row>
        <row r="204">
          <cell r="D204" t="str">
            <v>품           명</v>
          </cell>
          <cell r="E204" t="str">
            <v>규              격</v>
          </cell>
          <cell r="F204" t="str">
            <v>단 위</v>
          </cell>
          <cell r="G204" t="str">
            <v>수  량</v>
          </cell>
          <cell r="H204" t="str">
            <v>재  료  비</v>
          </cell>
          <cell r="J204" t="str">
            <v>노  무  비</v>
          </cell>
          <cell r="L204" t="str">
            <v>경       비</v>
          </cell>
          <cell r="N204" t="str">
            <v>합         계</v>
          </cell>
          <cell r="P204" t="str">
            <v>비    고</v>
          </cell>
        </row>
        <row r="205">
          <cell r="H205" t="str">
            <v>단    가</v>
          </cell>
          <cell r="I205" t="str">
            <v>금    액</v>
          </cell>
          <cell r="J205" t="str">
            <v>단    가</v>
          </cell>
          <cell r="K205" t="str">
            <v>금    액</v>
          </cell>
          <cell r="L205" t="str">
            <v>단    가</v>
          </cell>
          <cell r="M205" t="str">
            <v>금    액</v>
          </cell>
          <cell r="N205" t="str">
            <v>단    가</v>
          </cell>
          <cell r="O205" t="str">
            <v>금    액</v>
          </cell>
        </row>
        <row r="206">
          <cell r="A206" t="str">
            <v>1020101</v>
          </cell>
          <cell r="B206">
            <v>6</v>
          </cell>
          <cell r="C206" t="str">
            <v>06A00160</v>
          </cell>
          <cell r="D206" t="str">
            <v>강관스리브 (지수판포함)</v>
          </cell>
          <cell r="E206" t="str">
            <v>D80</v>
          </cell>
          <cell r="F206" t="str">
            <v>개소</v>
          </cell>
          <cell r="G206">
            <v>6</v>
          </cell>
          <cell r="H206">
            <v>2067</v>
          </cell>
          <cell r="I206">
            <v>12402</v>
          </cell>
          <cell r="N206">
            <v>2067</v>
          </cell>
          <cell r="O206">
            <v>12402</v>
          </cell>
          <cell r="W206">
            <v>0</v>
          </cell>
          <cell r="X206">
            <v>0</v>
          </cell>
          <cell r="Y206">
            <v>0</v>
          </cell>
        </row>
        <row r="207">
          <cell r="A207" t="str">
            <v>1020101</v>
          </cell>
          <cell r="B207">
            <v>8</v>
          </cell>
          <cell r="C207" t="str">
            <v>07A00140</v>
          </cell>
          <cell r="D207" t="str">
            <v>강관스리브 (지수판포함)</v>
          </cell>
          <cell r="E207" t="str">
            <v>D100</v>
          </cell>
          <cell r="F207" t="str">
            <v>개소</v>
          </cell>
          <cell r="G207">
            <v>2</v>
          </cell>
          <cell r="H207">
            <v>2439</v>
          </cell>
          <cell r="I207">
            <v>4878</v>
          </cell>
          <cell r="N207">
            <v>2439</v>
          </cell>
          <cell r="O207">
            <v>4878</v>
          </cell>
          <cell r="W207">
            <v>0</v>
          </cell>
          <cell r="X207">
            <v>0</v>
          </cell>
          <cell r="Y207">
            <v>0</v>
          </cell>
        </row>
        <row r="208">
          <cell r="A208" t="str">
            <v>1020101</v>
          </cell>
          <cell r="B208">
            <v>9</v>
          </cell>
          <cell r="C208" t="str">
            <v>07A00130</v>
          </cell>
          <cell r="D208" t="str">
            <v>주철P트랩 (HUB)</v>
          </cell>
          <cell r="E208" t="str">
            <v>D75</v>
          </cell>
          <cell r="F208" t="str">
            <v>EA</v>
          </cell>
          <cell r="G208">
            <v>3</v>
          </cell>
          <cell r="H208">
            <v>6320</v>
          </cell>
          <cell r="I208">
            <v>18960</v>
          </cell>
          <cell r="N208">
            <v>6320</v>
          </cell>
          <cell r="O208">
            <v>18960</v>
          </cell>
          <cell r="W208">
            <v>0</v>
          </cell>
          <cell r="X208">
            <v>0</v>
          </cell>
          <cell r="Y208">
            <v>0</v>
          </cell>
        </row>
        <row r="209">
          <cell r="A209" t="str">
            <v>1020101</v>
          </cell>
          <cell r="B209">
            <v>10</v>
          </cell>
          <cell r="C209" t="str">
            <v>07A00010</v>
          </cell>
          <cell r="D209" t="str">
            <v>주철C.O (HUB)</v>
          </cell>
          <cell r="E209" t="str">
            <v>D50</v>
          </cell>
          <cell r="F209" t="str">
            <v>EA</v>
          </cell>
          <cell r="G209">
            <v>1</v>
          </cell>
          <cell r="H209">
            <v>2267</v>
          </cell>
          <cell r="I209">
            <v>2267</v>
          </cell>
          <cell r="N209">
            <v>2267</v>
          </cell>
          <cell r="O209">
            <v>2267</v>
          </cell>
          <cell r="W209">
            <v>0</v>
          </cell>
          <cell r="X209">
            <v>0</v>
          </cell>
          <cell r="Y209">
            <v>0</v>
          </cell>
        </row>
        <row r="210">
          <cell r="A210" t="str">
            <v>1020101</v>
          </cell>
          <cell r="B210">
            <v>12</v>
          </cell>
          <cell r="C210" t="str">
            <v>07B00152</v>
          </cell>
          <cell r="D210" t="str">
            <v>주철C.O (HUB)</v>
          </cell>
          <cell r="E210" t="str">
            <v>D75</v>
          </cell>
          <cell r="F210" t="str">
            <v>EA</v>
          </cell>
          <cell r="G210">
            <v>3</v>
          </cell>
          <cell r="H210">
            <v>2557</v>
          </cell>
          <cell r="I210">
            <v>7671</v>
          </cell>
          <cell r="N210">
            <v>2557</v>
          </cell>
          <cell r="O210">
            <v>7671</v>
          </cell>
          <cell r="W210">
            <v>0</v>
          </cell>
          <cell r="X210">
            <v>0</v>
          </cell>
          <cell r="Y210">
            <v>0</v>
          </cell>
        </row>
        <row r="211">
          <cell r="A211" t="str">
            <v>1020101</v>
          </cell>
          <cell r="B211">
            <v>13</v>
          </cell>
          <cell r="C211" t="str">
            <v>07B00130</v>
          </cell>
          <cell r="D211" t="str">
            <v>주철C.O (HUB)</v>
          </cell>
          <cell r="E211" t="str">
            <v>D100</v>
          </cell>
          <cell r="F211" t="str">
            <v>EA</v>
          </cell>
          <cell r="G211">
            <v>3</v>
          </cell>
          <cell r="H211">
            <v>2943</v>
          </cell>
          <cell r="I211">
            <v>8829</v>
          </cell>
          <cell r="N211">
            <v>2943</v>
          </cell>
          <cell r="O211">
            <v>8829</v>
          </cell>
          <cell r="W211">
            <v>0</v>
          </cell>
          <cell r="X211">
            <v>0</v>
          </cell>
          <cell r="Y211">
            <v>0</v>
          </cell>
        </row>
        <row r="212">
          <cell r="A212" t="str">
            <v>1020101</v>
          </cell>
          <cell r="B212">
            <v>14</v>
          </cell>
          <cell r="C212" t="str">
            <v>07B00010</v>
          </cell>
          <cell r="D212" t="str">
            <v>주철관접합 (지중)</v>
          </cell>
          <cell r="E212" t="str">
            <v>D50</v>
          </cell>
          <cell r="F212" t="str">
            <v>수구</v>
          </cell>
          <cell r="G212">
            <v>16</v>
          </cell>
          <cell r="H212">
            <v>912</v>
          </cell>
          <cell r="I212">
            <v>14592</v>
          </cell>
          <cell r="J212">
            <v>10642</v>
          </cell>
          <cell r="K212">
            <v>170272</v>
          </cell>
          <cell r="N212">
            <v>11554</v>
          </cell>
          <cell r="O212">
            <v>184864</v>
          </cell>
          <cell r="W212">
            <v>0</v>
          </cell>
          <cell r="X212">
            <v>0</v>
          </cell>
          <cell r="Y212">
            <v>0</v>
          </cell>
        </row>
        <row r="213">
          <cell r="A213" t="str">
            <v>1020101</v>
          </cell>
          <cell r="B213">
            <v>15</v>
          </cell>
          <cell r="C213" t="str">
            <v>07C00120</v>
          </cell>
          <cell r="D213" t="str">
            <v>주철관접합 (지중)</v>
          </cell>
          <cell r="E213" t="str">
            <v>D75</v>
          </cell>
          <cell r="F213" t="str">
            <v>수구</v>
          </cell>
          <cell r="G213">
            <v>61</v>
          </cell>
          <cell r="H213">
            <v>1533</v>
          </cell>
          <cell r="I213">
            <v>93513</v>
          </cell>
          <cell r="J213">
            <v>14985</v>
          </cell>
          <cell r="K213">
            <v>914085</v>
          </cell>
          <cell r="N213">
            <v>16518</v>
          </cell>
          <cell r="O213">
            <v>1007598</v>
          </cell>
          <cell r="W213">
            <v>0</v>
          </cell>
          <cell r="X213">
            <v>0</v>
          </cell>
          <cell r="Y213">
            <v>0</v>
          </cell>
        </row>
        <row r="214">
          <cell r="A214" t="str">
            <v>1020101</v>
          </cell>
          <cell r="B214">
            <v>16</v>
          </cell>
          <cell r="C214" t="str">
            <v>05A00160</v>
          </cell>
          <cell r="D214" t="str">
            <v>주철관접합 (지중)</v>
          </cell>
          <cell r="E214" t="str">
            <v>D100</v>
          </cell>
          <cell r="F214" t="str">
            <v>수구</v>
          </cell>
          <cell r="G214">
            <v>40</v>
          </cell>
          <cell r="H214">
            <v>2079</v>
          </cell>
          <cell r="I214">
            <v>83160</v>
          </cell>
          <cell r="J214">
            <v>17072</v>
          </cell>
          <cell r="K214">
            <v>682880</v>
          </cell>
          <cell r="N214">
            <v>19151</v>
          </cell>
          <cell r="O214">
            <v>766040</v>
          </cell>
          <cell r="W214">
            <v>0</v>
          </cell>
          <cell r="X214">
            <v>0</v>
          </cell>
          <cell r="Y214">
            <v>0</v>
          </cell>
        </row>
        <row r="215">
          <cell r="A215" t="str">
            <v>1020101</v>
          </cell>
          <cell r="B215">
            <v>17</v>
          </cell>
          <cell r="C215" t="str">
            <v>05A00150</v>
          </cell>
          <cell r="D215" t="str">
            <v>인력터파기, 되메우기, 다지기</v>
          </cell>
          <cell r="E215" t="str">
            <v>(옥외오배수관)</v>
          </cell>
          <cell r="F215" t="str">
            <v>㎥</v>
          </cell>
          <cell r="G215">
            <v>11</v>
          </cell>
          <cell r="J215">
            <v>6789</v>
          </cell>
          <cell r="K215">
            <v>74679</v>
          </cell>
          <cell r="N215">
            <v>6789</v>
          </cell>
          <cell r="O215">
            <v>74679</v>
          </cell>
          <cell r="W215">
            <v>0</v>
          </cell>
          <cell r="X215">
            <v>0</v>
          </cell>
          <cell r="Y215">
            <v>0</v>
          </cell>
        </row>
        <row r="216">
          <cell r="A216" t="str">
            <v>1020101</v>
          </cell>
          <cell r="B216">
            <v>18</v>
          </cell>
          <cell r="C216" t="str">
            <v>05E00100</v>
          </cell>
          <cell r="D216" t="str">
            <v>노무비</v>
          </cell>
          <cell r="E216" t="str">
            <v>배관공</v>
          </cell>
          <cell r="F216" t="str">
            <v>인</v>
          </cell>
          <cell r="G216">
            <v>2</v>
          </cell>
          <cell r="J216">
            <v>28427</v>
          </cell>
          <cell r="K216">
            <v>56854</v>
          </cell>
          <cell r="N216">
            <v>28427</v>
          </cell>
          <cell r="O216">
            <v>56854</v>
          </cell>
          <cell r="W216">
            <v>0</v>
          </cell>
          <cell r="X216">
            <v>0</v>
          </cell>
          <cell r="Y216">
            <v>0</v>
          </cell>
        </row>
        <row r="217">
          <cell r="A217" t="str">
            <v>1020101</v>
          </cell>
          <cell r="B217">
            <v>19</v>
          </cell>
          <cell r="C217" t="str">
            <v>05C00020</v>
          </cell>
          <cell r="D217" t="str">
            <v>노무비</v>
          </cell>
          <cell r="E217" t="str">
            <v>보통인부</v>
          </cell>
          <cell r="F217" t="str">
            <v>인</v>
          </cell>
          <cell r="G217">
            <v>1</v>
          </cell>
          <cell r="J217">
            <v>16079</v>
          </cell>
          <cell r="K217">
            <v>16079</v>
          </cell>
          <cell r="N217">
            <v>16079</v>
          </cell>
          <cell r="O217">
            <v>16079</v>
          </cell>
          <cell r="W217">
            <v>0</v>
          </cell>
          <cell r="X217">
            <v>0</v>
          </cell>
          <cell r="Y217">
            <v>0</v>
          </cell>
        </row>
        <row r="218">
          <cell r="A218" t="str">
            <v>1020101</v>
          </cell>
          <cell r="B218">
            <v>21</v>
          </cell>
          <cell r="C218" t="str">
            <v>07H00150</v>
          </cell>
          <cell r="D218" t="str">
            <v>공구손료</v>
          </cell>
          <cell r="E218" t="str">
            <v>노무비의3%</v>
          </cell>
          <cell r="F218" t="str">
            <v>식</v>
          </cell>
          <cell r="G218">
            <v>1</v>
          </cell>
          <cell r="H218">
            <v>2187</v>
          </cell>
          <cell r="I218">
            <v>2187</v>
          </cell>
          <cell r="K218">
            <v>0</v>
          </cell>
          <cell r="N218">
            <v>2187</v>
          </cell>
          <cell r="O218">
            <v>2187</v>
          </cell>
          <cell r="W218">
            <v>0</v>
          </cell>
          <cell r="X218">
            <v>0</v>
          </cell>
          <cell r="Y218">
            <v>0</v>
          </cell>
        </row>
        <row r="219">
          <cell r="A219" t="str">
            <v>1020101</v>
          </cell>
          <cell r="B219">
            <v>34</v>
          </cell>
          <cell r="C219" t="str">
            <v>91110140</v>
          </cell>
          <cell r="W219">
            <v>0</v>
          </cell>
          <cell r="X219">
            <v>0</v>
          </cell>
          <cell r="Y219">
            <v>0</v>
          </cell>
        </row>
        <row r="220">
          <cell r="A220" t="str">
            <v>1020101</v>
          </cell>
          <cell r="B220">
            <v>35</v>
          </cell>
          <cell r="C220" t="str">
            <v>91110130</v>
          </cell>
          <cell r="W220">
            <v>0</v>
          </cell>
          <cell r="X220">
            <v>0</v>
          </cell>
          <cell r="Y220">
            <v>0</v>
          </cell>
        </row>
        <row r="221">
          <cell r="A221" t="str">
            <v>1020101</v>
          </cell>
          <cell r="B221">
            <v>36</v>
          </cell>
          <cell r="C221" t="str">
            <v>91110120</v>
          </cell>
          <cell r="D221" t="str">
            <v>합                              계</v>
          </cell>
          <cell r="I221">
            <v>1585634</v>
          </cell>
          <cell r="K221">
            <v>1914849</v>
          </cell>
          <cell r="M221">
            <v>0</v>
          </cell>
          <cell r="O221">
            <v>3500483</v>
          </cell>
          <cell r="W221">
            <v>0</v>
          </cell>
          <cell r="X221">
            <v>0</v>
          </cell>
          <cell r="Y221">
            <v>0</v>
          </cell>
        </row>
        <row r="223">
          <cell r="D223" t="str">
            <v>공 사 명 [ 인제군 하수종말처리시설 설치사업 실시설계 ]  [ 건축기계설비공사 ]</v>
          </cell>
        </row>
        <row r="224">
          <cell r="D224" t="str">
            <v>품           명</v>
          </cell>
          <cell r="E224" t="str">
            <v>규              격</v>
          </cell>
          <cell r="F224" t="str">
            <v>단 위</v>
          </cell>
          <cell r="G224" t="str">
            <v>수  량</v>
          </cell>
          <cell r="H224" t="str">
            <v>재  료  비</v>
          </cell>
          <cell r="J224" t="str">
            <v>노  무  비</v>
          </cell>
          <cell r="L224" t="str">
            <v>경       비</v>
          </cell>
          <cell r="N224" t="str">
            <v>합         계</v>
          </cell>
          <cell r="P224" t="str">
            <v>비    고</v>
          </cell>
        </row>
        <row r="225">
          <cell r="H225" t="str">
            <v>단    가</v>
          </cell>
          <cell r="I225" t="str">
            <v>금    액</v>
          </cell>
          <cell r="J225" t="str">
            <v>단    가</v>
          </cell>
          <cell r="K225" t="str">
            <v>금    액</v>
          </cell>
          <cell r="L225" t="str">
            <v>단    가</v>
          </cell>
          <cell r="M225" t="str">
            <v>금    액</v>
          </cell>
          <cell r="N225" t="str">
            <v>단    가</v>
          </cell>
          <cell r="O225" t="str">
            <v>금    액</v>
          </cell>
        </row>
        <row r="226">
          <cell r="A226" t="str">
            <v>1020101</v>
          </cell>
          <cell r="B226">
            <v>37</v>
          </cell>
          <cell r="C226" t="str">
            <v>91110010</v>
          </cell>
          <cell r="D226" t="str">
            <v>03   난방배관공사(설비동)</v>
          </cell>
          <cell r="W226">
            <v>0</v>
          </cell>
          <cell r="X226">
            <v>0</v>
          </cell>
          <cell r="Y226">
            <v>0</v>
          </cell>
        </row>
        <row r="227">
          <cell r="A227" t="str">
            <v>1020101</v>
          </cell>
          <cell r="B227">
            <v>38</v>
          </cell>
          <cell r="C227" t="str">
            <v>91190010</v>
          </cell>
          <cell r="D227" t="str">
            <v>백관</v>
          </cell>
          <cell r="E227" t="str">
            <v>D20</v>
          </cell>
          <cell r="F227" t="str">
            <v>M</v>
          </cell>
          <cell r="G227">
            <v>20</v>
          </cell>
          <cell r="H227">
            <v>1103</v>
          </cell>
          <cell r="I227">
            <v>22060</v>
          </cell>
          <cell r="N227">
            <v>1103</v>
          </cell>
          <cell r="O227">
            <v>22060</v>
          </cell>
          <cell r="W227">
            <v>0</v>
          </cell>
          <cell r="X227">
            <v>0</v>
          </cell>
          <cell r="Y227">
            <v>0</v>
          </cell>
        </row>
        <row r="228">
          <cell r="A228" t="str">
            <v>1020101</v>
          </cell>
          <cell r="B228">
            <v>39</v>
          </cell>
          <cell r="C228" t="str">
            <v>91140010</v>
          </cell>
          <cell r="D228" t="str">
            <v>백관</v>
          </cell>
          <cell r="E228" t="str">
            <v>D25</v>
          </cell>
          <cell r="F228" t="str">
            <v>M</v>
          </cell>
          <cell r="G228">
            <v>38</v>
          </cell>
          <cell r="H228">
            <v>1567</v>
          </cell>
          <cell r="I228">
            <v>59546</v>
          </cell>
          <cell r="N228">
            <v>1567</v>
          </cell>
          <cell r="O228">
            <v>59546</v>
          </cell>
          <cell r="W228">
            <v>0</v>
          </cell>
          <cell r="X228">
            <v>0</v>
          </cell>
          <cell r="Y228">
            <v>0</v>
          </cell>
        </row>
        <row r="229">
          <cell r="A229" t="str">
            <v>1020101</v>
          </cell>
          <cell r="B229">
            <v>40</v>
          </cell>
          <cell r="C229" t="str">
            <v>91090010</v>
          </cell>
          <cell r="D229" t="str">
            <v>백관</v>
          </cell>
          <cell r="E229" t="str">
            <v>D32</v>
          </cell>
          <cell r="F229" t="str">
            <v>M</v>
          </cell>
          <cell r="G229">
            <v>49</v>
          </cell>
          <cell r="H229">
            <v>1892</v>
          </cell>
          <cell r="I229">
            <v>92708</v>
          </cell>
          <cell r="N229">
            <v>1892</v>
          </cell>
          <cell r="O229">
            <v>92708</v>
          </cell>
          <cell r="W229">
            <v>0</v>
          </cell>
          <cell r="X229">
            <v>0</v>
          </cell>
          <cell r="Y229">
            <v>0</v>
          </cell>
        </row>
        <row r="230">
          <cell r="A230" t="str">
            <v>1020101</v>
          </cell>
          <cell r="B230">
            <v>41</v>
          </cell>
          <cell r="C230" t="str">
            <v>91090120</v>
          </cell>
          <cell r="D230" t="str">
            <v>백관</v>
          </cell>
          <cell r="E230" t="str">
            <v>D40</v>
          </cell>
          <cell r="F230" t="str">
            <v>M</v>
          </cell>
          <cell r="G230">
            <v>89</v>
          </cell>
          <cell r="H230">
            <v>2177</v>
          </cell>
          <cell r="I230">
            <v>193753</v>
          </cell>
          <cell r="N230">
            <v>2177</v>
          </cell>
          <cell r="O230">
            <v>193753</v>
          </cell>
          <cell r="W230">
            <v>0</v>
          </cell>
          <cell r="X230">
            <v>0</v>
          </cell>
          <cell r="Y230">
            <v>0</v>
          </cell>
        </row>
        <row r="231">
          <cell r="A231" t="str">
            <v>1020101</v>
          </cell>
          <cell r="B231">
            <v>42</v>
          </cell>
          <cell r="C231" t="str">
            <v>91090130</v>
          </cell>
          <cell r="D231" t="str">
            <v>백엘보 (나사)</v>
          </cell>
          <cell r="E231" t="str">
            <v>D20</v>
          </cell>
          <cell r="F231" t="str">
            <v>EA</v>
          </cell>
          <cell r="G231">
            <v>56</v>
          </cell>
          <cell r="H231">
            <v>320</v>
          </cell>
          <cell r="I231">
            <v>17920</v>
          </cell>
          <cell r="N231">
            <v>320</v>
          </cell>
          <cell r="O231">
            <v>17920</v>
          </cell>
          <cell r="W231">
            <v>0</v>
          </cell>
          <cell r="X231">
            <v>0</v>
          </cell>
          <cell r="Y231">
            <v>0</v>
          </cell>
        </row>
        <row r="232">
          <cell r="A232" t="str">
            <v>1020101</v>
          </cell>
          <cell r="B232">
            <v>43</v>
          </cell>
          <cell r="C232" t="str">
            <v>91090140</v>
          </cell>
          <cell r="D232" t="str">
            <v>백엘보 (나사)</v>
          </cell>
          <cell r="E232" t="str">
            <v>D25</v>
          </cell>
          <cell r="F232" t="str">
            <v>EA</v>
          </cell>
          <cell r="G232">
            <v>26</v>
          </cell>
          <cell r="H232">
            <v>519</v>
          </cell>
          <cell r="I232">
            <v>13494</v>
          </cell>
          <cell r="N232">
            <v>519</v>
          </cell>
          <cell r="O232">
            <v>13494</v>
          </cell>
          <cell r="W232">
            <v>0</v>
          </cell>
          <cell r="X232">
            <v>0</v>
          </cell>
          <cell r="Y232">
            <v>0</v>
          </cell>
        </row>
        <row r="233">
          <cell r="A233" t="str">
            <v>1020101</v>
          </cell>
          <cell r="B233">
            <v>44</v>
          </cell>
          <cell r="C233" t="str">
            <v>91090150</v>
          </cell>
          <cell r="D233" t="str">
            <v>백엘보 (나사)</v>
          </cell>
          <cell r="E233" t="str">
            <v>D32</v>
          </cell>
          <cell r="F233" t="str">
            <v>EA</v>
          </cell>
          <cell r="G233">
            <v>30</v>
          </cell>
          <cell r="H233">
            <v>791</v>
          </cell>
          <cell r="I233">
            <v>23730</v>
          </cell>
          <cell r="N233">
            <v>791</v>
          </cell>
          <cell r="O233">
            <v>23730</v>
          </cell>
          <cell r="W233">
            <v>0</v>
          </cell>
          <cell r="X233">
            <v>0</v>
          </cell>
          <cell r="Y233">
            <v>0</v>
          </cell>
        </row>
        <row r="234">
          <cell r="A234" t="str">
            <v>1020101</v>
          </cell>
          <cell r="B234">
            <v>45</v>
          </cell>
          <cell r="C234" t="str">
            <v>25A00010</v>
          </cell>
          <cell r="D234" t="str">
            <v>백엘보 (나사)</v>
          </cell>
          <cell r="E234" t="str">
            <v>D40</v>
          </cell>
          <cell r="F234" t="str">
            <v>EA</v>
          </cell>
          <cell r="G234">
            <v>57</v>
          </cell>
          <cell r="H234">
            <v>950</v>
          </cell>
          <cell r="I234">
            <v>54150</v>
          </cell>
          <cell r="N234">
            <v>950</v>
          </cell>
          <cell r="O234">
            <v>54150</v>
          </cell>
          <cell r="W234">
            <v>0</v>
          </cell>
          <cell r="X234">
            <v>0</v>
          </cell>
          <cell r="Y234">
            <v>0</v>
          </cell>
        </row>
        <row r="235">
          <cell r="A235" t="str">
            <v>1020101</v>
          </cell>
          <cell r="B235">
            <v>46</v>
          </cell>
          <cell r="C235" t="str">
            <v>91150110</v>
          </cell>
          <cell r="D235" t="str">
            <v>백티이 (나사)</v>
          </cell>
          <cell r="E235" t="str">
            <v>D20</v>
          </cell>
          <cell r="F235" t="str">
            <v>EA</v>
          </cell>
          <cell r="G235">
            <v>2</v>
          </cell>
          <cell r="H235">
            <v>474</v>
          </cell>
          <cell r="I235">
            <v>948</v>
          </cell>
          <cell r="N235">
            <v>474</v>
          </cell>
          <cell r="O235">
            <v>948</v>
          </cell>
          <cell r="W235">
            <v>0</v>
          </cell>
          <cell r="X235">
            <v>0</v>
          </cell>
          <cell r="Y235">
            <v>0</v>
          </cell>
        </row>
        <row r="236">
          <cell r="A236" t="str">
            <v>1020101</v>
          </cell>
          <cell r="B236">
            <v>47</v>
          </cell>
          <cell r="C236" t="str">
            <v>91150100</v>
          </cell>
          <cell r="D236" t="str">
            <v>백티이 (나사)</v>
          </cell>
          <cell r="E236" t="str">
            <v>D25</v>
          </cell>
          <cell r="F236" t="str">
            <v>EA</v>
          </cell>
          <cell r="G236">
            <v>3</v>
          </cell>
          <cell r="H236">
            <v>711</v>
          </cell>
          <cell r="I236">
            <v>2133</v>
          </cell>
          <cell r="N236">
            <v>711</v>
          </cell>
          <cell r="O236">
            <v>2133</v>
          </cell>
          <cell r="W236">
            <v>0</v>
          </cell>
          <cell r="X236">
            <v>0</v>
          </cell>
          <cell r="Y236">
            <v>0</v>
          </cell>
        </row>
        <row r="237">
          <cell r="A237" t="str">
            <v>1020101</v>
          </cell>
          <cell r="B237">
            <v>48</v>
          </cell>
          <cell r="C237" t="str">
            <v>91150010</v>
          </cell>
          <cell r="D237" t="str">
            <v>백티이 (나사)</v>
          </cell>
          <cell r="E237" t="str">
            <v>D32</v>
          </cell>
          <cell r="F237" t="str">
            <v>EA</v>
          </cell>
          <cell r="G237">
            <v>7</v>
          </cell>
          <cell r="H237">
            <v>992</v>
          </cell>
          <cell r="I237">
            <v>6944</v>
          </cell>
          <cell r="N237">
            <v>992</v>
          </cell>
          <cell r="O237">
            <v>6944</v>
          </cell>
          <cell r="W237">
            <v>0</v>
          </cell>
          <cell r="X237">
            <v>0</v>
          </cell>
          <cell r="Y237">
            <v>0</v>
          </cell>
        </row>
        <row r="238">
          <cell r="D238" t="str">
            <v>백티이 (나사)</v>
          </cell>
          <cell r="E238" t="str">
            <v>D40</v>
          </cell>
          <cell r="F238" t="str">
            <v>EA</v>
          </cell>
          <cell r="G238">
            <v>2</v>
          </cell>
          <cell r="H238">
            <v>1328</v>
          </cell>
          <cell r="I238">
            <v>2656</v>
          </cell>
          <cell r="N238">
            <v>1328</v>
          </cell>
          <cell r="O238">
            <v>2656</v>
          </cell>
        </row>
        <row r="239">
          <cell r="D239" t="str">
            <v>백니플 (나사)</v>
          </cell>
          <cell r="E239" t="str">
            <v>D20</v>
          </cell>
          <cell r="F239" t="str">
            <v>EA</v>
          </cell>
          <cell r="G239">
            <v>8</v>
          </cell>
          <cell r="H239">
            <v>294</v>
          </cell>
          <cell r="I239">
            <v>2352</v>
          </cell>
          <cell r="N239">
            <v>294</v>
          </cell>
          <cell r="O239">
            <v>2352</v>
          </cell>
        </row>
        <row r="240">
          <cell r="D240" t="str">
            <v>백유니온 (나사)</v>
          </cell>
          <cell r="E240" t="str">
            <v>D20</v>
          </cell>
          <cell r="F240" t="str">
            <v>EA</v>
          </cell>
          <cell r="G240">
            <v>8</v>
          </cell>
          <cell r="H240">
            <v>1052</v>
          </cell>
          <cell r="I240">
            <v>8416</v>
          </cell>
          <cell r="N240">
            <v>1052</v>
          </cell>
          <cell r="O240">
            <v>8416</v>
          </cell>
        </row>
        <row r="241">
          <cell r="D241" t="str">
            <v>볼밸브 (황동, 10kg)</v>
          </cell>
          <cell r="E241" t="str">
            <v>D20</v>
          </cell>
          <cell r="F241" t="str">
            <v>EA</v>
          </cell>
          <cell r="G241">
            <v>8</v>
          </cell>
          <cell r="H241">
            <v>1920</v>
          </cell>
          <cell r="I241">
            <v>15360</v>
          </cell>
          <cell r="N241">
            <v>1920</v>
          </cell>
          <cell r="O241">
            <v>15360</v>
          </cell>
        </row>
        <row r="243">
          <cell r="D243" t="str">
            <v>공 사 명 [ 인제군 하수종말처리시설 설치사업 실시설계 ]  [ 건축기계설비공사 ]</v>
          </cell>
        </row>
        <row r="244">
          <cell r="D244" t="str">
            <v>품           명</v>
          </cell>
          <cell r="E244" t="str">
            <v>규              격</v>
          </cell>
          <cell r="F244" t="str">
            <v>단 위</v>
          </cell>
          <cell r="G244" t="str">
            <v>수  량</v>
          </cell>
          <cell r="H244" t="str">
            <v>재  료  비</v>
          </cell>
          <cell r="J244" t="str">
            <v>노  무  비</v>
          </cell>
          <cell r="L244" t="str">
            <v>경       비</v>
          </cell>
          <cell r="N244" t="str">
            <v>합         계</v>
          </cell>
          <cell r="P244" t="str">
            <v>비    고</v>
          </cell>
        </row>
        <row r="245">
          <cell r="H245" t="str">
            <v>단    가</v>
          </cell>
          <cell r="I245" t="str">
            <v>금    액</v>
          </cell>
          <cell r="J245" t="str">
            <v>단    가</v>
          </cell>
          <cell r="K245" t="str">
            <v>금    액</v>
          </cell>
          <cell r="L245" t="str">
            <v>단    가</v>
          </cell>
          <cell r="M245" t="str">
            <v>금    액</v>
          </cell>
          <cell r="N245" t="str">
            <v>단    가</v>
          </cell>
          <cell r="O245" t="str">
            <v>금    액</v>
          </cell>
        </row>
        <row r="246">
          <cell r="D246" t="str">
            <v>게이트밸브 (청동, 10kg)</v>
          </cell>
          <cell r="E246" t="str">
            <v>D40</v>
          </cell>
          <cell r="F246" t="str">
            <v>EA</v>
          </cell>
          <cell r="G246">
            <v>4</v>
          </cell>
          <cell r="H246">
            <v>13500</v>
          </cell>
          <cell r="I246">
            <v>54000</v>
          </cell>
          <cell r="N246">
            <v>13500</v>
          </cell>
          <cell r="O246">
            <v>54000</v>
          </cell>
        </row>
        <row r="247">
          <cell r="D247" t="str">
            <v>체크밸브 (청동, 10kg)</v>
          </cell>
          <cell r="E247" t="str">
            <v>D40</v>
          </cell>
          <cell r="F247" t="str">
            <v>EA</v>
          </cell>
          <cell r="G247">
            <v>4</v>
          </cell>
          <cell r="H247">
            <v>9270</v>
          </cell>
          <cell r="I247">
            <v>37080</v>
          </cell>
          <cell r="N247">
            <v>9270</v>
          </cell>
          <cell r="O247">
            <v>37080</v>
          </cell>
        </row>
        <row r="248">
          <cell r="D248" t="str">
            <v>백레듀샤 (나사)</v>
          </cell>
          <cell r="E248" t="str">
            <v>D25</v>
          </cell>
          <cell r="F248" t="str">
            <v>EA</v>
          </cell>
          <cell r="G248">
            <v>2</v>
          </cell>
          <cell r="H248">
            <v>407</v>
          </cell>
          <cell r="I248">
            <v>814</v>
          </cell>
          <cell r="N248">
            <v>407</v>
          </cell>
          <cell r="O248">
            <v>814</v>
          </cell>
        </row>
        <row r="249">
          <cell r="D249" t="str">
            <v>백레듀샤 (나사)</v>
          </cell>
          <cell r="E249" t="str">
            <v>D32</v>
          </cell>
          <cell r="F249" t="str">
            <v>EA</v>
          </cell>
          <cell r="G249">
            <v>2</v>
          </cell>
          <cell r="H249">
            <v>521</v>
          </cell>
          <cell r="I249">
            <v>1042</v>
          </cell>
          <cell r="N249">
            <v>521</v>
          </cell>
          <cell r="O249">
            <v>1042</v>
          </cell>
        </row>
        <row r="250">
          <cell r="D250" t="str">
            <v>백레듀샤 (나사)</v>
          </cell>
          <cell r="E250" t="str">
            <v>D40</v>
          </cell>
          <cell r="F250" t="str">
            <v>EA</v>
          </cell>
          <cell r="G250">
            <v>2</v>
          </cell>
          <cell r="H250">
            <v>621</v>
          </cell>
          <cell r="I250">
            <v>1242</v>
          </cell>
          <cell r="N250">
            <v>621</v>
          </cell>
          <cell r="O250">
            <v>1242</v>
          </cell>
        </row>
        <row r="251">
          <cell r="D251" t="str">
            <v>공기변 (물용)</v>
          </cell>
          <cell r="E251" t="str">
            <v>D20</v>
          </cell>
          <cell r="F251" t="str">
            <v>EA</v>
          </cell>
          <cell r="G251">
            <v>9</v>
          </cell>
          <cell r="H251">
            <v>39230</v>
          </cell>
          <cell r="I251">
            <v>353070</v>
          </cell>
          <cell r="N251">
            <v>39230</v>
          </cell>
          <cell r="O251">
            <v>353070</v>
          </cell>
        </row>
        <row r="252">
          <cell r="D252" t="str">
            <v>용접조후렌지</v>
          </cell>
          <cell r="E252" t="str">
            <v>D20</v>
          </cell>
          <cell r="F252" t="str">
            <v>개소</v>
          </cell>
          <cell r="G252">
            <v>2</v>
          </cell>
          <cell r="H252">
            <v>2452</v>
          </cell>
          <cell r="I252">
            <v>4904</v>
          </cell>
          <cell r="N252">
            <v>2452</v>
          </cell>
          <cell r="O252">
            <v>4904</v>
          </cell>
        </row>
        <row r="253">
          <cell r="D253" t="str">
            <v>용접조후렌지</v>
          </cell>
          <cell r="E253" t="str">
            <v>D25</v>
          </cell>
          <cell r="F253" t="str">
            <v>개소</v>
          </cell>
          <cell r="G253">
            <v>2</v>
          </cell>
          <cell r="H253">
            <v>3362</v>
          </cell>
          <cell r="I253">
            <v>6724</v>
          </cell>
          <cell r="N253">
            <v>3362</v>
          </cell>
          <cell r="O253">
            <v>6724</v>
          </cell>
        </row>
        <row r="254">
          <cell r="D254" t="str">
            <v>용접조후렌지</v>
          </cell>
          <cell r="E254" t="str">
            <v>D32</v>
          </cell>
          <cell r="F254" t="str">
            <v>개소</v>
          </cell>
          <cell r="G254">
            <v>5</v>
          </cell>
          <cell r="H254">
            <v>3796</v>
          </cell>
          <cell r="I254">
            <v>18980</v>
          </cell>
          <cell r="N254">
            <v>3796</v>
          </cell>
          <cell r="O254">
            <v>18980</v>
          </cell>
        </row>
        <row r="255">
          <cell r="D255" t="str">
            <v>용접조후렌지</v>
          </cell>
          <cell r="E255" t="str">
            <v>D40</v>
          </cell>
          <cell r="F255" t="str">
            <v>개소</v>
          </cell>
          <cell r="G255">
            <v>6</v>
          </cell>
          <cell r="H255">
            <v>4090</v>
          </cell>
          <cell r="I255">
            <v>24540</v>
          </cell>
          <cell r="N255">
            <v>4090</v>
          </cell>
          <cell r="O255">
            <v>24540</v>
          </cell>
        </row>
        <row r="256">
          <cell r="D256" t="str">
            <v>강관용접</v>
          </cell>
          <cell r="E256" t="str">
            <v>D20</v>
          </cell>
          <cell r="F256" t="str">
            <v>개소</v>
          </cell>
          <cell r="G256">
            <v>4</v>
          </cell>
          <cell r="H256">
            <v>16</v>
          </cell>
          <cell r="I256">
            <v>64</v>
          </cell>
          <cell r="N256">
            <v>16</v>
          </cell>
          <cell r="O256">
            <v>64</v>
          </cell>
        </row>
        <row r="257">
          <cell r="D257" t="str">
            <v>강관용접</v>
          </cell>
          <cell r="E257" t="str">
            <v>D25</v>
          </cell>
          <cell r="F257" t="str">
            <v>개소</v>
          </cell>
          <cell r="G257">
            <v>4</v>
          </cell>
          <cell r="H257">
            <v>25</v>
          </cell>
          <cell r="I257">
            <v>100</v>
          </cell>
          <cell r="N257">
            <v>25</v>
          </cell>
          <cell r="O257">
            <v>100</v>
          </cell>
        </row>
        <row r="258">
          <cell r="A258" t="str">
            <v>1020102</v>
          </cell>
          <cell r="B258">
            <v>2</v>
          </cell>
          <cell r="C258" t="str">
            <v>14A00045</v>
          </cell>
          <cell r="D258" t="str">
            <v>강관용접</v>
          </cell>
          <cell r="E258" t="str">
            <v>D32</v>
          </cell>
          <cell r="F258" t="str">
            <v>개소</v>
          </cell>
          <cell r="G258">
            <v>10</v>
          </cell>
          <cell r="H258">
            <v>33</v>
          </cell>
          <cell r="I258">
            <v>330</v>
          </cell>
          <cell r="N258">
            <v>33</v>
          </cell>
          <cell r="O258">
            <v>330</v>
          </cell>
          <cell r="W258">
            <v>0</v>
          </cell>
          <cell r="X258">
            <v>0</v>
          </cell>
          <cell r="Y258">
            <v>0</v>
          </cell>
        </row>
        <row r="259">
          <cell r="A259" t="str">
            <v>1020102</v>
          </cell>
          <cell r="B259">
            <v>3</v>
          </cell>
          <cell r="C259" t="str">
            <v>14B00020</v>
          </cell>
          <cell r="D259" t="str">
            <v>강관용접</v>
          </cell>
          <cell r="E259" t="str">
            <v>D40</v>
          </cell>
          <cell r="F259" t="str">
            <v>개소</v>
          </cell>
          <cell r="G259">
            <v>12</v>
          </cell>
          <cell r="H259">
            <v>43</v>
          </cell>
          <cell r="I259">
            <v>516</v>
          </cell>
          <cell r="N259">
            <v>43</v>
          </cell>
          <cell r="O259">
            <v>516</v>
          </cell>
          <cell r="W259">
            <v>0</v>
          </cell>
          <cell r="X259">
            <v>0</v>
          </cell>
          <cell r="Y259">
            <v>0</v>
          </cell>
        </row>
        <row r="260">
          <cell r="A260" t="str">
            <v>1020102</v>
          </cell>
          <cell r="B260">
            <v>4</v>
          </cell>
          <cell r="C260" t="str">
            <v>14A00030</v>
          </cell>
          <cell r="D260" t="str">
            <v>스트레너</v>
          </cell>
          <cell r="E260" t="str">
            <v>D20</v>
          </cell>
          <cell r="F260" t="str">
            <v>EA</v>
          </cell>
          <cell r="G260">
            <v>10</v>
          </cell>
          <cell r="H260">
            <v>3330</v>
          </cell>
          <cell r="I260">
            <v>33300</v>
          </cell>
          <cell r="N260">
            <v>3330</v>
          </cell>
          <cell r="O260">
            <v>33300</v>
          </cell>
          <cell r="W260">
            <v>0</v>
          </cell>
          <cell r="X260">
            <v>0</v>
          </cell>
          <cell r="Y260">
            <v>0</v>
          </cell>
        </row>
        <row r="261">
          <cell r="A261" t="str">
            <v>1020102</v>
          </cell>
          <cell r="B261">
            <v>5</v>
          </cell>
          <cell r="C261" t="str">
            <v>14A00040</v>
          </cell>
          <cell r="D261" t="str">
            <v>스트레너</v>
          </cell>
          <cell r="E261" t="str">
            <v>D40</v>
          </cell>
          <cell r="F261" t="str">
            <v>EA</v>
          </cell>
          <cell r="G261">
            <v>2</v>
          </cell>
          <cell r="H261">
            <v>9700</v>
          </cell>
          <cell r="I261">
            <v>19400</v>
          </cell>
          <cell r="N261">
            <v>9700</v>
          </cell>
          <cell r="O261">
            <v>19400</v>
          </cell>
          <cell r="W261">
            <v>0</v>
          </cell>
          <cell r="X261">
            <v>0</v>
          </cell>
          <cell r="Y261">
            <v>0</v>
          </cell>
        </row>
        <row r="263">
          <cell r="D263" t="str">
            <v>공 사 명 [ 인제군 하수종말처리시설 설치사업 실시설계 ]  [ 건축기계설비공사 ]</v>
          </cell>
        </row>
        <row r="264">
          <cell r="D264" t="str">
            <v>품           명</v>
          </cell>
          <cell r="E264" t="str">
            <v>규              격</v>
          </cell>
          <cell r="F264" t="str">
            <v>단 위</v>
          </cell>
          <cell r="G264" t="str">
            <v>수  량</v>
          </cell>
          <cell r="H264" t="str">
            <v>재  료  비</v>
          </cell>
          <cell r="J264" t="str">
            <v>노  무  비</v>
          </cell>
          <cell r="L264" t="str">
            <v>경       비</v>
          </cell>
          <cell r="N264" t="str">
            <v>합         계</v>
          </cell>
          <cell r="P264" t="str">
            <v>비    고</v>
          </cell>
        </row>
        <row r="265">
          <cell r="H265" t="str">
            <v>단    가</v>
          </cell>
          <cell r="I265" t="str">
            <v>금    액</v>
          </cell>
          <cell r="J265" t="str">
            <v>단    가</v>
          </cell>
          <cell r="K265" t="str">
            <v>금    액</v>
          </cell>
          <cell r="L265" t="str">
            <v>단    가</v>
          </cell>
          <cell r="M265" t="str">
            <v>금    액</v>
          </cell>
          <cell r="N265" t="str">
            <v>단    가</v>
          </cell>
          <cell r="O265" t="str">
            <v>금    액</v>
          </cell>
        </row>
        <row r="266">
          <cell r="A266" t="str">
            <v>1020102</v>
          </cell>
          <cell r="B266">
            <v>6</v>
          </cell>
          <cell r="C266" t="str">
            <v>15A00030</v>
          </cell>
          <cell r="D266" t="str">
            <v>관보온 (유리솜, 포리마테프)</v>
          </cell>
          <cell r="E266" t="str">
            <v>40T x D20</v>
          </cell>
          <cell r="F266" t="str">
            <v>M</v>
          </cell>
          <cell r="G266">
            <v>20</v>
          </cell>
          <cell r="H266">
            <v>1670</v>
          </cell>
          <cell r="I266">
            <v>33400</v>
          </cell>
          <cell r="J266">
            <v>1661</v>
          </cell>
          <cell r="K266">
            <v>33220</v>
          </cell>
          <cell r="N266">
            <v>3331</v>
          </cell>
          <cell r="O266">
            <v>66620</v>
          </cell>
          <cell r="W266">
            <v>0</v>
          </cell>
          <cell r="X266">
            <v>0</v>
          </cell>
          <cell r="Y266">
            <v>0</v>
          </cell>
        </row>
        <row r="267">
          <cell r="A267" t="str">
            <v>1020102</v>
          </cell>
          <cell r="B267">
            <v>7</v>
          </cell>
          <cell r="C267" t="str">
            <v>15A00035</v>
          </cell>
          <cell r="D267" t="str">
            <v>관보온 (유리솜, 포리마테프)</v>
          </cell>
          <cell r="E267" t="str">
            <v>40T x D25</v>
          </cell>
          <cell r="F267" t="str">
            <v>M</v>
          </cell>
          <cell r="G267">
            <v>38</v>
          </cell>
          <cell r="H267">
            <v>1830</v>
          </cell>
          <cell r="I267">
            <v>69540</v>
          </cell>
          <cell r="J267">
            <v>1868</v>
          </cell>
          <cell r="K267">
            <v>70984</v>
          </cell>
          <cell r="N267">
            <v>3698</v>
          </cell>
          <cell r="O267">
            <v>140524</v>
          </cell>
          <cell r="W267">
            <v>0</v>
          </cell>
          <cell r="X267">
            <v>0</v>
          </cell>
          <cell r="Y267">
            <v>0</v>
          </cell>
        </row>
        <row r="268">
          <cell r="A268" t="str">
            <v>1020102</v>
          </cell>
          <cell r="B268">
            <v>8</v>
          </cell>
          <cell r="C268" t="str">
            <v>15B00050</v>
          </cell>
          <cell r="D268" t="str">
            <v>관보온 (유리솜, 포리마테프)</v>
          </cell>
          <cell r="E268" t="str">
            <v>40T x D32</v>
          </cell>
          <cell r="F268" t="str">
            <v>M</v>
          </cell>
          <cell r="G268">
            <v>49</v>
          </cell>
          <cell r="H268">
            <v>2030</v>
          </cell>
          <cell r="I268">
            <v>99470</v>
          </cell>
          <cell r="J268">
            <v>2076</v>
          </cell>
          <cell r="K268">
            <v>101724</v>
          </cell>
          <cell r="N268">
            <v>4106</v>
          </cell>
          <cell r="O268">
            <v>201194</v>
          </cell>
          <cell r="W268">
            <v>0</v>
          </cell>
          <cell r="X268">
            <v>0</v>
          </cell>
          <cell r="Y268">
            <v>0</v>
          </cell>
        </row>
        <row r="269">
          <cell r="A269" t="str">
            <v>1020102</v>
          </cell>
          <cell r="B269">
            <v>9</v>
          </cell>
          <cell r="C269" t="str">
            <v>15C00020</v>
          </cell>
          <cell r="D269" t="str">
            <v>관보온 (유리솜, 포리마테프)</v>
          </cell>
          <cell r="E269" t="str">
            <v>40T x D40</v>
          </cell>
          <cell r="F269" t="str">
            <v>M</v>
          </cell>
          <cell r="G269">
            <v>89</v>
          </cell>
          <cell r="H269">
            <v>2180</v>
          </cell>
          <cell r="I269">
            <v>194020</v>
          </cell>
          <cell r="J269">
            <v>2283</v>
          </cell>
          <cell r="K269">
            <v>203187</v>
          </cell>
          <cell r="N269">
            <v>4463</v>
          </cell>
          <cell r="O269">
            <v>397207</v>
          </cell>
          <cell r="W269">
            <v>0</v>
          </cell>
          <cell r="X269">
            <v>0</v>
          </cell>
          <cell r="Y269">
            <v>0</v>
          </cell>
        </row>
        <row r="270">
          <cell r="A270" t="str">
            <v>1020102</v>
          </cell>
          <cell r="B270">
            <v>10</v>
          </cell>
          <cell r="C270" t="str">
            <v>16A00040</v>
          </cell>
          <cell r="D270" t="str">
            <v>ㄱ 형강</v>
          </cell>
          <cell r="E270" t="str">
            <v>75 x 75 x 6</v>
          </cell>
          <cell r="F270" t="str">
            <v>kg</v>
          </cell>
          <cell r="G270">
            <v>96</v>
          </cell>
          <cell r="H270">
            <v>350</v>
          </cell>
          <cell r="I270">
            <v>33600</v>
          </cell>
          <cell r="N270">
            <v>350</v>
          </cell>
          <cell r="O270">
            <v>33600</v>
          </cell>
          <cell r="W270">
            <v>0</v>
          </cell>
          <cell r="X270">
            <v>0</v>
          </cell>
          <cell r="Y270">
            <v>0</v>
          </cell>
        </row>
        <row r="271">
          <cell r="A271" t="str">
            <v>1020102</v>
          </cell>
          <cell r="B271">
            <v>11</v>
          </cell>
          <cell r="C271" t="str">
            <v>16A00030</v>
          </cell>
          <cell r="D271" t="str">
            <v>ㄷ 형강</v>
          </cell>
          <cell r="E271" t="str">
            <v>100*50*5.0t</v>
          </cell>
          <cell r="F271" t="str">
            <v>kg</v>
          </cell>
          <cell r="G271">
            <v>94</v>
          </cell>
          <cell r="H271">
            <v>370</v>
          </cell>
          <cell r="I271">
            <v>34780</v>
          </cell>
          <cell r="N271">
            <v>370</v>
          </cell>
          <cell r="O271">
            <v>34780</v>
          </cell>
          <cell r="W271">
            <v>0</v>
          </cell>
          <cell r="X271">
            <v>0</v>
          </cell>
          <cell r="Y271">
            <v>0</v>
          </cell>
        </row>
        <row r="272">
          <cell r="A272" t="str">
            <v>1020102</v>
          </cell>
          <cell r="B272">
            <v>12</v>
          </cell>
          <cell r="C272" t="str">
            <v>06A00040</v>
          </cell>
          <cell r="D272" t="str">
            <v>열연강판</v>
          </cell>
          <cell r="E272" t="str">
            <v>12t*914*1829</v>
          </cell>
          <cell r="F272" t="str">
            <v>kg</v>
          </cell>
          <cell r="G272">
            <v>23</v>
          </cell>
          <cell r="H272">
            <v>390</v>
          </cell>
          <cell r="I272">
            <v>8970</v>
          </cell>
          <cell r="N272">
            <v>390</v>
          </cell>
          <cell r="O272">
            <v>8970</v>
          </cell>
          <cell r="W272">
            <v>0</v>
          </cell>
          <cell r="X272">
            <v>0</v>
          </cell>
          <cell r="Y272">
            <v>0</v>
          </cell>
        </row>
        <row r="273">
          <cell r="A273" t="str">
            <v>1020102</v>
          </cell>
          <cell r="B273">
            <v>13</v>
          </cell>
          <cell r="C273" t="str">
            <v>91030010</v>
          </cell>
          <cell r="D273" t="str">
            <v>잡철물제작설치</v>
          </cell>
          <cell r="E273" t="str">
            <v>간단</v>
          </cell>
          <cell r="F273" t="str">
            <v>TON</v>
          </cell>
          <cell r="G273">
            <v>0.21299999999999999</v>
          </cell>
          <cell r="H273">
            <v>68503</v>
          </cell>
          <cell r="I273">
            <v>14591</v>
          </cell>
          <cell r="J273">
            <v>673632</v>
          </cell>
          <cell r="K273">
            <v>143483</v>
          </cell>
          <cell r="N273">
            <v>742135</v>
          </cell>
          <cell r="O273">
            <v>158074</v>
          </cell>
          <cell r="W273">
            <v>0</v>
          </cell>
          <cell r="X273">
            <v>0</v>
          </cell>
          <cell r="Y273">
            <v>0</v>
          </cell>
        </row>
        <row r="274">
          <cell r="A274" t="str">
            <v>1020102</v>
          </cell>
          <cell r="B274">
            <v>14</v>
          </cell>
          <cell r="C274" t="str">
            <v>91030020</v>
          </cell>
          <cell r="D274" t="str">
            <v>감압밸브</v>
          </cell>
          <cell r="E274" t="str">
            <v>D15</v>
          </cell>
          <cell r="F274" t="str">
            <v>EA</v>
          </cell>
          <cell r="G274">
            <v>1</v>
          </cell>
          <cell r="H274">
            <v>144000</v>
          </cell>
          <cell r="I274">
            <v>144000</v>
          </cell>
          <cell r="N274">
            <v>144000</v>
          </cell>
          <cell r="O274">
            <v>144000</v>
          </cell>
          <cell r="W274">
            <v>0</v>
          </cell>
          <cell r="X274">
            <v>0</v>
          </cell>
          <cell r="Y274">
            <v>0</v>
          </cell>
        </row>
        <row r="275">
          <cell r="A275" t="str">
            <v>1020102</v>
          </cell>
          <cell r="B275">
            <v>15</v>
          </cell>
          <cell r="C275" t="str">
            <v>91050020</v>
          </cell>
          <cell r="D275" t="str">
            <v>압력계</v>
          </cell>
          <cell r="E275" t="str">
            <v>2∼35K</v>
          </cell>
          <cell r="F275" t="str">
            <v>EA</v>
          </cell>
          <cell r="G275">
            <v>2</v>
          </cell>
          <cell r="H275">
            <v>11266</v>
          </cell>
          <cell r="I275">
            <v>22532</v>
          </cell>
          <cell r="J275">
            <v>2048</v>
          </cell>
          <cell r="K275">
            <v>4096</v>
          </cell>
          <cell r="N275">
            <v>13314</v>
          </cell>
          <cell r="O275">
            <v>26628</v>
          </cell>
          <cell r="W275">
            <v>0</v>
          </cell>
          <cell r="X275">
            <v>0</v>
          </cell>
          <cell r="Y275">
            <v>0</v>
          </cell>
        </row>
        <row r="276">
          <cell r="A276" t="str">
            <v>1020102</v>
          </cell>
          <cell r="B276">
            <v>16</v>
          </cell>
          <cell r="C276" t="str">
            <v>91050040</v>
          </cell>
          <cell r="D276" t="str">
            <v>온도계 (바이메탈식)</v>
          </cell>
          <cell r="E276" t="str">
            <v>150℃</v>
          </cell>
          <cell r="F276" t="str">
            <v>EA</v>
          </cell>
          <cell r="G276">
            <v>1</v>
          </cell>
          <cell r="H276">
            <v>16919</v>
          </cell>
          <cell r="I276">
            <v>16919</v>
          </cell>
          <cell r="J276">
            <v>2048</v>
          </cell>
          <cell r="K276">
            <v>2048</v>
          </cell>
          <cell r="N276">
            <v>18967</v>
          </cell>
          <cell r="O276">
            <v>18967</v>
          </cell>
          <cell r="W276">
            <v>0</v>
          </cell>
          <cell r="X276">
            <v>0</v>
          </cell>
          <cell r="Y276">
            <v>0</v>
          </cell>
        </row>
        <row r="277">
          <cell r="D277" t="str">
            <v>그릴 (AL)</v>
          </cell>
          <cell r="E277" t="str">
            <v>300 x 200</v>
          </cell>
          <cell r="F277" t="str">
            <v>EA</v>
          </cell>
          <cell r="G277">
            <v>2</v>
          </cell>
          <cell r="H277">
            <v>6000</v>
          </cell>
          <cell r="I277">
            <v>12000</v>
          </cell>
          <cell r="N277">
            <v>6000</v>
          </cell>
          <cell r="O277">
            <v>12000</v>
          </cell>
        </row>
        <row r="278">
          <cell r="D278" t="str">
            <v>노무비</v>
          </cell>
          <cell r="E278" t="str">
            <v>배관공</v>
          </cell>
          <cell r="F278" t="str">
            <v>인</v>
          </cell>
          <cell r="G278">
            <v>36</v>
          </cell>
          <cell r="J278">
            <v>28427</v>
          </cell>
          <cell r="K278">
            <v>1023372</v>
          </cell>
          <cell r="N278">
            <v>28427</v>
          </cell>
          <cell r="O278">
            <v>1023372</v>
          </cell>
        </row>
        <row r="279">
          <cell r="D279" t="str">
            <v>노무비</v>
          </cell>
          <cell r="E279" t="str">
            <v>보통인부</v>
          </cell>
          <cell r="F279" t="str">
            <v>인</v>
          </cell>
          <cell r="G279">
            <v>9</v>
          </cell>
          <cell r="J279">
            <v>16079</v>
          </cell>
          <cell r="K279">
            <v>144711</v>
          </cell>
          <cell r="N279">
            <v>16079</v>
          </cell>
          <cell r="O279">
            <v>144711</v>
          </cell>
        </row>
        <row r="280">
          <cell r="D280" t="str">
            <v>공구손료</v>
          </cell>
          <cell r="E280" t="str">
            <v>노무비의 3%</v>
          </cell>
          <cell r="F280" t="str">
            <v>식</v>
          </cell>
          <cell r="G280">
            <v>1</v>
          </cell>
          <cell r="H280">
            <v>35042</v>
          </cell>
          <cell r="I280">
            <v>35042</v>
          </cell>
          <cell r="K280">
            <v>0</v>
          </cell>
          <cell r="N280">
            <v>35042</v>
          </cell>
          <cell r="O280">
            <v>35042</v>
          </cell>
        </row>
        <row r="281">
          <cell r="D281" t="str">
            <v>합                  계</v>
          </cell>
          <cell r="I281">
            <v>1791140</v>
          </cell>
          <cell r="K281">
            <v>1726825</v>
          </cell>
          <cell r="M281">
            <v>0</v>
          </cell>
          <cell r="O281">
            <v>3517965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견적일지"/>
      <sheetName val="견적업체"/>
      <sheetName val="현장관리비(지방)  "/>
      <sheetName val="FAX양식 "/>
      <sheetName val="견적의뢰"/>
      <sheetName val="공정표"/>
      <sheetName val="가설전기"/>
      <sheetName val="견적조건"/>
      <sheetName val="금액비교 "/>
      <sheetName val="실행예산서  "/>
      <sheetName val="원가계산서"/>
      <sheetName val="입찰견적보고서(일반) "/>
      <sheetName val="입찰견적보고서(관급)"/>
      <sheetName val="입찰가격"/>
      <sheetName val="IEJA (18개월)"/>
      <sheetName val="IEJA (30개월)"/>
      <sheetName val="IEJA (2개월어음)"/>
      <sheetName val="원가계산(총괄)"/>
      <sheetName val="실행금액상승요인분석"/>
      <sheetName val="토공사 "/>
      <sheetName val="석공사"/>
      <sheetName val="방수공사"/>
      <sheetName val="목창호 "/>
      <sheetName val="SD창호"/>
      <sheetName val="창호철물"/>
      <sheetName val="유리공사 "/>
      <sheetName val="수장공사"/>
      <sheetName val="도장공사 "/>
      <sheetName val="표지"/>
      <sheetName val="시멘트"/>
      <sheetName val="모래"/>
      <sheetName val="조직표 "/>
      <sheetName val="당초(개발)비교"/>
      <sheetName val="질의사항"/>
      <sheetName val="사내공문"/>
      <sheetName val="도형"/>
      <sheetName val="도급내역서"/>
      <sheetName val="집계표"/>
      <sheetName val="공사비집계표"/>
      <sheetName val="공사비내역서"/>
      <sheetName val="표지(갑지)"/>
      <sheetName val="투찰금액(50억이상)"/>
      <sheetName val="50억이하"/>
      <sheetName val="이윤확정법"/>
      <sheetName val="변경실행예산서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공사원가계산서(vat포함)"/>
      <sheetName val="실행예산서"/>
      <sheetName val=" 원가계산도형"/>
      <sheetName val="입찰견적보고서 (2)"/>
      <sheetName val="원가계산서"/>
      <sheetName val="입찰견적보고서"/>
      <sheetName val="내역서"/>
      <sheetName val="견적조건"/>
      <sheetName val="현장관리비 (2)"/>
      <sheetName val="현장관리비"/>
      <sheetName val="조직표"/>
      <sheetName val="인원"/>
      <sheetName val="현장조직도"/>
      <sheetName val="동별비교"/>
      <sheetName val="창호공사"/>
      <sheetName val="견적의뢰 "/>
      <sheetName val="견적업체"/>
      <sheetName val="하도급사항"/>
      <sheetName val="FAX양식 "/>
      <sheetName val="사내공문"/>
      <sheetName val="사내공문 (2)"/>
      <sheetName val="질의공문]"/>
      <sheetName val="제출공문"/>
      <sheetName val="도형"/>
      <sheetName val="견적명단"/>
      <sheetName val="표지(제본)"/>
      <sheetName val="LABEL"/>
      <sheetName val="표지(견적서) "/>
      <sheetName val="공사비집계표"/>
      <sheetName val="간지"/>
      <sheetName val="H중량표"/>
      <sheetName val="시멘트"/>
      <sheetName val="모래"/>
      <sheetName val="시멘모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>
        <row r="1">
          <cell r="A1" t="str">
            <v xml:space="preserve">    공종별 부자재 산출내역근거</v>
          </cell>
        </row>
        <row r="4">
          <cell r="A4" t="e">
            <v>#REF!</v>
          </cell>
          <cell r="G4" t="str">
            <v>1996. 3. 22.</v>
          </cell>
        </row>
        <row r="5">
          <cell r="A5" t="str">
            <v>공종별</v>
          </cell>
          <cell r="B5" t="str">
            <v>공 사 명</v>
          </cell>
          <cell r="C5" t="str">
            <v>규 격</v>
          </cell>
          <cell r="D5" t="str">
            <v>단위</v>
          </cell>
          <cell r="E5" t="str">
            <v xml:space="preserve">  투 입 자 재 량</v>
          </cell>
          <cell r="F5" t="str">
            <v xml:space="preserve"> </v>
          </cell>
          <cell r="G5" t="str">
            <v>물량</v>
          </cell>
          <cell r="H5" t="str">
            <v>계</v>
          </cell>
        </row>
        <row r="6">
          <cell r="E6" t="str">
            <v>시멘트</v>
          </cell>
          <cell r="F6" t="str">
            <v>모래</v>
          </cell>
        </row>
      </sheetData>
      <sheetData sheetId="33"/>
      <sheetData sheetId="3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"/>
      <sheetName val="현금흐름"/>
    </sheetNames>
    <sheetDataSet>
      <sheetData sheetId="0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torate"/>
      <sheetName val="b_tax"/>
      <sheetName val="b_jigu"/>
      <sheetName val="b_gunmul"/>
      <sheetName val="b_gs"/>
      <sheetName val="b_gongu"/>
      <sheetName val="b_chongrate"/>
      <sheetName val="b_chong"/>
      <sheetName val="b_balju"/>
    </sheetNames>
    <sheetDataSet>
      <sheetData sheetId="0"/>
      <sheetData sheetId="1"/>
      <sheetData sheetId="2"/>
      <sheetData sheetId="3"/>
      <sheetData sheetId="4">
        <row r="2">
          <cell r="B2" t="str">
            <v>A00</v>
          </cell>
          <cell r="C2" t="str">
            <v>대지조성공사</v>
          </cell>
        </row>
        <row r="3">
          <cell r="B3" t="str">
            <v>A01</v>
          </cell>
          <cell r="C3" t="str">
            <v>토공사</v>
          </cell>
        </row>
        <row r="4">
          <cell r="B4" t="str">
            <v>A03</v>
          </cell>
          <cell r="C4" t="str">
            <v>지반개량 공사</v>
          </cell>
        </row>
        <row r="5">
          <cell r="B5" t="str">
            <v>A04</v>
          </cell>
          <cell r="C5" t="str">
            <v>지장물 철거공사</v>
          </cell>
        </row>
        <row r="6">
          <cell r="B6" t="str">
            <v>A05</v>
          </cell>
          <cell r="C6" t="str">
            <v>배수공사</v>
          </cell>
        </row>
        <row r="7">
          <cell r="B7" t="str">
            <v>A07</v>
          </cell>
          <cell r="C7" t="str">
            <v>배수암거공사</v>
          </cell>
        </row>
        <row r="8">
          <cell r="B8" t="str">
            <v>A09</v>
          </cell>
          <cell r="C8" t="str">
            <v>배수펌프장공사</v>
          </cell>
        </row>
        <row r="9">
          <cell r="B9" t="str">
            <v>A11</v>
          </cell>
          <cell r="C9" t="str">
            <v>하천공사</v>
          </cell>
        </row>
        <row r="10">
          <cell r="B10" t="str">
            <v>A13</v>
          </cell>
          <cell r="C10" t="str">
            <v>포장공사</v>
          </cell>
        </row>
        <row r="11">
          <cell r="B11" t="str">
            <v>A15</v>
          </cell>
          <cell r="C11" t="str">
            <v>옹벽공사</v>
          </cell>
        </row>
        <row r="12">
          <cell r="B12" t="str">
            <v>A17</v>
          </cell>
          <cell r="C12" t="str">
            <v>교량공사</v>
          </cell>
        </row>
        <row r="13">
          <cell r="B13" t="str">
            <v>A19</v>
          </cell>
          <cell r="C13" t="str">
            <v>지하 차도공사</v>
          </cell>
        </row>
        <row r="14">
          <cell r="B14" t="str">
            <v>A21</v>
          </cell>
          <cell r="C14" t="str">
            <v>고가차도공사</v>
          </cell>
        </row>
        <row r="15">
          <cell r="B15" t="str">
            <v>A23</v>
          </cell>
          <cell r="C15" t="str">
            <v>지하보도공사</v>
          </cell>
        </row>
        <row r="16">
          <cell r="B16" t="str">
            <v>A25</v>
          </cell>
          <cell r="C16" t="str">
            <v>보도육교 공사</v>
          </cell>
        </row>
        <row r="17">
          <cell r="B17" t="str">
            <v>A27</v>
          </cell>
          <cell r="C17" t="str">
            <v>흙막이공사</v>
          </cell>
        </row>
        <row r="18">
          <cell r="B18" t="str">
            <v>A29</v>
          </cell>
          <cell r="C18" t="str">
            <v>정구장공사</v>
          </cell>
        </row>
        <row r="19">
          <cell r="B19" t="str">
            <v>A31</v>
          </cell>
          <cell r="C19" t="str">
            <v>로울러스케이트장공사</v>
          </cell>
        </row>
        <row r="20">
          <cell r="B20" t="str">
            <v>A33</v>
          </cell>
          <cell r="C20" t="str">
            <v>조경공사</v>
          </cell>
        </row>
        <row r="21">
          <cell r="B21" t="str">
            <v>A35</v>
          </cell>
          <cell r="C21" t="str">
            <v>부대시설공사</v>
          </cell>
        </row>
        <row r="22">
          <cell r="B22" t="str">
            <v>A71</v>
          </cell>
          <cell r="C22" t="str">
            <v>기타공사</v>
          </cell>
        </row>
        <row r="23">
          <cell r="B23" t="str">
            <v>A73</v>
          </cell>
          <cell r="C23" t="str">
            <v>품질시험</v>
          </cell>
        </row>
        <row r="24">
          <cell r="B24" t="str">
            <v>A75</v>
          </cell>
          <cell r="C24" t="str">
            <v>중기운반</v>
          </cell>
        </row>
        <row r="25">
          <cell r="B25" t="str">
            <v>A77</v>
          </cell>
          <cell r="C25" t="str">
            <v>구조물터파기공사</v>
          </cell>
        </row>
        <row r="26">
          <cell r="B26" t="str">
            <v>A79</v>
          </cell>
          <cell r="C26" t="str">
            <v>주요자재</v>
          </cell>
        </row>
        <row r="27">
          <cell r="B27" t="str">
            <v>A91</v>
          </cell>
          <cell r="C27" t="str">
            <v>지급자재</v>
          </cell>
        </row>
        <row r="28">
          <cell r="B28" t="str">
            <v>B00</v>
          </cell>
          <cell r="C28" t="str">
            <v>단지내 조성공사</v>
          </cell>
        </row>
        <row r="29">
          <cell r="B29" t="str">
            <v>B01</v>
          </cell>
          <cell r="C29" t="str">
            <v>토공사</v>
          </cell>
        </row>
        <row r="30">
          <cell r="B30" t="str">
            <v>B03</v>
          </cell>
          <cell r="C30" t="str">
            <v>지반개량 공사</v>
          </cell>
        </row>
        <row r="31">
          <cell r="B31" t="str">
            <v>B05</v>
          </cell>
          <cell r="C31" t="str">
            <v>배수공사</v>
          </cell>
        </row>
        <row r="32">
          <cell r="B32" t="str">
            <v>B07</v>
          </cell>
          <cell r="C32" t="str">
            <v>배수암거공사</v>
          </cell>
        </row>
        <row r="33">
          <cell r="B33" t="str">
            <v>B09</v>
          </cell>
          <cell r="C33" t="str">
            <v>배수펌프장공사</v>
          </cell>
        </row>
        <row r="34">
          <cell r="B34" t="str">
            <v>B11</v>
          </cell>
          <cell r="C34" t="str">
            <v>하천공사</v>
          </cell>
        </row>
        <row r="35">
          <cell r="B35" t="str">
            <v>B13</v>
          </cell>
          <cell r="C35" t="str">
            <v>포장공사</v>
          </cell>
        </row>
        <row r="36">
          <cell r="B36" t="str">
            <v>B14</v>
          </cell>
          <cell r="C36" t="str">
            <v>지장물 철거공사</v>
          </cell>
        </row>
        <row r="37">
          <cell r="B37" t="str">
            <v>B15</v>
          </cell>
          <cell r="C37" t="str">
            <v>옹벽공사</v>
          </cell>
        </row>
        <row r="38">
          <cell r="B38" t="str">
            <v>B17</v>
          </cell>
          <cell r="C38" t="str">
            <v>교량공사</v>
          </cell>
        </row>
        <row r="39">
          <cell r="B39" t="str">
            <v>B19</v>
          </cell>
          <cell r="C39" t="str">
            <v>지하 차도공사</v>
          </cell>
        </row>
        <row r="40">
          <cell r="B40" t="str">
            <v>B21</v>
          </cell>
          <cell r="C40" t="str">
            <v>고가차도공사</v>
          </cell>
        </row>
        <row r="41">
          <cell r="B41" t="str">
            <v>B23</v>
          </cell>
          <cell r="C41" t="str">
            <v>지하보도공사</v>
          </cell>
        </row>
        <row r="42">
          <cell r="B42" t="str">
            <v>B25</v>
          </cell>
          <cell r="C42" t="str">
            <v>보도육교 공사</v>
          </cell>
        </row>
        <row r="43">
          <cell r="B43" t="str">
            <v>B27</v>
          </cell>
          <cell r="C43" t="str">
            <v>흙막이공사</v>
          </cell>
        </row>
        <row r="44">
          <cell r="B44" t="str">
            <v>B29</v>
          </cell>
          <cell r="C44" t="str">
            <v>정구장공사</v>
          </cell>
        </row>
        <row r="45">
          <cell r="B45" t="str">
            <v>B31</v>
          </cell>
          <cell r="C45" t="str">
            <v>로울러스케이트장공사</v>
          </cell>
        </row>
        <row r="46">
          <cell r="B46" t="str">
            <v>B33</v>
          </cell>
          <cell r="C46" t="str">
            <v>조경공사</v>
          </cell>
        </row>
        <row r="47">
          <cell r="B47" t="str">
            <v>B35</v>
          </cell>
          <cell r="C47" t="str">
            <v>부대시설공사</v>
          </cell>
        </row>
        <row r="48">
          <cell r="B48" t="str">
            <v>B71</v>
          </cell>
          <cell r="C48" t="str">
            <v>기타공사</v>
          </cell>
        </row>
        <row r="49">
          <cell r="B49" t="str">
            <v>B73</v>
          </cell>
          <cell r="C49" t="str">
            <v>품질시험</v>
          </cell>
        </row>
        <row r="50">
          <cell r="B50" t="str">
            <v>B75</v>
          </cell>
          <cell r="C50" t="str">
            <v>중기운반</v>
          </cell>
        </row>
        <row r="51">
          <cell r="B51" t="str">
            <v>B77</v>
          </cell>
          <cell r="C51" t="str">
            <v>구조물터파기공사</v>
          </cell>
        </row>
        <row r="52">
          <cell r="B52" t="str">
            <v>B79</v>
          </cell>
          <cell r="C52" t="str">
            <v>주요자재</v>
          </cell>
        </row>
        <row r="53">
          <cell r="B53" t="str">
            <v>B91</v>
          </cell>
          <cell r="C53" t="str">
            <v>지급자재</v>
          </cell>
        </row>
        <row r="54">
          <cell r="B54" t="str">
            <v>C00</v>
          </cell>
          <cell r="C54" t="str">
            <v>토목설비공사</v>
          </cell>
        </row>
        <row r="55">
          <cell r="B55" t="str">
            <v>C01</v>
          </cell>
          <cell r="C55" t="str">
            <v>오수공사</v>
          </cell>
        </row>
        <row r="56">
          <cell r="B56" t="str">
            <v>C03</v>
          </cell>
          <cell r="C56" t="str">
            <v>오수암거공사</v>
          </cell>
        </row>
        <row r="57">
          <cell r="B57" t="str">
            <v>C05</v>
          </cell>
          <cell r="C57" t="str">
            <v>오수펌프장공사</v>
          </cell>
        </row>
        <row r="58">
          <cell r="B58" t="str">
            <v>C07</v>
          </cell>
          <cell r="C58" t="str">
            <v>지하저수조공사</v>
          </cell>
        </row>
        <row r="59">
          <cell r="B59" t="str">
            <v>C09</v>
          </cell>
          <cell r="C59" t="str">
            <v>급수간선공사</v>
          </cell>
        </row>
        <row r="60">
          <cell r="B60" t="str">
            <v>C11</v>
          </cell>
          <cell r="C60" t="str">
            <v>가압장공사</v>
          </cell>
        </row>
        <row r="61">
          <cell r="B61" t="str">
            <v>C13</v>
          </cell>
          <cell r="C61" t="str">
            <v>급수배수지공사</v>
          </cell>
        </row>
        <row r="62">
          <cell r="B62" t="str">
            <v>C15</v>
          </cell>
          <cell r="C62" t="str">
            <v>공동구공사</v>
          </cell>
        </row>
        <row r="63">
          <cell r="B63" t="str">
            <v>C17</v>
          </cell>
          <cell r="C63" t="str">
            <v>고가저수조공사</v>
          </cell>
        </row>
        <row r="64">
          <cell r="B64" t="str">
            <v>C19</v>
          </cell>
          <cell r="C64" t="str">
            <v>지하저수조공사(2)</v>
          </cell>
        </row>
        <row r="65">
          <cell r="B65" t="str">
            <v>C21</v>
          </cell>
          <cell r="C65" t="str">
            <v>지하저수조공사(3)</v>
          </cell>
        </row>
        <row r="66">
          <cell r="B66" t="str">
            <v>C23</v>
          </cell>
          <cell r="C66" t="str">
            <v>고가저수조공사(2)</v>
          </cell>
        </row>
        <row r="67">
          <cell r="B67" t="str">
            <v>C25</v>
          </cell>
          <cell r="C67" t="str">
            <v>고가저수조공사(3)</v>
          </cell>
        </row>
        <row r="68">
          <cell r="B68" t="str">
            <v>C27</v>
          </cell>
          <cell r="C68" t="str">
            <v>부패식정화조공사</v>
          </cell>
        </row>
        <row r="69">
          <cell r="B69" t="str">
            <v>C71</v>
          </cell>
          <cell r="C69" t="str">
            <v>기타공사</v>
          </cell>
        </row>
        <row r="70">
          <cell r="B70" t="str">
            <v>C77</v>
          </cell>
          <cell r="C70" t="str">
            <v>구조물터파기공사</v>
          </cell>
        </row>
        <row r="71">
          <cell r="B71" t="str">
            <v>C79</v>
          </cell>
          <cell r="C71" t="str">
            <v>주요자재</v>
          </cell>
        </row>
        <row r="72">
          <cell r="B72" t="str">
            <v>C91</v>
          </cell>
          <cell r="C72" t="str">
            <v>지급자재</v>
          </cell>
        </row>
        <row r="73">
          <cell r="B73" t="str">
            <v>D00</v>
          </cell>
          <cell r="C73" t="str">
            <v>오수정화시설공사</v>
          </cell>
        </row>
        <row r="74">
          <cell r="B74" t="str">
            <v>D01</v>
          </cell>
          <cell r="C74" t="str">
            <v>구체공사</v>
          </cell>
        </row>
        <row r="75">
          <cell r="B75" t="str">
            <v>D02</v>
          </cell>
          <cell r="C75" t="str">
            <v>부속설비공사</v>
          </cell>
        </row>
        <row r="76">
          <cell r="B76" t="str">
            <v>D03</v>
          </cell>
          <cell r="C76" t="str">
            <v>기타공사</v>
          </cell>
        </row>
        <row r="77">
          <cell r="B77" t="str">
            <v>D04</v>
          </cell>
          <cell r="C77" t="str">
            <v>시운전</v>
          </cell>
        </row>
        <row r="78">
          <cell r="B78" t="str">
            <v>D05</v>
          </cell>
          <cell r="C78" t="str">
            <v>구조물터파기공사</v>
          </cell>
        </row>
        <row r="79">
          <cell r="B79" t="str">
            <v>D06</v>
          </cell>
          <cell r="C79" t="str">
            <v>주요자재</v>
          </cell>
        </row>
        <row r="80">
          <cell r="B80" t="str">
            <v>D11</v>
          </cell>
          <cell r="C80" t="str">
            <v>구체공사(2)</v>
          </cell>
        </row>
        <row r="81">
          <cell r="B81" t="str">
            <v>D12</v>
          </cell>
          <cell r="C81" t="str">
            <v>부속설비공사(2)</v>
          </cell>
        </row>
        <row r="82">
          <cell r="B82" t="str">
            <v>D13</v>
          </cell>
          <cell r="C82" t="str">
            <v>기타공사(2)</v>
          </cell>
        </row>
        <row r="83">
          <cell r="B83" t="str">
            <v>D14</v>
          </cell>
          <cell r="C83" t="str">
            <v>시운전(2)</v>
          </cell>
        </row>
        <row r="84">
          <cell r="B84" t="str">
            <v>D15</v>
          </cell>
          <cell r="C84" t="str">
            <v>구조물터파기공사(2)</v>
          </cell>
        </row>
        <row r="85">
          <cell r="B85" t="str">
            <v>D16</v>
          </cell>
          <cell r="C85" t="str">
            <v>주요자재(2)</v>
          </cell>
        </row>
        <row r="86">
          <cell r="B86" t="str">
            <v>D21</v>
          </cell>
          <cell r="C86" t="str">
            <v>구체공사(3)</v>
          </cell>
        </row>
        <row r="87">
          <cell r="B87" t="str">
            <v>D22</v>
          </cell>
          <cell r="C87" t="str">
            <v>부속설비공사(3)</v>
          </cell>
        </row>
        <row r="88">
          <cell r="B88" t="str">
            <v>D23</v>
          </cell>
          <cell r="C88" t="str">
            <v>기타공사(3)</v>
          </cell>
        </row>
        <row r="89">
          <cell r="B89" t="str">
            <v>D24</v>
          </cell>
          <cell r="C89" t="str">
            <v>시운전(3)</v>
          </cell>
        </row>
        <row r="90">
          <cell r="B90" t="str">
            <v>D25</v>
          </cell>
          <cell r="C90" t="str">
            <v>구조물터파기공사(2)</v>
          </cell>
        </row>
        <row r="91">
          <cell r="B91" t="str">
            <v>D26</v>
          </cell>
          <cell r="C91" t="str">
            <v>주요자재(3)</v>
          </cell>
        </row>
        <row r="92">
          <cell r="B92" t="str">
            <v>Z00</v>
          </cell>
          <cell r="C92" t="str">
            <v>공통가설공사</v>
          </cell>
        </row>
        <row r="93">
          <cell r="B93" t="str">
            <v>C00</v>
          </cell>
          <cell r="C93" t="str">
            <v>어린이공원공사</v>
          </cell>
        </row>
        <row r="94">
          <cell r="B94" t="str">
            <v>CAA</v>
          </cell>
          <cell r="C94" t="str">
            <v>식재공사</v>
          </cell>
        </row>
        <row r="95">
          <cell r="B95" t="str">
            <v>CAB</v>
          </cell>
          <cell r="C95" t="str">
            <v>식재부대공사</v>
          </cell>
        </row>
        <row r="96">
          <cell r="B96" t="str">
            <v>CBA</v>
          </cell>
          <cell r="C96" t="str">
            <v>식재유지관리공사</v>
          </cell>
        </row>
        <row r="97">
          <cell r="B97" t="str">
            <v>CCA</v>
          </cell>
          <cell r="C97" t="str">
            <v>조경시설물공사</v>
          </cell>
        </row>
        <row r="98">
          <cell r="B98" t="str">
            <v>CCC</v>
          </cell>
          <cell r="C98" t="str">
            <v>조경시설물공사 지급자재비</v>
          </cell>
        </row>
        <row r="99">
          <cell r="B99" t="str">
            <v>G00</v>
          </cell>
          <cell r="C99" t="str">
            <v>완충녹지</v>
          </cell>
        </row>
        <row r="100">
          <cell r="B100" t="str">
            <v>GAA</v>
          </cell>
          <cell r="C100" t="str">
            <v>식재공사</v>
          </cell>
        </row>
        <row r="101">
          <cell r="B101" t="str">
            <v>GAB</v>
          </cell>
          <cell r="C101" t="str">
            <v>식재 부대공사</v>
          </cell>
        </row>
        <row r="102">
          <cell r="B102" t="str">
            <v>GBA</v>
          </cell>
          <cell r="C102" t="str">
            <v>식재유지관리공사</v>
          </cell>
        </row>
        <row r="103">
          <cell r="B103" t="str">
            <v>GCA</v>
          </cell>
          <cell r="C103" t="str">
            <v>조경시설물공사</v>
          </cell>
        </row>
        <row r="104">
          <cell r="B104" t="str">
            <v>GCC</v>
          </cell>
          <cell r="C104" t="str">
            <v>조경시설물지급자재비</v>
          </cell>
        </row>
        <row r="105">
          <cell r="B105" t="str">
            <v>N00</v>
          </cell>
          <cell r="C105" t="str">
            <v>근린공원공사</v>
          </cell>
        </row>
        <row r="106">
          <cell r="B106" t="str">
            <v>NAA</v>
          </cell>
          <cell r="C106" t="str">
            <v>식재공사</v>
          </cell>
        </row>
        <row r="107">
          <cell r="B107" t="str">
            <v>NAB</v>
          </cell>
          <cell r="C107" t="str">
            <v>식재부대공사</v>
          </cell>
        </row>
        <row r="108">
          <cell r="B108" t="str">
            <v>NBA</v>
          </cell>
          <cell r="C108" t="str">
            <v>식재유지관리공사</v>
          </cell>
        </row>
        <row r="109">
          <cell r="B109" t="str">
            <v>NCA</v>
          </cell>
          <cell r="C109" t="str">
            <v>조경시설물공사</v>
          </cell>
        </row>
        <row r="110">
          <cell r="B110" t="str">
            <v>NCC</v>
          </cell>
          <cell r="C110" t="str">
            <v>조경시설물공사 지급자재비</v>
          </cell>
        </row>
        <row r="111">
          <cell r="B111" t="str">
            <v>O00</v>
          </cell>
          <cell r="C111" t="str">
            <v>기타공사</v>
          </cell>
        </row>
        <row r="112">
          <cell r="B112" t="str">
            <v>OAA</v>
          </cell>
          <cell r="C112" t="str">
            <v>식재공사</v>
          </cell>
        </row>
        <row r="113">
          <cell r="B113" t="str">
            <v>OAB</v>
          </cell>
          <cell r="C113" t="str">
            <v>식재 부대공사</v>
          </cell>
        </row>
        <row r="114">
          <cell r="B114" t="str">
            <v>OBA</v>
          </cell>
          <cell r="C114" t="str">
            <v>식재유지관리공사</v>
          </cell>
        </row>
        <row r="115">
          <cell r="B115" t="str">
            <v>OCA</v>
          </cell>
          <cell r="C115" t="str">
            <v>조경시설물공사</v>
          </cell>
        </row>
        <row r="116">
          <cell r="B116" t="str">
            <v>OCC</v>
          </cell>
          <cell r="C116" t="str">
            <v>조경시설물지급자재비</v>
          </cell>
        </row>
        <row r="117">
          <cell r="B117" t="str">
            <v>R00</v>
          </cell>
          <cell r="C117" t="str">
            <v>가로수 공사</v>
          </cell>
        </row>
        <row r="118">
          <cell r="B118" t="str">
            <v>RAA</v>
          </cell>
          <cell r="C118" t="str">
            <v>식재공사</v>
          </cell>
        </row>
        <row r="119">
          <cell r="B119" t="str">
            <v>RAB</v>
          </cell>
          <cell r="C119" t="str">
            <v>식재부대공사</v>
          </cell>
        </row>
        <row r="120">
          <cell r="B120" t="str">
            <v>RBA</v>
          </cell>
          <cell r="C120" t="str">
            <v>식재유지관리공사</v>
          </cell>
        </row>
        <row r="121">
          <cell r="B121" t="str">
            <v>S00</v>
          </cell>
          <cell r="C121" t="str">
            <v>단지내(아파트)조경공사</v>
          </cell>
        </row>
        <row r="122">
          <cell r="B122" t="str">
            <v>SAA</v>
          </cell>
          <cell r="C122" t="str">
            <v>식재공사</v>
          </cell>
        </row>
        <row r="123">
          <cell r="B123" t="str">
            <v>SAB</v>
          </cell>
          <cell r="C123" t="str">
            <v>식재부대공사</v>
          </cell>
        </row>
        <row r="124">
          <cell r="B124" t="str">
            <v>SBA</v>
          </cell>
          <cell r="C124" t="str">
            <v>식재유지관리공사</v>
          </cell>
        </row>
        <row r="125">
          <cell r="B125" t="str">
            <v>SCA</v>
          </cell>
          <cell r="C125" t="str">
            <v>조경시설물공사</v>
          </cell>
        </row>
        <row r="126">
          <cell r="B126" t="str">
            <v>SCC</v>
          </cell>
          <cell r="C126" t="str">
            <v>조경시설물 지급자재비</v>
          </cell>
        </row>
        <row r="127">
          <cell r="B127" t="str">
            <v>SDA</v>
          </cell>
          <cell r="C127" t="str">
            <v>놀이시설물공사</v>
          </cell>
        </row>
        <row r="128">
          <cell r="B128" t="str">
            <v>SDC</v>
          </cell>
          <cell r="C128" t="str">
            <v>놀이시설물공사 지급자재비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경실행예산(수정)"/>
      <sheetName val="#REF"/>
      <sheetName val="01"/>
      <sheetName val="1-1"/>
      <sheetName val="001"/>
      <sheetName val="견적의뢰"/>
      <sheetName val="공통가설"/>
      <sheetName val="시멘트"/>
      <sheetName val="건축원가"/>
      <sheetName val="건축공사실행"/>
      <sheetName val="갑지1"/>
      <sheetName val="BSD (2)"/>
      <sheetName val="Sheet5"/>
      <sheetName val="부대공Ⅱ"/>
      <sheetName val="점수계산1-2"/>
      <sheetName val="원가계산서"/>
      <sheetName val="수목이식"/>
      <sheetName val="현장관리비"/>
      <sheetName val="노임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갑지"/>
      <sheetName val="1목차"/>
      <sheetName val="2공사현황"/>
      <sheetName val="4원가현황"/>
      <sheetName val="7전월대비"/>
      <sheetName val="8전년대비"/>
      <sheetName val="11월별추이"/>
      <sheetName val="3A당초대비"/>
      <sheetName val="5A누계"/>
      <sheetName val="6A당월"/>
      <sheetName val="9A금년"/>
      <sheetName val="10A부진"/>
      <sheetName val="13A입력"/>
      <sheetName val="12A검산표"/>
      <sheetName val="취합"/>
      <sheetName val="노임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"/>
      <sheetName val="현금흐름"/>
      <sheetName val="지급자재"/>
      <sheetName val="토목"/>
      <sheetName val="단독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주박물관-표지"/>
      <sheetName val="공주박물관-시공테크갑지2안"/>
      <sheetName val="내역서2안"/>
      <sheetName val="춘천박물관일위대가"/>
      <sheetName val="일위대가 "/>
      <sheetName val="조습패널면적단가"/>
      <sheetName val="견적대비표"/>
      <sheetName val="조습패널견적대비표"/>
      <sheetName val="단가조사표1"/>
      <sheetName val="노임조사표"/>
      <sheetName val="일반수장고"/>
      <sheetName val="실행내역"/>
      <sheetName val="현장관리비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별입출금액"/>
      <sheetName val="통장출금액"/>
      <sheetName val="Sheet1"/>
      <sheetName val="대여금회수"/>
      <sheetName val="수금황"/>
      <sheetName val="사업개요"/>
      <sheetName val="당조 손익"/>
      <sheetName val="실제손익"/>
      <sheetName val="CF"/>
      <sheetName val="내역서2안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의뢰"/>
      <sheetName val="FAX일반"/>
      <sheetName val="FAX일반 (2)"/>
      <sheetName val="공사개요"/>
      <sheetName val="용역내역서원"/>
      <sheetName val="공장내역서원"/>
      <sheetName val="품질원"/>
      <sheetName val="관로내역원"/>
      <sheetName val="철콘"/>
      <sheetName val="방수"/>
      <sheetName val="타일"/>
      <sheetName val="유리"/>
      <sheetName val="수장"/>
      <sheetName val="도장"/>
      <sheetName val="바닥마감"/>
      <sheetName val="파일"/>
      <sheetName val="방열문"/>
      <sheetName val="우레탄폼"/>
      <sheetName val="자동문"/>
      <sheetName val="Sheet2"/>
      <sheetName val="토공사"/>
      <sheetName val="판넬"/>
      <sheetName val="잡공사"/>
      <sheetName val="철골"/>
      <sheetName val="AL"/>
      <sheetName val="통장출금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종집계"/>
      <sheetName val="건축집계"/>
      <sheetName val="실행예산 (2)"/>
      <sheetName val="실행예산"/>
      <sheetName val="현장관리비"/>
      <sheetName val="원미내역"/>
      <sheetName val="현장추가분"/>
      <sheetName val="공통가설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점수계산1-2"/>
      <sheetName val="WONMI"/>
      <sheetName val="관로내역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보"/>
      <sheetName val="제원"/>
      <sheetName val="재집"/>
      <sheetName val="재"/>
      <sheetName val="간재"/>
      <sheetName val="노집"/>
      <sheetName val="직노"/>
      <sheetName val="노공"/>
      <sheetName val="임율"/>
      <sheetName val="간노비"/>
      <sheetName val="경산"/>
      <sheetName val="공통가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내공문"/>
      <sheetName val="견적조건"/>
      <sheetName val="공사비(두타빌,평촌)"/>
      <sheetName val="공사비(99년)"/>
      <sheetName val="가구금액"/>
      <sheetName val="공기(주상복합)"/>
      <sheetName val="현장조직도"/>
      <sheetName val="임시전력"/>
      <sheetName val="현관집계"/>
      <sheetName val="공통가설"/>
      <sheetName val="내역서"/>
      <sheetName val="시멘트"/>
      <sheetName val="내역(설계)"/>
      <sheetName val="건축기술부대조건"/>
      <sheetName val="노임"/>
      <sheetName val="차액보증"/>
      <sheetName val="경산"/>
      <sheetName val="1차 내역서"/>
      <sheetName val="을"/>
      <sheetName val="70%"/>
      <sheetName val="현장관리비"/>
      <sheetName val="인건-측정"/>
      <sheetName val="철거산출근거"/>
      <sheetName val="물량표"/>
      <sheetName val="터파기및재료"/>
      <sheetName val="노임단가"/>
      <sheetName val="단가조사"/>
      <sheetName val="전체"/>
      <sheetName val="ELECTRIC"/>
      <sheetName val="단면 (2)"/>
      <sheetName val="외주"/>
      <sheetName val="FA설치명세"/>
      <sheetName val="FD"/>
      <sheetName val="LD일"/>
      <sheetName val="익산"/>
      <sheetName val="물가자료"/>
      <sheetName val="원형1호맨홀토공수량"/>
      <sheetName val="콤보박스와 리스트박스의 연결"/>
      <sheetName val="건축개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공기기준"/>
      <sheetName val="당초비교"/>
      <sheetName val="산출근거"/>
      <sheetName val="조정원가"/>
      <sheetName val="조정집계"/>
      <sheetName val="건축원가"/>
      <sheetName val="직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공기기준"/>
      <sheetName val="건축공사실행"/>
      <sheetName val="창호1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건축원가"/>
      <sheetName val="직노"/>
      <sheetName val="일반전기C"/>
      <sheetName val="저"/>
      <sheetName val="Baby일위대가"/>
      <sheetName val="공통가설"/>
      <sheetName val="토목내역"/>
      <sheetName val="연결관암거"/>
      <sheetName val="터파기및재료"/>
      <sheetName val="별표"/>
      <sheetName val="Sheet1"/>
      <sheetName val="급수"/>
      <sheetName val="행당원가"/>
      <sheetName val="노임단가"/>
      <sheetName val="목표세부명세"/>
      <sheetName val="통장출금액"/>
      <sheetName val="철거산출근거"/>
      <sheetName val="단가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현장관리비"/>
      <sheetName val="일위대가"/>
      <sheetName val=" 냉각수펌프"/>
      <sheetName val="내역서"/>
      <sheetName val="단가조사서"/>
      <sheetName val="내역서2안"/>
      <sheetName val="여흥"/>
      <sheetName val="내역"/>
      <sheetName val="차액보증"/>
      <sheetName val="#REF"/>
      <sheetName val="일위대가(건축)"/>
      <sheetName val="적용건축"/>
      <sheetName val="설계도1"/>
      <sheetName val="Sheeࡴ40"/>
      <sheetName val="골조시행"/>
      <sheetName val="금액내역서"/>
      <sheetName val="부대내역"/>
      <sheetName val="Total"/>
      <sheetName val="열린교실"/>
      <sheetName val="단가조사"/>
      <sheetName val="wall"/>
      <sheetName val="의왕내역"/>
      <sheetName val="분전반"/>
      <sheetName val="1-1"/>
      <sheetName val="Breakdown"/>
      <sheetName val="UnitRate"/>
      <sheetName val="외주비"/>
      <sheetName val="경산"/>
      <sheetName val="1차 내역서"/>
      <sheetName val="전력"/>
      <sheetName val="일위대가(가설)"/>
      <sheetName val="물량표"/>
      <sheetName val="산출-설비"/>
      <sheetName val="토적계산서"/>
      <sheetName val="Sheet2"/>
      <sheetName val="가로등내역서"/>
      <sheetName val="공사예산하조서(O.K)"/>
      <sheetName val="증감대비"/>
      <sheetName val="2공구산출내역"/>
      <sheetName val="WEIGHT LIST"/>
      <sheetName val="산#2-1 (2)"/>
      <sheetName val="입력값1"/>
      <sheetName val="기초자료"/>
      <sheetName val="수목표준대가"/>
      <sheetName val="BOQ(전체)"/>
      <sheetName val="내역서(삼호)"/>
      <sheetName val="설계"/>
      <sheetName val="입찰안"/>
      <sheetName val="대전-교대(A1-A2)"/>
      <sheetName val="건축도급단가"/>
      <sheetName val="실행단가"/>
      <sheetName val="1안"/>
      <sheetName val="노임"/>
      <sheetName val="총괄집계표"/>
      <sheetName val="구분자"/>
      <sheetName val="Sheet15"/>
      <sheetName val="Mc1"/>
      <sheetName val="ELECTRIC"/>
      <sheetName val="CTEMCOST"/>
      <sheetName val="도봉2지구"/>
      <sheetName val="토공집계표"/>
      <sheetName val="예가표"/>
      <sheetName val="교각1"/>
      <sheetName val="일반공사"/>
      <sheetName val="Sheet4"/>
      <sheetName val="기계설비"/>
      <sheetName val="전체"/>
      <sheetName val="원가"/>
      <sheetName val="명단"/>
      <sheetName val="일위대가내역"/>
      <sheetName val="토목"/>
      <sheetName val="전선 및 전선관"/>
      <sheetName val="1_종합손익(도급)1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외주"/>
      <sheetName val="_냉각수펌프"/>
      <sheetName val="계측기"/>
      <sheetName val="unit 4"/>
      <sheetName val="Sheet3"/>
      <sheetName val="도급내역서"/>
      <sheetName val="70%"/>
      <sheetName val="기자재비"/>
      <sheetName val="투찰가"/>
      <sheetName val="실행내역"/>
      <sheetName val="Tool"/>
      <sheetName val="견적서"/>
      <sheetName val="J直材4"/>
      <sheetName val="일반전기(을지)"/>
      <sheetName val="정부노임단가"/>
      <sheetName val="쌍송교"/>
      <sheetName val="산출내역서"/>
      <sheetName val="COVER"/>
      <sheetName val="간접비"/>
      <sheetName val="부대공"/>
      <sheetName val="포장공"/>
      <sheetName val="토공"/>
      <sheetName val="패널"/>
      <sheetName val="P-1"/>
      <sheetName val="그림"/>
      <sheetName val="구성1"/>
      <sheetName val="구성2"/>
      <sheetName val="구성3"/>
      <sheetName val="구성4"/>
      <sheetName val="그림2"/>
      <sheetName val="데리네이타현황"/>
      <sheetName val="NYS"/>
      <sheetName val="수입"/>
      <sheetName val="5사남"/>
      <sheetName val="BSD (2)"/>
      <sheetName val="갑지(추정)"/>
      <sheetName val="Sheet5"/>
      <sheetName val="도급FORM"/>
      <sheetName val="건축내역"/>
      <sheetName val="유치원내역"/>
      <sheetName val="데이타"/>
      <sheetName val="일위대가단가표"/>
      <sheetName val="이름"/>
      <sheetName val="급여표"/>
      <sheetName val="직원투입계획"/>
      <sheetName val="1차사업FS"/>
      <sheetName val="내역5"/>
      <sheetName val="사업수지"/>
      <sheetName val="DATA"/>
      <sheetName val="자재목록"/>
      <sheetName val="입력"/>
      <sheetName val="가CP"/>
      <sheetName val="22단가"/>
      <sheetName val="22인공"/>
      <sheetName val="단중표"/>
      <sheetName val="문학간접"/>
      <sheetName val="간접"/>
      <sheetName val="전기변내역"/>
      <sheetName val="교통대책내역"/>
      <sheetName val="기초부하"/>
      <sheetName val="PAC"/>
      <sheetName val="Base"/>
      <sheetName val="목록"/>
      <sheetName val="건장설비"/>
      <sheetName val="(4-2)열관류값-2"/>
      <sheetName val="실행철강하도"/>
      <sheetName val="일위대가표"/>
      <sheetName val="구리토평1전기"/>
      <sheetName val="공조기휀"/>
      <sheetName val="AHU집계"/>
      <sheetName val="분전함신설"/>
      <sheetName val="접지1종"/>
      <sheetName val="예산내역"/>
      <sheetName val="총괄수지표"/>
      <sheetName val="(포장)BOQ-실적공사"/>
      <sheetName val="도시가스현황"/>
      <sheetName val="대전노은1차_조적_집계표"/>
      <sheetName val="수목데이타 "/>
      <sheetName val="신공"/>
      <sheetName val="연습"/>
      <sheetName val="cctv"/>
      <sheetName val="EJ"/>
      <sheetName val="냉천부속동"/>
      <sheetName val="을"/>
      <sheetName val="001"/>
      <sheetName val="공정표"/>
      <sheetName val="N賃率-職"/>
      <sheetName val="총괄표"/>
      <sheetName val="급명"/>
      <sheetName val="수량산출"/>
      <sheetName val="측량노임단가"/>
      <sheetName val="Macro1"/>
      <sheetName val="오산갈곳"/>
      <sheetName val="BEND LOSS"/>
      <sheetName val="asd"/>
      <sheetName val="인부노임"/>
      <sheetName val="토공(도면)"/>
      <sheetName val="기성고"/>
      <sheetName val="BID"/>
      <sheetName val="A조"/>
      <sheetName val="익산"/>
      <sheetName val="공내역"/>
      <sheetName val="기계내역"/>
      <sheetName val="프랜트면허"/>
      <sheetName val="고등학교"/>
      <sheetName val="노임이"/>
      <sheetName val="산출근거"/>
      <sheetName val="돈암사업"/>
      <sheetName val="BOX날개벽"/>
      <sheetName val="램머"/>
      <sheetName val="기계경비(시간당)"/>
      <sheetName val="현장관리비 "/>
      <sheetName val="계약내역(2)"/>
      <sheetName val="내역(100%)"/>
      <sheetName val="관로내역원"/>
      <sheetName val="1차_내역서"/>
      <sheetName val="공사예산하조서(O_K)"/>
      <sheetName val="SUMMARY"/>
      <sheetName val="PAINT"/>
      <sheetName val="아파트건축"/>
      <sheetName val="CON'C"/>
      <sheetName val="일위_파일"/>
      <sheetName val="환산"/>
      <sheetName val="수량산출근거(본선)"/>
      <sheetName val="전국현황"/>
      <sheetName val="용산1(해보)"/>
      <sheetName val="물량내역서"/>
      <sheetName val="PI"/>
      <sheetName val="기초목"/>
      <sheetName val="database"/>
      <sheetName val="현장경비"/>
      <sheetName val="6호기"/>
      <sheetName val="식재인부"/>
      <sheetName val="A"/>
      <sheetName val="Sheet1 (2)"/>
      <sheetName val="RE9604"/>
      <sheetName val="rs94"/>
      <sheetName val="수량산출서"/>
      <sheetName val="기둥(원형)"/>
      <sheetName val="기초공"/>
      <sheetName val="내   역"/>
      <sheetName val="COST"/>
      <sheetName val="노무비"/>
      <sheetName val="납부서"/>
      <sheetName val="분양가"/>
      <sheetName val="견적내역"/>
      <sheetName val="분류표"/>
      <sheetName val="차수"/>
      <sheetName val="샷시제품"/>
      <sheetName val="배수공"/>
      <sheetName val="BOX복구단위수량"/>
      <sheetName val="실행"/>
      <sheetName val="총괄갑 "/>
      <sheetName val="A LINE"/>
      <sheetName val="월별손익"/>
      <sheetName val="020114"/>
      <sheetName val="0111월"/>
      <sheetName val="호프"/>
      <sheetName val="고정자산"/>
      <sheetName val="월별수입"/>
      <sheetName val="매출원가추정"/>
      <sheetName val="매출추정"/>
      <sheetName val="가정"/>
      <sheetName val="982월원안"/>
      <sheetName val="01"/>
      <sheetName val="물건조서"/>
      <sheetName val="2월"/>
      <sheetName val="안산기계장치"/>
      <sheetName val="SILICATE"/>
      <sheetName val="전기외주내역"/>
      <sheetName val="시중노임(공사)"/>
      <sheetName val="사업부배부A"/>
      <sheetName val="실행갑지"/>
      <sheetName val="조직공사중"/>
      <sheetName val="APT"/>
      <sheetName val="토공사(흙막이)"/>
      <sheetName val="계정"/>
      <sheetName val="부재리스트"/>
      <sheetName val="변경내역"/>
      <sheetName val="설비2차"/>
      <sheetName val="개요"/>
      <sheetName val="을지"/>
      <sheetName val="02.설비등급기준표"/>
      <sheetName val="참고"/>
      <sheetName val="JUCKEYK"/>
      <sheetName val="재집"/>
      <sheetName val="직재"/>
      <sheetName val="일위(설)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보고서"/>
      <sheetName val="공사비비교(조정)"/>
      <sheetName val="공사비(100,200평)"/>
      <sheetName val="공사비(104,000평"/>
      <sheetName val="공사개요"/>
      <sheetName val="공사원가"/>
      <sheetName val="전체"/>
      <sheetName val="건축공사실행"/>
      <sheetName val="RE960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총괄"/>
      <sheetName val="간접비"/>
      <sheetName val="경상비"/>
      <sheetName val="직원근무현황"/>
      <sheetName val="DATA입력"/>
      <sheetName val="급여TABLE"/>
      <sheetName val="집기류"/>
      <sheetName val="집기손료"/>
      <sheetName val="현장조직표"/>
      <sheetName val="보할 (10개월) "/>
      <sheetName val="공사일수 (2)"/>
      <sheetName val="공사일수"/>
      <sheetName val="내역서"/>
      <sheetName val="입찰안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갑지"/>
      <sheetName val="1목차"/>
      <sheetName val="2공사현황"/>
      <sheetName val="4원가현황"/>
      <sheetName val="7전월대비"/>
      <sheetName val="8전년대비"/>
      <sheetName val="11월별추이"/>
      <sheetName val="3A당초대비"/>
      <sheetName val="5A누계"/>
      <sheetName val="6A당월"/>
      <sheetName val="9A금년"/>
      <sheetName val="10A부진"/>
      <sheetName val="13A입력"/>
      <sheetName val="12A검산표"/>
      <sheetName val="취합"/>
      <sheetName val="공통가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"/>
      <sheetName val="사내공문"/>
      <sheetName val="공기기준"/>
      <sheetName val="공사비비교"/>
      <sheetName val="건축공사비"/>
      <sheetName val="공통가설"/>
      <sheetName val="현관집계"/>
      <sheetName val="현장관리비"/>
      <sheetName val="견적조건"/>
      <sheetName val="현장조직도"/>
      <sheetName val="공문"/>
      <sheetName val="노임이"/>
      <sheetName val="현장별계약현황('98.10.31)"/>
      <sheetName val="내역서"/>
      <sheetName val="집계표"/>
      <sheetName val="실행철강하도"/>
      <sheetName val="은행"/>
      <sheetName val="원가계산 (2)"/>
      <sheetName val="신대방33(적용)"/>
      <sheetName val="2"/>
      <sheetName val="PIS"/>
      <sheetName val="1"/>
      <sheetName val="2(보정)"/>
      <sheetName val="집계"/>
      <sheetName val="변수값"/>
      <sheetName val="중기상차"/>
      <sheetName val="AS복구"/>
      <sheetName val="중기터파기"/>
      <sheetName val="SG"/>
      <sheetName val="96.12"/>
      <sheetName val="천호동(99.9월)"/>
      <sheetName val="정부노임단가"/>
      <sheetName val="건축공사실행"/>
      <sheetName val="중갑지"/>
      <sheetName val="Macro1"/>
      <sheetName val="설계산출표지"/>
      <sheetName val="b_balju (2)"/>
      <sheetName val="b_gunmul"/>
      <sheetName val="내역"/>
      <sheetName val="설계내역서"/>
      <sheetName val="군산공장추가구매"/>
      <sheetName val="건축직영"/>
      <sheetName val="BCPAB"/>
      <sheetName val="RESOURCE"/>
      <sheetName val="플랜트 설치"/>
      <sheetName val="Sheet1"/>
      <sheetName val="MEXICO-C"/>
      <sheetName val="실행(ALT1)"/>
      <sheetName val="여흥"/>
      <sheetName val="현장지지물물량"/>
      <sheetName val="cp-e1"/>
      <sheetName val="을"/>
      <sheetName val="견적의뢰"/>
      <sheetName val="REDUCER"/>
      <sheetName val="WE'T"/>
      <sheetName val="BID"/>
      <sheetName val="화재 탐지 설비"/>
      <sheetName val="수압집계"/>
      <sheetName val="토목주소"/>
      <sheetName val="프랜트면허"/>
      <sheetName val="갑지1"/>
      <sheetName val="DHEQSUPT"/>
      <sheetName val="수량산출"/>
      <sheetName val="갑지(추정)"/>
      <sheetName val="설비2차"/>
      <sheetName val="조직도"/>
      <sheetName val="인사자료총집계"/>
      <sheetName val="차액보증"/>
      <sheetName val="CTEMCOST"/>
      <sheetName val="노임단가"/>
      <sheetName val="8.식재일위"/>
      <sheetName val="B시설가격"/>
      <sheetName val="입력"/>
      <sheetName val="화설내"/>
      <sheetName val="인건비 "/>
      <sheetName val="마산월령동골조물량변경"/>
      <sheetName val="데이타"/>
      <sheetName val="DATE"/>
      <sheetName val="증감내역서"/>
      <sheetName val="청천내"/>
      <sheetName val="SUM (실행원가대비)"/>
      <sheetName val="중기사용료"/>
      <sheetName val="6호기"/>
      <sheetName val="구리토평1전기"/>
      <sheetName val="기초산출"/>
      <sheetName val="기준"/>
      <sheetName val="실행갑지"/>
      <sheetName val="총괄집계"/>
      <sheetName val="공사개요"/>
      <sheetName val="실행내역서 "/>
      <sheetName val="일위대가"/>
      <sheetName val="집계표(공종별)"/>
      <sheetName val="총괄내역서"/>
      <sheetName val="자바라1"/>
      <sheetName val="수입"/>
      <sheetName val="U-TYPE(1)"/>
      <sheetName val="입찰보고"/>
      <sheetName val="#REF"/>
      <sheetName val="남양시작동자105노65기1.3화1.2"/>
      <sheetName val="입찰안"/>
      <sheetName val="물량표"/>
      <sheetName val="BSD (2)"/>
      <sheetName val="참고"/>
      <sheetName val="충주"/>
      <sheetName val="입출재고현황 (2)"/>
      <sheetName val="전체내역 (2)"/>
      <sheetName val="청하배수"/>
      <sheetName val="A"/>
      <sheetName val="터파기및재료"/>
      <sheetName val="위치조서"/>
      <sheetName val="음료실행"/>
      <sheetName val="020114"/>
      <sheetName val="0111월"/>
      <sheetName val="신규일위대가"/>
      <sheetName val="tggwan(mac)"/>
      <sheetName val="2000전체분"/>
      <sheetName val="2000년1차"/>
      <sheetName val="계약내역서"/>
      <sheetName val="FOB발"/>
      <sheetName val="조건"/>
      <sheetName val="일위대가표"/>
      <sheetName val="총괄"/>
      <sheetName val="수출모델별원단위"/>
      <sheetName val="10월상품입고"/>
      <sheetName val="2.대외공문"/>
      <sheetName val="계측"/>
      <sheetName val="Total"/>
      <sheetName val="CAPVC"/>
      <sheetName val="DWG-M101(21)"/>
      <sheetName val="감액총괄표"/>
      <sheetName val="목표세부명세"/>
      <sheetName val="유림골조"/>
      <sheetName val="APT"/>
      <sheetName val="STANDARD (상)-참고"/>
      <sheetName val="G.R300경비"/>
      <sheetName val="갑지"/>
      <sheetName val="산출내역서집계표"/>
      <sheetName val="FAB별"/>
      <sheetName val="ABUT수량-A1"/>
      <sheetName val="부대tu"/>
      <sheetName val="Sheet5"/>
      <sheetName val="7.경제성결과"/>
      <sheetName val="예총"/>
      <sheetName val="마산방향"/>
      <sheetName val="진주방향"/>
      <sheetName val="수자재단위당"/>
      <sheetName val="기초코드"/>
      <sheetName val="사유서제출현황-2"/>
      <sheetName val="임대견적서"/>
      <sheetName val="수량산출서"/>
      <sheetName val="공량산출서"/>
      <sheetName val="일위산출"/>
      <sheetName val="덕전리"/>
      <sheetName val="아파트-가설"/>
      <sheetName val="시운전연료"/>
      <sheetName val="망미"/>
      <sheetName val="1.기초정보"/>
      <sheetName val="설계가"/>
      <sheetName val="내역(한신AP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가설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갑지 "/>
      <sheetName val="원가계산서(1차) "/>
      <sheetName val="원가계산서 (2차)"/>
      <sheetName val="총괄집계"/>
      <sheetName val="건축집계표"/>
      <sheetName val="공통가설"/>
      <sheetName val="건축집계(공종별)"/>
      <sheetName val="건축공사(청)"/>
      <sheetName val="건축공사(의)"/>
      <sheetName val="건축공사(경)"/>
      <sheetName val="품질시험비"/>
      <sheetName val="토목공사"/>
      <sheetName val="조경"/>
      <sheetName val="기계집계표 "/>
      <sheetName val="현장관리비"/>
      <sheetName val="조직도"/>
      <sheetName val="인력계획"/>
      <sheetName val="간지"/>
      <sheetName val="갑지"/>
      <sheetName val="견적일지 (2)"/>
      <sheetName val="견적조건"/>
      <sheetName val="토공사"/>
      <sheetName val="파일항타"/>
      <sheetName val="FAX양식 "/>
      <sheetName val="FAX양식  (2)"/>
      <sheetName val="FAX양식  (3)"/>
      <sheetName val="견적의뢰 "/>
      <sheetName val="견적명단"/>
      <sheetName val="조직표"/>
      <sheetName val="기준"/>
      <sheetName val="사진"/>
      <sheetName val="비품"/>
      <sheetName val="급여인원"/>
      <sheetName val="도형"/>
      <sheetName val="SUM"/>
      <sheetName val="CIVIL"/>
      <sheetName val="ARCH"/>
      <sheetName val="MECH"/>
      <sheetName val="ELEC"/>
      <sheetName val="TOT SUM"/>
      <sheetName val="0001"/>
      <sheetName val="HVAC"/>
      <sheetName val="PLUMB"/>
      <sheetName val="FIRE"/>
      <sheetName val="CONTROL"/>
      <sheetName val="0002"/>
      <sheetName val="SITE0002"/>
      <sheetName val="0003"/>
      <sheetName val="HVAC (2)"/>
      <sheetName val="PLUMB (2)"/>
      <sheetName val="FIRE (2)"/>
      <sheetName val="CONTROL (2)"/>
      <sheetName val="MECH (2)"/>
      <sheetName val="0004"/>
      <sheetName val="SITE0004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갑지양식"/>
      <sheetName val="을지양식"/>
      <sheetName val="원가계산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9604"/>
      <sheetName val="콘도손익"/>
      <sheetName val="장림"/>
      <sheetName val="장림전제"/>
      <sheetName val="Sheet2"/>
      <sheetName val="Sheet3"/>
      <sheetName val="b_balju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공사"/>
      <sheetName val="건물부수시설공사"/>
      <sheetName val="급수시설공사"/>
      <sheetName val="구조물공사 "/>
      <sheetName val="울타리공사"/>
      <sheetName val="포장공사"/>
      <sheetName val="기타공사"/>
      <sheetName val="실행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구금속"/>
      <sheetName val="현장관리비"/>
      <sheetName val="45,46"/>
      <sheetName val="토공사"/>
      <sheetName val="전체"/>
      <sheetName val="품셈TABLE"/>
      <sheetName val="금리계산"/>
      <sheetName val="9GNG운반"/>
      <sheetName val="횡배수관토공수량"/>
      <sheetName val="현금흐름"/>
      <sheetName val="파일항타"/>
      <sheetName val="인사자료총집계"/>
      <sheetName val="원본"/>
      <sheetName val="단가(반정1교-원주)"/>
      <sheetName val="쌍송교"/>
      <sheetName val="건축"/>
      <sheetName val="200"/>
      <sheetName val="전신환매도율"/>
      <sheetName val="증감분석"/>
      <sheetName val="4.장비손료"/>
      <sheetName val="설계내역서"/>
      <sheetName val="전신"/>
      <sheetName val="사용자정의"/>
      <sheetName val="내역서"/>
      <sheetName val="입찰안"/>
      <sheetName val="토목공사일반"/>
      <sheetName val="형틀"/>
      <sheetName val="낙찰표"/>
      <sheetName val="일위대가"/>
      <sheetName val="삼보지질"/>
      <sheetName val="토목내역서"/>
      <sheetName val="상가지급현황"/>
      <sheetName val="손익"/>
      <sheetName val="반포2차"/>
      <sheetName val="base"/>
      <sheetName val="수지"/>
      <sheetName val="수입"/>
      <sheetName val="GA"/>
      <sheetName val="CASH"/>
      <sheetName val="포장공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기보고순서"/>
      <sheetName val="개선(혁신)"/>
      <sheetName val="물류비"/>
      <sheetName val="추가예산"/>
      <sheetName val="99"/>
      <sheetName val="00"/>
      <sheetName val="수금"/>
      <sheetName val="제조판매2"/>
      <sheetName val="현금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내역서"/>
      <sheetName val="현장경비"/>
      <sheetName val="갑지1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원가"/>
      <sheetName val="현장경상비"/>
      <sheetName val="갑지(추정)"/>
      <sheetName val="샤워실위생"/>
      <sheetName val="데이타"/>
      <sheetName val="식재인부"/>
      <sheetName val="일위대가표"/>
      <sheetName val="노임이"/>
      <sheetName val="시멘트"/>
      <sheetName val="DATE"/>
      <sheetName val="실행예산-변경분"/>
      <sheetName val="집계표"/>
      <sheetName val="현장관리비"/>
      <sheetName val="작성"/>
      <sheetName val="동원인원"/>
      <sheetName val="견적의뢰"/>
      <sheetName val="평가데이터"/>
      <sheetName val="중기사용료"/>
      <sheetName val="일위대가"/>
      <sheetName val="판매시설"/>
      <sheetName val="Total"/>
      <sheetName val="계DATA"/>
      <sheetName val="실DATA "/>
      <sheetName val="건축직영"/>
      <sheetName val="협력업체"/>
      <sheetName val="노임단가"/>
      <sheetName val="산업"/>
      <sheetName val="입찰견적보고서"/>
      <sheetName val="수량집계"/>
      <sheetName val="#REF"/>
      <sheetName val="금액"/>
      <sheetName val="요율"/>
      <sheetName val="음료실행"/>
      <sheetName val="프랜트면허"/>
      <sheetName val="토목주소"/>
      <sheetName val="설계서(7)"/>
      <sheetName val="예가표"/>
      <sheetName val="내역서(1)"/>
      <sheetName val="내역표지"/>
      <sheetName val="지수980731이후"/>
      <sheetName val="소비자가"/>
      <sheetName val=" 갑  지 "/>
      <sheetName val="공구"/>
      <sheetName val="총괄내역서"/>
      <sheetName val="인제내역"/>
      <sheetName val="건축내역서"/>
      <sheetName val="개요"/>
      <sheetName val="현장관리"/>
      <sheetName val="조직도"/>
      <sheetName val="공정표"/>
      <sheetName val="실DATA_"/>
      <sheetName val="조내역"/>
      <sheetName val="주식"/>
      <sheetName val="코스모공장 (어음)"/>
      <sheetName val="총괄"/>
      <sheetName val="값"/>
      <sheetName val="건축공사실행"/>
      <sheetName val="공사개요"/>
      <sheetName val="조건"/>
      <sheetName val="실행"/>
      <sheetName val="을"/>
      <sheetName val="내역"/>
      <sheetName val="참조"/>
      <sheetName val="원가계산서(거목)"/>
      <sheetName val="원가계산서(다숲)"/>
      <sheetName val="원가계산서(법정외주)"/>
      <sheetName val="갑지"/>
      <sheetName val="수량산출"/>
      <sheetName val="경산"/>
      <sheetName val="내역서"/>
      <sheetName val="목차"/>
      <sheetName val="A 견적"/>
      <sheetName val="GAEYO"/>
      <sheetName val="공문"/>
      <sheetName val="계약내역(2)"/>
      <sheetName val="일위대가목록"/>
      <sheetName val="변수값"/>
      <sheetName val="중기상차"/>
      <sheetName val="재료"/>
      <sheetName val="AS복구"/>
      <sheetName val="중기터파기"/>
      <sheetName val="인사자료총집계"/>
      <sheetName val="실행(ALT1)"/>
      <sheetName val="단가 (2)"/>
      <sheetName val="조명시설"/>
      <sheetName val="시설물일위"/>
      <sheetName val="가설공사"/>
      <sheetName val="단가결정"/>
      <sheetName val="내역아"/>
      <sheetName val="울타리"/>
      <sheetName val="설계명세서"/>
      <sheetName val="내역서2안"/>
      <sheetName val="납부서"/>
      <sheetName val="사급자재"/>
      <sheetName val="기초단가"/>
      <sheetName val="Sheet5"/>
      <sheetName val="견적"/>
      <sheetName val="수량-양식"/>
      <sheetName val="Sheet1"/>
      <sheetName val="SPEC"/>
      <sheetName val="원가계산서"/>
      <sheetName val="SAM"/>
      <sheetName val="환경기계공정표 (3)"/>
      <sheetName val="Y-WORK"/>
      <sheetName val="기계경비(시간당)"/>
      <sheetName val="램머"/>
      <sheetName val="01"/>
      <sheetName val="건축"/>
      <sheetName val="금액내역서"/>
      <sheetName val="투찰내역서"/>
      <sheetName val="본실행경비"/>
      <sheetName val="Sheet1 (2)"/>
      <sheetName val="총 원가계산"/>
      <sheetName val="단가"/>
      <sheetName val="원가계산"/>
      <sheetName val="개산공사비"/>
      <sheetName val="실행대비"/>
      <sheetName val="_갑__지_"/>
      <sheetName val="FAB별"/>
      <sheetName val="관접합및부설"/>
      <sheetName val="아파트"/>
      <sheetName val="원가data"/>
      <sheetName val="COVER"/>
      <sheetName val="증감내역서"/>
      <sheetName val="CTEMCOST"/>
      <sheetName val="연돌일위집계"/>
      <sheetName val="노무비"/>
      <sheetName val="총괄갑 "/>
      <sheetName val="일위"/>
      <sheetName val="제경비율"/>
      <sheetName val="5사남"/>
      <sheetName val="노무"/>
      <sheetName val="화전내"/>
      <sheetName val="진주방향"/>
      <sheetName val="실행철강하도"/>
      <sheetName val="전등설비"/>
      <sheetName val="입력데이타"/>
      <sheetName val="F4-F7"/>
      <sheetName val="벽체물량산출서"/>
      <sheetName val="지수"/>
      <sheetName val="---FAB#1업무일지---"/>
      <sheetName val="물가대비표"/>
      <sheetName val="기안"/>
      <sheetName val="날개벽수량표"/>
      <sheetName val="입찰안"/>
      <sheetName val="전기"/>
      <sheetName val="단중표"/>
      <sheetName val="EQT-ESTN"/>
      <sheetName val="카펫타일"/>
      <sheetName val="식재수량표"/>
      <sheetName val="일위목록"/>
      <sheetName val="시중노임단가"/>
      <sheetName val="원가계산하도"/>
      <sheetName val="내역서1999.8최종"/>
      <sheetName val="참고사항"/>
      <sheetName val="근로자자료입력"/>
      <sheetName val="견적갑지"/>
      <sheetName val="물량내역"/>
      <sheetName val="6PILE  (돌출)"/>
      <sheetName val="구성비"/>
      <sheetName val="표지"/>
      <sheetName val="변경내역서"/>
      <sheetName val="11-2.아파트내역"/>
      <sheetName val="DATA1"/>
      <sheetName val="SG"/>
      <sheetName val="물량표"/>
      <sheetName val="6호기"/>
      <sheetName val="BID"/>
      <sheetName val="용역비내역-진짜"/>
      <sheetName val="추정_최근현장"/>
      <sheetName val="리스트_최근현장"/>
      <sheetName val="팩스리스트"/>
      <sheetName val="factor(건축)"/>
      <sheetName val="산근"/>
      <sheetName val="세금자료"/>
      <sheetName val="당정동경상이수"/>
      <sheetName val="당정동공통이수"/>
      <sheetName val="정보"/>
      <sheetName val="상호참고자료"/>
      <sheetName val="발주처자료입력"/>
      <sheetName val="회사기본자료"/>
      <sheetName val="하자보증자료"/>
      <sheetName val="기술자관련자료"/>
      <sheetName val="inter"/>
      <sheetName val="TEST1"/>
      <sheetName val="해평견적"/>
      <sheetName val="사진대지"/>
      <sheetName val="자단"/>
      <sheetName val="계산서(곡선부)"/>
      <sheetName val="포장재료집계표"/>
      <sheetName val="날개벽(시점좌측)"/>
      <sheetName val="국내조달(통합-1)"/>
      <sheetName val="수배전반"/>
      <sheetName val="차액보증"/>
      <sheetName val="공통가설"/>
      <sheetName val="직접경비"/>
      <sheetName val="직접인건비"/>
      <sheetName val="총괄집계표"/>
      <sheetName val="ilch"/>
      <sheetName val="총투입계"/>
      <sheetName val="교통대책내역"/>
      <sheetName val="직재"/>
      <sheetName val="기초입력 DATA"/>
      <sheetName val="건축공사집계"/>
      <sheetName val="001"/>
      <sheetName val="노임"/>
      <sheetName val="C3"/>
      <sheetName val=" 견적서"/>
      <sheetName val="1차 내역서"/>
      <sheetName val="파일의이용"/>
      <sheetName val="공종목록표"/>
      <sheetName val="자재가격조사표"/>
      <sheetName val="합천내역"/>
      <sheetName val="출입자명단"/>
      <sheetName val="일위산출"/>
      <sheetName val="노임단가 (2)"/>
      <sheetName val="건축집계표"/>
      <sheetName val="자재단가"/>
      <sheetName val="장비경비"/>
      <sheetName val="Option"/>
      <sheetName val="실행내역"/>
      <sheetName val="견적조건"/>
      <sheetName val="플랜트 설치"/>
      <sheetName val="수리결과"/>
      <sheetName val="TYPE-A"/>
      <sheetName val="토목공사"/>
      <sheetName val="차수"/>
      <sheetName val="CON'C"/>
      <sheetName val="Sheet2"/>
      <sheetName val="건축실행"/>
      <sheetName val="BSD (2)"/>
      <sheetName val="건축내역"/>
      <sheetName val="배명(단가)"/>
      <sheetName val="0"/>
      <sheetName val="설계서"/>
      <sheetName val="업무분장"/>
      <sheetName val="결재판"/>
      <sheetName val="pier(각형)"/>
      <sheetName val="경비"/>
      <sheetName val="을지"/>
      <sheetName val="토공연장"/>
      <sheetName val="자재"/>
      <sheetName val="내역서01"/>
      <sheetName val="2-1. 경관조명 내역총괄표"/>
      <sheetName val="설명서 "/>
      <sheetName val="토목"/>
      <sheetName val="역T형교대(말뚝기초)"/>
      <sheetName val="동별집계(비디오폰흑백-&gt;칼라)"/>
      <sheetName val="동별집계"/>
      <sheetName val="세부내역서"/>
      <sheetName val="가설공사내역"/>
      <sheetName val="수목단가"/>
      <sheetName val="시설수량표"/>
      <sheetName val="청천내"/>
      <sheetName val="계목분류"/>
      <sheetName val="3월팀계 "/>
      <sheetName val="전선 및 전선관-자유로"/>
      <sheetName val="관로터파기-자유로"/>
      <sheetName val="새공통"/>
      <sheetName val="입력"/>
      <sheetName val="예산서"/>
      <sheetName val="FORM-0"/>
      <sheetName val="실행_ALT1_"/>
      <sheetName val="CONCRETE"/>
      <sheetName val="PAINT"/>
      <sheetName val="중기조종사 단위단가"/>
      <sheetName val="적격심사표"/>
      <sheetName val="설계서(본관)"/>
      <sheetName val="공사_산출"/>
      <sheetName val="철거산출근거"/>
      <sheetName val="FOB발"/>
      <sheetName val="산출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C1.공사개요"/>
      <sheetName val="실행(1)"/>
      <sheetName val="A1.스케쥴"/>
      <sheetName val="일위대가 "/>
      <sheetName val="용수량(생활용수)"/>
      <sheetName val="2000년1차"/>
      <sheetName val="유림골조"/>
      <sheetName val="골조시행"/>
      <sheetName val="2공구산출내역"/>
      <sheetName val="1"/>
      <sheetName val="2"/>
      <sheetName val="3"/>
      <sheetName val="4"/>
      <sheetName val="5"/>
      <sheetName val="6"/>
      <sheetName val="경쟁실분"/>
      <sheetName val="COST"/>
      <sheetName val="현장별"/>
      <sheetName val="배수내역"/>
      <sheetName val="입력시트"/>
      <sheetName val="구분자"/>
      <sheetName val="단가및재료비"/>
      <sheetName val="설계내역"/>
      <sheetName val="집계"/>
      <sheetName val="기성"/>
      <sheetName val="출력"/>
      <sheetName val="4동급수"/>
      <sheetName val="수량명세서"/>
      <sheetName val="설비내역서"/>
      <sheetName val="전기내역서"/>
      <sheetName val="980731"/>
      <sheetName val="Sheet3"/>
      <sheetName val="인건비 "/>
      <sheetName val="가공비"/>
      <sheetName val="예산"/>
      <sheetName val="단위가격"/>
      <sheetName val="1SGATE97"/>
      <sheetName val="단가보완"/>
      <sheetName val="공사비총괄표"/>
      <sheetName val="하수실행"/>
      <sheetName val="SR97-1"/>
      <sheetName val="청하배수"/>
      <sheetName val="중기사용료산출근거"/>
      <sheetName val="단가 및 재료비"/>
      <sheetName val="단가(자재)"/>
      <sheetName val="단가(노임)"/>
      <sheetName val="기초목록"/>
      <sheetName val="공사통보서"/>
      <sheetName val="05-원가계산"/>
      <sheetName val="본선토량운반계산서(1)0"/>
      <sheetName val="퍼스트"/>
      <sheetName val="계획금액"/>
      <sheetName val="우수받이재료집계표"/>
      <sheetName val="장비집계"/>
      <sheetName val="가시설단위수량"/>
      <sheetName val="SORCE1"/>
      <sheetName val="단위수량"/>
      <sheetName val="1호맨홀가감수량"/>
      <sheetName val="아파트 내역"/>
      <sheetName val="가시설(TYPE-A)"/>
      <sheetName val="1호맨홀수량산출"/>
      <sheetName val="1-1평균터파기고(1)"/>
      <sheetName val="출자한도"/>
      <sheetName val="가감수량"/>
      <sheetName val="맨홀수량산출"/>
      <sheetName val="wall"/>
      <sheetName val="배관배선내역"/>
      <sheetName val="간접"/>
      <sheetName val="토공집계"/>
      <sheetName val="설비공사"/>
      <sheetName val="INPUT"/>
      <sheetName val="신.분"/>
      <sheetName val="말뚝지지력산정"/>
      <sheetName val="정부노임단가"/>
      <sheetName val="자판실행"/>
      <sheetName val="기초일위"/>
      <sheetName val="시설일위"/>
      <sheetName val="조명일위"/>
      <sheetName val="DATA 입력란"/>
      <sheetName val="수목표준대가"/>
      <sheetName val="횡배수관"/>
      <sheetName val="한강운반비"/>
      <sheetName val="투입비분석표"/>
      <sheetName val="단가조사"/>
      <sheetName val="측량요율"/>
      <sheetName val="자재대"/>
      <sheetName val="참조M"/>
      <sheetName val="철콘"/>
      <sheetName val="Apt내역"/>
      <sheetName val="예정공정표"/>
      <sheetName val="초기화면"/>
      <sheetName val="관급자재"/>
      <sheetName val="단기차입금"/>
      <sheetName val="소요자재"/>
      <sheetName val="견적율"/>
      <sheetName val="단가대비표"/>
      <sheetName val="연도별노무비(신)"/>
      <sheetName val="산출서"/>
      <sheetName val="Sheet4"/>
      <sheetName val="토목내역"/>
      <sheetName val="주공 갑지"/>
      <sheetName val="계정"/>
      <sheetName val="간지"/>
      <sheetName val="공사요율"/>
      <sheetName val="APT"/>
      <sheetName val="Customer Databas"/>
      <sheetName val="목표세부명세"/>
      <sheetName val="1-최종안"/>
      <sheetName val="사업분석-분양가결정"/>
      <sheetName val="삭제금지단가"/>
      <sheetName val="백암비스타내역"/>
      <sheetName val="토공사"/>
      <sheetName val="FD"/>
      <sheetName val="LD"/>
      <sheetName val="실DATA_1"/>
      <sheetName val="_갑__지_1"/>
      <sheetName val="코스모공장_(어음)"/>
      <sheetName val="A_견적"/>
      <sheetName val="환경기계공정표_(3)"/>
      <sheetName val="단가_(2)"/>
      <sheetName val="Sheet1_(2)"/>
      <sheetName val="총_원가계산"/>
      <sheetName val="6PILE__(돌출)"/>
      <sheetName val="총괄갑_"/>
      <sheetName val="11-2_아파트내역"/>
      <sheetName val="내역서1999_8최종"/>
      <sheetName val="울산시산표"/>
      <sheetName val="99노임기준"/>
      <sheetName val="[내역서(ͭ_x0000_ͭ_x0000__x001c__x0000__x001c__x0000_가표"/>
      <sheetName val="고유코드_설계"/>
      <sheetName val="터널조도"/>
      <sheetName val="수정시산표"/>
      <sheetName val="회사정보"/>
      <sheetName val="매출현황"/>
      <sheetName val="등록자료"/>
      <sheetName val="입력정보"/>
      <sheetName val="금융비용"/>
      <sheetName val="관련부서"/>
      <sheetName val="ateCodes_x0000_TimeCodes_x0000_OverrideShor"/>
      <sheetName val="공사내역서"/>
      <sheetName val="공사내역"/>
      <sheetName val="포장복구집계"/>
      <sheetName val="부표총괄"/>
      <sheetName val="AS포장복구 "/>
      <sheetName val="MAT_N048"/>
      <sheetName val="1안98Billing"/>
      <sheetName val="설계명세서-2"/>
      <sheetName val="신_분"/>
      <sheetName val="토사(PE)"/>
      <sheetName val="전차선로 물량표"/>
      <sheetName val="G.R300경비"/>
      <sheetName val="경율산정.XLS"/>
      <sheetName val="조도계산서 (도서)"/>
      <sheetName val="아파트기별"/>
      <sheetName val="공리일"/>
      <sheetName val="대비"/>
      <sheetName val="2003상반기노임기준"/>
      <sheetName val="BLOCK(1)"/>
      <sheetName val="부하(성남)"/>
      <sheetName val="최적단면"/>
      <sheetName val="용역비내역_진짜"/>
      <sheetName val="표준건축비"/>
      <sheetName val="산출근거-배전"/>
      <sheetName val="경영상태"/>
      <sheetName val="설계조건"/>
      <sheetName val="설계예산서"/>
      <sheetName val="예산내역서"/>
      <sheetName val="1.동력공사"/>
      <sheetName val="패널"/>
      <sheetName val="아파트 "/>
      <sheetName val="코드"/>
      <sheetName val="장비사양"/>
      <sheetName val="00000"/>
      <sheetName val="제경비"/>
      <sheetName val="실적공사비"/>
      <sheetName val="입력(K0)"/>
      <sheetName val="장비기준"/>
      <sheetName val="재료비"/>
      <sheetName val="환율"/>
      <sheetName val="[내역서(ͭ?ͭ?_x001c_?_x001c_?가표"/>
      <sheetName val="D"/>
      <sheetName val="27.건설이자"/>
      <sheetName val="9-2.단지투자"/>
      <sheetName val="9-4.단지분양수납"/>
      <sheetName val="28.차입금상환계획"/>
      <sheetName val="10-4.운하물류분양수납"/>
      <sheetName val="10-2.운하물류투자"/>
      <sheetName val="※.2010예산총괄표"/>
      <sheetName val="부속동"/>
      <sheetName val="우배수"/>
      <sheetName val="계산식"/>
      <sheetName val="매입세율"/>
      <sheetName val="8.설치품셈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손익분석"/>
      <sheetName val="工완성공사율"/>
      <sheetName val="빙장비사양"/>
      <sheetName val="노무비단가"/>
      <sheetName val="9811"/>
      <sheetName val="월별수입"/>
      <sheetName val="노임(1차)"/>
      <sheetName val="보증종류"/>
      <sheetName val="수지표"/>
      <sheetName val="셀명"/>
      <sheetName val="친환경주택"/>
      <sheetName val="문학간접"/>
      <sheetName val="분석대장"/>
      <sheetName val="base"/>
      <sheetName val="노임단가표"/>
      <sheetName val="2.고용보험료산출근거"/>
      <sheetName val="손익집계(공장별)"/>
      <sheetName val="내역서 제출"/>
      <sheetName val="연부97-1"/>
      <sheetName val="#3_일위대가목록"/>
      <sheetName val="현금및현금등가물"/>
      <sheetName val="계정code"/>
      <sheetName val="21301동"/>
      <sheetName val="9-1차이내역"/>
      <sheetName val="견적1"/>
      <sheetName val="BTL시설예산 기준표"/>
      <sheetName val="5.학교신설예산 집행(01~08)"/>
      <sheetName val="점검결과(08년 100교 지원)"/>
      <sheetName val="1안"/>
      <sheetName val="-치수표(곡선부)"/>
      <sheetName val="VST재료산출"/>
      <sheetName val="금회지출"/>
      <sheetName val="물가시세"/>
      <sheetName val="소업1교"/>
      <sheetName val="전익자재"/>
      <sheetName val="DATA"/>
      <sheetName val="총계"/>
      <sheetName val="일위_파일"/>
      <sheetName val="설계가"/>
      <sheetName val="도급"/>
      <sheetName val="[내역서(ͭ"/>
      <sheetName val="ateCodes"/>
      <sheetName val="99년신청"/>
      <sheetName val="제안서입력"/>
      <sheetName val="절감계산"/>
      <sheetName val="COVER-P"/>
      <sheetName val="내역1"/>
      <sheetName val="품셈표"/>
      <sheetName val="6동"/>
      <sheetName val="b_balju_cho"/>
      <sheetName val="품셈 "/>
      <sheetName val="방화도료"/>
      <sheetName val="5-1신설물량"/>
      <sheetName val="기초입력_DATA"/>
      <sheetName val="_견적서"/>
      <sheetName val="노임단가_(2)"/>
      <sheetName val="플랜트_설치"/>
      <sheetName val="1차_내역서"/>
      <sheetName val="2-1__경관조명_내역총괄표"/>
      <sheetName val="중기조종사_단위단가"/>
      <sheetName val="설명서_"/>
      <sheetName val="BSD_(2)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아파트_내역"/>
      <sheetName val="인건비_"/>
      <sheetName val="사업총괄"/>
      <sheetName val="XL4Poppy"/>
      <sheetName val="거래처등록"/>
      <sheetName val="참고자료"/>
      <sheetName val="은행코드"/>
      <sheetName val="5.직원투입현황"/>
      <sheetName val="판가반영"/>
      <sheetName val="방배동내역(리라)"/>
      <sheetName val="부대공사총괄"/>
      <sheetName val="건축공사집계표"/>
      <sheetName val="참고"/>
      <sheetName val="BQ(실행)"/>
      <sheetName val="기계경비"/>
      <sheetName val="CC16-내역서"/>
      <sheetName val="회선별대책안(한전)"/>
      <sheetName val="수량3"/>
      <sheetName val="각형맨홀"/>
      <sheetName val="수량산출(음암)"/>
      <sheetName val="일일작업현황"/>
      <sheetName val="견적단가"/>
      <sheetName val="신축(단위)"/>
      <sheetName val="수안보-MBR1"/>
      <sheetName val="전체내역 (2)"/>
      <sheetName val="FB25JN"/>
      <sheetName val="사통"/>
      <sheetName val="실행내역서 "/>
      <sheetName val="6-1. 관개량조서"/>
      <sheetName val="관람석제출"/>
      <sheetName val="양식3"/>
      <sheetName val="영동(D)"/>
      <sheetName val="7.기-검-보.100"/>
      <sheetName val="입력자료"/>
      <sheetName val="원본"/>
      <sheetName val="EQUIP LIST"/>
      <sheetName val="ateCodes?TimeCodes?OverrideShor"/>
      <sheetName val="설비(제출)"/>
      <sheetName val="database"/>
      <sheetName val="_갑__지_2"/>
      <sheetName val="실DATA_2"/>
      <sheetName val="코스모공장_(어음)1"/>
      <sheetName val="A_견적1"/>
      <sheetName val="환경기계공정표_(3)1"/>
      <sheetName val="6PILE__(돌출)1"/>
      <sheetName val="단가_(2)1"/>
      <sheetName val="Sheet1_(2)1"/>
      <sheetName val="총_원가계산1"/>
      <sheetName val="골조(1)"/>
      <sheetName val="시행후면적"/>
      <sheetName val="수지예산"/>
      <sheetName val="골조(3)"/>
      <sheetName val="마감(1)"/>
      <sheetName val="1.설계조건"/>
      <sheetName val="산출내역서집계표"/>
      <sheetName val="본부소개"/>
      <sheetName val="장문교(대전)"/>
      <sheetName val="교각1"/>
      <sheetName val="낙찰표"/>
      <sheetName val="간선계산"/>
      <sheetName val="자재단가비교표"/>
      <sheetName val="Macro(전선)"/>
      <sheetName val="계좌분리(계약)"/>
      <sheetName val="계좌분리(기성)"/>
      <sheetName val="총괄(데이소)"/>
      <sheetName val="총괄(데이전)"/>
      <sheetName val="총괄(데이터)"/>
      <sheetName val="단가조정"/>
      <sheetName val="소총괄"/>
      <sheetName val="소총괄(집계)"/>
      <sheetName val="물류최종8월7"/>
      <sheetName val="인수공"/>
      <sheetName val="총괄갑_1"/>
      <sheetName val="11-2_아파트내역1"/>
      <sheetName val="내역서1999_8최종1"/>
      <sheetName val="일위대가_"/>
      <sheetName val="3월팀계_"/>
      <sheetName val="C1_공사개요"/>
      <sheetName val="A1_스케쥴"/>
      <sheetName val="Customer_Databas"/>
      <sheetName val="전선_및_전선관-자유로"/>
      <sheetName val="단가_및_재료비"/>
      <sheetName val="주공_갑지"/>
      <sheetName val="AS포장복구_"/>
      <sheetName val="G_R300경비"/>
      <sheetName val="[내역서(ͭͭ가표"/>
      <sheetName val="DATA_입력란"/>
      <sheetName val="기본단가표"/>
      <sheetName val="단가산출2"/>
      <sheetName val="단가산출1"/>
      <sheetName val="기초자료입력"/>
      <sheetName val="페이지"/>
      <sheetName val="XREF"/>
      <sheetName val="한일양산"/>
      <sheetName val="안정계산"/>
      <sheetName val="단면검토"/>
      <sheetName val="부하계산서"/>
      <sheetName val="예정공정표 "/>
      <sheetName val="우각부보강"/>
      <sheetName val="당초"/>
      <sheetName val="Raw Data"/>
      <sheetName val="표지 (3)"/>
      <sheetName val="발송공문"/>
      <sheetName val="공사완료보고서"/>
      <sheetName val="준공계"/>
      <sheetName val="준공검사원"/>
      <sheetName val="준공검사조서"/>
      <sheetName val="공사감독조서"/>
      <sheetName val="시설인수인계서"/>
      <sheetName val="손질공사조서"/>
      <sheetName val="입회조서"/>
      <sheetName val="준공내역서"/>
      <sheetName val="공사비집행결과보고서"/>
      <sheetName val="실명화카드"/>
      <sheetName val="원가계산서 (2)"/>
      <sheetName val="원가계산서3"/>
      <sheetName val="공종별집계표1"/>
      <sheetName val="공종별내역서1"/>
      <sheetName val="주요자재1"/>
      <sheetName val="일위대가1"/>
      <sheetName val="산출 근거1"/>
      <sheetName val="원가계산서(군)"/>
      <sheetName val="공종별집계표"/>
      <sheetName val="관급자재정산서"/>
      <sheetName val="작업공정표"/>
      <sheetName val="내역- CCTV"/>
      <sheetName val="중동공구"/>
      <sheetName val="교각계산"/>
      <sheetName val="S0"/>
      <sheetName val="&quot;"/>
      <sheetName val="2.대외공문"/>
      <sheetName val="양촌면도평리"/>
      <sheetName val="토목검측서"/>
      <sheetName val="찍기"/>
      <sheetName val="수선비MATRIX"/>
      <sheetName val="차량소요량-년간주행거리"/>
      <sheetName val="수목데이타"/>
      <sheetName val="98수문일위"/>
      <sheetName val="_내역서(ͭ"/>
      <sheetName val="금전출납"/>
      <sheetName val="직영명부"/>
      <sheetName val="증감대비"/>
      <sheetName val="울산자동제어"/>
      <sheetName val="공사요율산출표"/>
      <sheetName val="업무량"/>
      <sheetName val="200"/>
      <sheetName val="데리네이타현황"/>
      <sheetName val="설계기준"/>
      <sheetName val="1차물량(ABOUT)"/>
      <sheetName val="45,46"/>
      <sheetName val="원"/>
      <sheetName val="투자비"/>
      <sheetName val="조성원가DATA"/>
      <sheetName val="사업비"/>
      <sheetName val="부대내역"/>
      <sheetName val="고정자산"/>
      <sheetName val="매출원가추정"/>
      <sheetName val="매출추정"/>
      <sheetName val="일위대가(계측기설치)"/>
      <sheetName val="산출집계"/>
      <sheetName val="1. 조명내역서(조명설치)"/>
      <sheetName val="2. 조명내역서(조명자재)"/>
      <sheetName val="일위대가집계표"/>
      <sheetName val="설계예시"/>
      <sheetName val="nys"/>
      <sheetName val="연령별자료"/>
      <sheetName val="_내역서(ͭ_ͭ__x001c___x001c__가표"/>
      <sheetName val="하수급견적대비"/>
      <sheetName val="식재"/>
      <sheetName val="시설물"/>
      <sheetName val="식재출력용"/>
      <sheetName val="유지관리"/>
      <sheetName val="연결임시"/>
      <sheetName val="ABUT수량-A1"/>
      <sheetName val="부대경비산출서"/>
      <sheetName val="옹벽수량집계표"/>
      <sheetName val="HISTORICAL"/>
      <sheetName val="FORECASTING"/>
      <sheetName val="인건비"/>
      <sheetName val="총괄표"/>
      <sheetName val="총괄BOQ"/>
      <sheetName val="기본항목 입력"/>
      <sheetName val="야장종합"/>
      <sheetName val="EP0618"/>
      <sheetName val="계정과목"/>
      <sheetName val="현장청취복명서"/>
      <sheetName val="매출"/>
      <sheetName val="관급자재대"/>
      <sheetName val="신표지1"/>
      <sheetName val="단가산출서(기계)"/>
      <sheetName val="산출근거"/>
      <sheetName val="공종단가"/>
      <sheetName val="03전반노무비"/>
      <sheetName val="INDEX"/>
      <sheetName val="물량내역서"/>
      <sheetName val="신_분1"/>
      <sheetName val="[내역서(ͭ?ͭ???가표"/>
      <sheetName val="경율산정_XLS"/>
      <sheetName val="BTL시설예산_기준표"/>
      <sheetName val="5_학교신설예산_집행(01~08)"/>
      <sheetName val="점검결과(08년_100교_지원)"/>
      <sheetName val="8_설치품셈"/>
      <sheetName val="내역서_제출"/>
      <sheetName val="아파트_"/>
      <sheetName val="2_고용보험료산출근거"/>
      <sheetName val="27_건설이자"/>
      <sheetName val="9-2_단지투자"/>
      <sheetName val="9-4_단지분양수납"/>
      <sheetName val="28_차입금상환계획"/>
      <sheetName val="10-4_운하물류분양수납"/>
      <sheetName val="10-2_운하물류투자"/>
      <sheetName val="※_2010예산총괄표"/>
      <sheetName val="전차선로_물량표"/>
      <sheetName val="COPING"/>
      <sheetName val="수로BOX"/>
      <sheetName val="일위대가목차"/>
      <sheetName val="MOTOR"/>
      <sheetName val="공사원가계산서 "/>
      <sheetName val="단가산출서"/>
      <sheetName val="예총"/>
      <sheetName val="정비손익"/>
      <sheetName val="건축개요"/>
      <sheetName val="2000전체분"/>
      <sheetName val="견적내역서"/>
      <sheetName val="8.PILE  (돌출)"/>
      <sheetName val="참고)BTL시설예산 기준표"/>
      <sheetName val="경기"/>
      <sheetName val="소방"/>
      <sheetName val="AHU집계"/>
      <sheetName val="공조기휀"/>
      <sheetName val="공조기"/>
      <sheetName val="가도공"/>
      <sheetName val="1단지구내"/>
      <sheetName val="1단지주차장전등"/>
      <sheetName val="공사비대비"/>
      <sheetName val="고가수조"/>
      <sheetName val="Macro1"/>
      <sheetName val="입찰보고"/>
      <sheetName val="총괄변경내역서"/>
      <sheetName val="예산대비"/>
      <sheetName val="신천교(음성)"/>
      <sheetName val="용수지선토적"/>
      <sheetName val="도로토적"/>
      <sheetName val="드롭다운목록"/>
      <sheetName val="마스터"/>
      <sheetName val="성명순"/>
      <sheetName val="96.12"/>
      <sheetName val="비탈면보호공수량산출"/>
      <sheetName val="99노임단가"/>
      <sheetName val="GT 1050x650"/>
      <sheetName val="CHECKLIST"/>
      <sheetName val="PIPERACK 집계표"/>
      <sheetName val="EQUIPEMENT 집계표"/>
      <sheetName val="BUILDING &amp;SHELTER 집계표"/>
      <sheetName val="OTHERS 집계표"/>
      <sheetName val="MPR01"/>
      <sheetName val="MPR02"/>
      <sheetName val="MPR03"/>
      <sheetName val="SPR01"/>
      <sheetName val="SPR02"/>
      <sheetName val="SPR03"/>
      <sheetName val="FPR01"/>
      <sheetName val="FPR02"/>
      <sheetName val="G-1"/>
      <sheetName val="K-PR"/>
      <sheetName val="YE-1"/>
      <sheetName val="YE-2"/>
      <sheetName val="YK"/>
      <sheetName val="YJ"/>
      <sheetName val="YN"/>
      <sheetName val="YW"/>
      <sheetName val="COLDBOX"/>
      <sheetName val="STR-A"/>
      <sheetName val="STR-B"/>
      <sheetName val="STR-C"/>
      <sheetName val="STR-D"/>
      <sheetName val="STR-E"/>
      <sheetName val="STR-F"/>
      <sheetName val="STR-G"/>
      <sheetName val="101-H"/>
      <sheetName val="203-H"/>
      <sheetName val="401-H"/>
      <sheetName val="124-F1"/>
      <sheetName val="134-C2"/>
      <sheetName val="506-CR"/>
      <sheetName val="CONTROL BD"/>
      <sheetName val="CCS201"/>
      <sheetName val="CCS401"/>
      <sheetName val="C3-LPF"/>
      <sheetName val="CT-LPF"/>
      <sheetName val="CT-HANDRAIL"/>
      <sheetName val="LPM01"/>
      <sheetName val="LPM02"/>
      <sheetName val="LPM03"/>
      <sheetName val="LPM04"/>
      <sheetName val="CW-LPS"/>
      <sheetName val="LPS-AB"/>
      <sheetName val="LPS-AC"/>
      <sheetName val="LPS-AD"/>
      <sheetName val="LPS-CD"/>
      <sheetName val="LPS-JK"/>
      <sheetName val="LIFTING DEVICE"/>
      <sheetName val="자재코드"/>
      <sheetName val="Table"/>
      <sheetName val="기초입력"/>
      <sheetName val="산출1"/>
      <sheetName val="본사인상전"/>
      <sheetName val="사  업  비  수  지  예  산  서"/>
      <sheetName val="장비"/>
      <sheetName val="연동내역"/>
      <sheetName val="세부내역"/>
      <sheetName val="결재갑지"/>
      <sheetName val="BOJUNGGM"/>
      <sheetName val="총괄 내역서"/>
      <sheetName val="입력단가"/>
      <sheetName val="개별직종노임단가(2005.1)"/>
      <sheetName val="골막이(야매)"/>
      <sheetName val="공사비"/>
      <sheetName val="설계변경총괄표(계산식)"/>
      <sheetName val="건축설비"/>
      <sheetName val="검토"/>
      <sheetName val="도장면"/>
      <sheetName val="공통부대"/>
      <sheetName val="VXXXXX"/>
      <sheetName val="FACTOR"/>
      <sheetName val="2.토목공사"/>
      <sheetName val="우수"/>
      <sheetName val="집계표_정리_"/>
      <sheetName val="인부노임"/>
      <sheetName val="수량산출서"/>
      <sheetName val="단면가정"/>
      <sheetName val="Customer_Databa袸"/>
      <sheetName val="설비원가"/>
      <sheetName val="동해title"/>
      <sheetName val="전체공내역서"/>
      <sheetName val="98지급계획"/>
      <sheetName val="연습장소"/>
      <sheetName val="내역(영일)"/>
      <sheetName val="DD_raw"/>
      <sheetName val="NW_raw"/>
      <sheetName val="당월 인력"/>
      <sheetName val="2.원가및인원현황집계"/>
      <sheetName val="AILC004"/>
      <sheetName val="손익"/>
      <sheetName val="철골,판넬"/>
      <sheetName val="3희질산"/>
      <sheetName val="각사별공사비분개 "/>
      <sheetName val="4.고용보험"/>
      <sheetName val="3.고용보험료산출근거"/>
      <sheetName val="PIPE"/>
      <sheetName val="일위-1"/>
      <sheetName val="일위-2"/>
      <sheetName val="일위-3"/>
      <sheetName val="일위-4"/>
      <sheetName val="일위-5"/>
      <sheetName val="[내역서(ͭ_x005f_x0000_ͭ_x005f_x0000__x005f_x001c__x0"/>
      <sheetName val="ateCodes_x005f_x0000_TimeCodes_x005f_x0000_"/>
      <sheetName val="[내역서(ͭ?ͭ?_x005f_x001c_?_x005f_x001c_?가표"/>
      <sheetName val="G_R300경푀"/>
      <sheetName val="노임,재료비"/>
      <sheetName val="소상 &quot;1&quot;"/>
      <sheetName val="단가(1)"/>
      <sheetName val="04년부품"/>
      <sheetName val="공사비산출내역"/>
      <sheetName val="기술자자료입력"/>
      <sheetName val="Quantity"/>
      <sheetName val="De bai"/>
      <sheetName val="125x125"/>
      <sheetName val="단가일람 (2)"/>
      <sheetName val="신청서"/>
      <sheetName val="사업성분석"/>
      <sheetName val="SCHEDULE"/>
      <sheetName val="식재일위대가"/>
      <sheetName val="양수장(기계)"/>
      <sheetName val="계수시트"/>
      <sheetName val="대로근거"/>
      <sheetName val="중로근거"/>
      <sheetName val="개인별조서"/>
      <sheetName val="건축원가"/>
      <sheetName val="도실집(내역)-전기외주"/>
      <sheetName val="직노"/>
      <sheetName val="Baby일위대가"/>
      <sheetName val="기계내역"/>
      <sheetName val="저"/>
      <sheetName val="사당"/>
      <sheetName val="구조대가"/>
      <sheetName val="포설대가1"/>
      <sheetName val="부대대가"/>
      <sheetName val="견적서"/>
      <sheetName val="단가표"/>
      <sheetName val="원형1호맨홀토공수량"/>
      <sheetName val="ateCodes_TimeCodes_OverrideShor"/>
      <sheetName val="설산1.나"/>
      <sheetName val="본사S"/>
      <sheetName val="약품공급2"/>
      <sheetName val="07기준"/>
      <sheetName val="220 (2)"/>
      <sheetName val="관부설공집계표"/>
      <sheetName val="물량표S"/>
      <sheetName val="동문건설"/>
      <sheetName val="A2"/>
      <sheetName val="단가적용"/>
      <sheetName val="스케즐"/>
      <sheetName val="PI"/>
      <sheetName val="입력란"/>
      <sheetName val="97노임단가"/>
      <sheetName val="설계요소"/>
      <sheetName val="책등"/>
      <sheetName val="표지 "/>
      <sheetName val="표지간지"/>
      <sheetName val="위치간지"/>
      <sheetName val="현장사진간지"/>
      <sheetName val="설계설명서간지"/>
      <sheetName val="위치도"/>
      <sheetName val="현장사진"/>
      <sheetName val="사업개요서"/>
      <sheetName val="설계설명서"/>
      <sheetName val="예정공정표간지"/>
      <sheetName val="묘목생산자별본수"/>
      <sheetName val="일반시방서간지"/>
      <sheetName val="특별시방서간지"/>
      <sheetName val="목재소반별시방"/>
      <sheetName val="식재방법및시비요령"/>
      <sheetName val="소반시방간지"/>
      <sheetName val="사업원가계산서간지"/>
      <sheetName val="송이소반별시방"/>
      <sheetName val="필지별조서"/>
      <sheetName val="지번별 묘묙소요내역"/>
      <sheetName val="목재임소필지별조서"/>
      <sheetName val="임소필지별조서"/>
      <sheetName val="설계내역간지"/>
      <sheetName val="총괄 설계내역서"/>
      <sheetName val="설계내역서(예정지정리)"/>
      <sheetName val="내역서(조림)"/>
      <sheetName val="단가산출서간지"/>
      <sheetName val="설계내역서(표시봉)"/>
      <sheetName val="설계내역서(대운반비)"/>
      <sheetName val="목재단가산출"/>
      <sheetName val="야장"/>
      <sheetName val="산림재해단가산출서"/>
      <sheetName val="특용수단가산출"/>
      <sheetName val="바이오단가산출"/>
      <sheetName val="송이단가산출서"/>
      <sheetName val="대운반산출기초"/>
      <sheetName val="일반화물자동차운임"/>
      <sheetName val="필지별간지"/>
      <sheetName val="필지별묘목간지"/>
      <sheetName val="사무소간지"/>
      <sheetName val="수고조사야장"/>
      <sheetName val="자료입력"/>
      <sheetName val="고시단가"/>
      <sheetName val="TOTAL_BOQ"/>
      <sheetName val="본사공가현황"/>
      <sheetName val="J형측구단위수량"/>
      <sheetName val="단가비교표(전기)"/>
      <sheetName val="품셈"/>
      <sheetName val="기자재비"/>
      <sheetName val="임시정보시트"/>
      <sheetName val="BATCH"/>
      <sheetName val="6.1.일위대가"/>
      <sheetName val="전력구구조물산근"/>
      <sheetName val="DG"/>
      <sheetName val="EL"/>
      <sheetName val="Isolasi Luar Dalam"/>
      <sheetName val="Isolasi Luar"/>
      <sheetName val="VL,NC,MTC"/>
      <sheetName val="breakdown Price-Chuong"/>
      <sheetName val="cable, lighting, switch"/>
      <sheetName val="DONGIA"/>
      <sheetName val="Dulieu"/>
      <sheetName val="BG"/>
      <sheetName val="DonGia VatTuLK"/>
      <sheetName val="DLdauvao"/>
      <sheetName val="DGXDCB"/>
      <sheetName val="ANX3A11"/>
      <sheetName val="Bang chiet tinh TBA"/>
      <sheetName val="_내역서(ͭ_x005f_x0000_ͭ_x005f_x0000__x005f_x001c__x0"/>
      <sheetName val="_내역서(ͭ_ͭ__x005f_x001c___x005f_x001c__가표"/>
      <sheetName val="Tcd"/>
      <sheetName val="DTCT"/>
      <sheetName val="gvl"/>
      <sheetName val="Cash2"/>
      <sheetName val="Z"/>
      <sheetName val="1차배부(JB포함)"/>
      <sheetName val="Man Hole"/>
      <sheetName val="Tool"/>
      <sheetName val="그림"/>
      <sheetName val="0.0ControlSheet"/>
      <sheetName val="본공사"/>
      <sheetName val="JUCKEYK"/>
      <sheetName val="대전-교대(A1-A2)"/>
      <sheetName val="L형옹벽"/>
      <sheetName val="영동(D젅"/>
      <sheetName val="건축내역(동해조인)"/>
      <sheetName val="단가산출"/>
      <sheetName val="사업ﾈƩ"/>
      <sheetName val="[내역서(ͭ_x0000_ͭ_x0000__x001c__x0"/>
      <sheetName val="ateCodes_x0000_TimeCodes_x0000_"/>
      <sheetName val="뚝토공"/>
      <sheetName val="토적계산서"/>
      <sheetName val="공사명입력"/>
      <sheetName val="실DATA_3"/>
      <sheetName val="_갑__지_3"/>
      <sheetName val="코스모공장_(어음)2"/>
      <sheetName val="A_견적2"/>
      <sheetName val="단가_(2)2"/>
      <sheetName val="환경기계공정표_(3)2"/>
      <sheetName val="Sheet1_(2)2"/>
      <sheetName val="총_원가계산2"/>
      <sheetName val="총괄갑_2"/>
      <sheetName val="내역서1999_8최종2"/>
      <sheetName val="6PILE__(돌출)2"/>
      <sheetName val="11-2_아파트내역2"/>
      <sheetName val="플랜트_설치1"/>
      <sheetName val="기초입력_DATA1"/>
      <sheetName val="_견적서1"/>
      <sheetName val="1차_내역서1"/>
      <sheetName val="노임단가_(2)1"/>
      <sheetName val="설명서_1"/>
      <sheetName val="2-1__경관조명_내역총괄표1"/>
      <sheetName val="중기조종사_단위단가1"/>
      <sheetName val="BSD_(2)1"/>
      <sheetName val="인건비_1"/>
      <sheetName val="수량계산서_집계표(가설_신설_및_철거-을지로3가_3호선1"/>
      <sheetName val="수량계산서_집계표(신설-을지로3가_3호선)1"/>
      <sheetName val="수량계산서_집계표(철거-을지로3가_3호선)1"/>
      <sheetName val="전선_및_전선관-자유로1"/>
      <sheetName val="아파트_내역1"/>
      <sheetName val="일위대가_1"/>
      <sheetName val="3월팀계_1"/>
      <sheetName val="C1_공사개요1"/>
      <sheetName val="A1_스케쥴1"/>
      <sheetName val="단가_및_재료비1"/>
      <sheetName val="AS포장복구_1"/>
      <sheetName val="G_R300경비1"/>
      <sheetName val="Customer_Databas1"/>
      <sheetName val="주공_갑지1"/>
      <sheetName val="DATA_입력란1"/>
      <sheetName val="조도계산서_(도서)"/>
      <sheetName val="내역-_CCTV"/>
      <sheetName val="예산서 "/>
      <sheetName val="업무처리전"/>
      <sheetName val="(A)내역서"/>
      <sheetName val="JUCK"/>
      <sheetName val="물가자료"/>
      <sheetName val="수로교총재료집계"/>
      <sheetName val="효성CB 1P기초"/>
      <sheetName val="재료비집계표"/>
      <sheetName val="노임단가(2010.상)"/>
      <sheetName val="원가계산서 "/>
      <sheetName val="건축공사"/>
      <sheetName val="방배동내역 (총괄)"/>
      <sheetName val="마감사양"/>
      <sheetName val="수_x0000_"/>
      <sheetName val="견蒸8蓼"/>
      <sheetName val="Macro(전기)"/>
      <sheetName val="화순 대리-다지리실행내역"/>
      <sheetName val="의왕실행"/>
      <sheetName val="상세"/>
      <sheetName val="2000노임기준"/>
      <sheetName val="재집"/>
      <sheetName val="공통가설내역서  (당사)"/>
      <sheetName val="선급금有(현금지출)"/>
      <sheetName val="기초자료"/>
      <sheetName val="수Å_x0000_"/>
      <sheetName val="수뢹_xdd4d_"/>
      <sheetName val="공사"/>
      <sheetName val="기계경비일람"/>
      <sheetName val="단가_및_밀⪙Ѐ"/>
      <sheetName val="단가_및_렀풫ԯ"/>
      <sheetName val="단가_및_렀侫ԯ"/>
      <sheetName val="단가_및_가ᦘ"/>
      <sheetName val="단가_및_䰀ẗ鐀"/>
      <sheetName val="단가_및_렀纫ԯ"/>
      <sheetName val="관련자료입력"/>
      <sheetName val="회계코드"/>
      <sheetName val="공사코드"/>
      <sheetName val="관리부"/>
      <sheetName val="정산"/>
      <sheetName val="청구분"/>
      <sheetName val="총무부"/>
      <sheetName val="심사공종"/>
      <sheetName val="1_동력공사"/>
      <sheetName val="품셈_"/>
      <sheetName val="실행내역서_"/>
      <sheetName val="6-1__관개량조서"/>
      <sheetName val="5_직원투입현황"/>
      <sheetName val="PMC"/>
      <sheetName val="사렀趫ԯ"/>
      <sheetName val="사렀㾫ԯ"/>
      <sheetName val="사렀஫԰"/>
      <sheetName val="사업총렀"/>
      <sheetName val="단가_및_렀랫ԯ"/>
      <sheetName val="設計条件"/>
      <sheetName val="안전장치"/>
      <sheetName val="BM"/>
      <sheetName val="케이블트레이"/>
      <sheetName val="_내역서(ͭ_x0000_ͭ_x0000__x001c__x0"/>
      <sheetName val="1,2공구원가계산서"/>
      <sheetName val="1공구산출내역서"/>
      <sheetName val="노임자재단가"/>
      <sheetName val="DHEQSUPT"/>
      <sheetName val="건축집계합계"/>
      <sheetName val="건축집계표이수"/>
      <sheetName val="간접비"/>
      <sheetName val="기본사양입력"/>
      <sheetName val="Sch9"/>
      <sheetName val="A__x0010__x0000_"/>
      <sheetName val="5.학교신설예산 쎸⬅/_x0000_瀀þ_x0000__x0000_밀"/>
      <sheetName val="5.학교신설예산 Ⴘ_x0000_퀀诋쌆蠅/_x0000_᠀"/>
      <sheetName val="일산실행내역"/>
      <sheetName val="공내역"/>
      <sheetName val="골조"/>
      <sheetName val="조경내역"/>
      <sheetName val="문10"/>
      <sheetName val="주요항목별"/>
      <sheetName val="갑"/>
      <sheetName val="경영"/>
      <sheetName val="98년"/>
      <sheetName val="실적"/>
      <sheetName val="2_대외공문"/>
      <sheetName val="EQUIP_LIST"/>
      <sheetName val="전체내역_(2)"/>
      <sheetName val="7_기-검-보_100"/>
      <sheetName val="Raw_Data"/>
      <sheetName val="예정공정표_"/>
      <sheetName val="은행"/>
      <sheetName val="단가_및_재료_xdab0_"/>
      <sheetName val="단가_및_재료讀"/>
      <sheetName val="토목내역서 (도급단가)"/>
      <sheetName val="덤프트럭계수"/>
      <sheetName val="경비2내역"/>
      <sheetName val="2.1 受電設備棟"/>
      <sheetName val="2.2 受・防火水槽"/>
      <sheetName val="2.3 排水処理設備棟"/>
      <sheetName val="2.4 倉庫棟"/>
      <sheetName val="2.5 守衛棟"/>
      <sheetName val="Div26 - Elect"/>
      <sheetName val="Prelims"/>
      <sheetName val="Rate"/>
      <sheetName val="電気設備表"/>
      <sheetName val="一発シート"/>
      <sheetName val="Item-DATA"/>
      <sheetName val="NSA fr Revit"/>
      <sheetName val="MTO REV.0"/>
      <sheetName val="HS"/>
      <sheetName val="Area Cal"/>
      <sheetName val="시행결의을"/>
      <sheetName val="30집계표"/>
      <sheetName val="99선급비용"/>
      <sheetName val="정의"/>
      <sheetName val="현장관리비 산출내역"/>
      <sheetName val="사가⺘"/>
      <sheetName val="사䀀啣1"/>
      <sheetName val="INSTR"/>
      <sheetName val="원보"/>
      <sheetName val="분수장비시설수량"/>
      <sheetName val="_내역서(ͭ_x005f_x005f_x005f_x0000_ͭ_x005f_x005f_x000"/>
      <sheetName val="ateCodes_x005f_x005f_x005f_x0000_TimeCodes_"/>
      <sheetName val="_내역서(ͭ_ͭ__x005f_x005f_x005f_x001c___x005f_x005f_x"/>
      <sheetName val="PL단가산정"/>
      <sheetName val="그림2"/>
      <sheetName val="설명서硅"/>
      <sheetName val="설명서E"/>
      <sheetName val="우수받이"/>
      <sheetName val="기초"/>
      <sheetName val="문2공10일위대가"/>
      <sheetName val="신축(_x0000__x0000__x0005_"/>
      <sheetName val="계정과목분류"/>
      <sheetName val="고객사 관리 코드"/>
      <sheetName val="BUR"/>
      <sheetName val="Finishes code"/>
      <sheetName val="ironmongery"/>
      <sheetName val="CC-Breakdown"/>
      <sheetName val="T13(P68~72,78)"/>
      <sheetName val="직접경비산출근거"/>
      <sheetName val="특수선일위대가"/>
      <sheetName val="토목내역서"/>
      <sheetName val="기계내역서"/>
      <sheetName val=""/>
      <sheetName val="일위대가(가설)"/>
      <sheetName val="중동볨ᇭ"/>
      <sheetName val="EXPENSE"/>
      <sheetName val="11-2_아파_x0000__x0000_Ԁ_x0000_"/>
      <sheetName val="환경기계공정표_(3)"/>
      <sheetName val="품셈총괄표"/>
      <sheetName val="환경기계공정표_(3)´"/>
      <sheetName val="Sheet㙸˯㦀ȼ_xda1b_!"/>
      <sheetName val="예가대비"/>
      <sheetName val="요약"/>
      <sheetName val="96보완계획7.12"/>
      <sheetName val="노무비 근거"/>
      <sheetName val="1승인신청서"/>
      <sheetName val="Setup"/>
      <sheetName val="[내역서(1).xls]5.학교신설예산 쎸⬅/_x0000_瀀þ_x0000__x0000_밀"/>
      <sheetName val="충주"/>
      <sheetName val="HX"/>
      <sheetName val="[내역서(1).xls]5.학교신설예산 Ⴘ_x0000_퀀诋쌆蠅/_x0000_᠀"/>
      <sheetName val="은행코ᇇ"/>
      <sheetName val="실DATA_4"/>
      <sheetName val="_갑__지_4"/>
      <sheetName val="코스모공장_(어음)3"/>
      <sheetName val="A_견적3"/>
      <sheetName val="환경기계공정표_(3)3"/>
      <sheetName val="총괄갑_3"/>
      <sheetName val="내역서1999_8최종3"/>
      <sheetName val="단가_(2)3"/>
      <sheetName val="6PILE__(돌출)3"/>
      <sheetName val="Sheet1_(2)3"/>
      <sheetName val="총_원가계산3"/>
      <sheetName val="11-2_아파트내역3"/>
      <sheetName val="인건비_2"/>
      <sheetName val="기초입력_DATA2"/>
      <sheetName val="1차_내역서2"/>
      <sheetName val="노임단가_(2)2"/>
      <sheetName val="_견적서2"/>
      <sheetName val="플랜트_설치2"/>
      <sheetName val="설명서_2"/>
      <sheetName val="2-1__경관조명_내역총괄표2"/>
      <sheetName val="중기조종사_단위단가2"/>
      <sheetName val="일위대가_2"/>
      <sheetName val="BSD_(2)2"/>
      <sheetName val="수량계산서_집계표(가설_신설_및_철거-을지로3가_3호선2"/>
      <sheetName val="수량계산서_집계표(신설-을지로3가_3호선)2"/>
      <sheetName val="수량계산서_집계표(철거-을지로3가_3호선)2"/>
      <sheetName val="아파트_내역2"/>
      <sheetName val="전선_및_전선관-자유로2"/>
      <sheetName val="C1_공사개요2"/>
      <sheetName val="A1_스케쥴2"/>
      <sheetName val="단가_및_재료비2"/>
      <sheetName val="신_분2"/>
      <sheetName val="3월팀계_2"/>
      <sheetName val="주공_갑지2"/>
      <sheetName val="AS포장복구_2"/>
      <sheetName val="G_R300경비2"/>
      <sheetName val="Customer_Databas2"/>
      <sheetName val="DATA_입력란2"/>
      <sheetName val="경율산정_XLS1"/>
      <sheetName val="2_고용보험료산출근거1"/>
      <sheetName val="전차선로_물량표1"/>
      <sheetName val="27_건설이자1"/>
      <sheetName val="9-2_단지투자1"/>
      <sheetName val="9-4_단지분양수납1"/>
      <sheetName val="28_차입금상환계획1"/>
      <sheetName val="10-4_운하물류분양수납1"/>
      <sheetName val="10-2_운하물류투자1"/>
      <sheetName val="※_2010예산총괄표1"/>
      <sheetName val="내역서_제출1"/>
      <sheetName val="아파트_1"/>
      <sheetName val="8_설치품셈1"/>
      <sheetName val="BTL시설예산_기준표1"/>
      <sheetName val="5_학교신설예산_집행(01~08)1"/>
      <sheetName val="점검결과(08년_100교_지원)1"/>
      <sheetName val="조도계산서_(도서)1"/>
      <sheetName val="내역-_CCTV1"/>
      <sheetName val="1_설계조건"/>
      <sheetName val="기본항목_입력"/>
      <sheetName val="참고)BTL시설예산_기준표"/>
      <sheetName val="8_PILE__(돌출)"/>
      <sheetName val="공사원가계산서_"/>
      <sheetName val="1__조명내역서(조명설치)"/>
      <sheetName val="2__조명내역서(조명자재)"/>
      <sheetName val="_내역서(ͭ_ͭ___가표"/>
      <sheetName val="표지_(3)"/>
      <sheetName val="원가계산서_(2)"/>
      <sheetName val="산출_근거1"/>
      <sheetName val="GT_1050x650"/>
      <sheetName val="PIPERACK_집계표"/>
      <sheetName val="EQUIPEMENT_집계표"/>
      <sheetName val="BUILDING_&amp;SHELTER_집계표"/>
      <sheetName val="OTHERS_집계표"/>
      <sheetName val="CONTROL_BD"/>
      <sheetName val="LIFTING_DEVICE"/>
      <sheetName val="각사별공사비분개_"/>
      <sheetName val="4_고용보험"/>
      <sheetName val="3_고용보험료산출근거"/>
      <sheetName val="개별직종노임단가(2005_1)"/>
      <sheetName val="96_12"/>
      <sheetName val="소상_&quot;1&quot;"/>
      <sheetName val="총괄_내역서"/>
      <sheetName val="2_토목공사"/>
      <sheetName val="사__업__비__수__지__예__산__서"/>
      <sheetName val="당월_인력"/>
      <sheetName val="단가일람_(2)"/>
      <sheetName val="220_(2)"/>
      <sheetName val="설산1_나"/>
      <sheetName val="0_0ControlSheet"/>
      <sheetName val="[내역서(ͭͭ_x0"/>
      <sheetName val="De_bai"/>
      <sheetName val="2_원가및인원현황집계"/>
      <sheetName val="6_1_일위대가"/>
      <sheetName val="효성CB_1P기초"/>
      <sheetName val="Man_Hole"/>
      <sheetName val="표지_"/>
      <sheetName val="지번별_묘묙소요내역"/>
      <sheetName val="총괄_설계내역서"/>
      <sheetName val="예산서_"/>
      <sheetName val="노임단가(2010_상)"/>
      <sheetName val="수뢹"/>
      <sheetName val="5_학교신설예산_쎸⬅/瀀þ밀"/>
      <sheetName val="원가계산서_"/>
      <sheetName val="토목내역서_(도급단가)"/>
      <sheetName val="Isolasi_Luar_Dalam"/>
      <sheetName val="Isolasi_Luar"/>
      <sheetName val="breakdown_Price-Chuong"/>
      <sheetName val="cable,_lighting,_switch"/>
      <sheetName val="DonGia_VatTuLK"/>
      <sheetName val="Bang_chiet_tinh_TBA"/>
      <sheetName val="화순_대리-다지리실행내역"/>
      <sheetName val="공통가설내역서__(당사)"/>
      <sheetName val="일정계획"/>
      <sheetName val="HD 1-4 세부공종별,업체별 내역(L4)"/>
      <sheetName val="2F 회의실견적(5_14 일대)"/>
      <sheetName val="ateCodes_x005f_x0000_TimeCodes_"/>
      <sheetName val="_내역서(ͭ_x005f_x0000_ͭ_x000"/>
      <sheetName val="_내역서(ͭ_ͭ__x005f_x001c___x"/>
      <sheetName val="cable-data"/>
      <sheetName val="6공구(당초)"/>
      <sheetName val="사_x0000__x0000_Ԁ"/>
      <sheetName val="costing_CV"/>
      <sheetName val="Spec1"/>
      <sheetName val="w't table"/>
      <sheetName val="VS배관내역서"/>
      <sheetName val="③知识"/>
      <sheetName val="목록"/>
      <sheetName val="공사비 내역 (가)"/>
      <sheetName val="단가_(2\_x0000_"/>
      <sheetName val="단가_(2\栀"/>
      <sheetName val="부가세별도"/>
      <sheetName val="업체자료"/>
      <sheetName val="교량공"/>
      <sheetName val="노면표시1"/>
      <sheetName val="계측-Tray"/>
      <sheetName val="CCTV 수량(배관-송수가압장)"/>
      <sheetName val="인건비(10)"/>
      <sheetName val="화성태안9공구내역(실행)"/>
      <sheetName val="전선_및_전선관-_x0000__x0000__x0005_"/>
      <sheetName val="ประมาณการประตูหน้าต่าง "/>
      <sheetName val="schedule "/>
      <sheetName val="SITE OFFICE"/>
      <sheetName val="총급여"/>
      <sheetName val="삼영지급"/>
      <sheetName val="수당"/>
      <sheetName val="노무비대장기본"/>
      <sheetName val="VIN_Index"/>
      <sheetName val="Khoi luong"/>
      <sheetName val="LEGEND"/>
      <sheetName val="VCV-BE-TONG"/>
      <sheetName val="chiettinh"/>
      <sheetName val="_내역서(ͭ?ͭ?_x001c__x0"/>
      <sheetName val="ateCodes?TimeCodes?"/>
      <sheetName val="_내역서(ͭͭ가표"/>
      <sheetName val="Section"/>
      <sheetName val="Sum"/>
      <sheetName val="Gia vat tu"/>
      <sheetName val="KL"/>
      <sheetName val="TTDZ22"/>
      <sheetName val="KH-Q1,Q2,01"/>
      <sheetName val="BOQ-VN"/>
      <sheetName val="ESTI."/>
      <sheetName val="DI-ESTI"/>
      <sheetName val="D_MUC"/>
      <sheetName val="Scheme B Estimate "/>
      <sheetName val="Breakdown (B)"/>
      <sheetName val="환경기계공정표_(3_x0000__x0000_"/>
      <sheetName val="달력"/>
      <sheetName val="손익차9월2"/>
      <sheetName val="소화실적"/>
      <sheetName val="사업부배부A"/>
      <sheetName val="상반기손익차2총괄"/>
      <sheetName val="97 사업추정(WEKI)"/>
      <sheetName val="공사금액 내역 (1)"/>
      <sheetName val="Front"/>
      <sheetName val="암센터"/>
      <sheetName val="제경비산출서"/>
      <sheetName val="설계_x0000_"/>
      <sheetName val="DIV2"/>
      <sheetName val="A__x0010_"/>
      <sheetName val="5.학교신설예산 쎸⬅/"/>
      <sheetName val="5.학교신설예산 Ⴘ"/>
      <sheetName val="범례표"/>
      <sheetName val="7.경제성결과"/>
      <sheetName val="laroux"/>
      <sheetName val="Don gia chi tiet"/>
      <sheetName val="phuluc1"/>
      <sheetName val="THU T6"/>
      <sheetName val="Thu chi T04"/>
      <sheetName val="SLTH"/>
      <sheetName val="tong du toan"/>
      <sheetName val="PEDESB"/>
      <sheetName val="대비표(토공1안)"/>
      <sheetName val="실DATA_5"/>
      <sheetName val="_갑__지_5"/>
      <sheetName val="코스모공장_(어음)4"/>
      <sheetName val="A_견적4"/>
      <sheetName val="환경기계공정표_(3)4"/>
      <sheetName val="총_원가계산4"/>
      <sheetName val="Sheet1_(2)4"/>
      <sheetName val="내역서1999_8최종4"/>
      <sheetName val="단가_(2)4"/>
      <sheetName val="총괄갑_4"/>
      <sheetName val="6PILE__(돌출)4"/>
      <sheetName val="11-2_아파트내역4"/>
      <sheetName val="기초입력_DATA3"/>
      <sheetName val="_견적서3"/>
      <sheetName val="노임단가_(2)3"/>
      <sheetName val="1차_내역서3"/>
      <sheetName val="BSD_(2)3"/>
      <sheetName val="플랜트_설치3"/>
      <sheetName val="설명서_3"/>
      <sheetName val="2-1__경관조명_내역총괄표3"/>
      <sheetName val="일위대가_3"/>
      <sheetName val="중기조종사_단위단가3"/>
      <sheetName val="인건비_3"/>
      <sheetName val="전선_및_전선관-자유로3"/>
      <sheetName val="수량계산서_집계표(가설_신설_및_철거-을지로3가_3호선3"/>
      <sheetName val="수량계산서_집계표(신설-을지로3가_3호선)3"/>
      <sheetName val="수량계산서_집계표(철거-을지로3가_3호선)3"/>
      <sheetName val="신_분3"/>
      <sheetName val="C1_공사개요3"/>
      <sheetName val="A1_스케쥴3"/>
      <sheetName val="3월팀계_3"/>
      <sheetName val="Customer_Databas3"/>
      <sheetName val="단가_및_재료비3"/>
      <sheetName val="아파트_내역3"/>
      <sheetName val="AS포장복구_3"/>
      <sheetName val="전차선로_물량표2"/>
      <sheetName val="G_R300경비3"/>
      <sheetName val="27_건설이자2"/>
      <sheetName val="9-2_단지투자2"/>
      <sheetName val="9-4_단지분양수납2"/>
      <sheetName val="28_차입금상환계획2"/>
      <sheetName val="10-4_운하물류분양수납2"/>
      <sheetName val="10-2_운하물류투자2"/>
      <sheetName val="※_2010예산총괄표2"/>
      <sheetName val="주공_갑지3"/>
      <sheetName val="내역서_제출2"/>
      <sheetName val="1_동력공사1"/>
      <sheetName val="DATA_입력란3"/>
      <sheetName val="경율산정_XLS2"/>
      <sheetName val="조도계산서_(도서)2"/>
      <sheetName val="2_고용보험료산출근거2"/>
      <sheetName val="8_설치품셈2"/>
      <sheetName val="아파트_2"/>
      <sheetName val="품셈_1"/>
      <sheetName val="1_설계조건1"/>
      <sheetName val="BTL시설예산_기준표2"/>
      <sheetName val="5_학교신설예산_집행(01~08)2"/>
      <sheetName val="점검결과(08년_100교_지원)2"/>
      <sheetName val="5_직원투입현황1"/>
      <sheetName val="EQUIP_LIST1"/>
      <sheetName val="6-1__관개량조서1"/>
      <sheetName val="실행내역서_1"/>
      <sheetName val="전체내역_(2)1"/>
      <sheetName val="예정공정표_1"/>
      <sheetName val="Raw_Data1"/>
      <sheetName val="내역-_CCTV2"/>
      <sheetName val="2_대외공문1"/>
      <sheetName val="7_기-검-보_1001"/>
      <sheetName val="기본항목_입력1"/>
      <sheetName val="8_PILE__(돌출)1"/>
      <sheetName val="1__조명내역서(조명설치)1"/>
      <sheetName val="2__조명내역서(조명자재)1"/>
      <sheetName val="참고)BTL시설예산_기준표1"/>
      <sheetName val="표지_(3)1"/>
      <sheetName val="원가계산서_(2)1"/>
      <sheetName val="산출_근거11"/>
      <sheetName val="공사원가계산서_1"/>
      <sheetName val="총괄_내역서1"/>
      <sheetName val="2_토목공사1"/>
      <sheetName val="GT_1050x6501"/>
      <sheetName val="개별직종노임단가(2005_1)1"/>
      <sheetName val="당월_인력1"/>
      <sheetName val="2_원가및인원현황집계1"/>
      <sheetName val="96_121"/>
      <sheetName val="각사별공사비분개_1"/>
      <sheetName val="4_고용보험1"/>
      <sheetName val="3_고용보험료산출근거1"/>
      <sheetName val="단가일람_(2)1"/>
      <sheetName val="사__업__비__수__지__예__산__서1"/>
      <sheetName val="PIPERACK_집계표1"/>
      <sheetName val="EQUIPEMENT_집계표1"/>
      <sheetName val="BUILDING_&amp;SHELTER_집계표1"/>
      <sheetName val="OTHERS_집계표1"/>
      <sheetName val="CONTROL_BD1"/>
      <sheetName val="LIFTING_DEVICE1"/>
      <sheetName val="Man_Hole1"/>
      <sheetName val="소상_&quot;1&quot;1"/>
      <sheetName val="6_1_일위대가1"/>
      <sheetName val="효성CB_1P기초1"/>
      <sheetName val="De_bai1"/>
      <sheetName val="토목내역서_(도급단가)1"/>
      <sheetName val="설산1_나1"/>
      <sheetName val="220_(2)1"/>
      <sheetName val="0_0ControlSheet1"/>
      <sheetName val="노임단가(2010_상)1"/>
      <sheetName val="표지_1"/>
      <sheetName val="지번별_묘묙소요내역1"/>
      <sheetName val="총괄_설계내역서1"/>
      <sheetName val="예산서_1"/>
      <sheetName val="A_"/>
      <sheetName val="5_학교신설예산_Ⴘ퀀诋쌆蠅/᠀"/>
      <sheetName val="Isolasi_Luar_Dalam1"/>
      <sheetName val="Isolasi_Luar1"/>
      <sheetName val="breakdown_Price-Chuong1"/>
      <sheetName val="cable,_lighting,_switch1"/>
      <sheetName val="DonGia_VatTuLK1"/>
      <sheetName val="Bang_chiet_tinh_TBA1"/>
      <sheetName val="현장관리비_산출내역"/>
      <sheetName val="공통가설내역서__(당사)1"/>
      <sheetName val="화순_대리-다지리실행내역1"/>
      <sheetName val="_내역서(ͭͭ_x0"/>
      <sheetName val="2_1_受電設備棟"/>
      <sheetName val="2_2_受・防火水槽"/>
      <sheetName val="2_3_排水処理設備棟"/>
      <sheetName val="2_4_倉庫棟"/>
      <sheetName val="2_5_守衛棟"/>
      <sheetName val="Div26_-_Elect"/>
      <sheetName val="NSA_fr_Revit"/>
      <sheetName val="MTO_REV_0"/>
      <sheetName val="Area_Cal"/>
      <sheetName val="방배동내역_(총괄)"/>
      <sheetName val="Finishes_code"/>
      <sheetName val="96보완계획7_12"/>
      <sheetName val="HD_1-4_세부공종별,업체별_내역(L4)"/>
      <sheetName val="2F_회의실견적(5_14_일대)"/>
      <sheetName val="고객사_관리_코드"/>
      <sheetName val="실DATA_6"/>
      <sheetName val="_갑__지_6"/>
      <sheetName val="코스모공장_(어음)5"/>
      <sheetName val="A_견적5"/>
      <sheetName val="환경기계공정표_(3)5"/>
      <sheetName val="총_원가계산5"/>
      <sheetName val="단가_(2)5"/>
      <sheetName val="Sheet1_(2)5"/>
      <sheetName val="총괄갑_5"/>
      <sheetName val="내역서1999_8최종5"/>
      <sheetName val="6PILE__(돌출)5"/>
      <sheetName val="11-2_아파트내역5"/>
      <sheetName val="_견적서4"/>
      <sheetName val="1차_내역서4"/>
      <sheetName val="기초입력_DATA4"/>
      <sheetName val="노임단가_(2)4"/>
      <sheetName val="BSD_(2)4"/>
      <sheetName val="플랜트_설치4"/>
      <sheetName val="중기조종사_단위단가4"/>
      <sheetName val="설명서_4"/>
      <sheetName val="인건비_4"/>
      <sheetName val="2-1__경관조명_내역총괄표4"/>
      <sheetName val="수량계산서_집계표(가설_신설_및_철거-을지로3가_3호선4"/>
      <sheetName val="수량계산서_집계표(신설-을지로3가_3호선)4"/>
      <sheetName val="수량계산서_집계표(철거-을지로3가_3호선)4"/>
      <sheetName val="신_분4"/>
      <sheetName val="일위대가_4"/>
      <sheetName val="3월팀계_4"/>
      <sheetName val="전선_및_전선관-자유로4"/>
      <sheetName val="Customer_Databas4"/>
      <sheetName val="주공_갑지4"/>
      <sheetName val="C1_공사개요4"/>
      <sheetName val="A1_스케쥴4"/>
      <sheetName val="단가_및_재료비4"/>
      <sheetName val="아파트_내역4"/>
      <sheetName val="AS포장복구_4"/>
      <sheetName val="2_고용보험료산출근거3"/>
      <sheetName val="DATA_입력란4"/>
      <sheetName val="EQUIP_LIST2"/>
      <sheetName val="G_R300경비4"/>
      <sheetName val="조도계산서_(도서)3"/>
      <sheetName val="8_설치품셈3"/>
      <sheetName val="27_건설이자3"/>
      <sheetName val="9-2_단지투자3"/>
      <sheetName val="9-4_단지분양수납3"/>
      <sheetName val="28_차입금상환계획3"/>
      <sheetName val="10-4_운하물류분양수납3"/>
      <sheetName val="10-2_운하물류투자3"/>
      <sheetName val="※_2010예산총괄표3"/>
      <sheetName val="전차선로_물량표3"/>
      <sheetName val="경율산정_XLS3"/>
      <sheetName val="내역서_제출3"/>
      <sheetName val="아파트_3"/>
      <sheetName val="6-1__관개량조서2"/>
      <sheetName val="BTL시설예산_기준표3"/>
      <sheetName val="5_학교신설예산_집행(01~08)3"/>
      <sheetName val="점검결과(08년_100교_지원)3"/>
      <sheetName val="품셈_2"/>
      <sheetName val="1_동력공사2"/>
      <sheetName val="전체내역_(2)2"/>
      <sheetName val="7_기-검-보_1002"/>
      <sheetName val="5_직원투입현황2"/>
      <sheetName val="예정공정표_2"/>
      <sheetName val="실행내역서_2"/>
      <sheetName val="2_대외공문2"/>
      <sheetName val="Raw_Data2"/>
      <sheetName val="내역-_CCTV3"/>
      <sheetName val="표지_(3)2"/>
      <sheetName val="원가계산서_(2)2"/>
      <sheetName val="산출_근거12"/>
      <sheetName val="1_설계조건2"/>
      <sheetName val="96_122"/>
      <sheetName val="1__조명내역서(조명설치)2"/>
      <sheetName val="2__조명내역서(조명자재)2"/>
      <sheetName val="8_PILE__(돌출)2"/>
      <sheetName val="기본항목_입력2"/>
      <sheetName val="참고)BTL시설예산_기준표2"/>
      <sheetName val="공사원가계산서_2"/>
      <sheetName val="2_원가및인원현황집계2"/>
      <sheetName val="GT_1050x6502"/>
      <sheetName val="각사별공사비분개_2"/>
      <sheetName val="개별직종노임단가(2005_1)2"/>
      <sheetName val="총괄_내역서2"/>
      <sheetName val="4_고용보험2"/>
      <sheetName val="3_고용보험료산출근거2"/>
      <sheetName val="소상_&quot;1&quot;2"/>
      <sheetName val="사__업__비__수__지__예__산__서2"/>
      <sheetName val="PIPERACK_집계표2"/>
      <sheetName val="EQUIPEMENT_집계표2"/>
      <sheetName val="BUILDING_&amp;SHELTER_집계표2"/>
      <sheetName val="OTHERS_집계표2"/>
      <sheetName val="CONTROL_BD2"/>
      <sheetName val="LIFTING_DEVICE2"/>
      <sheetName val="2_토목공사2"/>
      <sheetName val="당월_인력2"/>
      <sheetName val="설산1_나2"/>
      <sheetName val="0_0ControlSheet2"/>
      <sheetName val="노임단가(2010_상)2"/>
      <sheetName val="단가일람_(2)2"/>
      <sheetName val="220_(2)2"/>
      <sheetName val="Man_Hole2"/>
      <sheetName val="6_1_일위대가2"/>
      <sheetName val="효성CB_1P기초2"/>
      <sheetName val="De_bai2"/>
      <sheetName val="토목내역서_(도급단가)2"/>
      <sheetName val="표지_2"/>
      <sheetName val="지번별_묘묙소요내역2"/>
      <sheetName val="총괄_설계내역서2"/>
      <sheetName val="예산서_2"/>
      <sheetName val="Isolasi_Luar_Dalam2"/>
      <sheetName val="Isolasi_Luar2"/>
      <sheetName val="breakdown_Price-Chuong2"/>
      <sheetName val="cable,_lighting,_switch2"/>
      <sheetName val="DonGia_VatTuLK2"/>
      <sheetName val="Bang_chiet_tinh_TBA2"/>
      <sheetName val="HD_1-4_세부공종별,업체별_내역(L4)1"/>
      <sheetName val="2F_회의실견적(5_14_일대)1"/>
      <sheetName val="고객사_관리_코드1"/>
      <sheetName val="화순_대리-다지리실행내역2"/>
      <sheetName val="원가계산서_1"/>
      <sheetName val="현장관리비_산출내역1"/>
      <sheetName val="공통가설내역서__(당사)2"/>
      <sheetName val="2_1_受電設備棟1"/>
      <sheetName val="2_2_受・防火水槽1"/>
      <sheetName val="2_3_排水処理設備棟1"/>
      <sheetName val="2_4_倉庫棟1"/>
      <sheetName val="2_5_守衛棟1"/>
      <sheetName val="Div26_-_Elect1"/>
      <sheetName val="NSA_fr_Revit1"/>
      <sheetName val="MTO_REV_01"/>
      <sheetName val="Area_Cal1"/>
      <sheetName val="방배동내역_(총괄)1"/>
      <sheetName val="Finishes_code1"/>
      <sheetName val="96보완계획7_121"/>
      <sheetName val="신축("/>
      <sheetName val="노무비_근거"/>
      <sheetName val="실DATA_8"/>
      <sheetName val="_갑__지_8"/>
      <sheetName val="코스모공장_(어음)7"/>
      <sheetName val="A_견적7"/>
      <sheetName val="환경기계공정표_(3)7"/>
      <sheetName val="총_원가계산7"/>
      <sheetName val="Sheet1_(2)7"/>
      <sheetName val="내역서1999_8최종7"/>
      <sheetName val="단가_(2)7"/>
      <sheetName val="총괄갑_7"/>
      <sheetName val="6PILE__(돌출)7"/>
      <sheetName val="11-2_아파트내역7"/>
      <sheetName val="기초입력_DATA6"/>
      <sheetName val="_견적서6"/>
      <sheetName val="노임단가_(2)6"/>
      <sheetName val="1차_내역서6"/>
      <sheetName val="BSD_(2)6"/>
      <sheetName val="플랜트_설치6"/>
      <sheetName val="설명서_6"/>
      <sheetName val="2-1__경관조명_내역총괄표6"/>
      <sheetName val="일위대가_6"/>
      <sheetName val="중기조종사_단위단가6"/>
      <sheetName val="인건비_6"/>
      <sheetName val="전선_및_전선관-자유로6"/>
      <sheetName val="수량계산서_집계표(가설_신설_및_철거-을지로3가_3호선6"/>
      <sheetName val="수량계산서_집계표(신설-을지로3가_3호선)6"/>
      <sheetName val="수량계산서_집계표(철거-을지로3가_3호선)6"/>
      <sheetName val="신_분6"/>
      <sheetName val="C1_공사개요6"/>
      <sheetName val="A1_스케쥴6"/>
      <sheetName val="3월팀계_6"/>
      <sheetName val="Customer_Databas6"/>
      <sheetName val="단가_및_재료비6"/>
      <sheetName val="아파트_내역6"/>
      <sheetName val="AS포장복구_6"/>
      <sheetName val="전차선로_물량표5"/>
      <sheetName val="G_R300경비6"/>
      <sheetName val="27_건설이자5"/>
      <sheetName val="9-2_단지투자5"/>
      <sheetName val="9-4_단지분양수납5"/>
      <sheetName val="28_차입금상환계획5"/>
      <sheetName val="10-4_운하물류분양수납5"/>
      <sheetName val="10-2_운하물류투자5"/>
      <sheetName val="※_2010예산총괄표5"/>
      <sheetName val="주공_갑지6"/>
      <sheetName val="내역서_제출5"/>
      <sheetName val="1_동력공사4"/>
      <sheetName val="DATA_입력란6"/>
      <sheetName val="경율산정_XLS5"/>
      <sheetName val="조도계산서_(도서)5"/>
      <sheetName val="2_고용보험료산출근거5"/>
      <sheetName val="8_설치품셈5"/>
      <sheetName val="아파트_5"/>
      <sheetName val="품셈_4"/>
      <sheetName val="1_설계조건4"/>
      <sheetName val="BTL시설예산_기준표5"/>
      <sheetName val="5_학교신설예산_집행(01~08)5"/>
      <sheetName val="점검결과(08년_100교_지원)5"/>
      <sheetName val="5_직원투입현황4"/>
      <sheetName val="EQUIP_LIST4"/>
      <sheetName val="6-1__관개량조서4"/>
      <sheetName val="실행내역서_4"/>
      <sheetName val="전체내역_(2)4"/>
      <sheetName val="예정공정표_4"/>
      <sheetName val="Raw_Data4"/>
      <sheetName val="내역-_CCTV5"/>
      <sheetName val="2_대외공문4"/>
      <sheetName val="7_기-검-보_1004"/>
      <sheetName val="기본항목_입력4"/>
      <sheetName val="8_PILE__(돌출)4"/>
      <sheetName val="1__조명내역서(조명설치)4"/>
      <sheetName val="2__조명내역서(조명자재)4"/>
      <sheetName val="참고)BTL시설예산_기준표4"/>
      <sheetName val="표지_(3)4"/>
      <sheetName val="원가계산서_(2)4"/>
      <sheetName val="산출_근거14"/>
      <sheetName val="공사원가계산서_4"/>
      <sheetName val="총괄_내역서4"/>
      <sheetName val="2_토목공사4"/>
      <sheetName val="GT_1050x6504"/>
      <sheetName val="개별직종노임단가(2005_1)4"/>
      <sheetName val="당월_인력4"/>
      <sheetName val="2_원가및인원현황집계4"/>
      <sheetName val="96_124"/>
      <sheetName val="각사별공사비분개_4"/>
      <sheetName val="사__업__비__수__지__예__산__서4"/>
      <sheetName val="4_고용보험4"/>
      <sheetName val="3_고용보험료산출근거4"/>
      <sheetName val="단가일람_(2)4"/>
      <sheetName val="PIPERACK_집계표4"/>
      <sheetName val="EQUIPEMENT_집계표4"/>
      <sheetName val="BUILDING_&amp;SHELTER_집계표4"/>
      <sheetName val="OTHERS_집계표4"/>
      <sheetName val="CONTROL_BD4"/>
      <sheetName val="LIFTING_DEVICE4"/>
      <sheetName val="0_0ControlSheet4"/>
      <sheetName val="토목내역서_(도급단가)4"/>
      <sheetName val="소상_&quot;1&quot;4"/>
      <sheetName val="6_1_일위대가4"/>
      <sheetName val="효성CB_1P기초4"/>
      <sheetName val="De_bai4"/>
      <sheetName val="노임단가(2010_상)4"/>
      <sheetName val="설산1_나4"/>
      <sheetName val="220_(2)4"/>
      <sheetName val="Man_Hole4"/>
      <sheetName val="표지_4"/>
      <sheetName val="지번별_묘묙소요내역4"/>
      <sheetName val="총괄_설계내역서4"/>
      <sheetName val="공통가설내역서__(당사)4"/>
      <sheetName val="예산서_4"/>
      <sheetName val="원가계산서_3"/>
      <sheetName val="현장관리비_산출내역3"/>
      <sheetName val="고객사_관리_코드3"/>
      <sheetName val="Isolasi_Luar_Dalam4"/>
      <sheetName val="Isolasi_Luar4"/>
      <sheetName val="breakdown_Price-Chuong4"/>
      <sheetName val="cable,_lighting,_switch4"/>
      <sheetName val="DonGia_VatTuLK4"/>
      <sheetName val="Bang_chiet_tinh_TBA4"/>
      <sheetName val="화순_대리-다지리실행내역4"/>
      <sheetName val="실DATA_7"/>
      <sheetName val="_갑__지_7"/>
      <sheetName val="코스모공장_(어음)6"/>
      <sheetName val="A_견적6"/>
      <sheetName val="환경기계공정표_(3)6"/>
      <sheetName val="총_원가계산6"/>
      <sheetName val="Sheet1_(2)6"/>
      <sheetName val="내역서1999_8최종6"/>
      <sheetName val="단가_(2)6"/>
      <sheetName val="총괄갑_6"/>
      <sheetName val="6PILE__(돌출)6"/>
      <sheetName val="11-2_아파트내역6"/>
      <sheetName val="기초입력_DATA5"/>
      <sheetName val="_견적서5"/>
      <sheetName val="노임단가_(2)5"/>
      <sheetName val="1차_내역서5"/>
      <sheetName val="BSD_(2)5"/>
      <sheetName val="플랜트_설치5"/>
      <sheetName val="설명서_5"/>
      <sheetName val="2-1__경관조명_내역총괄표5"/>
      <sheetName val="일위대가_5"/>
      <sheetName val="중기조종사_단위단가5"/>
      <sheetName val="인건비_5"/>
      <sheetName val="전선_및_전선관-자유로5"/>
      <sheetName val="수량계산서_집계표(가설_신설_및_철거-을지로3가_3호선5"/>
      <sheetName val="수량계산서_집계표(신설-을지로3가_3호선)5"/>
      <sheetName val="수량계산서_집계표(철거-을지로3가_3호선)5"/>
      <sheetName val="신_분5"/>
      <sheetName val="C1_공사개요5"/>
      <sheetName val="A1_스케쥴5"/>
      <sheetName val="3월팀계_5"/>
      <sheetName val="Customer_Databas5"/>
      <sheetName val="단가_및_재료비5"/>
      <sheetName val="아파트_내역5"/>
      <sheetName val="AS포장복구_5"/>
      <sheetName val="전차선로_물량표4"/>
      <sheetName val="G_R300경비5"/>
      <sheetName val="27_건설이자4"/>
      <sheetName val="9-2_단지투자4"/>
      <sheetName val="9-4_단지분양수납4"/>
      <sheetName val="28_차입금상환계획4"/>
      <sheetName val="10-4_운하물류분양수납4"/>
      <sheetName val="10-2_운하물류투자4"/>
      <sheetName val="※_2010예산총괄표4"/>
      <sheetName val="주공_갑지5"/>
      <sheetName val="내역서_제출4"/>
      <sheetName val="1_동력공사3"/>
      <sheetName val="DATA_입력란5"/>
      <sheetName val="경율산정_XLS4"/>
      <sheetName val="조도계산서_(도서)4"/>
      <sheetName val="2_고용보험료산출근거4"/>
      <sheetName val="8_설치품셈4"/>
      <sheetName val="아파트_4"/>
      <sheetName val="품셈_3"/>
      <sheetName val="1_설계조건3"/>
      <sheetName val="BTL시설예산_기준표4"/>
      <sheetName val="5_학교신설예산_집행(01~08)4"/>
      <sheetName val="점검결과(08년_100교_지원)4"/>
      <sheetName val="5_직원투입현황3"/>
      <sheetName val="EQUIP_LIST3"/>
      <sheetName val="6-1__관개량조서3"/>
      <sheetName val="실행내역서_3"/>
      <sheetName val="전체내역_(2)3"/>
      <sheetName val="예정공정표_3"/>
      <sheetName val="Raw_Data3"/>
      <sheetName val="내역-_CCTV4"/>
      <sheetName val="2_대외공문3"/>
      <sheetName val="7_기-검-보_1003"/>
      <sheetName val="기본항목_입력3"/>
      <sheetName val="8_PILE__(돌출)3"/>
      <sheetName val="1__조명내역서(조명설치)3"/>
      <sheetName val="2__조명내역서(조명자재)3"/>
      <sheetName val="참고)BTL시설예산_기준표3"/>
      <sheetName val="표지_(3)3"/>
      <sheetName val="원가계산서_(2)3"/>
      <sheetName val="산출_근거13"/>
      <sheetName val="공사원가계산서_3"/>
      <sheetName val="총괄_내역서3"/>
      <sheetName val="2_토목공사3"/>
      <sheetName val="GT_1050x6503"/>
      <sheetName val="개별직종노임단가(2005_1)3"/>
      <sheetName val="당월_인력3"/>
      <sheetName val="2_원가및인원현황집계3"/>
      <sheetName val="96_123"/>
      <sheetName val="각사별공사비분개_3"/>
      <sheetName val="사__업__비__수__지__예__산__서3"/>
      <sheetName val="4_고용보험3"/>
      <sheetName val="3_고용보험료산출근거3"/>
      <sheetName val="단가일람_(2)3"/>
      <sheetName val="PIPERACK_집계표3"/>
      <sheetName val="EQUIPEMENT_집계표3"/>
      <sheetName val="BUILDING_&amp;SHELTER_집계표3"/>
      <sheetName val="OTHERS_집계표3"/>
      <sheetName val="CONTROL_BD3"/>
      <sheetName val="LIFTING_DEVICE3"/>
      <sheetName val="0_0ControlSheet3"/>
      <sheetName val="토목내역서_(도급단가)3"/>
      <sheetName val="소상_&quot;1&quot;3"/>
      <sheetName val="6_1_일위대가3"/>
      <sheetName val="효성CB_1P기초3"/>
      <sheetName val="De_bai3"/>
      <sheetName val="노임단가(2010_상)3"/>
      <sheetName val="설산1_나3"/>
      <sheetName val="220_(2)3"/>
      <sheetName val="Man_Hole3"/>
      <sheetName val="표지_3"/>
      <sheetName val="지번별_묘묙소요내역3"/>
      <sheetName val="총괄_설계내역서3"/>
      <sheetName val="공통가설내역서__(당사)3"/>
      <sheetName val="예산서_3"/>
      <sheetName val="원가계산서_2"/>
      <sheetName val="현장관리비_산출내역2"/>
      <sheetName val="고객사_관리_코드2"/>
      <sheetName val="Isolasi_Luar_Dalam3"/>
      <sheetName val="Isolasi_Luar3"/>
      <sheetName val="breakdown_Price-Chuong3"/>
      <sheetName val="cable,_lighting,_switch3"/>
      <sheetName val="DonGia_VatTuLK3"/>
      <sheetName val="Bang_chiet_tinh_TBA3"/>
      <sheetName val="화순_대리-다지리실행내역3"/>
      <sheetName val="관경별내역서"/>
      <sheetName val="환경기계공정표__x0005__x0000__x0000_"/>
      <sheetName val="역T형교대(PILE기초)"/>
      <sheetName val="포장물량집계"/>
      <sheetName val="경비계획(전체)"/>
      <sheetName val="97(US,EP,PCT,KR)"/>
      <sheetName val="수정하지마세요"/>
      <sheetName val="총괄(데倀辍즳"/>
      <sheetName val="총괄(데뀀连즳"/>
      <sheetName val="총괄(데뀀ﾒ犺"/>
      <sheetName val="총괄(데䀀﷥䰗"/>
      <sheetName val="ateCodes_TimeCodes_OverrideSh_2"/>
      <sheetName val="ateCodes_TimeCodes_OverrideSh_3"/>
      <sheetName val="말고개터널조명전압강하"/>
      <sheetName val="신축(단위_x0000_"/>
      <sheetName val="환경기계공정표_(3)E"/>
      <sheetName val="2013노임단가"/>
      <sheetName val="회선별대책안_x0000__x0000__x0000__x0001_"/>
      <sheetName val="1.변경범위"/>
      <sheetName val="제목"/>
      <sheetName val="맨홀기준"/>
      <sheetName val="단위단가"/>
      <sheetName val="공사설명서"/>
      <sheetName val="기타자료"/>
      <sheetName val="일위(시설)"/>
      <sheetName val="1호인버트수량"/>
      <sheetName val="FRP PIPING 일위대가"/>
      <sheetName val="사_x0000__x0000__x0000_"/>
      <sheetName val="별표총괄"/>
      <sheetName val="신규일위"/>
      <sheetName val="c &amp; g rhs"/>
      <sheetName val="방배동내역(_x0000__x0000_"/>
      <sheetName val="인건비예산(정규직)"/>
      <sheetName val="인건비예산(용역)"/>
      <sheetName val="재무가정"/>
      <sheetName val="공급기자재조서 (2)"/>
      <sheetName val="산출(동해선 본선)"/>
      <sheetName val="집계(동해본선) "/>
      <sheetName val="산출(동해역통신)"/>
      <sheetName val="역집계(동해역통신)"/>
      <sheetName val="보고서"/>
      <sheetName val="변경개요"/>
      <sheetName val="실정내역"/>
      <sheetName val="이서 빙등제"/>
      <sheetName val="내역증감-전체분"/>
      <sheetName val="원가계산서(생태쉼터) "/>
      <sheetName val="내역서(빙등제)"/>
      <sheetName val="전망데크1"/>
      <sheetName val="단가산출호표"/>
      <sheetName val="방림 토공수량"/>
      <sheetName val="방림 토공 산출근거"/>
      <sheetName val="종류별수량산출"/>
      <sheetName val="소운반단가산출"/>
      <sheetName val="이서 빙등제 수량집계표"/>
      <sheetName val="이서 빙등제 산출근거"/>
      <sheetName val="현황사진대지"/>
      <sheetName val="code"/>
      <sheetName val="운반거리"/>
      <sheetName val="자재 집계표"/>
      <sheetName val="인부노임단가"/>
      <sheetName val="정공공사"/>
      <sheetName val="11-2_아파"/>
      <sheetName val="전선_및_전선관-壆⿶"/>
      <sheetName val="환경기계공정표_(3)_x0012_"/>
      <sheetName val="전기일위대가"/>
      <sheetName val="기본단가"/>
      <sheetName val="BOX(1.5X1.5)"/>
      <sheetName val="점수계산1-2"/>
      <sheetName val="구조물공"/>
      <sheetName val="철근단면적"/>
      <sheetName val="직원인원"/>
      <sheetName val="단면 (2)"/>
      <sheetName val="집 계 표"/>
      <sheetName val="선박별 배부"/>
      <sheetName val="KUNGDEVI"/>
      <sheetName val="기본정보"/>
      <sheetName val="내역(설계)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내역서중"/>
      <sheetName val="1차설계변경내역"/>
      <sheetName val="2000년 공정표"/>
      <sheetName val="정렬"/>
      <sheetName val="공사예산하조서(O.K)"/>
      <sheetName val="공사예산하조서_O_K_"/>
      <sheetName val="전선 및 전선관"/>
      <sheetName val="변경내역"/>
      <sheetName val="°ø»ç¿¹»êÇÏÁ¶¼­(O.K)"/>
      <sheetName val="4.설계예산내역서"/>
      <sheetName val="콘센트신설"/>
      <sheetName val="용산1(해보)"/>
      <sheetName val="3.내역서"/>
      <sheetName val="구리토평1전기"/>
      <sheetName val="설계명세"/>
      <sheetName val="BUD"/>
      <sheetName val="archi(본사)"/>
      <sheetName val="인건-측정"/>
      <sheetName val="도급양식"/>
      <sheetName val="49단가"/>
      <sheetName val="36단가"/>
      <sheetName val="36수량"/>
      <sheetName val="규격"/>
      <sheetName val="공리공제"/>
      <sheetName val="역간(덕_동)"/>
      <sheetName val="역간(의-덕)"/>
      <sheetName val="BEND LOSS"/>
      <sheetName val="건축공사 집계표"/>
      <sheetName val="설비2차"/>
      <sheetName val="기준FACTOR"/>
      <sheetName val="설비"/>
      <sheetName val="N賃率-職"/>
      <sheetName val="국공유지"/>
      <sheetName val="기본1"/>
      <sheetName val="수정일위대가"/>
      <sheetName val="퇴직금(울산천상)"/>
      <sheetName val="하도정산계약분"/>
      <sheetName val="H-PILE수량집계"/>
      <sheetName val="포장집계"/>
      <sheetName val="포장연장"/>
      <sheetName val="내역(원안-대안)"/>
      <sheetName val="[내역서(1).xls]5.학교신설예산 쎸⬅/"/>
      <sheetName val="직원관련자료"/>
      <sheetName val="전선_및_전선관-罘º헾"/>
      <sheetName val="공종집계"/>
      <sheetName val="거래罈.羌"/>
      <sheetName val="[내역서(׃"/>
      <sheetName val="부대집계"/>
      <sheetName val="경제지표"/>
      <sheetName val="영업소실적"/>
      <sheetName val="6PILE脂鎙堀1_x0013__x0000__x0000_"/>
      <sheetName val="1.암사대교 산출"/>
      <sheetName val="마산방향"/>
      <sheetName val="[내역서(ͭ_x0000__x0000_Ԁ"/>
      <sheetName val="수뢹?"/>
      <sheetName val="_내역서(ͭ_x005f_x0000_ͭ_x005f_x005f_x000"/>
      <sheetName val="_내역서(ͭ_ͭ__x005f_x001c___x005f_x005f_x"/>
      <sheetName val="XL4Po夂囿 "/>
      <sheetName val="교각_x0000_"/>
      <sheetName val="TKCK"/>
      <sheetName val="PL Vua"/>
      <sheetName val="POL6차-PIPING"/>
      <sheetName val="회선별대책안"/>
      <sheetName val="[내역서(1).xls]5.학교신설예산 Ⴘ"/>
      <sheetName val="전선_및_전선관-"/>
      <sheetName val="Sheet㙸˯㦀ȼ?"/>
      <sheetName val="Formula"/>
      <sheetName val="회선별대책안À_x0000_Ԁ_x0000_"/>
      <sheetName val="[내역서(1)_xls]5_학교신설예산_쎸⬅/瀀þ밀"/>
      <sheetName val="전선관"/>
      <sheetName val="기준"/>
      <sheetName val="변동인원"/>
      <sheetName val="2000제조1"/>
      <sheetName val="집연95"/>
      <sheetName val="배수통관(좌)"/>
      <sheetName val="HARGA MATERIAL"/>
      <sheetName val="ateCodes?TimeCodes?Overrid_x0000__x0000__x0005__x0000_钀"/>
      <sheetName val="[내역서(ͭ_x005f_x005f_x005f_x0000_ͭ_x005f_x005f_x000"/>
      <sheetName val="[내역서(ͭ?ͭ?_x005f_x005f_x005f_x001c_?_x005f_x005f_x"/>
      <sheetName val="_내역서(ͭ_x005f_x005f_x005f_x005f_x005f_x005f_x005f_x0000_"/>
      <sheetName val="ateCodes_x005f_x005f_x005f_x005f_x005f_x005f_x000"/>
      <sheetName val="_내역서(ͭ_ͭ__x005f_x005f_x005f_x005f_x005f_x005f_x00"/>
      <sheetName val="입력DATA"/>
      <sheetName val="바닥판"/>
      <sheetName val="가시설수량"/>
      <sheetName val="ITEM"/>
      <sheetName val="사업총쌈"/>
      <sheetName val="unit 4"/>
      <sheetName val="간¾_x0000_Ԁ"/>
      <sheetName val="내역전기"/>
      <sheetName val="데이터"/>
      <sheetName val="준공정산"/>
      <sheetName val="환경기계공정표__x0005_"/>
      <sheetName val="의뢰서"/>
      <sheetName val="환경기계공정표_(3)椀"/>
      <sheetName val="A_견_x0000__x0000_"/>
      <sheetName val="계장 품셈표"/>
      <sheetName val="DB_ET200(R. A)"/>
      <sheetName val="Summary"/>
      <sheetName val="NKC6"/>
      <sheetName val="Summary - Budget"/>
      <sheetName val="2016상반기노임단가"/>
      <sheetName val="ateCఀ_x0002_저殑"/>
      <sheetName val="손익현황"/>
      <sheetName val="간지1"/>
      <sheetName val="1.사유서"/>
      <sheetName val="간지2"/>
      <sheetName val="간지3"/>
      <sheetName val="부재별집계표"/>
      <sheetName val="도면"/>
      <sheetName val="수입"/>
      <sheetName val="Project Name"/>
      <sheetName val="Deliver Date"/>
      <sheetName val="Staff"/>
      <sheetName val="anti-termite"/>
      <sheetName val="BIDDING-SUM"/>
      <sheetName val="CTG"/>
      <sheetName val="Project_Name"/>
      <sheetName val="Deliver_Date"/>
      <sheetName val="손익그래프및카메라"/>
      <sheetName val="hGH정제"/>
      <sheetName val="HSNV"/>
      <sheetName val="[내역서(1).xls]5_학교신설예산_쎸⬅/瀀þ밀"/>
      <sheetName val="일위대가_호표"/>
      <sheetName val="일위대가_산근"/>
      <sheetName val="중기사용료목록"/>
      <sheetName val="중기기초자료"/>
      <sheetName val="자재조서"/>
      <sheetName val="전역변수"/>
      <sheetName val="중기전역변수"/>
      <sheetName val="잡철물"/>
      <sheetName val="구체"/>
      <sheetName val="좌측날개벽"/>
      <sheetName val="우측날개벽"/>
      <sheetName val="환경기계공정표_(3)"/>
      <sheetName val="Sheet1_Çæ_x0000_"/>
      <sheetName val="유림총괄"/>
      <sheetName val="24.보증금(전신전화가입권)"/>
      <sheetName val="말뚝물량"/>
      <sheetName val="방배동내역("/>
      <sheetName val="Estimate"/>
      <sheetName val="AnalisaSIPIL RIIL"/>
      <sheetName val="D 5243-ARAMCO"/>
      <sheetName val="D-4801 OXY"/>
      <sheetName val="배수내역 (2)"/>
      <sheetName val="表三甲"/>
      <sheetName val="Har Sat"/>
      <sheetName val="_갑  지 "/>
      <sheetName val="기계경¬"/>
      <sheetName val="24_보증금_전신전화가입권_"/>
      <sheetName val="환경기계공정표_(3)¾"/>
      <sheetName val="점검결과(08년_x0000__x0000_Ԁ_x0000_䀀㸎_x0008__x0000__x0000_"/>
      <sheetName val="환경기계공정표_(3)刀"/>
      <sheetName val="[내역서(ͭͭ가_x0000_"/>
      <sheetName val="G_R30绘ÿ헾"/>
      <sheetName val="편성절차"/>
      <sheetName val="_갑___x0000__x0000_"/>
      <sheetName val="견적요율_(업체명)"/>
      <sheetName val="(1) 국내 사이트 상세 주소 "/>
      <sheetName val="0. 수출,수입 건수"/>
      <sheetName val="1. 수출 해상 (LCL) "/>
      <sheetName val="2. 수출 항공 "/>
      <sheetName val="(2-3) 수출 특송"/>
      <sheetName val="3. 수출 내륙 운송료"/>
      <sheetName val="4. 수입 해상 (FCL)"/>
      <sheetName val="5. 수입 해상 (LCL) "/>
      <sheetName val="6. 수입 항공 "/>
      <sheetName val="(3-4) 수입 특송 "/>
      <sheetName val="7. 수입 내륙 운송료"/>
      <sheetName val="8. 창고료"/>
      <sheetName val="9. 내륙 운송"/>
      <sheetName val="10. 추가 제안 및 기타"/>
      <sheetName val="운송내역 "/>
      <sheetName val="3.PT개발계획"/>
      <sheetName val="Summ"/>
      <sheetName val="breakdown"/>
      <sheetName val="철골9F"/>
      <sheetName val="Ⅴ-2.공종별내역"/>
      <sheetName val="보증_x0000_縀"/>
      <sheetName val="보증_x0000_ༀ"/>
      <sheetName val="단가_(2)Ì"/>
      <sheetName val="THVT"/>
      <sheetName val="SITE-E"/>
      <sheetName val="KHỐI LƯỢNG THANH TOÁN"/>
      <sheetName val="SEX"/>
      <sheetName val="General2"/>
      <sheetName val="Phu cap"/>
      <sheetName val="GIAVLIEU"/>
      <sheetName val="BETON"/>
      <sheetName val="hinhhoc"/>
      <sheetName val="PTDG (T3)"/>
      <sheetName val="PTDG (T4)"/>
      <sheetName val="현장식당(1)"/>
      <sheetName val="보증"/>
      <sheetName val="공사비예비관리공감측설산출내역"/>
      <sheetName val="[내역서(1).xls][내역서(1).xls]5_____2"/>
      <sheetName val="[내역서(1).xls][내역서(1).xls]5_____3"/>
      <sheetName val="[내역서(1).xls]단가_(2\_x0000_"/>
      <sheetName val="[내역서(1).xls]단가_(2\栀"/>
      <sheetName val="[내역서(1).xls]5_학교신설예산_Ⴘ퀀诋쌆蠅/᠀"/>
      <sheetName val="중기작업"/>
      <sheetName val="2000,9월 일위"/>
      <sheetName val="공통단가"/>
      <sheetName val="코드표"/>
      <sheetName val="단가일람"/>
      <sheetName val="조경일람"/>
      <sheetName val="운반비"/>
      <sheetName val="Вспом_лист"/>
      <sheetName val="Analisa Harga Satuan"/>
      <sheetName val="단"/>
      <sheetName val="전선_및_전선관-㞘}઀"/>
      <sheetName val="노단"/>
      <sheetName val="단산"/>
      <sheetName val="명세"/>
      <sheetName val="일대"/>
      <sheetName val="Eq. Mobilization"/>
      <sheetName val="영창26"/>
      <sheetName val="현장"/>
      <sheetName val="전체"/>
      <sheetName val="조명율표"/>
      <sheetName val="종합표"/>
      <sheetName val="차수공개요"/>
      <sheetName val="상시"/>
      <sheetName val="주beam"/>
      <sheetName val="부안일위"/>
      <sheetName val="단가조사표"/>
      <sheetName val="11.산출(전열)"/>
      <sheetName val="6.산출(동력)"/>
      <sheetName val="7.산출(TRAY)"/>
      <sheetName val="추가예산"/>
      <sheetName val="차입"/>
      <sheetName val="월별예산"/>
      <sheetName val="PC%계산"/>
      <sheetName val="유가증권LS"/>
      <sheetName val="통장출금액"/>
      <sheetName val="업무연락"/>
      <sheetName val="월별매출"/>
      <sheetName val="부대tu"/>
      <sheetName val="VXXXXXXX"/>
      <sheetName val="#2_일위대가목록"/>
      <sheetName val="마산월령동골조물량변경"/>
      <sheetName val="공종별현황_공무팀자료"/>
      <sheetName val="6. 안전관리비"/>
      <sheetName val="내역서1"/>
      <sheetName val="P4-C"/>
      <sheetName val="1062-X방향 "/>
      <sheetName val="특외대"/>
      <sheetName val="수입실적"/>
      <sheetName val="A-100전제"/>
      <sheetName val="품의"/>
      <sheetName val="comps LFY+"/>
      <sheetName val="HDI implied"/>
      <sheetName val="호봉피치"/>
      <sheetName val="첨부1"/>
      <sheetName val="감독1130"/>
      <sheetName val="CAUDIT"/>
      <sheetName val="임의 매출-수정전"/>
      <sheetName val="감가상각"/>
      <sheetName val="채권 현황"/>
      <sheetName val="FRQ"/>
      <sheetName val="지급자재"/>
      <sheetName val="직접공사비"/>
      <sheetName val="자산LIST"/>
      <sheetName val="현금흐름"/>
      <sheetName val="간접1"/>
      <sheetName val="CC Down load 0716"/>
      <sheetName val="CF6"/>
      <sheetName val="9703"/>
      <sheetName val="미지급비용"/>
      <sheetName val="요일별시간대별 근무인원 그래프"/>
      <sheetName val="정식주주명부(061108)"/>
      <sheetName val="6월수불"/>
      <sheetName val="코드(대중분류)"/>
      <sheetName val="1.매출액"/>
      <sheetName val="2.원가"/>
      <sheetName val="10.인원"/>
      <sheetName val="2.호선별예상실적"/>
      <sheetName val="생산매출 (4)"/>
      <sheetName val="사업계획"/>
      <sheetName val="1월 예산"/>
      <sheetName val="DATA98"/>
      <sheetName val="건설가"/>
      <sheetName val="RE9604"/>
      <sheetName val="대차대조표 (2)"/>
      <sheetName val="손익계산서"/>
      <sheetName val="지점장"/>
      <sheetName val="admin"/>
      <sheetName val="AN-01"/>
      <sheetName val="환율 및 참고"/>
      <sheetName val=" 총괄표"/>
      <sheetName val="총괄-1"/>
      <sheetName val="MAIN_TABLE"/>
      <sheetName val="95년12월말"/>
      <sheetName val="그림모음"/>
      <sheetName val="국도접속 차도부수량"/>
      <sheetName val="간접(90)"/>
      <sheetName val="용지조사보고서"/>
      <sheetName val="3800-400 기계감가"/>
      <sheetName val="MIBK원단위"/>
      <sheetName val="품셈TABLE"/>
      <sheetName val="콘크리트타설집계표"/>
      <sheetName val="중기"/>
      <sheetName val="DANGA"/>
      <sheetName val="청학계"/>
      <sheetName val="사다리"/>
      <sheetName val="중기일위대가"/>
      <sheetName val="공사비예산서(토목분)"/>
      <sheetName val="외화채권"/>
      <sheetName val="Assumptions"/>
      <sheetName val="조명투자및환수계획"/>
      <sheetName val="제조중간결과"/>
      <sheetName val="101동"/>
      <sheetName val="변경총괄지(1)"/>
      <sheetName val="SANTOGO"/>
      <sheetName val="지수적용공사비내역서"/>
      <sheetName val="부대공Ⅱ"/>
      <sheetName val="TB-내역서"/>
      <sheetName val="총원"/>
      <sheetName val="5.학교신설예산 집행(01~偤°"/>
      <sheetName val="전체제잡비"/>
      <sheetName val="db"/>
      <sheetName val="제작비"/>
      <sheetName val="용융아연도금"/>
      <sheetName val="제작물량 7월"/>
      <sheetName val="IBASE"/>
      <sheetName val="KLDT DIEN"/>
      <sheetName val="Dinh muc CP KTCB khac"/>
      <sheetName val="TinhGiaMTC"/>
      <sheetName val="TH MTC"/>
      <sheetName val="TH N.Cong"/>
      <sheetName val="TinhGiaNC"/>
      <sheetName val="DMCP"/>
      <sheetName val="계약내역서"/>
      <sheetName val="6PILEሀ_x0002_䀀⨊脃ﲙ"/>
      <sheetName val="2공구하도급내역서"/>
      <sheetName val="COA-17"/>
      <sheetName val="POWER"/>
      <sheetName val="Cst Pkg-Eden"/>
      <sheetName val="Config"/>
      <sheetName val="Du toan"/>
      <sheetName val="Keothep"/>
      <sheetName val="Re-bar"/>
      <sheetName val="Tiepdia"/>
      <sheetName val="ma-pt"/>
      <sheetName val="COAT&amp;WRAP-QIOT-#3"/>
      <sheetName val="Bill2-TTTM&amp;CH"/>
      <sheetName val="Bill 2-VMart&amp;VPro"/>
      <sheetName val="Parem"/>
      <sheetName val="HVAC"/>
      <sheetName val="공사진행"/>
      <sheetName val="96노임기준"/>
      <sheetName val="원본1"/>
      <sheetName val="수량계산서_집계표(가설_신설_및_철거-을지로3가_3ఀ_x0002_က"/>
      <sheetName val="주공_¹"/>
      <sheetName val="신축"/>
      <sheetName val="70%"/>
      <sheetName val="총괄(데이소ꃁ"/>
      <sheetName val="총괄(데이소ࣁ"/>
      <sheetName val="손익경비"/>
      <sheetName val="基础资料"/>
      <sheetName val="재고list"/>
      <sheetName val="ate_x000b__x0000_蠀᏿㤂"/>
      <sheetName val="A.일용노무비지급명세서"/>
      <sheetName val="Sheet1_Çꀀ_x0000_"/>
      <sheetName val="순위"/>
      <sheetName val="[내역서(1).xls][내역서(1).xls]5_____4"/>
      <sheetName val="단가__x0000__x0000_Ԁ_x0000_"/>
      <sheetName val=" 기성청구서 양식.xlsx"/>
      <sheetName val="Bang TH"/>
      <sheetName val="Shelves"/>
      <sheetName val="회선별대책안À"/>
      <sheetName val="ateCodes?TimeCodes?Overrid"/>
      <sheetName val="간¾"/>
      <sheetName val="입찰내역서"/>
      <sheetName val="JP_GP_UP통합"/>
      <sheetName val="설명서劝"/>
      <sheetName val="단가_및邰㡗_xdc00_㡗"/>
      <sheetName val="제잡비계산"/>
      <sheetName val="도급기성"/>
      <sheetName val="실행-자재"/>
      <sheetName val="터파기및재료"/>
      <sheetName val="06 일위대가목록"/>
      <sheetName val="[내역서(ͭ_x0000_ͭ_x0000__x001c__x02"/>
      <sheetName val="ateCodes_x0000_TimeCodes_x0000_2"/>
      <sheetName val="[내역서(ͭ_x0000_ͭ_x0000__x001c__x03"/>
      <sheetName val="ateCodes_x0000_TimeCodes_x0000_3"/>
      <sheetName val="[내역서(ͭ_x0000_ͭ_x0000__x001c__x04"/>
      <sheetName val="ateCodes_x0000_TimeCodes_x0000_4"/>
      <sheetName val="[내역서(ͭ_x0000_ͭ_x0000__x001c__x05"/>
      <sheetName val="ateCodes_x0000_TimeCodes_x0000_5"/>
      <sheetName val="[내역서(ͭ_x0000_ͭ_x0000__x001c__x06"/>
      <sheetName val="ateCodes_x0000_TimeCodes_x0000_6"/>
      <sheetName val="[내역서(ͭ_x0000_ͭ_x0000__x001c__x07"/>
      <sheetName val="ateCodes_x0000_TimeCodes_x0000_7"/>
      <sheetName val="[내역서(ͭ_x0000_ͭ_x0000__x001c__x08"/>
      <sheetName val="ateCodes_x0000_TimeCodes_x0000_8"/>
      <sheetName val="[내역서(ͭ_x0000_ͭ_x0000__x001c__x09"/>
      <sheetName val="ateCodes_x0000_TimeCodes_x0000_9"/>
      <sheetName val="[내역서(ͭ_x0000_ͭ_x0000__x001c__x010"/>
      <sheetName val="ateCodes_x0000_TimeCodes_x0000_10"/>
      <sheetName val="[내역서(ͭ_x0000_ͭ_x0000__x001c__x011"/>
      <sheetName val="ateCodes_x0000_TimeCodes_x0000_11"/>
      <sheetName val="[내역서(ͭ_x0000_ͭ_x0000__x001c__x012"/>
      <sheetName val="ateCodes_x0000_TimeCodes_x0000_12"/>
      <sheetName val="[내역서(ͭ_x0000_ͭ_x0000__x001c__x013"/>
      <sheetName val="ateCodes_x0000_TimeCodes_x0000_13"/>
      <sheetName val="[내역서(ͭ_x0000_ͭ_x0000__x001c__x014"/>
      <sheetName val="ateCodes_x0000_TimeCodes_x0000_14"/>
      <sheetName val="asd"/>
      <sheetName val="B"/>
      <sheetName val="I一般比"/>
      <sheetName val="토공 total"/>
      <sheetName val="조경"/>
      <sheetName val="당진1,2호기전선관설치및접지4차공사내역서-을지"/>
      <sheetName val="식생블럭단위수량"/>
      <sheetName val="인공산출"/>
      <sheetName val="ENE-CAL 1"/>
      <sheetName val="본사업"/>
      <sheetName val="예산M11A"/>
      <sheetName val="철콘산출"/>
      <sheetName val="토공내역"/>
      <sheetName val="설직재-1"/>
      <sheetName val="96정변2"/>
      <sheetName val="배수공 시멘트 및 골재량 산출"/>
      <sheetName val="부서코드표"/>
      <sheetName val="소방사항"/>
      <sheetName val="대공종"/>
      <sheetName val="인원"/>
      <sheetName val="총괄(데䀀?䰗"/>
      <sheetName val="입찰내역 발주처 양식"/>
      <sheetName val="w't_table"/>
      <sheetName val="ประมาณการประตูหน้าต่าง_"/>
      <sheetName val="schedule_"/>
      <sheetName val="SITE_OFFICE"/>
      <sheetName val="Concord"/>
      <sheetName val="DW산출"/>
      <sheetName val="정부노임"/>
      <sheetName val="방화산출"/>
      <sheetName val="수량산출표"/>
      <sheetName val="세월교산출기초"/>
      <sheetName val="댐구조도"/>
      <sheetName val="인원계획"/>
      <sheetName val="부대공"/>
      <sheetName val="배수공"/>
      <sheetName val="토공"/>
      <sheetName val="포장공"/>
      <sheetName val="일반공사"/>
      <sheetName val="지하1층"/>
      <sheetName val="시화점실행"/>
      <sheetName val="각종양식"/>
      <sheetName val="자금운용표"/>
      <sheetName val="총(철거)"/>
      <sheetName val="검수고1-1층"/>
      <sheetName val="총물량표"/>
      <sheetName val="하수처리장"/>
      <sheetName val="BREAKDOWN(철거설치)"/>
      <sheetName val="3본사"/>
      <sheetName val="총공사내역서"/>
      <sheetName val="견적대비(1차) (2)"/>
      <sheetName val="총괄내역"/>
      <sheetName val="정산내역서"/>
      <sheetName val="대분류 ITEM별 분석(3월)"/>
      <sheetName val="기본일위"/>
      <sheetName val="카렌스센터계량기설치공사"/>
      <sheetName val="boq"/>
      <sheetName val="산출내역서"/>
      <sheetName val="평3"/>
      <sheetName val="기초데이타"/>
      <sheetName val="2.损益表"/>
      <sheetName val="4.PL"/>
      <sheetName val="6.BS"/>
      <sheetName val="9.차입,대여금"/>
      <sheetName val="1월--7월"/>
      <sheetName val="2-2.매출분석"/>
      <sheetName val="첨부_예산"/>
      <sheetName val="선박별_배부"/>
      <sheetName val="1_변경범위"/>
      <sheetName val="comps_LFY+"/>
      <sheetName val="HDI_implied"/>
      <sheetName val="임의_매출-수정전"/>
      <sheetName val="채권_현황"/>
      <sheetName val="2000년_공정표"/>
      <sheetName val="CC_Down_load_0716"/>
      <sheetName val="요일별시간대별_근무인원_그래프"/>
      <sheetName val="BOX(1_5X1_5)"/>
      <sheetName val="1_매출액"/>
      <sheetName val="2_원가"/>
      <sheetName val="10_인원"/>
      <sheetName val="1월_예산"/>
      <sheetName val="2_호선별예상실적"/>
      <sheetName val="생산매출_(4)"/>
      <sheetName val="대차대조표_(2)"/>
      <sheetName val="환율_및_참고"/>
      <sheetName val="6.PL"/>
      <sheetName val="4.成本明细表"/>
      <sheetName val="7.6大成本明细表"/>
      <sheetName val="본부평가(연말)"/>
      <sheetName val="4.추정손익"/>
      <sheetName val="2.매출원가"/>
      <sheetName val="3.일반관리,영업외"/>
      <sheetName val="AT비용"/>
      <sheetName val="JJ비용"/>
      <sheetName val="부대수입"/>
      <sheetName val="MA비용"/>
      <sheetName val="ME비용"/>
      <sheetName val="MF비용"/>
      <sheetName val="MI비용"/>
      <sheetName val="MT비용"/>
      <sheetName val="5.管理费明细表"/>
      <sheetName val="6.营业外收支明细表"/>
      <sheetName val="3.收入明细表"/>
      <sheetName val="공통"/>
      <sheetName val="cash_flow"/>
      <sheetName val="FOOTING"/>
      <sheetName val="봉방동근생"/>
      <sheetName val="교수설계"/>
      <sheetName val="특기시방"/>
      <sheetName val="선박별_배부1"/>
      <sheetName val="1_변경범위1"/>
      <sheetName val="comps_LFY+1"/>
      <sheetName val="HDI_implied1"/>
      <sheetName val="임의_매출-수정전1"/>
      <sheetName val="채권_현황1"/>
      <sheetName val="2000년_공정표1"/>
      <sheetName val="CC_Down_load_07161"/>
      <sheetName val="요일별시간대별_근무인원_그래프1"/>
      <sheetName val="BOX(1_5X1_5)1"/>
      <sheetName val="1_매출액1"/>
      <sheetName val="2_원가1"/>
      <sheetName val="10_인원1"/>
      <sheetName val="2_호선별예상실적1"/>
      <sheetName val="생산매출_(4)1"/>
      <sheetName val="1월_예산1"/>
      <sheetName val="대차대조표_(2)1"/>
      <sheetName val="환율_및_참고1"/>
      <sheetName val="_총괄표"/>
      <sheetName val="1062-X방향_"/>
      <sheetName val="2_损益表"/>
      <sheetName val="4_PL"/>
      <sheetName val="6_BS"/>
      <sheetName val="9_차입,대여금"/>
      <sheetName val="2-2_매출분석"/>
      <sheetName val="6_PL"/>
      <sheetName val="4_成本明细表"/>
      <sheetName val="7_6大成本明细表"/>
      <sheetName val="4_추정손익"/>
      <sheetName val="2_매출원가"/>
      <sheetName val="3_일반관리,영업외"/>
      <sheetName val="5_管理费明细表"/>
      <sheetName val="6_营业外收支明细表"/>
      <sheetName val="3_收入明细表"/>
      <sheetName val="3800-400_기계감가"/>
      <sheetName val="FILE1"/>
      <sheetName val="토공(우물통,기타) "/>
      <sheetName val="토지조서(원본)"/>
      <sheetName val="공간"/>
      <sheetName val="공종"/>
      <sheetName val="부위자재"/>
      <sheetName val="하자유형"/>
      <sheetName val="세대"/>
    </sheetNames>
    <sheetDataSet>
      <sheetData sheetId="0">
        <row r="21">
          <cell r="B21" t="str">
            <v>1.토공</v>
          </cell>
        </row>
        <row r="22">
          <cell r="B22" t="str">
            <v>토사절취</v>
          </cell>
          <cell r="C22" t="str">
            <v>도쟈 19ton</v>
          </cell>
          <cell r="D22">
            <v>465.1</v>
          </cell>
          <cell r="E22" t="str">
            <v>m3</v>
          </cell>
        </row>
        <row r="23">
          <cell r="B23" t="str">
            <v>노 상</v>
          </cell>
          <cell r="D23">
            <v>1294.5</v>
          </cell>
          <cell r="E23" t="str">
            <v>m3</v>
          </cell>
        </row>
        <row r="24">
          <cell r="B24" t="str">
            <v>운반성토</v>
          </cell>
          <cell r="C24" t="str">
            <v>토사</v>
          </cell>
          <cell r="D24">
            <v>46662</v>
          </cell>
          <cell r="E24" t="str">
            <v>m3</v>
          </cell>
        </row>
        <row r="25">
          <cell r="B25" t="str">
            <v>성토정지</v>
          </cell>
          <cell r="C25" t="str">
            <v>도쟈 19ton</v>
          </cell>
          <cell r="D25">
            <v>55356.07</v>
          </cell>
          <cell r="E25" t="str">
            <v>m3</v>
          </cell>
        </row>
        <row r="26">
          <cell r="B26" t="str">
            <v>터파기(육상성토)</v>
          </cell>
          <cell r="D26">
            <v>8420.14</v>
          </cell>
          <cell r="E26" t="str">
            <v>m3</v>
          </cell>
        </row>
        <row r="27">
          <cell r="B27" t="str">
            <v>기계터파기(수중)</v>
          </cell>
          <cell r="C27" t="str">
            <v>토사(0-4m)</v>
          </cell>
          <cell r="D27">
            <v>6075.87</v>
          </cell>
          <cell r="E27" t="str">
            <v>m3</v>
          </cell>
        </row>
        <row r="28">
          <cell r="B28" t="str">
            <v>잔토처리(기계)</v>
          </cell>
          <cell r="C28" t="str">
            <v>토사(현장내)</v>
          </cell>
          <cell r="D28">
            <v>6535.73</v>
          </cell>
          <cell r="E28" t="str">
            <v>m3</v>
          </cell>
        </row>
        <row r="29">
          <cell r="B29" t="str">
            <v>되메우기</v>
          </cell>
          <cell r="C29" t="str">
            <v>기계</v>
          </cell>
          <cell r="D29">
            <v>8145.84</v>
          </cell>
          <cell r="E29" t="str">
            <v>m3</v>
          </cell>
        </row>
        <row r="30">
          <cell r="B30" t="str">
            <v>표토제거(사토)</v>
          </cell>
          <cell r="C30" t="str">
            <v>도쟈 19ton</v>
          </cell>
          <cell r="D30">
            <v>3202</v>
          </cell>
          <cell r="E30" t="str">
            <v>m3</v>
          </cell>
        </row>
        <row r="31">
          <cell r="B31" t="str">
            <v>표토제거(탑구간)</v>
          </cell>
          <cell r="C31" t="str">
            <v>도쟈 19ton</v>
          </cell>
          <cell r="D31">
            <v>3202</v>
          </cell>
          <cell r="E31" t="str">
            <v>m3</v>
          </cell>
        </row>
        <row r="32">
          <cell r="B32" t="str">
            <v>츠구터파기(토사)</v>
          </cell>
          <cell r="C32" t="str">
            <v>기계</v>
          </cell>
          <cell r="D32">
            <v>201.25</v>
          </cell>
          <cell r="E32" t="str">
            <v>m3</v>
          </cell>
        </row>
        <row r="33">
          <cell r="B33" t="str">
            <v>측구뚝쌓기</v>
          </cell>
          <cell r="C33" t="str">
            <v>인력다짐</v>
          </cell>
          <cell r="D33">
            <v>16.12</v>
          </cell>
          <cell r="E33" t="str">
            <v>m3</v>
          </cell>
        </row>
        <row r="34">
          <cell r="B34" t="str">
            <v>치환다짐포설및다짐</v>
          </cell>
          <cell r="C34" t="str">
            <v>보조기층재</v>
          </cell>
          <cell r="D34">
            <v>1552.94</v>
          </cell>
          <cell r="E34" t="str">
            <v>m2</v>
          </cell>
        </row>
        <row r="35">
          <cell r="B35" t="str">
            <v>줄떼붙임</v>
          </cell>
          <cell r="D35">
            <v>4261.78</v>
          </cell>
          <cell r="E35" t="str">
            <v>m2</v>
          </cell>
        </row>
        <row r="36">
          <cell r="A36">
            <v>10</v>
          </cell>
          <cell r="B36" t="str">
            <v>P P 마대쌓기</v>
          </cell>
          <cell r="C36" t="str">
            <v>45*70</v>
          </cell>
          <cell r="D36">
            <v>560.20000000000005</v>
          </cell>
          <cell r="E36" t="str">
            <v>m2</v>
          </cell>
        </row>
        <row r="37">
          <cell r="B37" t="str">
            <v>물 푸 기</v>
          </cell>
          <cell r="E37" t="str">
            <v>HR</v>
          </cell>
        </row>
        <row r="38">
          <cell r="B38" t="str">
            <v>2.구조물공</v>
          </cell>
        </row>
        <row r="39">
          <cell r="B39" t="str">
            <v>1)침사지및유입펌프장</v>
          </cell>
        </row>
        <row r="40">
          <cell r="B40" t="str">
            <v>콘크리트펌프카타설</v>
          </cell>
          <cell r="C40" t="str">
            <v>무근</v>
          </cell>
          <cell r="D40">
            <v>67.05</v>
          </cell>
          <cell r="E40" t="str">
            <v>m3</v>
          </cell>
        </row>
        <row r="41">
          <cell r="B41" t="str">
            <v>콘크리트펌프카타설</v>
          </cell>
          <cell r="C41" t="str">
            <v>철근</v>
          </cell>
          <cell r="D41">
            <v>1409.52</v>
          </cell>
          <cell r="E41" t="str">
            <v>m3</v>
          </cell>
        </row>
        <row r="42">
          <cell r="B42" t="str">
            <v>합판거푸집</v>
          </cell>
          <cell r="C42" t="str">
            <v>6회</v>
          </cell>
          <cell r="D42">
            <v>13.62</v>
          </cell>
          <cell r="E42" t="str">
            <v>m2</v>
          </cell>
        </row>
        <row r="43">
          <cell r="B43" t="str">
            <v>합판거푸집</v>
          </cell>
          <cell r="C43" t="str">
            <v>3회</v>
          </cell>
          <cell r="D43">
            <v>1180.8499999999999</v>
          </cell>
          <cell r="E43" t="str">
            <v>m2</v>
          </cell>
        </row>
        <row r="44">
          <cell r="B44" t="str">
            <v>원형거푸집</v>
          </cell>
          <cell r="C44" t="str">
            <v>3회</v>
          </cell>
          <cell r="D44">
            <v>2.77</v>
          </cell>
          <cell r="E44" t="str">
            <v>m2</v>
          </cell>
        </row>
        <row r="45">
          <cell r="B45" t="str">
            <v>FORM-TIE</v>
          </cell>
          <cell r="C45" t="str">
            <v>3회 T=800</v>
          </cell>
          <cell r="D45">
            <v>247.63</v>
          </cell>
          <cell r="E45" t="str">
            <v>m2</v>
          </cell>
        </row>
        <row r="46">
          <cell r="B46" t="str">
            <v>FORM-TIE</v>
          </cell>
          <cell r="C46" t="str">
            <v>3회 T=500</v>
          </cell>
          <cell r="D46">
            <v>1622.41</v>
          </cell>
          <cell r="E46" t="str">
            <v>m2</v>
          </cell>
        </row>
        <row r="47">
          <cell r="B47" t="str">
            <v>강관동바리(3개월)</v>
          </cell>
          <cell r="C47" t="str">
            <v>4.2M이상</v>
          </cell>
          <cell r="D47">
            <v>194.63</v>
          </cell>
          <cell r="E47" t="str">
            <v>공/m3</v>
          </cell>
        </row>
        <row r="48">
          <cell r="B48" t="str">
            <v>강관동바리(3개월)</v>
          </cell>
          <cell r="C48" t="str">
            <v>4.2M이하</v>
          </cell>
          <cell r="D48">
            <v>1709.97</v>
          </cell>
          <cell r="E48" t="str">
            <v>공/m3</v>
          </cell>
        </row>
        <row r="49">
          <cell r="B49" t="str">
            <v>강관비계매기</v>
          </cell>
          <cell r="C49" t="str">
            <v>3개월</v>
          </cell>
          <cell r="D49">
            <v>1104.03</v>
          </cell>
          <cell r="E49" t="str">
            <v>m2</v>
          </cell>
        </row>
        <row r="50">
          <cell r="B50" t="str">
            <v>침투성+수성페인트</v>
          </cell>
          <cell r="D50">
            <v>428.71</v>
          </cell>
          <cell r="E50" t="str">
            <v>m2</v>
          </cell>
        </row>
        <row r="51">
          <cell r="B51" t="str">
            <v>에폭시방수</v>
          </cell>
          <cell r="D51">
            <v>981.96</v>
          </cell>
          <cell r="E51" t="str">
            <v>m2</v>
          </cell>
        </row>
        <row r="52">
          <cell r="B52" t="str">
            <v>지수판설치</v>
          </cell>
          <cell r="C52" t="str">
            <v>B=230,T=5MM</v>
          </cell>
          <cell r="D52">
            <v>423.87</v>
          </cell>
          <cell r="E52" t="str">
            <v>m</v>
          </cell>
        </row>
        <row r="53">
          <cell r="B53" t="str">
            <v>양 생</v>
          </cell>
          <cell r="C53" t="str">
            <v>비닐</v>
          </cell>
          <cell r="D53">
            <v>1388.4449999999999</v>
          </cell>
          <cell r="E53" t="str">
            <v>m2</v>
          </cell>
        </row>
        <row r="54">
          <cell r="B54" t="str">
            <v>시공이음면정리</v>
          </cell>
          <cell r="D54">
            <v>137.78</v>
          </cell>
          <cell r="E54" t="str">
            <v>m2</v>
          </cell>
        </row>
        <row r="55">
          <cell r="B55" t="str">
            <v>몰탈</v>
          </cell>
          <cell r="C55" t="str">
            <v>1:3</v>
          </cell>
          <cell r="D55">
            <v>10.53</v>
          </cell>
          <cell r="E55" t="str">
            <v>m3</v>
          </cell>
        </row>
        <row r="56">
          <cell r="B56" t="str">
            <v>FORM-TIE 구멍채우기</v>
          </cell>
          <cell r="D56">
            <v>1748</v>
          </cell>
          <cell r="E56" t="str">
            <v>EA</v>
          </cell>
        </row>
        <row r="57">
          <cell r="B57" t="str">
            <v>난간(STS)</v>
          </cell>
          <cell r="C57" t="str">
            <v>수평(1.2M)</v>
          </cell>
          <cell r="D57">
            <v>93.03</v>
          </cell>
          <cell r="E57" t="str">
            <v>스판</v>
          </cell>
        </row>
        <row r="58">
          <cell r="B58" t="str">
            <v>난간(STS)</v>
          </cell>
          <cell r="C58" t="str">
            <v>경사(0.9M)</v>
          </cell>
          <cell r="D58">
            <v>30</v>
          </cell>
          <cell r="E58" t="str">
            <v>스판</v>
          </cell>
        </row>
        <row r="59">
          <cell r="B59" t="str">
            <v>사다리설치</v>
          </cell>
          <cell r="C59" t="str">
            <v>A-TYPE</v>
          </cell>
          <cell r="D59">
            <v>51</v>
          </cell>
          <cell r="E59" t="str">
            <v>EA</v>
          </cell>
        </row>
        <row r="60">
          <cell r="B60" t="str">
            <v>사다리설치</v>
          </cell>
          <cell r="C60" t="str">
            <v>B-TYPE</v>
          </cell>
          <cell r="D60">
            <v>20.6</v>
          </cell>
          <cell r="E60" t="str">
            <v>EA</v>
          </cell>
        </row>
        <row r="61">
          <cell r="B61" t="str">
            <v>PVC PIPE T S 접합</v>
          </cell>
          <cell r="C61" t="str">
            <v>D=100M/M</v>
          </cell>
          <cell r="D61">
            <v>0.9</v>
          </cell>
          <cell r="E61" t="str">
            <v>m</v>
          </cell>
        </row>
        <row r="62">
          <cell r="B62" t="str">
            <v>PVC PIPE T S 접합</v>
          </cell>
          <cell r="C62" t="str">
            <v>D=150M/M</v>
          </cell>
          <cell r="D62">
            <v>1.5</v>
          </cell>
          <cell r="E62" t="str">
            <v>m</v>
          </cell>
        </row>
        <row r="63">
          <cell r="B63" t="str">
            <v>슬리브</v>
          </cell>
          <cell r="C63" t="str">
            <v>D=150,T=500</v>
          </cell>
          <cell r="D63">
            <v>5</v>
          </cell>
          <cell r="E63" t="str">
            <v>EA</v>
          </cell>
        </row>
        <row r="64">
          <cell r="B64" t="str">
            <v>슬리브</v>
          </cell>
          <cell r="C64" t="str">
            <v>D=200,T=500</v>
          </cell>
          <cell r="D64">
            <v>2</v>
          </cell>
          <cell r="E64" t="str">
            <v>EA</v>
          </cell>
        </row>
        <row r="65">
          <cell r="B65" t="str">
            <v>슬리브</v>
          </cell>
          <cell r="C65" t="str">
            <v>D=500,T=500</v>
          </cell>
          <cell r="D65">
            <v>1</v>
          </cell>
          <cell r="E65" t="str">
            <v>EA</v>
          </cell>
        </row>
        <row r="66">
          <cell r="B66" t="str">
            <v>슬리브</v>
          </cell>
          <cell r="C66" t="str">
            <v>D=300,T=500</v>
          </cell>
          <cell r="D66">
            <v>1</v>
          </cell>
          <cell r="E66" t="str">
            <v>EA</v>
          </cell>
        </row>
        <row r="67">
          <cell r="B67" t="str">
            <v>JOINT-FILLER</v>
          </cell>
          <cell r="C67" t="str">
            <v>T=20M/M</v>
          </cell>
          <cell r="D67">
            <v>22.15</v>
          </cell>
          <cell r="E67" t="str">
            <v>m2</v>
          </cell>
        </row>
        <row r="68">
          <cell r="B68" t="str">
            <v>실런트</v>
          </cell>
          <cell r="C68" t="str">
            <v>T=20M/M</v>
          </cell>
          <cell r="D68">
            <v>70.349999999999994</v>
          </cell>
          <cell r="E68" t="str">
            <v>m</v>
          </cell>
        </row>
        <row r="69">
          <cell r="B69" t="str">
            <v>흙채움</v>
          </cell>
          <cell r="C69" t="str">
            <v>인력</v>
          </cell>
          <cell r="D69">
            <v>485.36</v>
          </cell>
          <cell r="E69" t="str">
            <v>m2</v>
          </cell>
        </row>
        <row r="70">
          <cell r="B70" t="str">
            <v>철근가공및조립</v>
          </cell>
          <cell r="C70" t="str">
            <v>복잡</v>
          </cell>
          <cell r="D70">
            <v>150.38300000000001</v>
          </cell>
          <cell r="E70" t="str">
            <v>TON</v>
          </cell>
        </row>
        <row r="71">
          <cell r="B71" t="str">
            <v>PC PILE항타</v>
          </cell>
          <cell r="C71" t="str">
            <v>천공후항타</v>
          </cell>
          <cell r="D71">
            <v>6</v>
          </cell>
          <cell r="E71" t="str">
            <v>본</v>
          </cell>
        </row>
        <row r="72">
          <cell r="B72" t="str">
            <v>말뚝박기용천공</v>
          </cell>
          <cell r="C72" t="str">
            <v>토사</v>
          </cell>
          <cell r="D72">
            <v>54</v>
          </cell>
          <cell r="E72" t="str">
            <v>m</v>
          </cell>
        </row>
        <row r="73">
          <cell r="B73" t="str">
            <v>PC 파일두부보강</v>
          </cell>
          <cell r="C73" t="str">
            <v>T=500,L=9.0M</v>
          </cell>
          <cell r="D73">
            <v>6</v>
          </cell>
          <cell r="E73" t="str">
            <v>본</v>
          </cell>
        </row>
        <row r="74">
          <cell r="B74" t="str">
            <v>SHEET-PILE항타인발</v>
          </cell>
          <cell r="C74" t="str">
            <v>L=9.0M</v>
          </cell>
          <cell r="D74">
            <v>75</v>
          </cell>
          <cell r="E74" t="str">
            <v>본</v>
          </cell>
        </row>
        <row r="75">
          <cell r="B75" t="str">
            <v>SHEET-PILE</v>
          </cell>
          <cell r="C75" t="str">
            <v>임대료</v>
          </cell>
          <cell r="D75">
            <v>1</v>
          </cell>
          <cell r="E75" t="str">
            <v>식</v>
          </cell>
        </row>
        <row r="76">
          <cell r="B76" t="str">
            <v>2)유량조정조</v>
          </cell>
        </row>
        <row r="77">
          <cell r="B77" t="str">
            <v>콘크리트펌프카타설</v>
          </cell>
          <cell r="C77" t="str">
            <v>무근</v>
          </cell>
          <cell r="D77">
            <v>26.79</v>
          </cell>
          <cell r="E77" t="str">
            <v>m3</v>
          </cell>
        </row>
        <row r="78">
          <cell r="B78" t="str">
            <v>콘크리트펌프카타설</v>
          </cell>
          <cell r="C78" t="str">
            <v>철근</v>
          </cell>
          <cell r="D78">
            <v>401.3</v>
          </cell>
          <cell r="E78" t="str">
            <v>m3</v>
          </cell>
        </row>
        <row r="79">
          <cell r="B79" t="str">
            <v>합판거푸집</v>
          </cell>
          <cell r="C79" t="str">
            <v>6회</v>
          </cell>
          <cell r="D79">
            <v>7.39</v>
          </cell>
          <cell r="E79" t="str">
            <v>m2</v>
          </cell>
        </row>
        <row r="80">
          <cell r="B80" t="str">
            <v>합판거푸집</v>
          </cell>
          <cell r="C80" t="str">
            <v>3회</v>
          </cell>
          <cell r="D80">
            <v>163.88</v>
          </cell>
          <cell r="E80" t="str">
            <v>m2</v>
          </cell>
        </row>
        <row r="81">
          <cell r="B81" t="str">
            <v>원형거푸집</v>
          </cell>
          <cell r="C81" t="str">
            <v>3회</v>
          </cell>
          <cell r="D81">
            <v>252.8</v>
          </cell>
          <cell r="E81" t="str">
            <v>m2</v>
          </cell>
        </row>
        <row r="82">
          <cell r="B82" t="str">
            <v>FORM-TIE</v>
          </cell>
          <cell r="C82" t="str">
            <v>3회 T=800</v>
          </cell>
          <cell r="D82">
            <v>680.73</v>
          </cell>
          <cell r="E82" t="str">
            <v>m2</v>
          </cell>
        </row>
        <row r="83">
          <cell r="B83" t="str">
            <v>FORM-TIE</v>
          </cell>
          <cell r="C83" t="str">
            <v>3회 T=500</v>
          </cell>
          <cell r="D83">
            <v>237.56</v>
          </cell>
          <cell r="E83" t="str">
            <v>m2</v>
          </cell>
        </row>
        <row r="84">
          <cell r="B84" t="str">
            <v>강관동바리(3개월)</v>
          </cell>
          <cell r="C84" t="str">
            <v>4.2M이상</v>
          </cell>
          <cell r="D84">
            <v>31.68</v>
          </cell>
          <cell r="E84" t="str">
            <v>공/m3</v>
          </cell>
        </row>
        <row r="85">
          <cell r="B85" t="str">
            <v>강관동바리(3개월)</v>
          </cell>
          <cell r="C85" t="str">
            <v>4.2M이하</v>
          </cell>
          <cell r="D85">
            <v>611.74</v>
          </cell>
          <cell r="E85" t="str">
            <v>공/m3</v>
          </cell>
        </row>
        <row r="86">
          <cell r="B86" t="str">
            <v>강관비계매기</v>
          </cell>
          <cell r="C86" t="str">
            <v>3개월</v>
          </cell>
          <cell r="D86">
            <v>510</v>
          </cell>
          <cell r="E86" t="str">
            <v>m2</v>
          </cell>
        </row>
        <row r="87">
          <cell r="B87" t="str">
            <v>침투성+수성페인트</v>
          </cell>
          <cell r="D87">
            <v>173.84</v>
          </cell>
          <cell r="E87" t="str">
            <v>m2</v>
          </cell>
        </row>
        <row r="88">
          <cell r="B88" t="str">
            <v>지수판설치</v>
          </cell>
          <cell r="C88" t="str">
            <v>B=230,T=5MM</v>
          </cell>
          <cell r="D88">
            <v>131.5</v>
          </cell>
          <cell r="E88" t="str">
            <v>m</v>
          </cell>
        </row>
        <row r="89">
          <cell r="B89" t="str">
            <v>양 생</v>
          </cell>
          <cell r="C89" t="str">
            <v>비닐</v>
          </cell>
          <cell r="D89">
            <v>238.04</v>
          </cell>
          <cell r="E89" t="str">
            <v>m2</v>
          </cell>
        </row>
        <row r="90">
          <cell r="B90" t="str">
            <v>시공이음면정리</v>
          </cell>
          <cell r="D90">
            <v>48.89</v>
          </cell>
          <cell r="E90" t="str">
            <v>m2</v>
          </cell>
        </row>
        <row r="91">
          <cell r="B91" t="str">
            <v>난간(STS)</v>
          </cell>
          <cell r="C91" t="str">
            <v>수평(1.2M)</v>
          </cell>
          <cell r="D91">
            <v>39.29</v>
          </cell>
          <cell r="E91" t="str">
            <v>스판</v>
          </cell>
        </row>
        <row r="92">
          <cell r="B92" t="str">
            <v>난간(STS)</v>
          </cell>
          <cell r="C92" t="str">
            <v>경사(0.9M)</v>
          </cell>
          <cell r="D92">
            <v>13.06</v>
          </cell>
          <cell r="E92" t="str">
            <v>스판</v>
          </cell>
        </row>
        <row r="93">
          <cell r="B93" t="str">
            <v>슬리브</v>
          </cell>
          <cell r="C93" t="str">
            <v>D=300,T=400</v>
          </cell>
          <cell r="D93">
            <v>2</v>
          </cell>
          <cell r="E93" t="str">
            <v>EA</v>
          </cell>
        </row>
        <row r="94">
          <cell r="B94" t="str">
            <v>철근가공및조립</v>
          </cell>
          <cell r="C94" t="str">
            <v>복잡</v>
          </cell>
          <cell r="D94">
            <v>43.308</v>
          </cell>
          <cell r="E94" t="str">
            <v>TON</v>
          </cell>
        </row>
        <row r="95">
          <cell r="B95" t="str">
            <v>FORM-TIE 구멍채우기</v>
          </cell>
          <cell r="D95">
            <v>873</v>
          </cell>
          <cell r="E95" t="str">
            <v>EA</v>
          </cell>
        </row>
        <row r="96">
          <cell r="B96" t="str">
            <v>3)유입유량계실</v>
          </cell>
        </row>
        <row r="97">
          <cell r="B97" t="str">
            <v>콘크리트펌프카타설</v>
          </cell>
          <cell r="C97" t="str">
            <v>무근</v>
          </cell>
          <cell r="D97">
            <v>3.57</v>
          </cell>
          <cell r="E97" t="str">
            <v>m3</v>
          </cell>
        </row>
        <row r="98">
          <cell r="B98" t="str">
            <v>콘크리트펌프카타설</v>
          </cell>
          <cell r="C98" t="str">
            <v>철근</v>
          </cell>
          <cell r="D98">
            <v>26.79</v>
          </cell>
          <cell r="E98" t="str">
            <v>m3</v>
          </cell>
        </row>
        <row r="99">
          <cell r="B99" t="str">
            <v>합판거푸집</v>
          </cell>
          <cell r="C99" t="str">
            <v>6회</v>
          </cell>
          <cell r="D99">
            <v>1.98</v>
          </cell>
          <cell r="E99" t="str">
            <v>m2</v>
          </cell>
        </row>
        <row r="100">
          <cell r="B100" t="str">
            <v>합판거푸집</v>
          </cell>
          <cell r="C100" t="str">
            <v>3회</v>
          </cell>
          <cell r="D100">
            <v>37.82</v>
          </cell>
          <cell r="E100" t="str">
            <v>m2</v>
          </cell>
        </row>
        <row r="101">
          <cell r="B101" t="str">
            <v>FORM-TIE</v>
          </cell>
          <cell r="C101" t="str">
            <v>3회 T=300</v>
          </cell>
          <cell r="D101">
            <v>84</v>
          </cell>
          <cell r="E101" t="str">
            <v>m2</v>
          </cell>
        </row>
        <row r="102">
          <cell r="B102" t="str">
            <v>강관동바리(3개월)</v>
          </cell>
          <cell r="C102" t="str">
            <v>4.2M이하</v>
          </cell>
          <cell r="D102">
            <v>40.5</v>
          </cell>
          <cell r="E102" t="str">
            <v>공/m3</v>
          </cell>
        </row>
        <row r="103">
          <cell r="B103" t="str">
            <v>강관비계매기</v>
          </cell>
          <cell r="C103" t="str">
            <v>3개월</v>
          </cell>
          <cell r="D103">
            <v>97.2</v>
          </cell>
          <cell r="E103" t="str">
            <v>m2</v>
          </cell>
        </row>
        <row r="104">
          <cell r="B104" t="str">
            <v>모체침투성방수</v>
          </cell>
          <cell r="D104">
            <v>58.38</v>
          </cell>
          <cell r="E104" t="str">
            <v>m2</v>
          </cell>
        </row>
        <row r="105">
          <cell r="B105" t="str">
            <v>지수판설치</v>
          </cell>
          <cell r="C105" t="str">
            <v>B=230,T=5MM</v>
          </cell>
          <cell r="D105">
            <v>16.2</v>
          </cell>
          <cell r="E105" t="str">
            <v>m</v>
          </cell>
        </row>
        <row r="106">
          <cell r="B106" t="str">
            <v>양 생</v>
          </cell>
          <cell r="C106" t="str">
            <v>비닐</v>
          </cell>
          <cell r="D106">
            <v>29.46</v>
          </cell>
          <cell r="E106" t="str">
            <v>m2</v>
          </cell>
        </row>
        <row r="107">
          <cell r="B107" t="str">
            <v>시공이음면정리</v>
          </cell>
          <cell r="D107">
            <v>4.8600000000000003</v>
          </cell>
          <cell r="E107" t="str">
            <v>m2</v>
          </cell>
        </row>
        <row r="108">
          <cell r="B108" t="str">
            <v>FORM-TIE 구멍채우기</v>
          </cell>
          <cell r="D108">
            <v>90</v>
          </cell>
          <cell r="E108" t="str">
            <v>EA</v>
          </cell>
        </row>
        <row r="109">
          <cell r="B109" t="str">
            <v>사다리설치</v>
          </cell>
          <cell r="C109" t="str">
            <v>A-TYPE</v>
          </cell>
          <cell r="D109">
            <v>51</v>
          </cell>
          <cell r="E109" t="str">
            <v>EA</v>
          </cell>
        </row>
        <row r="110">
          <cell r="B110" t="str">
            <v>철근가공및조립</v>
          </cell>
          <cell r="C110" t="str">
            <v>복잡</v>
          </cell>
          <cell r="D110">
            <v>2.9009999999999998</v>
          </cell>
          <cell r="E110" t="str">
            <v>TON</v>
          </cell>
        </row>
        <row r="111">
          <cell r="B111" t="str">
            <v>슬리브</v>
          </cell>
          <cell r="C111" t="str">
            <v>D=500,T=300</v>
          </cell>
          <cell r="D111">
            <v>2</v>
          </cell>
          <cell r="E111" t="str">
            <v>EA</v>
          </cell>
        </row>
        <row r="112">
          <cell r="B112" t="str">
            <v>PC PILE항타</v>
          </cell>
          <cell r="C112" t="str">
            <v>천공후항타</v>
          </cell>
          <cell r="D112">
            <v>4</v>
          </cell>
          <cell r="E112" t="str">
            <v>본</v>
          </cell>
        </row>
        <row r="113">
          <cell r="B113" t="str">
            <v>말뚝박기용천공</v>
          </cell>
          <cell r="C113" t="str">
            <v>토사</v>
          </cell>
          <cell r="D113">
            <v>28</v>
          </cell>
          <cell r="E113" t="str">
            <v>m</v>
          </cell>
        </row>
        <row r="114">
          <cell r="B114" t="str">
            <v>PC 파일두부보강</v>
          </cell>
          <cell r="C114" t="str">
            <v>T=400,L=7.0M</v>
          </cell>
          <cell r="D114">
            <v>4</v>
          </cell>
          <cell r="E114" t="str">
            <v>본</v>
          </cell>
        </row>
        <row r="115">
          <cell r="B115" t="str">
            <v>무늬철판뚜껑</v>
          </cell>
          <cell r="C115" t="str">
            <v>1222*1222</v>
          </cell>
          <cell r="D115">
            <v>1</v>
          </cell>
          <cell r="E115" t="str">
            <v>EA</v>
          </cell>
        </row>
        <row r="116">
          <cell r="B116" t="str">
            <v>4)최초침전지분배조</v>
          </cell>
        </row>
        <row r="117">
          <cell r="B117" t="str">
            <v>콘크리트펌프카타설</v>
          </cell>
          <cell r="C117" t="str">
            <v>무근</v>
          </cell>
          <cell r="D117">
            <v>6.84</v>
          </cell>
          <cell r="E117" t="str">
            <v>m3</v>
          </cell>
        </row>
        <row r="118">
          <cell r="B118" t="str">
            <v>콘크리트펌프카타설</v>
          </cell>
          <cell r="C118" t="str">
            <v>철근</v>
          </cell>
          <cell r="D118">
            <v>107.27</v>
          </cell>
          <cell r="E118" t="str">
            <v>m3</v>
          </cell>
        </row>
        <row r="119">
          <cell r="B119" t="str">
            <v>합판거푸집</v>
          </cell>
          <cell r="C119" t="str">
            <v>6회</v>
          </cell>
          <cell r="D119">
            <v>4.28</v>
          </cell>
          <cell r="E119" t="str">
            <v>m2</v>
          </cell>
        </row>
        <row r="120">
          <cell r="B120" t="str">
            <v>합판거푸집</v>
          </cell>
          <cell r="C120" t="str">
            <v>3회</v>
          </cell>
          <cell r="D120">
            <v>169.13</v>
          </cell>
          <cell r="E120" t="str">
            <v>m2</v>
          </cell>
        </row>
        <row r="121">
          <cell r="B121" t="str">
            <v>FORM-TIE</v>
          </cell>
          <cell r="C121" t="str">
            <v>3회 T=400</v>
          </cell>
          <cell r="D121">
            <v>218.25</v>
          </cell>
          <cell r="E121" t="str">
            <v>m2</v>
          </cell>
        </row>
        <row r="122">
          <cell r="B122" t="str">
            <v>FORM-TIE</v>
          </cell>
          <cell r="C122" t="str">
            <v>3회 T=300</v>
          </cell>
          <cell r="D122">
            <v>53.04</v>
          </cell>
          <cell r="E122" t="str">
            <v>m2</v>
          </cell>
        </row>
        <row r="123">
          <cell r="B123" t="str">
            <v>강관동바리(3개월)</v>
          </cell>
          <cell r="C123" t="str">
            <v>4.2M이상</v>
          </cell>
          <cell r="D123">
            <v>64.87</v>
          </cell>
          <cell r="E123" t="str">
            <v>공/m3</v>
          </cell>
        </row>
        <row r="124">
          <cell r="B124" t="str">
            <v>강관동바리(3개월)</v>
          </cell>
          <cell r="C124" t="str">
            <v>4.2M이하</v>
          </cell>
          <cell r="D124">
            <v>61.94</v>
          </cell>
          <cell r="E124" t="str">
            <v>공/m3</v>
          </cell>
        </row>
        <row r="125">
          <cell r="B125" t="str">
            <v>강관비계매기</v>
          </cell>
          <cell r="C125" t="str">
            <v>3개월</v>
          </cell>
          <cell r="D125">
            <v>97.2</v>
          </cell>
          <cell r="E125" t="str">
            <v>m2</v>
          </cell>
        </row>
        <row r="126">
          <cell r="B126" t="str">
            <v>모체침투성방수</v>
          </cell>
          <cell r="D126">
            <v>58.38</v>
          </cell>
          <cell r="E126" t="str">
            <v>m2</v>
          </cell>
        </row>
        <row r="127">
          <cell r="B127" t="str">
            <v>아스팔트방수</v>
          </cell>
          <cell r="C127" t="str">
            <v>2회</v>
          </cell>
          <cell r="D127">
            <v>118.93</v>
          </cell>
          <cell r="E127" t="str">
            <v>m2</v>
          </cell>
        </row>
        <row r="128">
          <cell r="B128" t="str">
            <v>에폭시방수</v>
          </cell>
          <cell r="D128">
            <v>54.43</v>
          </cell>
          <cell r="E128" t="str">
            <v>m2</v>
          </cell>
        </row>
        <row r="129">
          <cell r="B129" t="str">
            <v>지수판설치</v>
          </cell>
          <cell r="C129" t="str">
            <v>B=230,T=5MM</v>
          </cell>
          <cell r="D129">
            <v>16.2</v>
          </cell>
          <cell r="E129" t="str">
            <v>m</v>
          </cell>
        </row>
        <row r="130">
          <cell r="B130" t="str">
            <v>양 생</v>
          </cell>
          <cell r="C130" t="str">
            <v>비닐</v>
          </cell>
          <cell r="D130">
            <v>23.29</v>
          </cell>
          <cell r="E130" t="str">
            <v>m2</v>
          </cell>
        </row>
        <row r="131">
          <cell r="B131" t="str">
            <v>시공이음면정리</v>
          </cell>
          <cell r="D131">
            <v>18.43</v>
          </cell>
          <cell r="E131" t="str">
            <v>m2</v>
          </cell>
        </row>
        <row r="132">
          <cell r="B132" t="str">
            <v>난간(STS)</v>
          </cell>
          <cell r="C132" t="str">
            <v>수평(1.2M)</v>
          </cell>
          <cell r="D132">
            <v>9.17</v>
          </cell>
          <cell r="E132" t="str">
            <v>스판</v>
          </cell>
        </row>
        <row r="133">
          <cell r="B133" t="str">
            <v>난간(STS)</v>
          </cell>
          <cell r="C133" t="str">
            <v>경사(0.9M)</v>
          </cell>
          <cell r="D133">
            <v>10.33</v>
          </cell>
          <cell r="E133" t="str">
            <v>스판</v>
          </cell>
        </row>
        <row r="134">
          <cell r="B134" t="str">
            <v>사다리설치</v>
          </cell>
          <cell r="C134" t="str">
            <v>A-TYPE</v>
          </cell>
          <cell r="D134">
            <v>40</v>
          </cell>
          <cell r="E134" t="str">
            <v>EA</v>
          </cell>
        </row>
        <row r="135">
          <cell r="B135" t="str">
            <v>PVC PIPE T S 접합</v>
          </cell>
          <cell r="C135" t="str">
            <v>D=100M/M</v>
          </cell>
          <cell r="D135">
            <v>0.4</v>
          </cell>
          <cell r="E135" t="str">
            <v>m</v>
          </cell>
        </row>
        <row r="136">
          <cell r="B136" t="str">
            <v>출입문설치</v>
          </cell>
          <cell r="C136" t="str">
            <v>900*2100</v>
          </cell>
          <cell r="D136">
            <v>1.89</v>
          </cell>
          <cell r="E136" t="str">
            <v>m2</v>
          </cell>
        </row>
        <row r="137">
          <cell r="B137" t="str">
            <v>철근가공및조립</v>
          </cell>
          <cell r="C137" t="str">
            <v>복잡</v>
          </cell>
          <cell r="D137">
            <v>11.427</v>
          </cell>
          <cell r="E137" t="str">
            <v>TON</v>
          </cell>
        </row>
        <row r="138">
          <cell r="A138">
            <v>13</v>
          </cell>
          <cell r="B138" t="str">
            <v>FORM-TIE 구멍채우기</v>
          </cell>
          <cell r="D138">
            <v>290</v>
          </cell>
          <cell r="E138" t="str">
            <v>EA</v>
          </cell>
        </row>
        <row r="139">
          <cell r="B139" t="str">
            <v>슬리브</v>
          </cell>
          <cell r="C139" t="str">
            <v>D=300,T=300</v>
          </cell>
          <cell r="D139">
            <v>2</v>
          </cell>
          <cell r="E139" t="str">
            <v>EA</v>
          </cell>
        </row>
        <row r="140">
          <cell r="B140" t="str">
            <v>슬리브</v>
          </cell>
          <cell r="C140" t="str">
            <v>D=400,T=300</v>
          </cell>
          <cell r="D140">
            <v>1</v>
          </cell>
          <cell r="E140" t="str">
            <v>EA</v>
          </cell>
        </row>
        <row r="141">
          <cell r="B141" t="str">
            <v>PC PILE항타</v>
          </cell>
          <cell r="C141" t="str">
            <v>천공후항타</v>
          </cell>
          <cell r="D141">
            <v>9</v>
          </cell>
          <cell r="E141" t="str">
            <v>본</v>
          </cell>
        </row>
        <row r="142">
          <cell r="B142" t="str">
            <v>말뚝박기용천공</v>
          </cell>
          <cell r="C142" t="str">
            <v>토사</v>
          </cell>
          <cell r="D142">
            <v>45</v>
          </cell>
          <cell r="E142" t="str">
            <v>m</v>
          </cell>
        </row>
        <row r="143">
          <cell r="B143" t="str">
            <v>PC 파일두부보강</v>
          </cell>
          <cell r="C143" t="str">
            <v>T=500,L=5.0M</v>
          </cell>
          <cell r="D143">
            <v>9</v>
          </cell>
          <cell r="E143" t="str">
            <v>본</v>
          </cell>
        </row>
        <row r="144">
          <cell r="B144" t="str">
            <v>5)최초침전지</v>
          </cell>
        </row>
        <row r="145">
          <cell r="B145" t="str">
            <v>콘크리트펌프카타설</v>
          </cell>
          <cell r="C145" t="str">
            <v>무근</v>
          </cell>
          <cell r="D145">
            <v>57.44</v>
          </cell>
          <cell r="E145" t="str">
            <v>m3</v>
          </cell>
        </row>
        <row r="146">
          <cell r="B146" t="str">
            <v>콘크리트펌프카타설</v>
          </cell>
          <cell r="C146" t="str">
            <v>철근</v>
          </cell>
          <cell r="D146">
            <v>250.78</v>
          </cell>
          <cell r="E146" t="str">
            <v>m3</v>
          </cell>
        </row>
        <row r="147">
          <cell r="B147" t="str">
            <v>합판거푸집</v>
          </cell>
          <cell r="C147" t="str">
            <v>6회</v>
          </cell>
          <cell r="D147">
            <v>78.12</v>
          </cell>
          <cell r="E147" t="str">
            <v>m2</v>
          </cell>
        </row>
        <row r="148">
          <cell r="B148" t="str">
            <v>합판거푸집</v>
          </cell>
          <cell r="C148" t="str">
            <v>3회</v>
          </cell>
          <cell r="D148">
            <v>32.619999999999997</v>
          </cell>
          <cell r="E148" t="str">
            <v>m2</v>
          </cell>
        </row>
        <row r="149">
          <cell r="B149" t="str">
            <v>원형거푸집</v>
          </cell>
          <cell r="C149" t="str">
            <v>3회</v>
          </cell>
          <cell r="D149">
            <v>732.06</v>
          </cell>
          <cell r="E149" t="str">
            <v>m2</v>
          </cell>
        </row>
        <row r="150">
          <cell r="B150" t="str">
            <v>강관동바리(3개월)</v>
          </cell>
          <cell r="C150" t="str">
            <v>4.2M이하</v>
          </cell>
          <cell r="D150">
            <v>84.4</v>
          </cell>
          <cell r="E150" t="str">
            <v>공/m3</v>
          </cell>
        </row>
        <row r="151">
          <cell r="B151" t="str">
            <v>강관비계매기</v>
          </cell>
          <cell r="C151" t="str">
            <v>3개월</v>
          </cell>
          <cell r="D151">
            <v>382.64</v>
          </cell>
          <cell r="E151" t="str">
            <v>m2</v>
          </cell>
        </row>
        <row r="152">
          <cell r="B152" t="str">
            <v>에폭시방수</v>
          </cell>
          <cell r="D152">
            <v>639.88</v>
          </cell>
          <cell r="E152" t="str">
            <v>m2</v>
          </cell>
        </row>
        <row r="153">
          <cell r="B153" t="str">
            <v>지수판설치</v>
          </cell>
          <cell r="C153" t="str">
            <v>B=230,T=5MM</v>
          </cell>
          <cell r="D153">
            <v>73.52</v>
          </cell>
          <cell r="E153" t="str">
            <v>m</v>
          </cell>
        </row>
        <row r="154">
          <cell r="B154" t="str">
            <v>양 생</v>
          </cell>
          <cell r="C154" t="str">
            <v>비닐</v>
          </cell>
          <cell r="D154">
            <v>100.4</v>
          </cell>
          <cell r="E154" t="str">
            <v>m2</v>
          </cell>
        </row>
        <row r="155">
          <cell r="A155">
            <v>14</v>
          </cell>
          <cell r="B155" t="str">
            <v>시공이음면정리</v>
          </cell>
          <cell r="D155">
            <v>29.4</v>
          </cell>
          <cell r="E155" t="str">
            <v>m2</v>
          </cell>
        </row>
        <row r="156">
          <cell r="B156" t="str">
            <v>사다리설치</v>
          </cell>
          <cell r="C156" t="str">
            <v>A-TYPE</v>
          </cell>
          <cell r="D156">
            <v>14</v>
          </cell>
          <cell r="E156" t="str">
            <v>EA</v>
          </cell>
        </row>
        <row r="157">
          <cell r="B157" t="str">
            <v>철근가공및조립</v>
          </cell>
          <cell r="C157" t="str">
            <v>복잡</v>
          </cell>
          <cell r="D157">
            <v>29.954000000000001</v>
          </cell>
          <cell r="E157" t="str">
            <v>TON</v>
          </cell>
        </row>
        <row r="158">
          <cell r="B158" t="str">
            <v>V-NOTCH 웨어</v>
          </cell>
          <cell r="D158">
            <v>64.08</v>
          </cell>
          <cell r="E158" t="str">
            <v>m</v>
          </cell>
        </row>
        <row r="159">
          <cell r="B159" t="str">
            <v>BAFFLE 웨어</v>
          </cell>
          <cell r="D159">
            <v>59.7</v>
          </cell>
          <cell r="E159" t="str">
            <v>m</v>
          </cell>
        </row>
        <row r="160">
          <cell r="B160" t="str">
            <v>PC PILE항타</v>
          </cell>
          <cell r="C160" t="str">
            <v>천공후항타</v>
          </cell>
          <cell r="D160">
            <v>48</v>
          </cell>
          <cell r="E160" t="str">
            <v>본</v>
          </cell>
        </row>
        <row r="161">
          <cell r="B161" t="str">
            <v>말뚝박기용천공</v>
          </cell>
          <cell r="C161" t="str">
            <v>토사</v>
          </cell>
          <cell r="D161">
            <v>416</v>
          </cell>
          <cell r="E161" t="str">
            <v>m</v>
          </cell>
        </row>
        <row r="162">
          <cell r="B162" t="str">
            <v>PC 파일두부보강</v>
          </cell>
          <cell r="C162" t="str">
            <v>T=500,L=7.0M</v>
          </cell>
          <cell r="D162">
            <v>8</v>
          </cell>
          <cell r="E162" t="str">
            <v>본</v>
          </cell>
        </row>
        <row r="163">
          <cell r="B163" t="str">
            <v>PC 파일두부보강</v>
          </cell>
          <cell r="C163" t="str">
            <v>T=500,L=9.0M</v>
          </cell>
          <cell r="D163">
            <v>40</v>
          </cell>
          <cell r="E163" t="str">
            <v>본</v>
          </cell>
        </row>
        <row r="164">
          <cell r="B164" t="str">
            <v>슬리브</v>
          </cell>
          <cell r="C164" t="str">
            <v>D=400,T=200</v>
          </cell>
          <cell r="D164">
            <v>2</v>
          </cell>
          <cell r="E164" t="str">
            <v>EA</v>
          </cell>
        </row>
        <row r="165">
          <cell r="B165" t="str">
            <v>6)스컴분리대</v>
          </cell>
        </row>
        <row r="166">
          <cell r="B166" t="str">
            <v>콘크리트펌프카타설</v>
          </cell>
          <cell r="C166" t="str">
            <v>무근</v>
          </cell>
          <cell r="D166">
            <v>2.96</v>
          </cell>
          <cell r="E166" t="str">
            <v>m3</v>
          </cell>
        </row>
        <row r="167">
          <cell r="B167" t="str">
            <v>콘크리트펌프카타설</v>
          </cell>
          <cell r="C167" t="str">
            <v>철근</v>
          </cell>
          <cell r="D167">
            <v>26.64</v>
          </cell>
          <cell r="E167" t="str">
            <v>m3</v>
          </cell>
        </row>
        <row r="168">
          <cell r="B168" t="str">
            <v>합판거푸집</v>
          </cell>
          <cell r="C168" t="str">
            <v>6회</v>
          </cell>
          <cell r="D168">
            <v>2.44</v>
          </cell>
          <cell r="E168" t="str">
            <v>m2</v>
          </cell>
        </row>
        <row r="169">
          <cell r="B169" t="str">
            <v>합판거푸집</v>
          </cell>
          <cell r="C169" t="str">
            <v>3회</v>
          </cell>
          <cell r="D169">
            <v>232.72</v>
          </cell>
          <cell r="E169" t="str">
            <v>m2</v>
          </cell>
        </row>
        <row r="170">
          <cell r="B170" t="str">
            <v>강관동바리(3개월)</v>
          </cell>
          <cell r="C170" t="str">
            <v>4.2M이하</v>
          </cell>
          <cell r="D170">
            <v>7.36</v>
          </cell>
          <cell r="E170" t="str">
            <v>공/m3</v>
          </cell>
        </row>
        <row r="171">
          <cell r="B171" t="str">
            <v>강관비계매기</v>
          </cell>
          <cell r="C171" t="str">
            <v>3개월</v>
          </cell>
          <cell r="D171">
            <v>112.48</v>
          </cell>
          <cell r="E171" t="str">
            <v>m2</v>
          </cell>
        </row>
        <row r="172">
          <cell r="A172">
            <v>18</v>
          </cell>
          <cell r="B172" t="str">
            <v>에폭시방수</v>
          </cell>
          <cell r="D172">
            <v>64.78</v>
          </cell>
          <cell r="E172" t="str">
            <v>m2</v>
          </cell>
        </row>
        <row r="173">
          <cell r="B173" t="str">
            <v>지수판설치</v>
          </cell>
          <cell r="C173" t="str">
            <v>B=230,T=5MM</v>
          </cell>
          <cell r="D173">
            <v>27.6</v>
          </cell>
          <cell r="E173" t="str">
            <v>m</v>
          </cell>
        </row>
        <row r="174">
          <cell r="B174" t="str">
            <v>양 생</v>
          </cell>
          <cell r="C174" t="str">
            <v>비닐</v>
          </cell>
          <cell r="D174">
            <v>42.72</v>
          </cell>
          <cell r="E174" t="str">
            <v>m2</v>
          </cell>
        </row>
        <row r="175">
          <cell r="B175" t="str">
            <v>시공이음면정리</v>
          </cell>
          <cell r="D175">
            <v>4.88</v>
          </cell>
          <cell r="E175" t="str">
            <v>m2</v>
          </cell>
        </row>
        <row r="176">
          <cell r="B176" t="str">
            <v>사다리설치</v>
          </cell>
          <cell r="C176" t="str">
            <v>A-TYPE</v>
          </cell>
          <cell r="D176">
            <v>24</v>
          </cell>
          <cell r="E176" t="str">
            <v>EA</v>
          </cell>
        </row>
        <row r="177">
          <cell r="B177" t="str">
            <v>모래채움</v>
          </cell>
          <cell r="D177">
            <v>7.32</v>
          </cell>
          <cell r="E177" t="str">
            <v>m3</v>
          </cell>
        </row>
        <row r="178">
          <cell r="B178" t="str">
            <v>철근가공및조립</v>
          </cell>
          <cell r="C178" t="str">
            <v>복잡</v>
          </cell>
          <cell r="D178">
            <v>3.6019999999999999</v>
          </cell>
          <cell r="E178" t="str">
            <v>TON</v>
          </cell>
        </row>
        <row r="179">
          <cell r="B179" t="str">
            <v>슬리브</v>
          </cell>
          <cell r="C179" t="str">
            <v>D=200,T=200</v>
          </cell>
          <cell r="D179">
            <v>2</v>
          </cell>
          <cell r="E179" t="str">
            <v>EA</v>
          </cell>
        </row>
        <row r="180">
          <cell r="B180" t="str">
            <v>PVC PIPE T S 접합</v>
          </cell>
          <cell r="C180" t="str">
            <v>D=100M/M</v>
          </cell>
          <cell r="D180">
            <v>0.4</v>
          </cell>
          <cell r="E180" t="str">
            <v>m</v>
          </cell>
        </row>
        <row r="181">
          <cell r="B181" t="str">
            <v>PC PILE항타</v>
          </cell>
          <cell r="C181" t="str">
            <v>천공후항타</v>
          </cell>
          <cell r="D181">
            <v>4</v>
          </cell>
          <cell r="E181" t="str">
            <v>본</v>
          </cell>
        </row>
        <row r="182">
          <cell r="B182" t="str">
            <v>말뚝박기용천공</v>
          </cell>
          <cell r="C182" t="str">
            <v>토사</v>
          </cell>
          <cell r="D182">
            <v>32</v>
          </cell>
          <cell r="E182" t="str">
            <v>m</v>
          </cell>
        </row>
        <row r="183">
          <cell r="B183" t="str">
            <v>PC 파일두부보강</v>
          </cell>
          <cell r="C183" t="str">
            <v>T=300,L=8.0M</v>
          </cell>
          <cell r="D183">
            <v>4</v>
          </cell>
          <cell r="E183" t="str">
            <v>본</v>
          </cell>
        </row>
        <row r="184">
          <cell r="B184" t="str">
            <v>7)R.B.C 분배조</v>
          </cell>
        </row>
        <row r="185">
          <cell r="B185" t="str">
            <v>콘크리트펌프카타설</v>
          </cell>
          <cell r="C185" t="str">
            <v>무근</v>
          </cell>
          <cell r="D185">
            <v>25.02</v>
          </cell>
          <cell r="E185" t="str">
            <v>m3</v>
          </cell>
        </row>
        <row r="186">
          <cell r="B186" t="str">
            <v>콘크리트펌프카타설</v>
          </cell>
          <cell r="C186" t="str">
            <v>철근</v>
          </cell>
          <cell r="D186">
            <v>123.15</v>
          </cell>
          <cell r="E186" t="str">
            <v>m3</v>
          </cell>
        </row>
        <row r="187">
          <cell r="B187" t="str">
            <v>합판거푸집</v>
          </cell>
          <cell r="C187" t="str">
            <v>6회</v>
          </cell>
          <cell r="D187">
            <v>11.34</v>
          </cell>
          <cell r="E187" t="str">
            <v>m2</v>
          </cell>
        </row>
        <row r="188">
          <cell r="B188" t="str">
            <v>합판거푸집</v>
          </cell>
          <cell r="C188" t="str">
            <v>3회</v>
          </cell>
          <cell r="D188">
            <v>200.23</v>
          </cell>
          <cell r="E188" t="str">
            <v>m2</v>
          </cell>
        </row>
        <row r="189">
          <cell r="A189">
            <v>16</v>
          </cell>
          <cell r="B189" t="str">
            <v>FORM-TIE</v>
          </cell>
          <cell r="C189" t="str">
            <v>3회 T=400</v>
          </cell>
          <cell r="D189">
            <v>139.08000000000001</v>
          </cell>
          <cell r="E189" t="str">
            <v>m2</v>
          </cell>
        </row>
        <row r="190">
          <cell r="B190" t="str">
            <v>FORM-TIE</v>
          </cell>
          <cell r="C190" t="str">
            <v>3회 T=300</v>
          </cell>
          <cell r="D190">
            <v>149.46</v>
          </cell>
          <cell r="E190" t="str">
            <v>m2</v>
          </cell>
        </row>
        <row r="191">
          <cell r="B191" t="str">
            <v>강관동바리(3개월)</v>
          </cell>
          <cell r="C191" t="str">
            <v>4.2M이하</v>
          </cell>
          <cell r="D191">
            <v>153.24</v>
          </cell>
          <cell r="E191" t="str">
            <v>공/m3</v>
          </cell>
        </row>
        <row r="192">
          <cell r="B192" t="str">
            <v>강관비계매기</v>
          </cell>
          <cell r="C192" t="str">
            <v>3개월</v>
          </cell>
          <cell r="D192">
            <v>135.44</v>
          </cell>
          <cell r="E192" t="str">
            <v>m2</v>
          </cell>
        </row>
        <row r="193">
          <cell r="B193" t="str">
            <v>모체침투성방수</v>
          </cell>
          <cell r="D193">
            <v>41.1</v>
          </cell>
          <cell r="E193" t="str">
            <v>m2</v>
          </cell>
        </row>
        <row r="194">
          <cell r="B194" t="str">
            <v>아스팔트방수</v>
          </cell>
          <cell r="C194" t="str">
            <v>2회</v>
          </cell>
          <cell r="D194">
            <v>11.39</v>
          </cell>
          <cell r="E194" t="str">
            <v>m2</v>
          </cell>
        </row>
        <row r="195">
          <cell r="B195" t="str">
            <v>에폭시방수</v>
          </cell>
          <cell r="D195">
            <v>116.2</v>
          </cell>
          <cell r="E195" t="str">
            <v>m2</v>
          </cell>
        </row>
        <row r="196">
          <cell r="B196" t="str">
            <v>지수판설치</v>
          </cell>
          <cell r="C196" t="str">
            <v>B=230,T=5MM</v>
          </cell>
          <cell r="D196">
            <v>48.75</v>
          </cell>
          <cell r="E196" t="str">
            <v>m</v>
          </cell>
        </row>
        <row r="197">
          <cell r="B197" t="str">
            <v>양 생</v>
          </cell>
          <cell r="C197" t="str">
            <v>비닐</v>
          </cell>
          <cell r="D197">
            <v>53.04</v>
          </cell>
          <cell r="E197" t="str">
            <v>m2</v>
          </cell>
        </row>
        <row r="198">
          <cell r="B198" t="str">
            <v>시공이음면정리</v>
          </cell>
          <cell r="D198">
            <v>18.87</v>
          </cell>
          <cell r="E198" t="str">
            <v>m2</v>
          </cell>
        </row>
        <row r="199">
          <cell r="B199" t="str">
            <v>사다리설치</v>
          </cell>
          <cell r="C199" t="str">
            <v>A-TYPE</v>
          </cell>
          <cell r="D199">
            <v>60</v>
          </cell>
          <cell r="E199" t="str">
            <v>EA</v>
          </cell>
        </row>
        <row r="200">
          <cell r="B200" t="str">
            <v>PVC PIPE T S 접합</v>
          </cell>
          <cell r="C200" t="str">
            <v>D=100M/M</v>
          </cell>
          <cell r="D200">
            <v>0.4</v>
          </cell>
          <cell r="E200" t="str">
            <v>m</v>
          </cell>
        </row>
        <row r="201">
          <cell r="B201" t="str">
            <v>PVC PIPE T S 접합</v>
          </cell>
          <cell r="C201" t="str">
            <v>D=150M/M</v>
          </cell>
          <cell r="D201">
            <v>9.6</v>
          </cell>
          <cell r="E201" t="str">
            <v>m</v>
          </cell>
        </row>
        <row r="202">
          <cell r="B202" t="str">
            <v>FORM-TIE 구멍채우기</v>
          </cell>
          <cell r="D202">
            <v>390</v>
          </cell>
          <cell r="E202" t="str">
            <v>EA</v>
          </cell>
        </row>
        <row r="203">
          <cell r="B203" t="str">
            <v>슬리브</v>
          </cell>
          <cell r="C203" t="str">
            <v>D=400,T=300</v>
          </cell>
          <cell r="D203">
            <v>3</v>
          </cell>
          <cell r="E203" t="str">
            <v>EA</v>
          </cell>
        </row>
        <row r="204">
          <cell r="B204" t="str">
            <v>슬리브</v>
          </cell>
          <cell r="C204" t="str">
            <v>D=250,T=300</v>
          </cell>
          <cell r="D204">
            <v>2</v>
          </cell>
          <cell r="E204" t="str">
            <v>EA</v>
          </cell>
        </row>
        <row r="205">
          <cell r="B205" t="str">
            <v>철근가공및조립</v>
          </cell>
          <cell r="C205" t="str">
            <v>복잡</v>
          </cell>
          <cell r="D205">
            <v>9.5640000000000001</v>
          </cell>
          <cell r="E205" t="str">
            <v>TON</v>
          </cell>
        </row>
        <row r="206">
          <cell r="A206">
            <v>17</v>
          </cell>
          <cell r="B206" t="str">
            <v>PC PILE항타</v>
          </cell>
          <cell r="C206" t="str">
            <v>천공후항타</v>
          </cell>
          <cell r="D206">
            <v>12</v>
          </cell>
          <cell r="E206" t="str">
            <v>본</v>
          </cell>
        </row>
        <row r="207">
          <cell r="B207" t="str">
            <v>말뚝박기용천공</v>
          </cell>
          <cell r="C207" t="str">
            <v>토사</v>
          </cell>
          <cell r="D207">
            <v>60</v>
          </cell>
          <cell r="E207" t="str">
            <v>m</v>
          </cell>
        </row>
        <row r="208">
          <cell r="B208" t="str">
            <v>PC 파일두부보강</v>
          </cell>
          <cell r="C208" t="str">
            <v>T=300,L=8.0M</v>
          </cell>
          <cell r="D208">
            <v>12</v>
          </cell>
          <cell r="E208" t="str">
            <v>본</v>
          </cell>
        </row>
        <row r="209">
          <cell r="B209" t="str">
            <v>PLATE 웨어</v>
          </cell>
          <cell r="D209">
            <v>3</v>
          </cell>
          <cell r="E209" t="str">
            <v>m</v>
          </cell>
        </row>
        <row r="210">
          <cell r="B210" t="str">
            <v>8)R.B.C 조</v>
          </cell>
        </row>
        <row r="211">
          <cell r="B211" t="str">
            <v>콘크리트펌프카타설</v>
          </cell>
          <cell r="C211" t="str">
            <v>무근</v>
          </cell>
          <cell r="D211">
            <v>119.52</v>
          </cell>
          <cell r="E211" t="str">
            <v>m3</v>
          </cell>
        </row>
        <row r="212">
          <cell r="B212" t="str">
            <v>콘크리트펌프카타설</v>
          </cell>
          <cell r="C212" t="str">
            <v>철근</v>
          </cell>
          <cell r="D212">
            <v>512.6</v>
          </cell>
          <cell r="E212" t="str">
            <v>m3</v>
          </cell>
        </row>
        <row r="213">
          <cell r="B213" t="str">
            <v>합판거푸집</v>
          </cell>
          <cell r="C213" t="str">
            <v>6회</v>
          </cell>
          <cell r="D213">
            <v>19.2</v>
          </cell>
          <cell r="E213" t="str">
            <v>m2</v>
          </cell>
        </row>
        <row r="214">
          <cell r="B214" t="str">
            <v>합판거푸집</v>
          </cell>
          <cell r="C214" t="str">
            <v>3회</v>
          </cell>
          <cell r="D214">
            <v>1793.98</v>
          </cell>
          <cell r="E214" t="str">
            <v>m2</v>
          </cell>
        </row>
        <row r="215">
          <cell r="B215" t="str">
            <v>강관비계매기</v>
          </cell>
          <cell r="C215" t="str">
            <v>3개월</v>
          </cell>
          <cell r="D215">
            <v>409.06</v>
          </cell>
          <cell r="E215" t="str">
            <v>m2</v>
          </cell>
        </row>
        <row r="216">
          <cell r="B216" t="str">
            <v>강관동바리(3개월)</v>
          </cell>
          <cell r="C216" t="str">
            <v>4.2M이하</v>
          </cell>
          <cell r="D216">
            <v>347.8</v>
          </cell>
          <cell r="E216" t="str">
            <v>공/m3</v>
          </cell>
        </row>
        <row r="217">
          <cell r="B217" t="str">
            <v>에폭시방수</v>
          </cell>
          <cell r="D217">
            <v>1076.68</v>
          </cell>
          <cell r="E217" t="str">
            <v>m2</v>
          </cell>
        </row>
        <row r="218">
          <cell r="B218" t="str">
            <v>지수판설치</v>
          </cell>
          <cell r="C218" t="str">
            <v>B=230,T=5MM</v>
          </cell>
          <cell r="D218">
            <v>159.76</v>
          </cell>
          <cell r="E218" t="str">
            <v>m</v>
          </cell>
        </row>
        <row r="219">
          <cell r="B219" t="str">
            <v>양 생</v>
          </cell>
          <cell r="C219" t="str">
            <v>비닐</v>
          </cell>
          <cell r="D219">
            <v>1023.48</v>
          </cell>
          <cell r="E219" t="str">
            <v>m2</v>
          </cell>
        </row>
        <row r="220">
          <cell r="B220" t="str">
            <v>시공이음면정리</v>
          </cell>
          <cell r="D220">
            <v>93.76</v>
          </cell>
          <cell r="E220" t="str">
            <v>m2</v>
          </cell>
        </row>
        <row r="221">
          <cell r="B221" t="str">
            <v>사다리설치</v>
          </cell>
          <cell r="C221" t="str">
            <v>A-TYPE</v>
          </cell>
          <cell r="D221">
            <v>36</v>
          </cell>
          <cell r="E221" t="str">
            <v>EA</v>
          </cell>
        </row>
        <row r="222">
          <cell r="B222" t="str">
            <v>무늬철판뚜껑</v>
          </cell>
          <cell r="C222" t="str">
            <v>850*850</v>
          </cell>
          <cell r="D222">
            <v>2</v>
          </cell>
          <cell r="E222" t="str">
            <v>EA</v>
          </cell>
        </row>
        <row r="223">
          <cell r="B223" t="str">
            <v>흙채움</v>
          </cell>
          <cell r="C223" t="str">
            <v>인력</v>
          </cell>
          <cell r="D223">
            <v>77.819999999999993</v>
          </cell>
          <cell r="E223" t="str">
            <v>m3</v>
          </cell>
        </row>
        <row r="224">
          <cell r="B224" t="str">
            <v>STOP-LOG</v>
          </cell>
          <cell r="D224">
            <v>4</v>
          </cell>
          <cell r="E224" t="str">
            <v>EA</v>
          </cell>
        </row>
        <row r="225">
          <cell r="B225" t="str">
            <v>슬리브</v>
          </cell>
          <cell r="C225" t="str">
            <v>D=200,T=300</v>
          </cell>
          <cell r="D225">
            <v>8</v>
          </cell>
          <cell r="E225" t="str">
            <v>EA</v>
          </cell>
        </row>
        <row r="226">
          <cell r="B226" t="str">
            <v>슬리브</v>
          </cell>
          <cell r="C226" t="str">
            <v>D=150,T=300</v>
          </cell>
          <cell r="D226">
            <v>2</v>
          </cell>
          <cell r="E226" t="str">
            <v>EA</v>
          </cell>
        </row>
        <row r="227">
          <cell r="B227" t="str">
            <v>슬리브</v>
          </cell>
          <cell r="C227" t="str">
            <v>D=150,T=200</v>
          </cell>
          <cell r="D227">
            <v>4</v>
          </cell>
          <cell r="E227" t="str">
            <v>EA</v>
          </cell>
        </row>
        <row r="228">
          <cell r="B228" t="str">
            <v>PVC PIPE T S 접합</v>
          </cell>
          <cell r="C228" t="str">
            <v>D=150M/M</v>
          </cell>
          <cell r="D228">
            <v>3</v>
          </cell>
          <cell r="E228" t="str">
            <v>m</v>
          </cell>
        </row>
        <row r="229">
          <cell r="B229" t="str">
            <v>철근가공및조립</v>
          </cell>
          <cell r="C229" t="str">
            <v>복잡</v>
          </cell>
          <cell r="D229">
            <v>50.387999999999998</v>
          </cell>
          <cell r="E229" t="str">
            <v>TON</v>
          </cell>
        </row>
        <row r="230">
          <cell r="B230" t="str">
            <v>PC PILE항타</v>
          </cell>
          <cell r="C230" t="str">
            <v>천공후항타</v>
          </cell>
          <cell r="D230">
            <v>12</v>
          </cell>
          <cell r="E230" t="str">
            <v>본</v>
          </cell>
        </row>
        <row r="231">
          <cell r="B231" t="str">
            <v>말뚝박기용천공</v>
          </cell>
          <cell r="C231" t="str">
            <v>토사</v>
          </cell>
          <cell r="D231">
            <v>60</v>
          </cell>
          <cell r="E231" t="str">
            <v>m</v>
          </cell>
        </row>
        <row r="232">
          <cell r="B232" t="str">
            <v>PC 파일두부보강</v>
          </cell>
          <cell r="C232" t="str">
            <v>T=400,L=9.0M</v>
          </cell>
          <cell r="D232">
            <v>108</v>
          </cell>
          <cell r="E232" t="str">
            <v>본</v>
          </cell>
        </row>
        <row r="233">
          <cell r="B233" t="str">
            <v>9)계 단 실</v>
          </cell>
        </row>
        <row r="234">
          <cell r="B234" t="str">
            <v>콘크리트펌프카타설</v>
          </cell>
          <cell r="C234" t="str">
            <v>무근</v>
          </cell>
          <cell r="D234">
            <v>16.05</v>
          </cell>
          <cell r="E234" t="str">
            <v>m3</v>
          </cell>
        </row>
        <row r="235">
          <cell r="B235" t="str">
            <v>콘크리트펌프카타설</v>
          </cell>
          <cell r="C235" t="str">
            <v>철근</v>
          </cell>
          <cell r="D235">
            <v>165.75</v>
          </cell>
          <cell r="E235" t="str">
            <v>m3</v>
          </cell>
        </row>
        <row r="236">
          <cell r="B236" t="str">
            <v>합판거푸집</v>
          </cell>
          <cell r="C236" t="str">
            <v>6회</v>
          </cell>
          <cell r="D236">
            <v>4.13</v>
          </cell>
          <cell r="E236" t="str">
            <v>m2</v>
          </cell>
        </row>
        <row r="237">
          <cell r="B237" t="str">
            <v>합판거푸집</v>
          </cell>
          <cell r="C237" t="str">
            <v>3회</v>
          </cell>
          <cell r="D237">
            <v>208</v>
          </cell>
          <cell r="E237" t="str">
            <v>m2</v>
          </cell>
        </row>
        <row r="238">
          <cell r="B238" t="str">
            <v>FORM-TIE</v>
          </cell>
          <cell r="C238" t="str">
            <v>3회 T=400</v>
          </cell>
          <cell r="D238">
            <v>425.65</v>
          </cell>
          <cell r="E238" t="str">
            <v>m2</v>
          </cell>
        </row>
        <row r="239">
          <cell r="B239" t="str">
            <v>강관동바리(3개월)</v>
          </cell>
          <cell r="C239" t="str">
            <v>4.2M이상</v>
          </cell>
          <cell r="D239">
            <v>146.69999999999999</v>
          </cell>
          <cell r="E239" t="str">
            <v>공/m3</v>
          </cell>
        </row>
        <row r="240">
          <cell r="B240" t="str">
            <v>강관동바리(3개월)</v>
          </cell>
          <cell r="C240" t="str">
            <v>4.2M이하</v>
          </cell>
          <cell r="D240">
            <v>93.22</v>
          </cell>
          <cell r="E240" t="str">
            <v>공/m3</v>
          </cell>
        </row>
        <row r="241">
          <cell r="B241" t="str">
            <v>강관비계매기</v>
          </cell>
          <cell r="C241" t="str">
            <v>3개월</v>
          </cell>
          <cell r="D241">
            <v>285.37</v>
          </cell>
          <cell r="E241" t="str">
            <v>m2</v>
          </cell>
        </row>
        <row r="242">
          <cell r="B242" t="str">
            <v>모체침투성방수</v>
          </cell>
          <cell r="D242">
            <v>61.9</v>
          </cell>
          <cell r="E242" t="str">
            <v>m2</v>
          </cell>
        </row>
        <row r="243">
          <cell r="B243" t="str">
            <v>아스팔트방수</v>
          </cell>
          <cell r="C243" t="str">
            <v>2회</v>
          </cell>
          <cell r="D243">
            <v>241.3</v>
          </cell>
          <cell r="E243" t="str">
            <v>m2</v>
          </cell>
        </row>
        <row r="244">
          <cell r="B244" t="str">
            <v>지수판설치</v>
          </cell>
          <cell r="C244" t="str">
            <v>B=230,T=5MM</v>
          </cell>
          <cell r="D244">
            <v>72.2</v>
          </cell>
          <cell r="E244" t="str">
            <v>m</v>
          </cell>
        </row>
        <row r="245">
          <cell r="B245" t="str">
            <v>양 생</v>
          </cell>
          <cell r="C245" t="str">
            <v>비닐</v>
          </cell>
          <cell r="D245">
            <v>79.33</v>
          </cell>
          <cell r="E245" t="str">
            <v>m2</v>
          </cell>
        </row>
        <row r="246">
          <cell r="B246" t="str">
            <v>시공이음면정리</v>
          </cell>
          <cell r="D246">
            <v>37.22</v>
          </cell>
          <cell r="E246" t="str">
            <v>m2</v>
          </cell>
        </row>
        <row r="247">
          <cell r="B247" t="str">
            <v>난간(STS)</v>
          </cell>
          <cell r="C247" t="str">
            <v>경사(0.9M)</v>
          </cell>
          <cell r="D247">
            <v>11.38</v>
          </cell>
          <cell r="E247" t="str">
            <v>스판</v>
          </cell>
        </row>
        <row r="248">
          <cell r="B248" t="str">
            <v>출입문설치</v>
          </cell>
          <cell r="C248" t="str">
            <v>900*2100</v>
          </cell>
          <cell r="D248">
            <v>1.89</v>
          </cell>
          <cell r="E248" t="str">
            <v>m2</v>
          </cell>
        </row>
        <row r="249">
          <cell r="B249" t="str">
            <v>FORM-TIE 구멍채우기</v>
          </cell>
          <cell r="D249">
            <v>456</v>
          </cell>
          <cell r="E249" t="str">
            <v>EA</v>
          </cell>
        </row>
        <row r="250">
          <cell r="B250" t="str">
            <v>슬리브</v>
          </cell>
          <cell r="C250" t="str">
            <v>D=400,T=400</v>
          </cell>
          <cell r="D250">
            <v>2</v>
          </cell>
          <cell r="E250" t="str">
            <v>EA</v>
          </cell>
        </row>
        <row r="251">
          <cell r="B251" t="str">
            <v>철근가공및조립</v>
          </cell>
          <cell r="C251" t="str">
            <v>복잡</v>
          </cell>
          <cell r="D251">
            <v>22.140999999999998</v>
          </cell>
          <cell r="E251" t="str">
            <v>TON</v>
          </cell>
        </row>
        <row r="252">
          <cell r="B252" t="str">
            <v>PC PILE항타</v>
          </cell>
          <cell r="C252" t="str">
            <v>천공후항타</v>
          </cell>
          <cell r="D252">
            <v>21</v>
          </cell>
          <cell r="E252" t="str">
            <v>본</v>
          </cell>
        </row>
        <row r="253">
          <cell r="B253" t="str">
            <v>말뚝박기용천공</v>
          </cell>
          <cell r="C253" t="str">
            <v>토사</v>
          </cell>
          <cell r="D253">
            <v>84</v>
          </cell>
          <cell r="E253" t="str">
            <v>m</v>
          </cell>
        </row>
        <row r="254">
          <cell r="B254" t="str">
            <v>PC 파일두부보강</v>
          </cell>
          <cell r="C254" t="str">
            <v>T=500,L=4.0M</v>
          </cell>
          <cell r="D254">
            <v>21</v>
          </cell>
          <cell r="E254" t="str">
            <v>본</v>
          </cell>
        </row>
        <row r="255">
          <cell r="B255" t="str">
            <v>10)최종침전지</v>
          </cell>
        </row>
        <row r="256">
          <cell r="B256" t="str">
            <v>콘크리트펌프카타설</v>
          </cell>
          <cell r="C256" t="str">
            <v>무근</v>
          </cell>
          <cell r="D256">
            <v>60.08</v>
          </cell>
          <cell r="E256" t="str">
            <v>m3</v>
          </cell>
        </row>
        <row r="257">
          <cell r="B257" t="str">
            <v>콘크리트펌프카타설</v>
          </cell>
          <cell r="C257" t="str">
            <v>철근</v>
          </cell>
          <cell r="D257">
            <v>297.12</v>
          </cell>
          <cell r="E257" t="str">
            <v>m3</v>
          </cell>
        </row>
        <row r="258">
          <cell r="B258" t="str">
            <v>합판거푸집</v>
          </cell>
          <cell r="C258" t="str">
            <v>6회</v>
          </cell>
          <cell r="D258">
            <v>82.12</v>
          </cell>
          <cell r="E258" t="str">
            <v>m2</v>
          </cell>
        </row>
        <row r="259">
          <cell r="B259" t="str">
            <v>합판거푸집</v>
          </cell>
          <cell r="C259" t="str">
            <v>3회</v>
          </cell>
          <cell r="D259">
            <v>32.619999999999997</v>
          </cell>
          <cell r="E259" t="str">
            <v>m2</v>
          </cell>
        </row>
        <row r="260">
          <cell r="B260" t="str">
            <v>원형거푸집</v>
          </cell>
          <cell r="C260" t="str">
            <v>3회</v>
          </cell>
          <cell r="D260">
            <v>857.96</v>
          </cell>
          <cell r="E260" t="str">
            <v>m2</v>
          </cell>
        </row>
        <row r="261">
          <cell r="B261" t="str">
            <v>강관동바리(3개월)</v>
          </cell>
          <cell r="C261" t="str">
            <v>4.2M이상</v>
          </cell>
          <cell r="D261">
            <v>149.69999999999999</v>
          </cell>
          <cell r="E261" t="str">
            <v>공/m3</v>
          </cell>
        </row>
        <row r="262">
          <cell r="B262" t="str">
            <v>강관비계매기</v>
          </cell>
          <cell r="C262" t="str">
            <v>3개월</v>
          </cell>
          <cell r="D262">
            <v>450.88</v>
          </cell>
          <cell r="E262" t="str">
            <v>m2</v>
          </cell>
        </row>
        <row r="263">
          <cell r="B263" t="str">
            <v>에폭시방수</v>
          </cell>
          <cell r="D263">
            <v>747.62</v>
          </cell>
          <cell r="E263" t="str">
            <v>m2</v>
          </cell>
        </row>
        <row r="264">
          <cell r="B264" t="str">
            <v>지수판설치</v>
          </cell>
          <cell r="C264" t="str">
            <v>B=230,T=5MM</v>
          </cell>
          <cell r="D264">
            <v>80.42</v>
          </cell>
          <cell r="E264" t="str">
            <v>m</v>
          </cell>
        </row>
        <row r="265">
          <cell r="B265" t="str">
            <v>양 생</v>
          </cell>
          <cell r="C265" t="str">
            <v>비닐</v>
          </cell>
          <cell r="D265">
            <v>110</v>
          </cell>
          <cell r="E265" t="str">
            <v>m2</v>
          </cell>
        </row>
        <row r="266">
          <cell r="B266" t="str">
            <v>시공이음면정리</v>
          </cell>
          <cell r="D266">
            <v>32.159999999999997</v>
          </cell>
          <cell r="E266" t="str">
            <v>m2</v>
          </cell>
        </row>
        <row r="267">
          <cell r="B267" t="str">
            <v>사다리설치</v>
          </cell>
          <cell r="C267" t="str">
            <v>A-TYPE</v>
          </cell>
          <cell r="D267">
            <v>14</v>
          </cell>
          <cell r="E267" t="str">
            <v>EA</v>
          </cell>
        </row>
        <row r="268">
          <cell r="B268" t="str">
            <v>철근가공및조립</v>
          </cell>
          <cell r="C268" t="str">
            <v>복잡</v>
          </cell>
          <cell r="D268">
            <v>35.357999999999997</v>
          </cell>
          <cell r="E268" t="str">
            <v>TON</v>
          </cell>
        </row>
        <row r="269">
          <cell r="B269" t="str">
            <v>V-NOTCH 웨어</v>
          </cell>
          <cell r="D269">
            <v>71</v>
          </cell>
          <cell r="E269" t="str">
            <v>m</v>
          </cell>
        </row>
        <row r="270">
          <cell r="B270" t="str">
            <v>슬리브</v>
          </cell>
          <cell r="C270" t="str">
            <v>D=250,T=200</v>
          </cell>
          <cell r="D270">
            <v>2</v>
          </cell>
          <cell r="E270" t="str">
            <v>EA</v>
          </cell>
        </row>
        <row r="271">
          <cell r="B271" t="str">
            <v>PC PILE항타</v>
          </cell>
          <cell r="C271" t="str">
            <v>천공후항타</v>
          </cell>
          <cell r="D271">
            <v>56</v>
          </cell>
          <cell r="E271" t="str">
            <v>본</v>
          </cell>
        </row>
        <row r="272">
          <cell r="B272" t="str">
            <v>말뚝박기용천공</v>
          </cell>
          <cell r="C272" t="str">
            <v>토사</v>
          </cell>
          <cell r="D272">
            <v>328</v>
          </cell>
          <cell r="E272" t="str">
            <v>m</v>
          </cell>
        </row>
        <row r="273">
          <cell r="B273" t="str">
            <v>PC 파일두부보강</v>
          </cell>
          <cell r="C273" t="str">
            <v>T=500,L=5.0M</v>
          </cell>
          <cell r="D273">
            <v>8</v>
          </cell>
          <cell r="E273" t="str">
            <v>본</v>
          </cell>
        </row>
        <row r="274">
          <cell r="A274">
            <v>21</v>
          </cell>
          <cell r="B274" t="str">
            <v>PC 파일두부보강</v>
          </cell>
          <cell r="C274" t="str">
            <v>T=500,L=6.0M</v>
          </cell>
          <cell r="D274">
            <v>48</v>
          </cell>
          <cell r="E274" t="str">
            <v>본</v>
          </cell>
        </row>
        <row r="275">
          <cell r="B275" t="str">
            <v>11)합류맨홀</v>
          </cell>
        </row>
        <row r="276">
          <cell r="B276" t="str">
            <v>레미콘타설</v>
          </cell>
          <cell r="C276" t="str">
            <v>무근구조물</v>
          </cell>
          <cell r="D276">
            <v>0.26</v>
          </cell>
          <cell r="E276" t="str">
            <v>m3</v>
          </cell>
        </row>
        <row r="277">
          <cell r="B277" t="str">
            <v>레미콘타설</v>
          </cell>
          <cell r="C277" t="str">
            <v>철근구조물</v>
          </cell>
          <cell r="D277">
            <v>2.86</v>
          </cell>
          <cell r="E277" t="str">
            <v>m3</v>
          </cell>
        </row>
        <row r="278">
          <cell r="B278" t="str">
            <v>잡석부설</v>
          </cell>
          <cell r="D278">
            <v>0.77</v>
          </cell>
          <cell r="E278" t="str">
            <v>m3</v>
          </cell>
        </row>
        <row r="279">
          <cell r="B279" t="str">
            <v>합판거푸집</v>
          </cell>
          <cell r="C279" t="str">
            <v>6회</v>
          </cell>
          <cell r="D279">
            <v>0.64</v>
          </cell>
          <cell r="E279" t="str">
            <v>m2</v>
          </cell>
        </row>
        <row r="280">
          <cell r="B280" t="str">
            <v>합판거푸집</v>
          </cell>
          <cell r="C280" t="str">
            <v>3회</v>
          </cell>
          <cell r="D280">
            <v>24.72</v>
          </cell>
          <cell r="E280" t="str">
            <v>m2</v>
          </cell>
        </row>
        <row r="281">
          <cell r="B281" t="str">
            <v>강관비계매기</v>
          </cell>
          <cell r="C281" t="str">
            <v>3개월</v>
          </cell>
          <cell r="D281">
            <v>28.08</v>
          </cell>
          <cell r="E281" t="str">
            <v>m2</v>
          </cell>
        </row>
        <row r="282">
          <cell r="B282" t="str">
            <v>사다리설치</v>
          </cell>
          <cell r="C282" t="str">
            <v>A-TYPE</v>
          </cell>
          <cell r="D282">
            <v>9</v>
          </cell>
          <cell r="E282" t="str">
            <v>EA</v>
          </cell>
        </row>
        <row r="283">
          <cell r="B283" t="str">
            <v>철근가공및조립</v>
          </cell>
          <cell r="C283" t="str">
            <v>보통</v>
          </cell>
          <cell r="D283">
            <v>0.26200000000000001</v>
          </cell>
          <cell r="E283" t="str">
            <v>TON</v>
          </cell>
        </row>
        <row r="284">
          <cell r="B284" t="str">
            <v>슬리브</v>
          </cell>
          <cell r="C284" t="str">
            <v>D=350,T=200</v>
          </cell>
          <cell r="D284">
            <v>1</v>
          </cell>
          <cell r="E284" t="str">
            <v>EA</v>
          </cell>
        </row>
        <row r="285">
          <cell r="B285" t="str">
            <v>슬리브</v>
          </cell>
          <cell r="C285" t="str">
            <v>D=250,T=200</v>
          </cell>
          <cell r="D285">
            <v>2</v>
          </cell>
          <cell r="E285" t="str">
            <v>EA</v>
          </cell>
        </row>
        <row r="286">
          <cell r="B286" t="str">
            <v>12)염소 접촉지</v>
          </cell>
        </row>
        <row r="287">
          <cell r="B287" t="str">
            <v>콘크리트펌프카타설</v>
          </cell>
          <cell r="C287" t="str">
            <v>무근</v>
          </cell>
          <cell r="D287">
            <v>1.49</v>
          </cell>
          <cell r="E287" t="str">
            <v>m3</v>
          </cell>
        </row>
        <row r="288">
          <cell r="B288" t="str">
            <v>콘크리트펌프카타설</v>
          </cell>
          <cell r="C288" t="str">
            <v>철근</v>
          </cell>
          <cell r="D288">
            <v>23.35</v>
          </cell>
          <cell r="E288" t="str">
            <v>m3</v>
          </cell>
        </row>
        <row r="289">
          <cell r="B289" t="str">
            <v>합판거푸집</v>
          </cell>
          <cell r="C289" t="str">
            <v>6회</v>
          </cell>
          <cell r="D289">
            <v>2.31</v>
          </cell>
          <cell r="E289" t="str">
            <v>m2</v>
          </cell>
        </row>
        <row r="290">
          <cell r="B290" t="str">
            <v>합판거푸집</v>
          </cell>
          <cell r="C290" t="str">
            <v>3회</v>
          </cell>
          <cell r="D290">
            <v>7.96</v>
          </cell>
          <cell r="E290" t="str">
            <v>m2</v>
          </cell>
        </row>
        <row r="291">
          <cell r="A291">
            <v>22</v>
          </cell>
          <cell r="B291" t="str">
            <v>FORM-TIE</v>
          </cell>
          <cell r="C291" t="str">
            <v>3회 T=300</v>
          </cell>
          <cell r="D291">
            <v>121.96</v>
          </cell>
          <cell r="E291" t="str">
            <v>m2</v>
          </cell>
        </row>
        <row r="292">
          <cell r="B292" t="str">
            <v>강관동바리(3개월)</v>
          </cell>
          <cell r="C292" t="str">
            <v>4.2M이하</v>
          </cell>
          <cell r="D292">
            <v>12.32</v>
          </cell>
          <cell r="E292" t="str">
            <v>공/m3</v>
          </cell>
        </row>
        <row r="293">
          <cell r="B293" t="str">
            <v>강관비계매기</v>
          </cell>
          <cell r="C293" t="str">
            <v>3개월</v>
          </cell>
          <cell r="D293">
            <v>148.91</v>
          </cell>
          <cell r="E293" t="str">
            <v>m2</v>
          </cell>
        </row>
        <row r="294">
          <cell r="B294" t="str">
            <v>에폭시방수</v>
          </cell>
          <cell r="D294">
            <v>54.16</v>
          </cell>
          <cell r="E294" t="str">
            <v>m2</v>
          </cell>
        </row>
        <row r="295">
          <cell r="B295" t="str">
            <v>지수판설치</v>
          </cell>
          <cell r="C295" t="str">
            <v>B=230,T=5MM</v>
          </cell>
          <cell r="D295">
            <v>16.7</v>
          </cell>
          <cell r="E295" t="str">
            <v>m</v>
          </cell>
        </row>
        <row r="296">
          <cell r="B296" t="str">
            <v>양 생</v>
          </cell>
          <cell r="C296" t="str">
            <v>비닐</v>
          </cell>
          <cell r="D296">
            <v>10.199999999999999</v>
          </cell>
          <cell r="E296" t="str">
            <v>m2</v>
          </cell>
        </row>
        <row r="297">
          <cell r="B297" t="str">
            <v>시공이음면정리</v>
          </cell>
          <cell r="D297">
            <v>5.01</v>
          </cell>
          <cell r="E297" t="str">
            <v>m2</v>
          </cell>
        </row>
        <row r="298">
          <cell r="B298" t="str">
            <v>FORM-TIE 구멍채우기</v>
          </cell>
          <cell r="D298">
            <v>114</v>
          </cell>
          <cell r="E298" t="str">
            <v>EA</v>
          </cell>
        </row>
        <row r="299">
          <cell r="B299" t="str">
            <v>사다리설치</v>
          </cell>
          <cell r="C299" t="str">
            <v>A-TYPE</v>
          </cell>
          <cell r="D299">
            <v>24</v>
          </cell>
          <cell r="E299" t="str">
            <v>EA</v>
          </cell>
        </row>
        <row r="300">
          <cell r="B300" t="str">
            <v>슬리브</v>
          </cell>
          <cell r="C300" t="str">
            <v>D=600,T=300</v>
          </cell>
          <cell r="D300">
            <v>3</v>
          </cell>
          <cell r="E300" t="str">
            <v>EA</v>
          </cell>
        </row>
        <row r="301">
          <cell r="B301" t="str">
            <v>슬리브</v>
          </cell>
          <cell r="C301" t="str">
            <v>D=400,T=300</v>
          </cell>
          <cell r="D301">
            <v>1</v>
          </cell>
          <cell r="E301" t="str">
            <v>EA</v>
          </cell>
        </row>
        <row r="302">
          <cell r="B302" t="str">
            <v>슬리브</v>
          </cell>
          <cell r="C302" t="str">
            <v>D=350,T=300</v>
          </cell>
          <cell r="D302">
            <v>1</v>
          </cell>
          <cell r="E302" t="str">
            <v>EA</v>
          </cell>
        </row>
        <row r="303">
          <cell r="B303" t="str">
            <v>철근가공및조립</v>
          </cell>
          <cell r="C303" t="str">
            <v>복잡</v>
          </cell>
          <cell r="D303">
            <v>3.5579999999999998</v>
          </cell>
          <cell r="E303" t="str">
            <v>TON</v>
          </cell>
        </row>
        <row r="304">
          <cell r="B304" t="str">
            <v>PVC PIPE T S 접합</v>
          </cell>
          <cell r="C304" t="str">
            <v>D=100M/M</v>
          </cell>
          <cell r="D304">
            <v>0.2</v>
          </cell>
          <cell r="E304" t="str">
            <v>m</v>
          </cell>
        </row>
        <row r="305">
          <cell r="B305" t="str">
            <v>PC PILE항타</v>
          </cell>
          <cell r="C305" t="str">
            <v>천공후항타</v>
          </cell>
          <cell r="D305">
            <v>7</v>
          </cell>
          <cell r="E305" t="str">
            <v>본</v>
          </cell>
        </row>
        <row r="306">
          <cell r="B306" t="str">
            <v>말뚝박기용천공</v>
          </cell>
          <cell r="C306" t="str">
            <v>토사</v>
          </cell>
          <cell r="D306">
            <v>53</v>
          </cell>
          <cell r="E306" t="str">
            <v>m</v>
          </cell>
        </row>
        <row r="307">
          <cell r="B307" t="str">
            <v>PC 파일두부보강</v>
          </cell>
          <cell r="C307" t="str">
            <v>T=400,L=7.0M</v>
          </cell>
          <cell r="D307">
            <v>3</v>
          </cell>
          <cell r="E307" t="str">
            <v>본</v>
          </cell>
        </row>
        <row r="308">
          <cell r="A308">
            <v>23</v>
          </cell>
          <cell r="B308" t="str">
            <v>PC 파일두부보강</v>
          </cell>
          <cell r="C308" t="str">
            <v>T=400,L=8.0M</v>
          </cell>
          <cell r="D308">
            <v>4</v>
          </cell>
          <cell r="E308" t="str">
            <v>본</v>
          </cell>
        </row>
        <row r="309">
          <cell r="B309" t="str">
            <v>13)농축조 분배조</v>
          </cell>
        </row>
        <row r="310">
          <cell r="B310" t="str">
            <v>콘크리트펌프카타설</v>
          </cell>
          <cell r="C310" t="str">
            <v>무근</v>
          </cell>
          <cell r="D310">
            <v>2.79</v>
          </cell>
          <cell r="E310" t="str">
            <v>m3</v>
          </cell>
        </row>
        <row r="311">
          <cell r="B311" t="str">
            <v>콘크리트펌프카타설</v>
          </cell>
          <cell r="C311" t="str">
            <v>철근</v>
          </cell>
          <cell r="D311">
            <v>49.69</v>
          </cell>
          <cell r="E311" t="str">
            <v>m3</v>
          </cell>
        </row>
        <row r="312">
          <cell r="B312" t="str">
            <v>합판거푸집</v>
          </cell>
          <cell r="C312" t="str">
            <v>6회</v>
          </cell>
          <cell r="D312">
            <v>1.76</v>
          </cell>
          <cell r="E312" t="str">
            <v>m2</v>
          </cell>
        </row>
        <row r="313">
          <cell r="B313" t="str">
            <v>합판거푸집</v>
          </cell>
          <cell r="C313" t="str">
            <v>3회</v>
          </cell>
          <cell r="D313">
            <v>66.08</v>
          </cell>
          <cell r="E313" t="str">
            <v>m2</v>
          </cell>
        </row>
        <row r="314">
          <cell r="B314" t="str">
            <v>FORM-TIE</v>
          </cell>
          <cell r="C314" t="str">
            <v>3회 T=300</v>
          </cell>
          <cell r="D314">
            <v>112.79</v>
          </cell>
          <cell r="E314" t="str">
            <v>m2</v>
          </cell>
        </row>
        <row r="315">
          <cell r="B315" t="str">
            <v>강관동바리(3개월)</v>
          </cell>
          <cell r="C315" t="str">
            <v>4.2M이하</v>
          </cell>
          <cell r="D315">
            <v>45.62</v>
          </cell>
          <cell r="E315" t="str">
            <v>공/m3</v>
          </cell>
        </row>
        <row r="316">
          <cell r="B316" t="str">
            <v>강관비계매기</v>
          </cell>
          <cell r="C316" t="str">
            <v>3개월</v>
          </cell>
          <cell r="D316">
            <v>152.80000000000001</v>
          </cell>
          <cell r="E316" t="str">
            <v>m2</v>
          </cell>
        </row>
        <row r="317">
          <cell r="B317" t="str">
            <v>아스팔트방수</v>
          </cell>
          <cell r="C317" t="str">
            <v>2회</v>
          </cell>
          <cell r="D317">
            <v>70.48</v>
          </cell>
          <cell r="E317" t="str">
            <v>m2</v>
          </cell>
        </row>
        <row r="318">
          <cell r="B318" t="str">
            <v>에폭시방수</v>
          </cell>
          <cell r="D318">
            <v>40.92</v>
          </cell>
          <cell r="E318" t="str">
            <v>m2</v>
          </cell>
        </row>
        <row r="319">
          <cell r="B319" t="str">
            <v>모체침투성방수</v>
          </cell>
          <cell r="D319">
            <v>10.8</v>
          </cell>
          <cell r="E319" t="str">
            <v>m2</v>
          </cell>
        </row>
        <row r="320">
          <cell r="B320" t="str">
            <v>지수판설치</v>
          </cell>
          <cell r="C320" t="str">
            <v>B=230,T=5MM</v>
          </cell>
          <cell r="D320">
            <v>22.6</v>
          </cell>
          <cell r="E320" t="str">
            <v>m</v>
          </cell>
        </row>
        <row r="321">
          <cell r="B321" t="str">
            <v>양 생</v>
          </cell>
          <cell r="C321" t="str">
            <v>비닐</v>
          </cell>
          <cell r="D321">
            <v>41.8</v>
          </cell>
          <cell r="E321" t="str">
            <v>m2</v>
          </cell>
        </row>
        <row r="322">
          <cell r="B322" t="str">
            <v>시공이음면정리</v>
          </cell>
          <cell r="D322">
            <v>9.7200000000000006</v>
          </cell>
          <cell r="E322" t="str">
            <v>m2</v>
          </cell>
        </row>
        <row r="323">
          <cell r="B323" t="str">
            <v>FORM-TIE 구멍채우기</v>
          </cell>
          <cell r="D323">
            <v>121</v>
          </cell>
          <cell r="E323" t="str">
            <v>EA</v>
          </cell>
        </row>
        <row r="324">
          <cell r="B324" t="str">
            <v>사다리설치</v>
          </cell>
          <cell r="C324" t="str">
            <v>A-TYPE</v>
          </cell>
          <cell r="D324">
            <v>23</v>
          </cell>
          <cell r="E324" t="str">
            <v>EA</v>
          </cell>
        </row>
        <row r="325">
          <cell r="A325">
            <v>24</v>
          </cell>
          <cell r="B325" t="str">
            <v>철근가공및조립</v>
          </cell>
          <cell r="C325" t="str">
            <v>복잡</v>
          </cell>
          <cell r="D325">
            <v>4.3360000000000003</v>
          </cell>
          <cell r="E325" t="str">
            <v>TON</v>
          </cell>
        </row>
        <row r="326">
          <cell r="B326" t="str">
            <v>슬리브</v>
          </cell>
          <cell r="C326" t="str">
            <v>D=200,T=400</v>
          </cell>
          <cell r="D326">
            <v>2</v>
          </cell>
          <cell r="E326" t="str">
            <v>EA</v>
          </cell>
        </row>
        <row r="327">
          <cell r="B327" t="str">
            <v>슬리브</v>
          </cell>
          <cell r="C327" t="str">
            <v>D=100,T=400</v>
          </cell>
          <cell r="D327">
            <v>2</v>
          </cell>
          <cell r="E327" t="str">
            <v>EA</v>
          </cell>
        </row>
        <row r="328">
          <cell r="B328" t="str">
            <v>PC PILE항타</v>
          </cell>
          <cell r="C328" t="str">
            <v>천공후항타</v>
          </cell>
          <cell r="D328">
            <v>6</v>
          </cell>
          <cell r="E328" t="str">
            <v>본</v>
          </cell>
        </row>
        <row r="329">
          <cell r="B329" t="str">
            <v>말뚝박기용천공</v>
          </cell>
          <cell r="C329" t="str">
            <v>토사</v>
          </cell>
          <cell r="D329">
            <v>24</v>
          </cell>
          <cell r="E329" t="str">
            <v>m</v>
          </cell>
        </row>
        <row r="330">
          <cell r="B330" t="str">
            <v>PC 파일두부보강</v>
          </cell>
          <cell r="C330" t="str">
            <v>T=400,L=7.0M</v>
          </cell>
          <cell r="D330">
            <v>6</v>
          </cell>
          <cell r="E330" t="str">
            <v>본</v>
          </cell>
        </row>
        <row r="331">
          <cell r="B331" t="str">
            <v>무늬철판뚜껑</v>
          </cell>
          <cell r="C331" t="str">
            <v>850*850</v>
          </cell>
          <cell r="D331">
            <v>1</v>
          </cell>
          <cell r="E331" t="str">
            <v>EA</v>
          </cell>
        </row>
        <row r="332">
          <cell r="B332" t="str">
            <v>무늬철판뚜껑</v>
          </cell>
          <cell r="C332" t="str">
            <v>650*1050</v>
          </cell>
          <cell r="D332">
            <v>2</v>
          </cell>
          <cell r="E332" t="str">
            <v>EA</v>
          </cell>
        </row>
        <row r="333">
          <cell r="B333" t="str">
            <v>14)농축조</v>
          </cell>
        </row>
        <row r="334">
          <cell r="B334" t="str">
            <v>콘크리트펌프카타설</v>
          </cell>
          <cell r="C334" t="str">
            <v>무근</v>
          </cell>
          <cell r="D334">
            <v>7.2</v>
          </cell>
          <cell r="E334" t="str">
            <v>m3</v>
          </cell>
        </row>
        <row r="335">
          <cell r="B335" t="str">
            <v>콘크리트펌프카타설</v>
          </cell>
          <cell r="C335" t="str">
            <v>철근</v>
          </cell>
          <cell r="D335">
            <v>46.8</v>
          </cell>
          <cell r="E335" t="str">
            <v>m3</v>
          </cell>
        </row>
        <row r="336">
          <cell r="B336" t="str">
            <v>합판거푸집</v>
          </cell>
          <cell r="C336" t="str">
            <v>6회</v>
          </cell>
          <cell r="D336">
            <v>1.22</v>
          </cell>
          <cell r="E336" t="str">
            <v>m2</v>
          </cell>
        </row>
        <row r="337">
          <cell r="B337" t="str">
            <v>합판거푸집</v>
          </cell>
          <cell r="C337" t="str">
            <v>3회</v>
          </cell>
          <cell r="D337">
            <v>27.32</v>
          </cell>
          <cell r="E337" t="str">
            <v>m2</v>
          </cell>
        </row>
        <row r="338">
          <cell r="B338" t="str">
            <v>원형거푸집</v>
          </cell>
          <cell r="C338" t="str">
            <v>3회</v>
          </cell>
          <cell r="D338">
            <v>857.96</v>
          </cell>
          <cell r="E338" t="str">
            <v>m2</v>
          </cell>
        </row>
        <row r="339">
          <cell r="B339" t="str">
            <v>강관동바리(3개월)</v>
          </cell>
          <cell r="C339" t="str">
            <v>4.2M이상</v>
          </cell>
          <cell r="D339">
            <v>15.68</v>
          </cell>
          <cell r="E339" t="str">
            <v>공/m3</v>
          </cell>
        </row>
        <row r="340">
          <cell r="B340" t="str">
            <v>강관비계매기</v>
          </cell>
          <cell r="C340" t="str">
            <v>3개월</v>
          </cell>
          <cell r="D340">
            <v>205.18</v>
          </cell>
          <cell r="E340" t="str">
            <v>m2</v>
          </cell>
        </row>
        <row r="341">
          <cell r="B341" t="str">
            <v>에폭시방수</v>
          </cell>
          <cell r="D341">
            <v>100.46</v>
          </cell>
          <cell r="E341" t="str">
            <v>m2</v>
          </cell>
        </row>
        <row r="342">
          <cell r="B342" t="str">
            <v>지수판설치</v>
          </cell>
          <cell r="C342" t="str">
            <v>B=230,T=5MM</v>
          </cell>
          <cell r="D342">
            <v>19.8</v>
          </cell>
          <cell r="E342" t="str">
            <v>m</v>
          </cell>
        </row>
        <row r="343">
          <cell r="B343" t="str">
            <v>양 생</v>
          </cell>
          <cell r="C343" t="str">
            <v>비닐</v>
          </cell>
          <cell r="D343">
            <v>19.239999999999998</v>
          </cell>
          <cell r="E343" t="str">
            <v>m2</v>
          </cell>
        </row>
        <row r="344">
          <cell r="B344" t="str">
            <v>시공이음면정리</v>
          </cell>
          <cell r="D344">
            <v>6.92</v>
          </cell>
          <cell r="E344" t="str">
            <v>m2</v>
          </cell>
        </row>
        <row r="345">
          <cell r="B345" t="str">
            <v>BAFFLE 웨어</v>
          </cell>
          <cell r="D345">
            <v>9.42</v>
          </cell>
          <cell r="E345" t="str">
            <v>m</v>
          </cell>
        </row>
        <row r="346">
          <cell r="B346" t="str">
            <v>PLATE 웨어</v>
          </cell>
          <cell r="D346">
            <v>12.56</v>
          </cell>
          <cell r="E346" t="str">
            <v>m</v>
          </cell>
        </row>
        <row r="347">
          <cell r="B347" t="str">
            <v>사다리설치</v>
          </cell>
          <cell r="C347" t="str">
            <v>A-TYPE</v>
          </cell>
          <cell r="D347">
            <v>12</v>
          </cell>
          <cell r="E347" t="str">
            <v>EA</v>
          </cell>
        </row>
        <row r="348">
          <cell r="B348" t="str">
            <v>슬리브</v>
          </cell>
          <cell r="C348" t="str">
            <v>D=100,T=350</v>
          </cell>
          <cell r="D348">
            <v>2</v>
          </cell>
          <cell r="E348" t="str">
            <v>EA</v>
          </cell>
        </row>
        <row r="349">
          <cell r="B349" t="str">
            <v>슬리브</v>
          </cell>
          <cell r="C349" t="str">
            <v>D=100,T=200</v>
          </cell>
          <cell r="D349">
            <v>2</v>
          </cell>
          <cell r="E349" t="str">
            <v>EA</v>
          </cell>
        </row>
        <row r="350">
          <cell r="B350" t="str">
            <v>슬리브</v>
          </cell>
          <cell r="C350" t="str">
            <v>D=200,T=350</v>
          </cell>
          <cell r="D350">
            <v>2</v>
          </cell>
          <cell r="E350" t="str">
            <v>EA</v>
          </cell>
        </row>
        <row r="351">
          <cell r="B351" t="str">
            <v>철근가공및조립</v>
          </cell>
          <cell r="C351" t="str">
            <v>복잡</v>
          </cell>
          <cell r="D351">
            <v>4.91</v>
          </cell>
          <cell r="E351" t="str">
            <v>TON</v>
          </cell>
        </row>
        <row r="352">
          <cell r="B352" t="str">
            <v>PC PILE항타</v>
          </cell>
          <cell r="C352" t="str">
            <v>천공후항타</v>
          </cell>
          <cell r="D352">
            <v>8</v>
          </cell>
          <cell r="E352" t="str">
            <v>본</v>
          </cell>
        </row>
        <row r="353">
          <cell r="B353" t="str">
            <v>말뚝박기용천공</v>
          </cell>
          <cell r="C353" t="str">
            <v>토사</v>
          </cell>
          <cell r="D353">
            <v>48</v>
          </cell>
          <cell r="E353" t="str">
            <v>m</v>
          </cell>
        </row>
        <row r="354">
          <cell r="B354" t="str">
            <v>PC 파일두부보강</v>
          </cell>
          <cell r="C354" t="str">
            <v>T=400,L=6.0M</v>
          </cell>
          <cell r="D354">
            <v>8</v>
          </cell>
          <cell r="E354" t="str">
            <v>본</v>
          </cell>
        </row>
        <row r="355">
          <cell r="B355" t="str">
            <v>15)공동구</v>
          </cell>
        </row>
        <row r="356">
          <cell r="B356" t="str">
            <v>레미콘타설</v>
          </cell>
          <cell r="C356" t="str">
            <v>무근구조물</v>
          </cell>
          <cell r="D356">
            <v>57.17</v>
          </cell>
          <cell r="E356" t="str">
            <v>m3</v>
          </cell>
        </row>
        <row r="357">
          <cell r="B357" t="str">
            <v>레미콘타설</v>
          </cell>
          <cell r="C357" t="str">
            <v>철근구조물</v>
          </cell>
          <cell r="D357">
            <v>545.04</v>
          </cell>
          <cell r="E357" t="str">
            <v>m3</v>
          </cell>
        </row>
        <row r="358">
          <cell r="B358" t="str">
            <v>합판거푸집</v>
          </cell>
          <cell r="C358" t="str">
            <v>6회</v>
          </cell>
          <cell r="D358">
            <v>18.89</v>
          </cell>
          <cell r="E358" t="str">
            <v>m2</v>
          </cell>
        </row>
        <row r="359">
          <cell r="A359">
            <v>26</v>
          </cell>
          <cell r="B359" t="str">
            <v>합판거푸집</v>
          </cell>
          <cell r="C359" t="str">
            <v>3회</v>
          </cell>
          <cell r="D359">
            <v>605.27</v>
          </cell>
          <cell r="E359" t="str">
            <v>m2</v>
          </cell>
        </row>
        <row r="360">
          <cell r="B360" t="str">
            <v>FORM-TIE</v>
          </cell>
          <cell r="C360" t="str">
            <v>3회 T=400</v>
          </cell>
          <cell r="D360">
            <v>1114.92</v>
          </cell>
          <cell r="E360" t="str">
            <v>m2</v>
          </cell>
        </row>
        <row r="361">
          <cell r="B361" t="str">
            <v>강관동바리(3개월)</v>
          </cell>
          <cell r="C361" t="str">
            <v>4.2M이하</v>
          </cell>
          <cell r="D361">
            <v>814.86</v>
          </cell>
          <cell r="E361" t="str">
            <v>공/m3</v>
          </cell>
        </row>
        <row r="362">
          <cell r="B362" t="str">
            <v>강관비계매기</v>
          </cell>
          <cell r="C362" t="str">
            <v>3개월</v>
          </cell>
          <cell r="D362">
            <v>766.56</v>
          </cell>
          <cell r="E362" t="str">
            <v>m2</v>
          </cell>
        </row>
        <row r="363">
          <cell r="B363" t="str">
            <v>모체침투성방수</v>
          </cell>
          <cell r="D363">
            <v>270.26</v>
          </cell>
          <cell r="E363" t="str">
            <v>m2</v>
          </cell>
        </row>
        <row r="364">
          <cell r="B364" t="str">
            <v>아스팔트방수</v>
          </cell>
          <cell r="C364" t="str">
            <v>2회</v>
          </cell>
          <cell r="D364">
            <v>1077.6500000000001</v>
          </cell>
          <cell r="E364" t="str">
            <v>m2</v>
          </cell>
        </row>
        <row r="365">
          <cell r="B365" t="str">
            <v>지수판설치</v>
          </cell>
          <cell r="C365" t="str">
            <v>B=230,T=5MM</v>
          </cell>
          <cell r="D365">
            <v>309.88</v>
          </cell>
          <cell r="E365" t="str">
            <v>m</v>
          </cell>
        </row>
        <row r="366">
          <cell r="B366" t="str">
            <v>양 생</v>
          </cell>
          <cell r="C366" t="str">
            <v>비닐</v>
          </cell>
          <cell r="D366">
            <v>676.58</v>
          </cell>
          <cell r="E366" t="str">
            <v>m2</v>
          </cell>
        </row>
        <row r="367">
          <cell r="B367" t="str">
            <v>시공이음면정리</v>
          </cell>
          <cell r="D367">
            <v>74.95</v>
          </cell>
          <cell r="E367" t="str">
            <v>m2</v>
          </cell>
        </row>
        <row r="368">
          <cell r="B368" t="str">
            <v>FORM-TIE 구멍채우기</v>
          </cell>
          <cell r="D368">
            <v>1042</v>
          </cell>
          <cell r="E368" t="str">
            <v>EA</v>
          </cell>
        </row>
        <row r="369">
          <cell r="B369" t="str">
            <v>철근가공및조립</v>
          </cell>
          <cell r="C369" t="str">
            <v>복잡</v>
          </cell>
          <cell r="D369">
            <v>50.087000000000003</v>
          </cell>
          <cell r="E369" t="str">
            <v>TON</v>
          </cell>
        </row>
        <row r="370">
          <cell r="B370" t="str">
            <v>슬리브</v>
          </cell>
          <cell r="C370" t="str">
            <v>D=100,T=400</v>
          </cell>
          <cell r="D370">
            <v>2</v>
          </cell>
          <cell r="E370" t="str">
            <v>EA</v>
          </cell>
        </row>
        <row r="371">
          <cell r="B371" t="str">
            <v>JOINT-FILLER</v>
          </cell>
          <cell r="C371" t="str">
            <v>T=20M/M</v>
          </cell>
          <cell r="D371">
            <v>51.5</v>
          </cell>
          <cell r="E371" t="str">
            <v>m2</v>
          </cell>
        </row>
        <row r="372">
          <cell r="B372" t="str">
            <v>실런트</v>
          </cell>
          <cell r="C372" t="str">
            <v>T=20M/M</v>
          </cell>
          <cell r="D372">
            <v>264.60000000000002</v>
          </cell>
          <cell r="E372" t="str">
            <v>m</v>
          </cell>
        </row>
        <row r="373">
          <cell r="B373" t="str">
            <v>PC PILE항타</v>
          </cell>
          <cell r="C373" t="str">
            <v>천공후항타</v>
          </cell>
          <cell r="D373">
            <v>81</v>
          </cell>
          <cell r="E373" t="str">
            <v>본</v>
          </cell>
        </row>
        <row r="374">
          <cell r="B374" t="str">
            <v>말뚝박기용천공</v>
          </cell>
          <cell r="C374" t="str">
            <v>토사</v>
          </cell>
          <cell r="D374">
            <v>397</v>
          </cell>
          <cell r="E374" t="str">
            <v>m</v>
          </cell>
        </row>
        <row r="375">
          <cell r="B375" t="str">
            <v>PC 파일두부보강</v>
          </cell>
          <cell r="C375" t="str">
            <v>T=500,L=4.0M</v>
          </cell>
          <cell r="D375">
            <v>8</v>
          </cell>
          <cell r="E375" t="str">
            <v>본</v>
          </cell>
        </row>
        <row r="376">
          <cell r="A376">
            <v>27</v>
          </cell>
          <cell r="B376" t="str">
            <v>PC 파일두부보강</v>
          </cell>
          <cell r="C376" t="str">
            <v>T=500,L=5.0M</v>
          </cell>
          <cell r="D376">
            <v>73</v>
          </cell>
          <cell r="E376" t="str">
            <v>본</v>
          </cell>
        </row>
        <row r="377">
          <cell r="B377" t="str">
            <v>16)구내배관</v>
          </cell>
        </row>
        <row r="378">
          <cell r="B378" t="str">
            <v>레미콘타설</v>
          </cell>
          <cell r="C378" t="str">
            <v>무근구조물</v>
          </cell>
          <cell r="D378">
            <v>47.22</v>
          </cell>
          <cell r="E378" t="str">
            <v>m3</v>
          </cell>
        </row>
        <row r="379">
          <cell r="B379" t="str">
            <v>합판거푸집</v>
          </cell>
          <cell r="C379" t="str">
            <v>6회</v>
          </cell>
          <cell r="D379">
            <v>210.37</v>
          </cell>
          <cell r="E379" t="str">
            <v>m2</v>
          </cell>
        </row>
        <row r="380">
          <cell r="B380" t="str">
            <v>잡석부설</v>
          </cell>
          <cell r="D380">
            <v>9.2200000000000006</v>
          </cell>
          <cell r="E380" t="str">
            <v>m3</v>
          </cell>
        </row>
        <row r="381">
          <cell r="B381" t="str">
            <v>K-P 메카니칼 접합</v>
          </cell>
          <cell r="C381" t="str">
            <v>D=100mm(인력)</v>
          </cell>
          <cell r="D381">
            <v>9.6</v>
          </cell>
          <cell r="E381" t="str">
            <v>개소</v>
          </cell>
        </row>
        <row r="382">
          <cell r="B382" t="str">
            <v>K-P 메카니칼 접합</v>
          </cell>
          <cell r="C382" t="str">
            <v>D=150mm(인력)</v>
          </cell>
          <cell r="D382">
            <v>8.1999999999999993</v>
          </cell>
          <cell r="E382" t="str">
            <v>개소</v>
          </cell>
        </row>
        <row r="383">
          <cell r="B383" t="str">
            <v>K-P 메카니칼 접합</v>
          </cell>
          <cell r="C383" t="str">
            <v>D=200mm(기계)</v>
          </cell>
          <cell r="D383">
            <v>2.2999999999999998</v>
          </cell>
          <cell r="E383" t="str">
            <v>개소</v>
          </cell>
        </row>
        <row r="384">
          <cell r="B384" t="str">
            <v>K-P 메카니칼 접합</v>
          </cell>
          <cell r="C384" t="str">
            <v>D=250mm(기계)</v>
          </cell>
          <cell r="D384">
            <v>12.8</v>
          </cell>
          <cell r="E384" t="str">
            <v>개소</v>
          </cell>
        </row>
        <row r="385">
          <cell r="B385" t="str">
            <v>K-P 메카니칼 접합</v>
          </cell>
          <cell r="C385" t="str">
            <v>D=300mm(기계)</v>
          </cell>
          <cell r="D385">
            <v>5.7</v>
          </cell>
          <cell r="E385" t="str">
            <v>개소</v>
          </cell>
        </row>
        <row r="386">
          <cell r="B386" t="str">
            <v>K-P 메카니칼 접합</v>
          </cell>
          <cell r="C386" t="str">
            <v>D=350mm(기계)</v>
          </cell>
          <cell r="D386">
            <v>6.3</v>
          </cell>
          <cell r="E386" t="str">
            <v>개소</v>
          </cell>
        </row>
        <row r="387">
          <cell r="B387" t="str">
            <v>K-P 메카니칼 접합</v>
          </cell>
          <cell r="C387" t="str">
            <v>D=400mm(기계)</v>
          </cell>
          <cell r="D387">
            <v>24</v>
          </cell>
          <cell r="E387" t="str">
            <v>개소</v>
          </cell>
        </row>
        <row r="388">
          <cell r="B388" t="str">
            <v>K-P 메카니칼 접합</v>
          </cell>
          <cell r="C388" t="str">
            <v>D=500mm(기계)</v>
          </cell>
          <cell r="D388">
            <v>5.8</v>
          </cell>
          <cell r="E388" t="str">
            <v>개소</v>
          </cell>
        </row>
        <row r="389">
          <cell r="B389" t="str">
            <v>K-P 메카니칼 접합</v>
          </cell>
          <cell r="C389" t="str">
            <v>D=600mm(기계)</v>
          </cell>
          <cell r="D389">
            <v>7.7</v>
          </cell>
          <cell r="E389" t="str">
            <v>개소</v>
          </cell>
        </row>
        <row r="390">
          <cell r="B390" t="str">
            <v>3.부대공</v>
          </cell>
        </row>
        <row r="391">
          <cell r="B391" t="str">
            <v>1)우수공</v>
          </cell>
        </row>
        <row r="392">
          <cell r="B392" t="str">
            <v>레미콘타설</v>
          </cell>
          <cell r="C392" t="str">
            <v>무근구조물</v>
          </cell>
          <cell r="D392">
            <v>71.13</v>
          </cell>
          <cell r="E392" t="str">
            <v>m3</v>
          </cell>
        </row>
        <row r="393">
          <cell r="A393">
            <v>28</v>
          </cell>
          <cell r="B393" t="str">
            <v>레미콘타설</v>
          </cell>
          <cell r="C393" t="str">
            <v>철근구조물</v>
          </cell>
          <cell r="D393">
            <v>20.853000000000002</v>
          </cell>
          <cell r="E393" t="str">
            <v>m3</v>
          </cell>
        </row>
        <row r="394">
          <cell r="B394" t="str">
            <v>합판거푸집</v>
          </cell>
          <cell r="C394" t="str">
            <v>6회</v>
          </cell>
          <cell r="D394">
            <v>9.5990000000000002</v>
          </cell>
          <cell r="E394" t="str">
            <v>m2</v>
          </cell>
        </row>
        <row r="395">
          <cell r="B395" t="str">
            <v>합판거푸집</v>
          </cell>
          <cell r="C395" t="str">
            <v>4회</v>
          </cell>
          <cell r="D395">
            <v>323.93900000000002</v>
          </cell>
          <cell r="E395" t="str">
            <v>m2</v>
          </cell>
        </row>
        <row r="396">
          <cell r="B396" t="str">
            <v>합판거푸집</v>
          </cell>
          <cell r="C396" t="str">
            <v>3회</v>
          </cell>
          <cell r="D396">
            <v>45.82</v>
          </cell>
          <cell r="E396" t="str">
            <v>m2</v>
          </cell>
        </row>
        <row r="397">
          <cell r="B397" t="str">
            <v>P.E원형맨홀거푸집</v>
          </cell>
          <cell r="C397" t="str">
            <v>D=900,H=1.74M</v>
          </cell>
          <cell r="D397">
            <v>21</v>
          </cell>
          <cell r="E397" t="str">
            <v>개소</v>
          </cell>
        </row>
        <row r="398">
          <cell r="B398" t="str">
            <v>P.E원형맨홀거푸집</v>
          </cell>
          <cell r="C398" t="str">
            <v>D=1200,H=3.69M</v>
          </cell>
          <cell r="D398">
            <v>1</v>
          </cell>
          <cell r="E398" t="str">
            <v>개소</v>
          </cell>
        </row>
        <row r="399">
          <cell r="B399" t="str">
            <v>흄관접합부설(인력)</v>
          </cell>
          <cell r="C399" t="str">
            <v>D=250M/M</v>
          </cell>
          <cell r="D399">
            <v>150</v>
          </cell>
          <cell r="E399" t="str">
            <v>m</v>
          </cell>
        </row>
        <row r="400">
          <cell r="B400" t="str">
            <v>흄관접합부설(인력)</v>
          </cell>
          <cell r="C400" t="str">
            <v>D=300M/M</v>
          </cell>
          <cell r="D400">
            <v>150</v>
          </cell>
          <cell r="E400" t="str">
            <v>m</v>
          </cell>
        </row>
        <row r="401">
          <cell r="B401" t="str">
            <v>흄관접합부설(인력)</v>
          </cell>
          <cell r="C401" t="str">
            <v>D=450M/M</v>
          </cell>
          <cell r="D401">
            <v>556.5</v>
          </cell>
          <cell r="E401" t="str">
            <v>m</v>
          </cell>
        </row>
        <row r="402">
          <cell r="B402" t="str">
            <v>흄관접합부설(인력)</v>
          </cell>
          <cell r="C402" t="str">
            <v>D=600M/M</v>
          </cell>
          <cell r="D402">
            <v>92.5</v>
          </cell>
          <cell r="E402" t="str">
            <v>m</v>
          </cell>
        </row>
        <row r="403">
          <cell r="B403" t="str">
            <v>PVC PIPE T S 접합</v>
          </cell>
          <cell r="C403" t="str">
            <v>D=150mm</v>
          </cell>
          <cell r="D403">
            <v>71</v>
          </cell>
          <cell r="E403" t="str">
            <v>m</v>
          </cell>
        </row>
        <row r="404">
          <cell r="B404" t="str">
            <v>철근가공및조립</v>
          </cell>
          <cell r="C404" t="str">
            <v>보통</v>
          </cell>
          <cell r="D404">
            <v>2.613</v>
          </cell>
          <cell r="E404" t="str">
            <v>TON</v>
          </cell>
        </row>
        <row r="405">
          <cell r="B405" t="str">
            <v>철근가공및조립</v>
          </cell>
          <cell r="C405" t="str">
            <v>복잡</v>
          </cell>
          <cell r="D405">
            <v>1.31</v>
          </cell>
          <cell r="E405" t="str">
            <v>TON</v>
          </cell>
        </row>
        <row r="406">
          <cell r="B406" t="str">
            <v>맨홀사다리설치</v>
          </cell>
          <cell r="C406" t="str">
            <v>D=19M/M</v>
          </cell>
          <cell r="D406">
            <v>138</v>
          </cell>
          <cell r="E406" t="str">
            <v>EA</v>
          </cell>
        </row>
        <row r="407">
          <cell r="B407" t="str">
            <v>맨홀뚜껑설치</v>
          </cell>
          <cell r="C407" t="str">
            <v>D=648M/M</v>
          </cell>
          <cell r="D407">
            <v>22</v>
          </cell>
          <cell r="E407" t="str">
            <v>EA</v>
          </cell>
        </row>
        <row r="408">
          <cell r="B408" t="str">
            <v>잡석부설</v>
          </cell>
          <cell r="D408">
            <v>14.478</v>
          </cell>
          <cell r="E408" t="str">
            <v>m3</v>
          </cell>
        </row>
        <row r="409">
          <cell r="B409" t="str">
            <v>PE차단식홈통받이</v>
          </cell>
          <cell r="D409">
            <v>7</v>
          </cell>
          <cell r="E409" t="str">
            <v>EA</v>
          </cell>
        </row>
        <row r="410">
          <cell r="A410">
            <v>29</v>
          </cell>
          <cell r="B410" t="str">
            <v>시공이음면정리</v>
          </cell>
          <cell r="D410">
            <v>74.95</v>
          </cell>
          <cell r="E410" t="str">
            <v>m2</v>
          </cell>
        </row>
        <row r="411">
          <cell r="B411" t="str">
            <v>양생</v>
          </cell>
          <cell r="C411" t="str">
            <v>비닐</v>
          </cell>
          <cell r="D411">
            <v>25.9</v>
          </cell>
          <cell r="E411" t="str">
            <v>m2</v>
          </cell>
        </row>
        <row r="412">
          <cell r="B412" t="str">
            <v>2)오수공</v>
          </cell>
        </row>
        <row r="413">
          <cell r="B413" t="str">
            <v>레미콘타설</v>
          </cell>
          <cell r="C413" t="str">
            <v>무근구조물</v>
          </cell>
          <cell r="D413">
            <v>39.789000000000001</v>
          </cell>
          <cell r="E413" t="str">
            <v>m3</v>
          </cell>
        </row>
        <row r="414">
          <cell r="B414" t="str">
            <v>레미콘타설</v>
          </cell>
          <cell r="C414" t="str">
            <v>철근구조물</v>
          </cell>
          <cell r="D414">
            <v>2.512</v>
          </cell>
          <cell r="E414" t="str">
            <v>m3</v>
          </cell>
        </row>
        <row r="415">
          <cell r="B415" t="str">
            <v>합판거푸집</v>
          </cell>
          <cell r="C415" t="str">
            <v>6회</v>
          </cell>
          <cell r="D415">
            <v>1.7729999999999999</v>
          </cell>
          <cell r="E415" t="str">
            <v>m2</v>
          </cell>
        </row>
        <row r="416">
          <cell r="B416" t="str">
            <v>합판거푸집</v>
          </cell>
          <cell r="C416" t="str">
            <v>4회</v>
          </cell>
          <cell r="D416">
            <v>95.813999999999993</v>
          </cell>
          <cell r="E416" t="str">
            <v>m2</v>
          </cell>
        </row>
        <row r="417">
          <cell r="B417" t="str">
            <v>PE원형맨홀거푸집</v>
          </cell>
          <cell r="C417" t="str">
            <v>D=900,H=2.6M</v>
          </cell>
          <cell r="D417">
            <v>16</v>
          </cell>
          <cell r="E417" t="str">
            <v>m2</v>
          </cell>
        </row>
        <row r="418">
          <cell r="B418" t="str">
            <v>PE관접합부설(융착)</v>
          </cell>
          <cell r="C418" t="str">
            <v>D=100M/M</v>
          </cell>
          <cell r="D418">
            <v>25</v>
          </cell>
          <cell r="E418" t="str">
            <v>m</v>
          </cell>
        </row>
        <row r="419">
          <cell r="B419" t="str">
            <v>PE관접합부설(융착)</v>
          </cell>
          <cell r="C419" t="str">
            <v>D=200M/M</v>
          </cell>
          <cell r="D419">
            <v>174</v>
          </cell>
          <cell r="E419" t="str">
            <v>m</v>
          </cell>
        </row>
        <row r="420">
          <cell r="B420" t="str">
            <v>PE관접합부설(융착)</v>
          </cell>
          <cell r="C420" t="str">
            <v>D=250M/M</v>
          </cell>
          <cell r="D420">
            <v>265</v>
          </cell>
          <cell r="E420" t="str">
            <v>m</v>
          </cell>
        </row>
        <row r="421">
          <cell r="B421" t="str">
            <v>철근가공및조립</v>
          </cell>
          <cell r="C421" t="str">
            <v>보통</v>
          </cell>
          <cell r="D421">
            <v>0.57899999999999996</v>
          </cell>
          <cell r="E421" t="str">
            <v>TON</v>
          </cell>
        </row>
        <row r="422">
          <cell r="B422" t="str">
            <v>맨홀사다리설치</v>
          </cell>
          <cell r="C422" t="str">
            <v>D=19M/M</v>
          </cell>
          <cell r="D422">
            <v>112</v>
          </cell>
          <cell r="E422" t="str">
            <v>EA</v>
          </cell>
        </row>
        <row r="423">
          <cell r="B423" t="str">
            <v>맨홀뚜껑설치</v>
          </cell>
          <cell r="C423" t="str">
            <v>D=648M/M</v>
          </cell>
          <cell r="D423">
            <v>16</v>
          </cell>
          <cell r="E423" t="str">
            <v>EA</v>
          </cell>
        </row>
        <row r="424">
          <cell r="B424" t="str">
            <v>잡석부설</v>
          </cell>
          <cell r="D424">
            <v>8.1440000000000001</v>
          </cell>
          <cell r="E424" t="str">
            <v>m3</v>
          </cell>
        </row>
        <row r="425">
          <cell r="B425" t="str">
            <v>3)상수도공</v>
          </cell>
        </row>
        <row r="426">
          <cell r="B426" t="str">
            <v>레미콘타설</v>
          </cell>
          <cell r="C426" t="str">
            <v>철근구조물</v>
          </cell>
          <cell r="D426">
            <v>2.5</v>
          </cell>
          <cell r="E426" t="str">
            <v>m3</v>
          </cell>
        </row>
        <row r="427">
          <cell r="B427" t="str">
            <v>레미콘타설</v>
          </cell>
          <cell r="C427" t="str">
            <v>무근구조물</v>
          </cell>
          <cell r="D427">
            <v>0.35</v>
          </cell>
          <cell r="E427" t="str">
            <v>m3</v>
          </cell>
        </row>
        <row r="428">
          <cell r="B428" t="str">
            <v>합판거푸집</v>
          </cell>
          <cell r="C428" t="str">
            <v>6회</v>
          </cell>
          <cell r="D428">
            <v>0.76</v>
          </cell>
          <cell r="E428" t="str">
            <v>m2</v>
          </cell>
        </row>
        <row r="429">
          <cell r="B429" t="str">
            <v>합판거푸집</v>
          </cell>
          <cell r="C429" t="str">
            <v>3회</v>
          </cell>
          <cell r="D429">
            <v>27.6</v>
          </cell>
          <cell r="E429" t="str">
            <v>m2</v>
          </cell>
        </row>
        <row r="430">
          <cell r="B430" t="str">
            <v>시공이음면정리</v>
          </cell>
          <cell r="D430">
            <v>0.83</v>
          </cell>
          <cell r="E430" t="str">
            <v>m2</v>
          </cell>
        </row>
        <row r="431">
          <cell r="B431" t="str">
            <v>철근가공및조립</v>
          </cell>
          <cell r="C431" t="str">
            <v>보통</v>
          </cell>
          <cell r="D431">
            <v>0.20899999999999999</v>
          </cell>
          <cell r="E431" t="str">
            <v>TON</v>
          </cell>
        </row>
        <row r="432">
          <cell r="B432" t="str">
            <v>양생</v>
          </cell>
          <cell r="C432" t="str">
            <v>비닐</v>
          </cell>
          <cell r="D432">
            <v>2.73</v>
          </cell>
          <cell r="E432" t="str">
            <v>m2</v>
          </cell>
        </row>
        <row r="433">
          <cell r="B433" t="str">
            <v>강관동바리(3개월)</v>
          </cell>
          <cell r="C433" t="str">
            <v>4.2M이하</v>
          </cell>
          <cell r="D433">
            <v>1.44</v>
          </cell>
          <cell r="E433" t="str">
            <v>공/m3</v>
          </cell>
        </row>
        <row r="434">
          <cell r="B434" t="str">
            <v>무늬철판뚜껑</v>
          </cell>
          <cell r="C434" t="str">
            <v>850*850</v>
          </cell>
          <cell r="D434">
            <v>1</v>
          </cell>
          <cell r="E434" t="str">
            <v>EA</v>
          </cell>
        </row>
        <row r="435">
          <cell r="B435" t="str">
            <v>지수판설치</v>
          </cell>
          <cell r="C435" t="str">
            <v>B=230,T=5MM</v>
          </cell>
          <cell r="D435">
            <v>6.2</v>
          </cell>
          <cell r="E435" t="str">
            <v>m</v>
          </cell>
        </row>
        <row r="436">
          <cell r="B436" t="str">
            <v>PE관접합부설(융착)</v>
          </cell>
          <cell r="C436" t="str">
            <v>D=16M/M</v>
          </cell>
          <cell r="D436">
            <v>18</v>
          </cell>
          <cell r="E436" t="str">
            <v>m</v>
          </cell>
        </row>
        <row r="437">
          <cell r="B437" t="str">
            <v>PE관접합부설(융착)</v>
          </cell>
          <cell r="C437" t="str">
            <v>D=25M/M</v>
          </cell>
          <cell r="D437">
            <v>123</v>
          </cell>
          <cell r="E437" t="str">
            <v>m</v>
          </cell>
        </row>
        <row r="438">
          <cell r="B438" t="str">
            <v>PE관접합부설(융착)</v>
          </cell>
          <cell r="C438" t="str">
            <v>D=40M/M</v>
          </cell>
          <cell r="D438">
            <v>76</v>
          </cell>
          <cell r="E438" t="str">
            <v>m</v>
          </cell>
        </row>
        <row r="439">
          <cell r="B439" t="str">
            <v>PE관접합부설(융착)</v>
          </cell>
          <cell r="C439" t="str">
            <v>D=50M/M</v>
          </cell>
          <cell r="D439">
            <v>77</v>
          </cell>
          <cell r="E439" t="str">
            <v>m</v>
          </cell>
        </row>
        <row r="440">
          <cell r="B440" t="str">
            <v>심정개발비</v>
          </cell>
          <cell r="D440">
            <v>1</v>
          </cell>
          <cell r="E440" t="str">
            <v>식</v>
          </cell>
        </row>
        <row r="441">
          <cell r="B441" t="str">
            <v>4)포 장 공</v>
          </cell>
        </row>
        <row r="442">
          <cell r="B442" t="str">
            <v>레미콘타설</v>
          </cell>
          <cell r="C442" t="str">
            <v>무근구조물</v>
          </cell>
          <cell r="D442">
            <v>104.76</v>
          </cell>
          <cell r="E442" t="str">
            <v>m3</v>
          </cell>
        </row>
        <row r="443">
          <cell r="B443" t="str">
            <v>합판거푸집</v>
          </cell>
          <cell r="C443" t="str">
            <v>6회</v>
          </cell>
          <cell r="D443">
            <v>251.94</v>
          </cell>
          <cell r="E443" t="str">
            <v>m2</v>
          </cell>
        </row>
        <row r="444">
          <cell r="B444" t="str">
            <v>표층(포설및다짐)</v>
          </cell>
          <cell r="C444" t="str">
            <v>T=5cm</v>
          </cell>
          <cell r="D444">
            <v>6028.74</v>
          </cell>
          <cell r="E444" t="str">
            <v>m2</v>
          </cell>
        </row>
        <row r="445">
          <cell r="B445" t="str">
            <v>기층(포설및다짐)</v>
          </cell>
          <cell r="C445" t="str">
            <v>T=10cm</v>
          </cell>
          <cell r="D445">
            <v>6028.74</v>
          </cell>
          <cell r="E445" t="str">
            <v>m2</v>
          </cell>
        </row>
        <row r="446">
          <cell r="B446" t="str">
            <v>택코팅</v>
          </cell>
          <cell r="C446" t="str">
            <v>RSC-4: 30 L/a</v>
          </cell>
          <cell r="D446">
            <v>60.28</v>
          </cell>
          <cell r="E446" t="str">
            <v>a</v>
          </cell>
        </row>
        <row r="447">
          <cell r="B447" t="str">
            <v>프라임코팅</v>
          </cell>
          <cell r="C447" t="str">
            <v>80 L/a당</v>
          </cell>
          <cell r="D447">
            <v>0.161</v>
          </cell>
          <cell r="E447" t="str">
            <v>a</v>
          </cell>
        </row>
        <row r="448">
          <cell r="B448" t="str">
            <v>보조기층포설및다짐</v>
          </cell>
          <cell r="D448">
            <v>777</v>
          </cell>
          <cell r="E448" t="str">
            <v>m3</v>
          </cell>
        </row>
        <row r="449">
          <cell r="B449" t="str">
            <v>몰탈</v>
          </cell>
          <cell r="C449" t="str">
            <v>1:3</v>
          </cell>
          <cell r="D449">
            <v>0.161</v>
          </cell>
          <cell r="E449" t="str">
            <v>m3</v>
          </cell>
        </row>
        <row r="450">
          <cell r="B450" t="str">
            <v>보도경계블럭설치</v>
          </cell>
          <cell r="C450" t="str">
            <v>180*205*250</v>
          </cell>
          <cell r="D450">
            <v>777</v>
          </cell>
          <cell r="E450" t="str">
            <v>m</v>
          </cell>
        </row>
        <row r="451">
          <cell r="B451" t="str">
            <v>도로경계블럭설치</v>
          </cell>
          <cell r="C451" t="str">
            <v>120*120</v>
          </cell>
          <cell r="D451">
            <v>16.5</v>
          </cell>
          <cell r="E451" t="str">
            <v>m</v>
          </cell>
        </row>
        <row r="452">
          <cell r="B452" t="str">
            <v>ILP고압블럭설치</v>
          </cell>
          <cell r="C452" t="str">
            <v>T=6cm</v>
          </cell>
          <cell r="D452">
            <v>19.84</v>
          </cell>
          <cell r="E452" t="str">
            <v>m2</v>
          </cell>
        </row>
        <row r="453">
          <cell r="B453" t="str">
            <v>차선도색</v>
          </cell>
          <cell r="C453" t="str">
            <v>로타리식기계</v>
          </cell>
          <cell r="D453">
            <v>7.6580000000000004</v>
          </cell>
          <cell r="E453" t="str">
            <v>m2</v>
          </cell>
        </row>
        <row r="454">
          <cell r="B454" t="str">
            <v>5)외부계단</v>
          </cell>
        </row>
        <row r="455">
          <cell r="B455" t="str">
            <v>레미콘타설</v>
          </cell>
          <cell r="C455" t="str">
            <v>철근구조물</v>
          </cell>
          <cell r="D455">
            <v>3.97</v>
          </cell>
          <cell r="E455" t="str">
            <v>m3</v>
          </cell>
        </row>
        <row r="456">
          <cell r="B456" t="str">
            <v>레미콘타설</v>
          </cell>
          <cell r="C456" t="str">
            <v>무근구조물</v>
          </cell>
          <cell r="D456">
            <v>0.1</v>
          </cell>
          <cell r="E456" t="str">
            <v>m3</v>
          </cell>
        </row>
        <row r="457">
          <cell r="B457" t="str">
            <v>합판거푸집</v>
          </cell>
          <cell r="C457" t="str">
            <v>6회</v>
          </cell>
          <cell r="D457">
            <v>0.74</v>
          </cell>
          <cell r="E457" t="str">
            <v>m2</v>
          </cell>
        </row>
        <row r="458">
          <cell r="B458" t="str">
            <v>합판거푸집</v>
          </cell>
          <cell r="C458" t="str">
            <v>4회</v>
          </cell>
          <cell r="D458">
            <v>22.35</v>
          </cell>
          <cell r="E458" t="str">
            <v>m2</v>
          </cell>
        </row>
        <row r="459">
          <cell r="B459" t="str">
            <v>철근가공및조립</v>
          </cell>
          <cell r="C459" t="str">
            <v>보통</v>
          </cell>
          <cell r="D459">
            <v>8.2000000000000003E-2</v>
          </cell>
          <cell r="E459" t="str">
            <v>TON</v>
          </cell>
        </row>
        <row r="460">
          <cell r="B460" t="str">
            <v>6)부대시설</v>
          </cell>
        </row>
        <row r="461">
          <cell r="A461">
            <v>32</v>
          </cell>
          <cell r="B461" t="str">
            <v>울타리설치</v>
          </cell>
          <cell r="C461" t="str">
            <v>B=2.0M,H=1.8M</v>
          </cell>
          <cell r="D461">
            <v>311.5</v>
          </cell>
          <cell r="E461" t="str">
            <v>스판</v>
          </cell>
        </row>
        <row r="462">
          <cell r="B462" t="str">
            <v>테니스장</v>
          </cell>
          <cell r="C462" t="str">
            <v>21.5*35.5</v>
          </cell>
          <cell r="D462">
            <v>1</v>
          </cell>
          <cell r="E462" t="str">
            <v>식</v>
          </cell>
        </row>
        <row r="463">
          <cell r="B463" t="str">
            <v>출입문</v>
          </cell>
          <cell r="C463" t="str">
            <v>1.8M*6M</v>
          </cell>
          <cell r="D463">
            <v>2</v>
          </cell>
          <cell r="E463" t="str">
            <v>개소</v>
          </cell>
        </row>
        <row r="464">
          <cell r="B464" t="str">
            <v>7)가설비</v>
          </cell>
        </row>
        <row r="465">
          <cell r="B465" t="str">
            <v>조립식가설사무소</v>
          </cell>
          <cell r="C465" t="str">
            <v>2년</v>
          </cell>
          <cell r="D465">
            <v>160</v>
          </cell>
          <cell r="E465" t="str">
            <v>m2</v>
          </cell>
        </row>
        <row r="466">
          <cell r="B466" t="str">
            <v>조립식가설창고</v>
          </cell>
          <cell r="C466" t="str">
            <v>2년</v>
          </cell>
          <cell r="D466">
            <v>120</v>
          </cell>
          <cell r="E466" t="str">
            <v>m2</v>
          </cell>
        </row>
        <row r="467">
          <cell r="B467" t="str">
            <v>조립식시험실</v>
          </cell>
          <cell r="C467" t="str">
            <v>2년</v>
          </cell>
          <cell r="D467">
            <v>40</v>
          </cell>
          <cell r="E467" t="str">
            <v>m2</v>
          </cell>
        </row>
        <row r="468">
          <cell r="B468" t="str">
            <v>4.운반비</v>
          </cell>
        </row>
        <row r="469">
          <cell r="B469" t="str">
            <v>시멘트운반</v>
          </cell>
          <cell r="D469">
            <v>323</v>
          </cell>
          <cell r="E469" t="str">
            <v>포</v>
          </cell>
        </row>
        <row r="470">
          <cell r="B470" t="str">
            <v>모래운반</v>
          </cell>
          <cell r="D470">
            <v>122</v>
          </cell>
          <cell r="E470" t="str">
            <v>m3</v>
          </cell>
        </row>
        <row r="471">
          <cell r="B471" t="str">
            <v>잡석운반</v>
          </cell>
          <cell r="D471">
            <v>34</v>
          </cell>
          <cell r="E471" t="str">
            <v>m3</v>
          </cell>
        </row>
        <row r="472">
          <cell r="B472" t="str">
            <v>자갈운반</v>
          </cell>
          <cell r="D472">
            <v>9</v>
          </cell>
          <cell r="E472" t="str">
            <v>m3</v>
          </cell>
        </row>
        <row r="473">
          <cell r="B473" t="str">
            <v>철근운반</v>
          </cell>
          <cell r="D473">
            <v>440.697</v>
          </cell>
          <cell r="E473" t="str">
            <v>TON</v>
          </cell>
        </row>
        <row r="474">
          <cell r="B474" t="str">
            <v>흄관운반</v>
          </cell>
          <cell r="C474" t="str">
            <v>D=250M/M</v>
          </cell>
          <cell r="D474">
            <v>62</v>
          </cell>
          <cell r="E474" t="str">
            <v>본</v>
          </cell>
        </row>
        <row r="475">
          <cell r="B475" t="str">
            <v>흄관운반</v>
          </cell>
          <cell r="C475" t="str">
            <v>D=300M/M</v>
          </cell>
          <cell r="D475">
            <v>15</v>
          </cell>
          <cell r="E475" t="str">
            <v>본</v>
          </cell>
        </row>
        <row r="476">
          <cell r="B476" t="str">
            <v>흄관운반</v>
          </cell>
          <cell r="C476" t="str">
            <v>D=450M/M</v>
          </cell>
          <cell r="D476">
            <v>229</v>
          </cell>
          <cell r="E476" t="str">
            <v>본</v>
          </cell>
        </row>
        <row r="477">
          <cell r="B477" t="str">
            <v>흄관운반</v>
          </cell>
          <cell r="C477" t="str">
            <v>D=600M/M</v>
          </cell>
          <cell r="D477">
            <v>38</v>
          </cell>
          <cell r="E477" t="str">
            <v>본</v>
          </cell>
        </row>
        <row r="478">
          <cell r="A478">
            <v>33</v>
          </cell>
          <cell r="B478" t="str">
            <v>구내배관운반</v>
          </cell>
          <cell r="D478">
            <v>48.442</v>
          </cell>
          <cell r="E478" t="str">
            <v>TON</v>
          </cell>
        </row>
        <row r="479">
          <cell r="B479" t="str">
            <v>아스콘(#467)</v>
          </cell>
          <cell r="C479" t="str">
            <v>운반</v>
          </cell>
          <cell r="D479">
            <v>1414</v>
          </cell>
          <cell r="E479" t="str">
            <v>TON</v>
          </cell>
        </row>
        <row r="480">
          <cell r="B480" t="str">
            <v>아스콘(#78)</v>
          </cell>
          <cell r="C480" t="str">
            <v>운반</v>
          </cell>
          <cell r="D480">
            <v>738</v>
          </cell>
          <cell r="E480" t="str">
            <v>TON</v>
          </cell>
        </row>
        <row r="481">
          <cell r="B481" t="str">
            <v>아스팔트(MC-3)</v>
          </cell>
          <cell r="C481" t="str">
            <v>운반</v>
          </cell>
          <cell r="D481">
            <v>25</v>
          </cell>
          <cell r="E481" t="str">
            <v>드럼</v>
          </cell>
        </row>
        <row r="482">
          <cell r="B482" t="str">
            <v>아스팔트(RSC-4)</v>
          </cell>
          <cell r="C482" t="str">
            <v>운반</v>
          </cell>
          <cell r="D482">
            <v>9</v>
          </cell>
          <cell r="E482" t="str">
            <v>드럼</v>
          </cell>
        </row>
        <row r="483">
          <cell r="B483" t="str">
            <v>보조기층재운반</v>
          </cell>
          <cell r="D483">
            <v>3621</v>
          </cell>
          <cell r="E483" t="str">
            <v>m3</v>
          </cell>
        </row>
        <row r="484">
          <cell r="B484" t="str">
            <v>중기 운반비</v>
          </cell>
          <cell r="D484">
            <v>1</v>
          </cell>
          <cell r="E484" t="str">
            <v>식</v>
          </cell>
        </row>
        <row r="485">
          <cell r="B485" t="str">
            <v>SHEET-PILE운반</v>
          </cell>
          <cell r="C485" t="str">
            <v>H=9.0M</v>
          </cell>
          <cell r="D485">
            <v>51.375</v>
          </cell>
          <cell r="E485" t="str">
            <v>TON</v>
          </cell>
        </row>
        <row r="486">
          <cell r="B486" t="str">
            <v>*사급자재비</v>
          </cell>
        </row>
        <row r="487">
          <cell r="B487" t="str">
            <v>스페이서</v>
          </cell>
          <cell r="C487" t="str">
            <v>T=150</v>
          </cell>
          <cell r="D487">
            <v>2228</v>
          </cell>
          <cell r="E487" t="str">
            <v>EA</v>
          </cell>
        </row>
        <row r="488">
          <cell r="B488" t="str">
            <v>스페이서</v>
          </cell>
          <cell r="C488" t="str">
            <v>T=100</v>
          </cell>
          <cell r="D488">
            <v>1228</v>
          </cell>
          <cell r="E488" t="str">
            <v>EA</v>
          </cell>
        </row>
        <row r="489">
          <cell r="B489" t="str">
            <v>스페이서</v>
          </cell>
          <cell r="C489" t="str">
            <v>T=80</v>
          </cell>
          <cell r="D489">
            <v>13138</v>
          </cell>
          <cell r="E489" t="str">
            <v>EA</v>
          </cell>
        </row>
        <row r="490">
          <cell r="B490" t="str">
            <v>스페이서</v>
          </cell>
          <cell r="C490" t="str">
            <v>T=60</v>
          </cell>
          <cell r="D490">
            <v>1690</v>
          </cell>
          <cell r="E490" t="str">
            <v>EA</v>
          </cell>
        </row>
        <row r="491">
          <cell r="B491" t="str">
            <v>스페이서</v>
          </cell>
          <cell r="C491" t="str">
            <v>T=50</v>
          </cell>
          <cell r="D491">
            <v>938</v>
          </cell>
          <cell r="E491" t="str">
            <v>EA</v>
          </cell>
        </row>
        <row r="492">
          <cell r="B492" t="str">
            <v>그레이팅뚜껑</v>
          </cell>
          <cell r="C492" t="str">
            <v>690*2890*44</v>
          </cell>
          <cell r="D492">
            <v>1</v>
          </cell>
          <cell r="E492" t="str">
            <v>EA</v>
          </cell>
        </row>
        <row r="493">
          <cell r="B493" t="str">
            <v>그레이팅뚜껑</v>
          </cell>
          <cell r="C493" t="str">
            <v>690*2090*44</v>
          </cell>
          <cell r="D493">
            <v>1</v>
          </cell>
          <cell r="E493" t="str">
            <v>EA</v>
          </cell>
        </row>
        <row r="494">
          <cell r="B494" t="str">
            <v>그레이팅뚜껑</v>
          </cell>
          <cell r="C494" t="str">
            <v>690*1090*44</v>
          </cell>
          <cell r="D494">
            <v>3</v>
          </cell>
          <cell r="E494" t="str">
            <v>EA</v>
          </cell>
        </row>
        <row r="495">
          <cell r="B495" t="str">
            <v>그레이팅뚜껑</v>
          </cell>
          <cell r="C495" t="str">
            <v>690*690*44</v>
          </cell>
          <cell r="D495">
            <v>9</v>
          </cell>
          <cell r="E495" t="str">
            <v>EA</v>
          </cell>
        </row>
        <row r="496">
          <cell r="B496" t="str">
            <v>그레이팅뚜껑</v>
          </cell>
          <cell r="C496" t="str">
            <v>690*1590*44</v>
          </cell>
          <cell r="D496">
            <v>1</v>
          </cell>
          <cell r="E496" t="str">
            <v>EA</v>
          </cell>
        </row>
        <row r="497">
          <cell r="B497" t="str">
            <v>그레이팅뚜껑</v>
          </cell>
          <cell r="C497" t="str">
            <v>890*890*44</v>
          </cell>
          <cell r="D497">
            <v>6</v>
          </cell>
          <cell r="E497" t="str">
            <v>EA</v>
          </cell>
        </row>
        <row r="498">
          <cell r="B498" t="str">
            <v>그레이팅뚜껑</v>
          </cell>
          <cell r="C498" t="str">
            <v>1090*1090*44</v>
          </cell>
          <cell r="D498">
            <v>5</v>
          </cell>
          <cell r="E498" t="str">
            <v>EA</v>
          </cell>
        </row>
        <row r="499">
          <cell r="B499" t="str">
            <v>그레이팅뚜껑</v>
          </cell>
          <cell r="C499" t="str">
            <v>345*590*44</v>
          </cell>
          <cell r="D499">
            <v>2</v>
          </cell>
          <cell r="E499" t="str">
            <v>EA</v>
          </cell>
        </row>
        <row r="500">
          <cell r="B500" t="str">
            <v>그레이팅뚜껑</v>
          </cell>
          <cell r="C500" t="str">
            <v>3090*490*44</v>
          </cell>
          <cell r="D500">
            <v>6</v>
          </cell>
          <cell r="E500" t="str">
            <v>EA</v>
          </cell>
        </row>
        <row r="501">
          <cell r="B501" t="str">
            <v>그레이팅뚜껑</v>
          </cell>
          <cell r="C501" t="str">
            <v>6522*590*44</v>
          </cell>
          <cell r="D501">
            <v>4</v>
          </cell>
          <cell r="E501" t="str">
            <v>EA</v>
          </cell>
        </row>
        <row r="502">
          <cell r="B502" t="str">
            <v>그레이팅뚜껑</v>
          </cell>
          <cell r="C502" t="str">
            <v>1090*590*44</v>
          </cell>
          <cell r="D502">
            <v>4</v>
          </cell>
          <cell r="E502" t="str">
            <v>EA</v>
          </cell>
        </row>
        <row r="503">
          <cell r="B503" t="str">
            <v>그레이팅뚜껑</v>
          </cell>
          <cell r="C503" t="str">
            <v>845*845*44</v>
          </cell>
          <cell r="D503">
            <v>6</v>
          </cell>
          <cell r="E503" t="str">
            <v>EA</v>
          </cell>
        </row>
        <row r="504">
          <cell r="B504" t="str">
            <v>그레이팅뚜껑</v>
          </cell>
          <cell r="C504" t="str">
            <v>900*290*44</v>
          </cell>
          <cell r="D504">
            <v>4</v>
          </cell>
          <cell r="E504" t="str">
            <v>EA</v>
          </cell>
        </row>
        <row r="505">
          <cell r="B505" t="str">
            <v>그레이팅뚜껑</v>
          </cell>
          <cell r="C505" t="str">
            <v>890*690*44</v>
          </cell>
          <cell r="D505">
            <v>6</v>
          </cell>
          <cell r="E505" t="str">
            <v>EA</v>
          </cell>
        </row>
        <row r="506">
          <cell r="B506" t="str">
            <v>그레이팅뚜껑</v>
          </cell>
          <cell r="C506" t="str">
            <v>890*2290*44</v>
          </cell>
          <cell r="D506">
            <v>1</v>
          </cell>
          <cell r="E506" t="str">
            <v>EA</v>
          </cell>
        </row>
        <row r="507">
          <cell r="B507" t="str">
            <v>그레이팅뚜껑</v>
          </cell>
          <cell r="C507" t="str">
            <v>890*2200*44</v>
          </cell>
          <cell r="D507">
            <v>1</v>
          </cell>
          <cell r="E507" t="str">
            <v>EA</v>
          </cell>
        </row>
        <row r="508">
          <cell r="B508" t="str">
            <v>그레이팅뚜껑</v>
          </cell>
          <cell r="C508" t="str">
            <v>5600*590*44</v>
          </cell>
          <cell r="D508">
            <v>4</v>
          </cell>
          <cell r="E508" t="str">
            <v>EA</v>
          </cell>
        </row>
        <row r="509">
          <cell r="B509" t="str">
            <v>그레이팅뚜껑</v>
          </cell>
          <cell r="C509" t="str">
            <v>1590*1590*44</v>
          </cell>
          <cell r="D509">
            <v>1</v>
          </cell>
          <cell r="E509" t="str">
            <v>EA</v>
          </cell>
        </row>
        <row r="510">
          <cell r="B510" t="str">
            <v>농축조 카바</v>
          </cell>
          <cell r="C510" t="str">
            <v>D=2800M/M</v>
          </cell>
          <cell r="D510">
            <v>2</v>
          </cell>
          <cell r="E510" t="str">
            <v>EA</v>
          </cell>
        </row>
        <row r="511">
          <cell r="B511" t="str">
            <v>공동구카바</v>
          </cell>
          <cell r="C511" t="str">
            <v>2900*1400</v>
          </cell>
          <cell r="D511">
            <v>4</v>
          </cell>
          <cell r="E511" t="str">
            <v>EA</v>
          </cell>
        </row>
        <row r="512">
          <cell r="B512" t="str">
            <v xml:space="preserve">PVC PIPE </v>
          </cell>
          <cell r="C512" t="str">
            <v>D=25M/M</v>
          </cell>
          <cell r="D512">
            <v>33.6</v>
          </cell>
          <cell r="E512" t="str">
            <v>m</v>
          </cell>
        </row>
        <row r="513">
          <cell r="B513" t="str">
            <v xml:space="preserve">PVC PIPE </v>
          </cell>
          <cell r="C513" t="str">
            <v>D=100M/M</v>
          </cell>
          <cell r="D513">
            <v>2.2999999999999998</v>
          </cell>
          <cell r="E513" t="str">
            <v>m</v>
          </cell>
        </row>
        <row r="514">
          <cell r="B514" t="str">
            <v xml:space="preserve">PVC PIPE </v>
          </cell>
          <cell r="C514" t="str">
            <v>D=150M/M</v>
          </cell>
          <cell r="D514">
            <v>85.1</v>
          </cell>
          <cell r="E514" t="str">
            <v>m</v>
          </cell>
        </row>
        <row r="515">
          <cell r="B515" t="str">
            <v>잡석</v>
          </cell>
          <cell r="D515">
            <v>34</v>
          </cell>
          <cell r="E515" t="str">
            <v>m</v>
          </cell>
        </row>
        <row r="516">
          <cell r="B516" t="str">
            <v>모래</v>
          </cell>
          <cell r="D516">
            <v>122</v>
          </cell>
          <cell r="E516" t="str">
            <v>m3</v>
          </cell>
        </row>
        <row r="517">
          <cell r="B517" t="str">
            <v>자갈</v>
          </cell>
          <cell r="C517" t="str">
            <v>D=25M/M</v>
          </cell>
          <cell r="D517">
            <v>9</v>
          </cell>
          <cell r="E517" t="str">
            <v>m3</v>
          </cell>
        </row>
        <row r="518">
          <cell r="B518" t="str">
            <v>보조기층</v>
          </cell>
          <cell r="D518">
            <v>3621</v>
          </cell>
          <cell r="E518" t="str">
            <v>m3</v>
          </cell>
        </row>
        <row r="519">
          <cell r="B519" t="str">
            <v>동판지수판</v>
          </cell>
          <cell r="C519" t="str">
            <v>B=450*21</v>
          </cell>
          <cell r="D519">
            <v>103.69</v>
          </cell>
          <cell r="E519" t="str">
            <v>kg</v>
          </cell>
        </row>
        <row r="520">
          <cell r="B520" t="str">
            <v>SLOP-BAR</v>
          </cell>
          <cell r="C520" t="str">
            <v>D=19M/M</v>
          </cell>
          <cell r="D520">
            <v>56</v>
          </cell>
          <cell r="E520" t="str">
            <v>EA</v>
          </cell>
        </row>
        <row r="521">
          <cell r="B521" t="str">
            <v>PC파일</v>
          </cell>
          <cell r="C521" t="str">
            <v>D=350,L=4M</v>
          </cell>
          <cell r="D521">
            <v>35</v>
          </cell>
          <cell r="E521" t="str">
            <v>본</v>
          </cell>
        </row>
        <row r="522">
          <cell r="B522" t="str">
            <v>PC파일</v>
          </cell>
          <cell r="C522" t="str">
            <v>D=350,L=5M</v>
          </cell>
          <cell r="D522">
            <v>102</v>
          </cell>
          <cell r="E522" t="str">
            <v>본</v>
          </cell>
        </row>
        <row r="523">
          <cell r="B523" t="str">
            <v>PC파일</v>
          </cell>
          <cell r="C523" t="str">
            <v>D=350,L=6M</v>
          </cell>
          <cell r="D523">
            <v>56</v>
          </cell>
          <cell r="E523" t="str">
            <v>본</v>
          </cell>
        </row>
        <row r="524">
          <cell r="B524" t="str">
            <v>PC파일</v>
          </cell>
          <cell r="C524" t="str">
            <v>D=350,L=7M</v>
          </cell>
          <cell r="D524">
            <v>15</v>
          </cell>
          <cell r="E524" t="str">
            <v>본</v>
          </cell>
        </row>
        <row r="525">
          <cell r="B525" t="str">
            <v>PC파일</v>
          </cell>
          <cell r="C525" t="str">
            <v>D=350,L=8M</v>
          </cell>
          <cell r="D525">
            <v>8</v>
          </cell>
          <cell r="E525" t="str">
            <v>본</v>
          </cell>
        </row>
        <row r="526">
          <cell r="B526" t="str">
            <v>PC파일</v>
          </cell>
          <cell r="C526" t="str">
            <v>D=350,L=9M</v>
          </cell>
          <cell r="D526">
            <v>154</v>
          </cell>
          <cell r="E526" t="str">
            <v>본</v>
          </cell>
        </row>
        <row r="527">
          <cell r="B527" t="str">
            <v xml:space="preserve">PE관 </v>
          </cell>
          <cell r="C527" t="str">
            <v>D=100M/M</v>
          </cell>
          <cell r="D527">
            <v>25</v>
          </cell>
          <cell r="E527" t="str">
            <v>본</v>
          </cell>
        </row>
        <row r="528">
          <cell r="B528" t="str">
            <v xml:space="preserve">PE관 </v>
          </cell>
          <cell r="C528" t="str">
            <v>D=200M/M</v>
          </cell>
          <cell r="D528">
            <v>174</v>
          </cell>
          <cell r="E528" t="str">
            <v>본</v>
          </cell>
        </row>
        <row r="529">
          <cell r="A529">
            <v>36</v>
          </cell>
          <cell r="B529" t="str">
            <v xml:space="preserve">PE관 </v>
          </cell>
          <cell r="C529" t="str">
            <v>D=250M/M</v>
          </cell>
          <cell r="D529">
            <v>260</v>
          </cell>
          <cell r="E529" t="str">
            <v>본</v>
          </cell>
        </row>
        <row r="530">
          <cell r="B530" t="str">
            <v xml:space="preserve">PE곡관 </v>
          </cell>
          <cell r="C530" t="str">
            <v>D=200*45</v>
          </cell>
          <cell r="D530">
            <v>2</v>
          </cell>
          <cell r="E530" t="str">
            <v>본</v>
          </cell>
        </row>
        <row r="531">
          <cell r="B531" t="str">
            <v xml:space="preserve">PE곡관 </v>
          </cell>
          <cell r="C531" t="str">
            <v>16*90</v>
          </cell>
          <cell r="D531">
            <v>3</v>
          </cell>
          <cell r="E531" t="str">
            <v>본</v>
          </cell>
        </row>
        <row r="532">
          <cell r="B532" t="str">
            <v xml:space="preserve">PE곡관 </v>
          </cell>
          <cell r="C532" t="str">
            <v>25*90</v>
          </cell>
          <cell r="D532">
            <v>5</v>
          </cell>
          <cell r="E532" t="str">
            <v>본</v>
          </cell>
        </row>
        <row r="533">
          <cell r="B533" t="str">
            <v xml:space="preserve">PE곡관 </v>
          </cell>
          <cell r="C533" t="str">
            <v>40*90</v>
          </cell>
          <cell r="D533">
            <v>7</v>
          </cell>
          <cell r="E533" t="str">
            <v>본</v>
          </cell>
        </row>
        <row r="534">
          <cell r="B534" t="str">
            <v xml:space="preserve">PE곡관 </v>
          </cell>
          <cell r="C534" t="str">
            <v>50*90</v>
          </cell>
          <cell r="D534">
            <v>2</v>
          </cell>
          <cell r="E534" t="str">
            <v>본</v>
          </cell>
        </row>
        <row r="535">
          <cell r="B535" t="str">
            <v>수도용 PE 관</v>
          </cell>
          <cell r="C535" t="str">
            <v>D=16M/M</v>
          </cell>
          <cell r="D535">
            <v>18</v>
          </cell>
          <cell r="E535" t="str">
            <v>m</v>
          </cell>
        </row>
        <row r="536">
          <cell r="B536" t="str">
            <v>수도용 PE 관</v>
          </cell>
          <cell r="C536" t="str">
            <v>D=25M/M</v>
          </cell>
          <cell r="D536">
            <v>123</v>
          </cell>
          <cell r="E536" t="str">
            <v>m</v>
          </cell>
        </row>
        <row r="537">
          <cell r="B537" t="str">
            <v>수도용 PE 관</v>
          </cell>
          <cell r="C537" t="str">
            <v>D=40M/M</v>
          </cell>
          <cell r="D537">
            <v>76</v>
          </cell>
          <cell r="E537" t="str">
            <v>m</v>
          </cell>
        </row>
        <row r="538">
          <cell r="B538" t="str">
            <v>수도용 PE 관</v>
          </cell>
          <cell r="C538" t="str">
            <v>D=50M/M</v>
          </cell>
          <cell r="D538">
            <v>77</v>
          </cell>
          <cell r="E538" t="str">
            <v>m</v>
          </cell>
        </row>
        <row r="539">
          <cell r="B539" t="str">
            <v>PE 이경티</v>
          </cell>
          <cell r="C539" t="str">
            <v>D=40*25M/M</v>
          </cell>
          <cell r="D539">
            <v>1</v>
          </cell>
          <cell r="E539" t="str">
            <v>EA</v>
          </cell>
        </row>
        <row r="540">
          <cell r="B540" t="str">
            <v>콘크리트뚜껑</v>
          </cell>
          <cell r="C540" t="str">
            <v>550*620*80</v>
          </cell>
          <cell r="D540">
            <v>16</v>
          </cell>
          <cell r="E540" t="str">
            <v>EA</v>
          </cell>
        </row>
        <row r="541">
          <cell r="B541" t="str">
            <v>콘크리트뚜껑</v>
          </cell>
          <cell r="C541" t="str">
            <v>500*440*80</v>
          </cell>
          <cell r="D541">
            <v>90</v>
          </cell>
          <cell r="E541" t="str">
            <v>EA</v>
          </cell>
        </row>
        <row r="542">
          <cell r="B542" t="str">
            <v>스틸그레이팅</v>
          </cell>
          <cell r="C542" t="str">
            <v>400*500*50</v>
          </cell>
          <cell r="D542">
            <v>43</v>
          </cell>
          <cell r="E542" t="str">
            <v>조</v>
          </cell>
        </row>
        <row r="543">
          <cell r="B543" t="str">
            <v>PE차단식홈통받이</v>
          </cell>
          <cell r="C543" t="str">
            <v>D=500,H=600</v>
          </cell>
          <cell r="D543">
            <v>7</v>
          </cell>
          <cell r="E543" t="str">
            <v>EA</v>
          </cell>
        </row>
        <row r="544">
          <cell r="B544" t="str">
            <v>맨홀뚜껑</v>
          </cell>
          <cell r="C544" t="str">
            <v>D=648M/M</v>
          </cell>
          <cell r="D544">
            <v>38</v>
          </cell>
          <cell r="E544" t="str">
            <v>조</v>
          </cell>
        </row>
        <row r="545">
          <cell r="B545" t="str">
            <v>STS PIPE</v>
          </cell>
          <cell r="C545" t="str">
            <v>D=50M/M</v>
          </cell>
          <cell r="D545">
            <v>0.5</v>
          </cell>
          <cell r="E545" t="str">
            <v>m</v>
          </cell>
        </row>
        <row r="546">
          <cell r="B546" t="str">
            <v>STS 곡관</v>
          </cell>
          <cell r="C546" t="str">
            <v>50*90</v>
          </cell>
          <cell r="D546">
            <v>2</v>
          </cell>
          <cell r="E546" t="str">
            <v>EA</v>
          </cell>
        </row>
        <row r="547">
          <cell r="B547" t="str">
            <v>도로경계블럭</v>
          </cell>
          <cell r="C547" t="str">
            <v>120*120</v>
          </cell>
          <cell r="D547">
            <v>17</v>
          </cell>
          <cell r="E547" t="str">
            <v>m</v>
          </cell>
        </row>
        <row r="548">
          <cell r="B548" t="str">
            <v>ILP고압블럭설치</v>
          </cell>
          <cell r="C548" t="str">
            <v>T=6cm</v>
          </cell>
          <cell r="D548">
            <v>20.440000000000001</v>
          </cell>
          <cell r="E548" t="str">
            <v>m2</v>
          </cell>
        </row>
        <row r="549">
          <cell r="B549" t="str">
            <v>플랜지단관</v>
          </cell>
          <cell r="C549" t="str">
            <v>D=100,L=1.00</v>
          </cell>
          <cell r="D549">
            <v>10</v>
          </cell>
          <cell r="E549" t="str">
            <v>EA</v>
          </cell>
        </row>
        <row r="550">
          <cell r="B550" t="str">
            <v>플랜지단관</v>
          </cell>
          <cell r="C550" t="str">
            <v>D=100,L=0.31</v>
          </cell>
          <cell r="D550">
            <v>2</v>
          </cell>
          <cell r="E550" t="str">
            <v>EA</v>
          </cell>
        </row>
        <row r="551">
          <cell r="B551" t="str">
            <v>플랜지단관</v>
          </cell>
          <cell r="C551" t="str">
            <v>D=100,L=0.399</v>
          </cell>
          <cell r="D551">
            <v>2</v>
          </cell>
          <cell r="E551" t="str">
            <v>EA</v>
          </cell>
        </row>
        <row r="552">
          <cell r="B552" t="str">
            <v>플랜지단관</v>
          </cell>
          <cell r="C552" t="str">
            <v>D=100,L=0.75</v>
          </cell>
          <cell r="D552">
            <v>2</v>
          </cell>
          <cell r="E552" t="str">
            <v>EA</v>
          </cell>
        </row>
        <row r="553">
          <cell r="B553" t="str">
            <v>플랜지단관</v>
          </cell>
          <cell r="C553" t="str">
            <v>D=150,L=0.755</v>
          </cell>
          <cell r="D553">
            <v>2</v>
          </cell>
          <cell r="E553" t="str">
            <v>EA</v>
          </cell>
        </row>
        <row r="554">
          <cell r="B554" t="str">
            <v>플랜지단관</v>
          </cell>
          <cell r="C554" t="str">
            <v>D=200,L=1.00</v>
          </cell>
          <cell r="D554">
            <v>6</v>
          </cell>
          <cell r="E554" t="str">
            <v>EA</v>
          </cell>
        </row>
        <row r="555">
          <cell r="B555" t="str">
            <v>플랜지단관</v>
          </cell>
          <cell r="C555" t="str">
            <v>D=250,L=1.00</v>
          </cell>
          <cell r="D555">
            <v>10</v>
          </cell>
          <cell r="E555" t="str">
            <v>EA</v>
          </cell>
        </row>
        <row r="556">
          <cell r="B556" t="str">
            <v>플랜지단관</v>
          </cell>
          <cell r="C556" t="str">
            <v>D=250,L=1.245</v>
          </cell>
          <cell r="D556">
            <v>2</v>
          </cell>
          <cell r="E556" t="str">
            <v>EA</v>
          </cell>
        </row>
        <row r="557">
          <cell r="B557" t="str">
            <v>플랜지단관</v>
          </cell>
          <cell r="C557" t="str">
            <v>D=250,L=3.145</v>
          </cell>
          <cell r="D557">
            <v>2</v>
          </cell>
          <cell r="E557" t="str">
            <v>EA</v>
          </cell>
        </row>
        <row r="558">
          <cell r="B558" t="str">
            <v>플랜지단관</v>
          </cell>
          <cell r="C558" t="str">
            <v>D=300,L=0.875</v>
          </cell>
          <cell r="D558">
            <v>2</v>
          </cell>
          <cell r="E558" t="str">
            <v>EA</v>
          </cell>
        </row>
        <row r="559">
          <cell r="B559" t="str">
            <v>플랜지단관</v>
          </cell>
          <cell r="C559" t="str">
            <v>D=300,L=0.605</v>
          </cell>
          <cell r="D559">
            <v>1</v>
          </cell>
          <cell r="E559" t="str">
            <v>EA</v>
          </cell>
        </row>
        <row r="560">
          <cell r="B560" t="str">
            <v>플랜지단관</v>
          </cell>
          <cell r="C560" t="str">
            <v>D=350,L=1.00</v>
          </cell>
          <cell r="D560">
            <v>1</v>
          </cell>
          <cell r="E560" t="str">
            <v>EA</v>
          </cell>
        </row>
        <row r="561">
          <cell r="B561" t="str">
            <v>플랜지단관</v>
          </cell>
          <cell r="C561" t="str">
            <v>D=350,L=0.74</v>
          </cell>
          <cell r="D561">
            <v>1</v>
          </cell>
          <cell r="E561" t="str">
            <v>EA</v>
          </cell>
        </row>
        <row r="562">
          <cell r="B562" t="str">
            <v>플랜지단관</v>
          </cell>
          <cell r="C562" t="str">
            <v>D=400,L=1.00</v>
          </cell>
          <cell r="D562">
            <v>6</v>
          </cell>
          <cell r="E562" t="str">
            <v>EA</v>
          </cell>
        </row>
        <row r="563">
          <cell r="A563">
            <v>39</v>
          </cell>
          <cell r="B563" t="str">
            <v>플랜지단관</v>
          </cell>
          <cell r="C563" t="str">
            <v>D=400,L=2.58</v>
          </cell>
          <cell r="D563">
            <v>2</v>
          </cell>
          <cell r="E563" t="str">
            <v>EA</v>
          </cell>
        </row>
        <row r="564">
          <cell r="B564" t="str">
            <v>플랜지관</v>
          </cell>
          <cell r="C564" t="str">
            <v>D=350</v>
          </cell>
          <cell r="D564">
            <v>1</v>
          </cell>
          <cell r="E564" t="str">
            <v>EA</v>
          </cell>
        </row>
        <row r="565">
          <cell r="B565" t="str">
            <v>플랜지관</v>
          </cell>
          <cell r="C565" t="str">
            <v>D=400</v>
          </cell>
          <cell r="D565">
            <v>4</v>
          </cell>
          <cell r="E565" t="str">
            <v>EA</v>
          </cell>
        </row>
        <row r="566">
          <cell r="B566" t="str">
            <v>플랜지관</v>
          </cell>
          <cell r="C566" t="str">
            <v>D=500</v>
          </cell>
          <cell r="D566">
            <v>2</v>
          </cell>
          <cell r="E566" t="str">
            <v>EA</v>
          </cell>
        </row>
        <row r="567">
          <cell r="B567" t="str">
            <v>플랜지관</v>
          </cell>
          <cell r="C567" t="str">
            <v>D=600</v>
          </cell>
          <cell r="D567">
            <v>2</v>
          </cell>
          <cell r="E567" t="str">
            <v>EA</v>
          </cell>
        </row>
        <row r="568">
          <cell r="B568" t="str">
            <v>소켓단관</v>
          </cell>
          <cell r="C568" t="str">
            <v>D=100,L=2.61</v>
          </cell>
          <cell r="D568">
            <v>1</v>
          </cell>
          <cell r="E568" t="str">
            <v>EA</v>
          </cell>
        </row>
        <row r="569">
          <cell r="B569" t="str">
            <v>소켓단관</v>
          </cell>
          <cell r="C569" t="str">
            <v>D=100,L=1.61</v>
          </cell>
          <cell r="D569">
            <v>1</v>
          </cell>
          <cell r="E569" t="str">
            <v>EA</v>
          </cell>
        </row>
        <row r="570">
          <cell r="B570" t="str">
            <v>소켓단관</v>
          </cell>
          <cell r="C570" t="str">
            <v>D=100,L=1.839</v>
          </cell>
          <cell r="D570">
            <v>2</v>
          </cell>
          <cell r="E570" t="str">
            <v>EA</v>
          </cell>
        </row>
        <row r="571">
          <cell r="B571" t="str">
            <v>소켓단관</v>
          </cell>
          <cell r="C571" t="str">
            <v>D=100,L=2.77</v>
          </cell>
          <cell r="D571">
            <v>2</v>
          </cell>
          <cell r="E571" t="str">
            <v>EA</v>
          </cell>
        </row>
        <row r="572">
          <cell r="B572" t="str">
            <v>소켓단관</v>
          </cell>
          <cell r="C572" t="str">
            <v>D=150,L=1.00</v>
          </cell>
          <cell r="D572">
            <v>1</v>
          </cell>
          <cell r="E572" t="str">
            <v>EA</v>
          </cell>
        </row>
        <row r="573">
          <cell r="B573" t="str">
            <v>소켓단관</v>
          </cell>
          <cell r="C573" t="str">
            <v>D=150,L=4.21</v>
          </cell>
          <cell r="D573">
            <v>1</v>
          </cell>
          <cell r="E573" t="str">
            <v>EA</v>
          </cell>
        </row>
        <row r="574">
          <cell r="B574" t="str">
            <v>소켓단관</v>
          </cell>
          <cell r="C574" t="str">
            <v>D=150,L=1.851</v>
          </cell>
          <cell r="D574">
            <v>1</v>
          </cell>
          <cell r="E574" t="str">
            <v>EA</v>
          </cell>
        </row>
        <row r="575">
          <cell r="B575" t="str">
            <v>소켓단관</v>
          </cell>
          <cell r="C575" t="str">
            <v>D=150,L=4.4</v>
          </cell>
          <cell r="D575">
            <v>1</v>
          </cell>
          <cell r="E575" t="str">
            <v>EA</v>
          </cell>
        </row>
        <row r="576">
          <cell r="B576" t="str">
            <v>소켓단관</v>
          </cell>
          <cell r="C576" t="str">
            <v>D=200,L=3.797</v>
          </cell>
          <cell r="D576">
            <v>2</v>
          </cell>
          <cell r="E576" t="str">
            <v>EA</v>
          </cell>
        </row>
        <row r="577">
          <cell r="B577" t="str">
            <v>소켓단관</v>
          </cell>
          <cell r="C577" t="str">
            <v>D=250,L=1.00</v>
          </cell>
          <cell r="D577">
            <v>2</v>
          </cell>
          <cell r="E577" t="str">
            <v>EA</v>
          </cell>
        </row>
        <row r="578">
          <cell r="B578" t="str">
            <v>소켓단관</v>
          </cell>
          <cell r="C578" t="str">
            <v>D=250,L=0.365</v>
          </cell>
          <cell r="D578">
            <v>2</v>
          </cell>
          <cell r="E578" t="str">
            <v>EA</v>
          </cell>
        </row>
        <row r="579">
          <cell r="B579" t="str">
            <v>소켓단관</v>
          </cell>
          <cell r="C579" t="str">
            <v>D=250,L=0.832</v>
          </cell>
          <cell r="D579">
            <v>2</v>
          </cell>
          <cell r="E579" t="str">
            <v>EA</v>
          </cell>
        </row>
        <row r="580">
          <cell r="A580">
            <v>40</v>
          </cell>
          <cell r="B580" t="str">
            <v>소켓단관</v>
          </cell>
          <cell r="C580" t="str">
            <v>D=250,L=1.775</v>
          </cell>
          <cell r="D580">
            <v>2</v>
          </cell>
          <cell r="E580" t="str">
            <v>EA</v>
          </cell>
        </row>
        <row r="581">
          <cell r="B581" t="str">
            <v>소켓단관</v>
          </cell>
          <cell r="C581" t="str">
            <v>D=250,L=4.88</v>
          </cell>
          <cell r="D581">
            <v>2</v>
          </cell>
          <cell r="E581" t="str">
            <v>EA</v>
          </cell>
        </row>
        <row r="582">
          <cell r="B582" t="str">
            <v>소켓단관</v>
          </cell>
          <cell r="C582" t="str">
            <v>D=250,L=2.722</v>
          </cell>
          <cell r="D582">
            <v>2</v>
          </cell>
          <cell r="E582" t="str">
            <v>EA</v>
          </cell>
        </row>
        <row r="583">
          <cell r="B583" t="str">
            <v>소켓단관</v>
          </cell>
          <cell r="C583" t="str">
            <v>D=300,L=3.603</v>
          </cell>
          <cell r="D583">
            <v>1</v>
          </cell>
          <cell r="E583" t="str">
            <v>EA</v>
          </cell>
        </row>
        <row r="584">
          <cell r="B584" t="str">
            <v>소켓단관</v>
          </cell>
          <cell r="C584" t="str">
            <v>D=350,L=3.14</v>
          </cell>
          <cell r="D584">
            <v>1</v>
          </cell>
          <cell r="E584" t="str">
            <v>EA</v>
          </cell>
        </row>
        <row r="585">
          <cell r="B585" t="str">
            <v>소켓단관</v>
          </cell>
          <cell r="C585" t="str">
            <v>D=400,L=1.932</v>
          </cell>
          <cell r="D585">
            <v>2</v>
          </cell>
          <cell r="E585" t="str">
            <v>EA</v>
          </cell>
        </row>
        <row r="586">
          <cell r="B586" t="str">
            <v>소켓단관</v>
          </cell>
          <cell r="C586" t="str">
            <v>D=400,L=3.916</v>
          </cell>
          <cell r="D586">
            <v>1</v>
          </cell>
          <cell r="E586" t="str">
            <v>EA</v>
          </cell>
        </row>
        <row r="587">
          <cell r="B587" t="str">
            <v>소켓단관</v>
          </cell>
          <cell r="C587" t="str">
            <v>D=400,L=5.879</v>
          </cell>
          <cell r="D587">
            <v>1</v>
          </cell>
          <cell r="E587" t="str">
            <v>EA</v>
          </cell>
        </row>
        <row r="588">
          <cell r="B588" t="str">
            <v>소켓단관</v>
          </cell>
          <cell r="C588" t="str">
            <v>D=400,L=4.700</v>
          </cell>
          <cell r="D588">
            <v>2</v>
          </cell>
          <cell r="E588" t="str">
            <v>EA</v>
          </cell>
        </row>
        <row r="589">
          <cell r="B589" t="str">
            <v>소켓단관</v>
          </cell>
          <cell r="C589" t="str">
            <v>D=400,L=5.12</v>
          </cell>
          <cell r="D589">
            <v>2</v>
          </cell>
          <cell r="E589" t="str">
            <v>EA</v>
          </cell>
        </row>
        <row r="590">
          <cell r="B590" t="str">
            <v>소켓단관</v>
          </cell>
          <cell r="C590" t="str">
            <v>D=500,L=5.565</v>
          </cell>
          <cell r="D590">
            <v>1</v>
          </cell>
          <cell r="E590" t="str">
            <v>EA</v>
          </cell>
        </row>
        <row r="591">
          <cell r="B591" t="str">
            <v>소켓단관</v>
          </cell>
          <cell r="C591" t="str">
            <v>D=500,L=1.995</v>
          </cell>
          <cell r="D591">
            <v>1</v>
          </cell>
          <cell r="E591" t="str">
            <v>EA</v>
          </cell>
        </row>
        <row r="592">
          <cell r="B592" t="str">
            <v>소켓단관</v>
          </cell>
          <cell r="C592" t="str">
            <v>D=500,L=5.115</v>
          </cell>
          <cell r="D592">
            <v>1</v>
          </cell>
          <cell r="E592" t="str">
            <v>EA</v>
          </cell>
        </row>
        <row r="593">
          <cell r="B593" t="str">
            <v>소켓단관</v>
          </cell>
          <cell r="C593" t="str">
            <v>D=600,L=0.82</v>
          </cell>
          <cell r="D593">
            <v>1</v>
          </cell>
          <cell r="E593" t="str">
            <v>EA</v>
          </cell>
        </row>
        <row r="594">
          <cell r="B594" t="str">
            <v>소켓단관</v>
          </cell>
          <cell r="C594" t="str">
            <v>D=600,L=0.56</v>
          </cell>
          <cell r="D594">
            <v>1</v>
          </cell>
          <cell r="E594" t="str">
            <v>EA</v>
          </cell>
        </row>
        <row r="595">
          <cell r="B595" t="str">
            <v>소켓단관</v>
          </cell>
          <cell r="C595" t="str">
            <v>D=600,L=1.78</v>
          </cell>
          <cell r="D595">
            <v>1</v>
          </cell>
          <cell r="E595" t="str">
            <v>EA</v>
          </cell>
        </row>
        <row r="596">
          <cell r="B596" t="str">
            <v>소켓단관</v>
          </cell>
          <cell r="C596" t="str">
            <v>D=600,L=5.31</v>
          </cell>
          <cell r="D596">
            <v>1</v>
          </cell>
          <cell r="E596" t="str">
            <v>EA</v>
          </cell>
        </row>
        <row r="597">
          <cell r="A597">
            <v>41</v>
          </cell>
          <cell r="B597" t="str">
            <v>소켓단관</v>
          </cell>
          <cell r="C597" t="str">
            <v>D=600,L=1.16</v>
          </cell>
          <cell r="D597">
            <v>1</v>
          </cell>
          <cell r="E597" t="str">
            <v>EA</v>
          </cell>
        </row>
        <row r="598">
          <cell r="B598" t="str">
            <v>45도소켓곡관</v>
          </cell>
          <cell r="C598" t="str">
            <v>D=100m/m,M+A형</v>
          </cell>
          <cell r="D598">
            <v>6</v>
          </cell>
          <cell r="E598" t="str">
            <v>EA</v>
          </cell>
        </row>
        <row r="599">
          <cell r="B599" t="str">
            <v>45도소켓곡관</v>
          </cell>
          <cell r="C599" t="str">
            <v>D=150m/m,M+A형</v>
          </cell>
          <cell r="D599">
            <v>4</v>
          </cell>
          <cell r="E599" t="str">
            <v>EA</v>
          </cell>
        </row>
        <row r="600">
          <cell r="B600" t="str">
            <v>45도소켓곡관</v>
          </cell>
          <cell r="C600" t="str">
            <v>D=250m/m,M+A형</v>
          </cell>
          <cell r="D600">
            <v>4</v>
          </cell>
          <cell r="E600" t="str">
            <v>EA</v>
          </cell>
        </row>
        <row r="601">
          <cell r="B601" t="str">
            <v>45도소켓곡관</v>
          </cell>
          <cell r="C601" t="str">
            <v>D=300m/m,M+A형</v>
          </cell>
          <cell r="D601">
            <v>3</v>
          </cell>
          <cell r="E601" t="str">
            <v>EA</v>
          </cell>
        </row>
        <row r="602">
          <cell r="B602" t="str">
            <v>45도소켓곡관</v>
          </cell>
          <cell r="C602" t="str">
            <v>D=350m/m,M+A형</v>
          </cell>
          <cell r="D602">
            <v>1</v>
          </cell>
          <cell r="E602" t="str">
            <v>EA</v>
          </cell>
        </row>
        <row r="603">
          <cell r="B603" t="str">
            <v>45도소켓곡관</v>
          </cell>
          <cell r="C603" t="str">
            <v>D=400m/m,M+A형</v>
          </cell>
          <cell r="D603">
            <v>4</v>
          </cell>
          <cell r="E603" t="str">
            <v>EA</v>
          </cell>
        </row>
        <row r="604">
          <cell r="B604" t="str">
            <v>45도소켓곡관</v>
          </cell>
          <cell r="C604" t="str">
            <v>D=500m/m,M+A형</v>
          </cell>
          <cell r="D604">
            <v>2</v>
          </cell>
          <cell r="E604" t="str">
            <v>EA</v>
          </cell>
        </row>
        <row r="605">
          <cell r="B605" t="str">
            <v>45도소켓곡관</v>
          </cell>
          <cell r="C605" t="str">
            <v>D=600m/m,M+A형</v>
          </cell>
          <cell r="D605">
            <v>1</v>
          </cell>
          <cell r="E605" t="str">
            <v>EA</v>
          </cell>
        </row>
        <row r="606">
          <cell r="B606" t="str">
            <v>45도소켓곡관</v>
          </cell>
          <cell r="C606" t="str">
            <v>D=100m/m,M+B형</v>
          </cell>
          <cell r="D606">
            <v>4</v>
          </cell>
          <cell r="E606" t="str">
            <v>EA</v>
          </cell>
        </row>
        <row r="607">
          <cell r="B607" t="str">
            <v>45도소켓곡관</v>
          </cell>
          <cell r="C607" t="str">
            <v>D=150m/m,M+B형</v>
          </cell>
          <cell r="D607">
            <v>6</v>
          </cell>
          <cell r="E607" t="str">
            <v>EA</v>
          </cell>
        </row>
        <row r="608">
          <cell r="B608" t="str">
            <v>45도소켓곡관</v>
          </cell>
          <cell r="C608" t="str">
            <v>D=250m/m,M+B형</v>
          </cell>
          <cell r="D608">
            <v>14</v>
          </cell>
          <cell r="E608" t="str">
            <v>EA</v>
          </cell>
        </row>
        <row r="609">
          <cell r="B609" t="str">
            <v>45도소켓곡관</v>
          </cell>
          <cell r="C609" t="str">
            <v>D=300m/m,M+B형</v>
          </cell>
          <cell r="D609">
            <v>2</v>
          </cell>
          <cell r="E609" t="str">
            <v>EA</v>
          </cell>
        </row>
        <row r="610">
          <cell r="B610" t="str">
            <v>45도소켓곡관</v>
          </cell>
          <cell r="C610" t="str">
            <v>D=350m/m,M+B형</v>
          </cell>
          <cell r="D610">
            <v>1</v>
          </cell>
          <cell r="E610" t="str">
            <v>EA</v>
          </cell>
        </row>
        <row r="611">
          <cell r="B611" t="str">
            <v>45도소켓곡관</v>
          </cell>
          <cell r="C611" t="str">
            <v>D=400m/m,M+B형</v>
          </cell>
          <cell r="D611">
            <v>8</v>
          </cell>
          <cell r="E611" t="str">
            <v>EA</v>
          </cell>
        </row>
        <row r="612">
          <cell r="B612" t="str">
            <v>45도소켓곡관</v>
          </cell>
          <cell r="C612" t="str">
            <v>D=500m/m,M+B형</v>
          </cell>
          <cell r="D612">
            <v>2</v>
          </cell>
          <cell r="E612" t="str">
            <v>EA</v>
          </cell>
        </row>
        <row r="613">
          <cell r="B613" t="str">
            <v>45도소켓곡관</v>
          </cell>
          <cell r="C613" t="str">
            <v>D=600m/m,M+B형</v>
          </cell>
          <cell r="D613">
            <v>1</v>
          </cell>
          <cell r="E613" t="str">
            <v>EA</v>
          </cell>
        </row>
        <row r="614">
          <cell r="A614">
            <v>42</v>
          </cell>
          <cell r="B614" t="str">
            <v>90도소켓곡관</v>
          </cell>
          <cell r="C614" t="str">
            <v>D=400m/m,M+A형</v>
          </cell>
          <cell r="D614">
            <v>1</v>
          </cell>
          <cell r="E614" t="str">
            <v>EA</v>
          </cell>
        </row>
        <row r="615">
          <cell r="B615" t="str">
            <v>90도소켓곡관</v>
          </cell>
          <cell r="C615" t="str">
            <v>D=400m/m,M+B형</v>
          </cell>
          <cell r="D615">
            <v>2</v>
          </cell>
          <cell r="E615" t="str">
            <v>EA</v>
          </cell>
        </row>
        <row r="616">
          <cell r="B616" t="str">
            <v>90도소켓곡관</v>
          </cell>
          <cell r="C616" t="str">
            <v>D=250m/m,M+B형</v>
          </cell>
          <cell r="D616">
            <v>2</v>
          </cell>
          <cell r="E616" t="str">
            <v>EA</v>
          </cell>
        </row>
        <row r="617">
          <cell r="B617" t="str">
            <v>1125도소켓곡관</v>
          </cell>
          <cell r="C617" t="str">
            <v>D=100m/m,M+B형</v>
          </cell>
          <cell r="D617">
            <v>2</v>
          </cell>
          <cell r="E617" t="str">
            <v>EA</v>
          </cell>
        </row>
        <row r="618">
          <cell r="B618" t="str">
            <v>Y형관</v>
          </cell>
          <cell r="C618" t="str">
            <v>D=300m/m,M+A형</v>
          </cell>
          <cell r="D618">
            <v>1</v>
          </cell>
          <cell r="E618" t="str">
            <v>EA</v>
          </cell>
        </row>
        <row r="619">
          <cell r="B619" t="str">
            <v>무수단관</v>
          </cell>
          <cell r="C619" t="str">
            <v>D=100,L=3.78</v>
          </cell>
          <cell r="D619">
            <v>2</v>
          </cell>
          <cell r="E619" t="str">
            <v>EA</v>
          </cell>
        </row>
        <row r="620">
          <cell r="B620" t="str">
            <v>무수단관</v>
          </cell>
          <cell r="C620" t="str">
            <v>D=100,L=0.669</v>
          </cell>
          <cell r="D620">
            <v>2</v>
          </cell>
          <cell r="E620" t="str">
            <v>EA</v>
          </cell>
        </row>
        <row r="621">
          <cell r="B621" t="str">
            <v>무수단관</v>
          </cell>
          <cell r="C621" t="str">
            <v>D=150,L=1.194</v>
          </cell>
          <cell r="D621">
            <v>1</v>
          </cell>
          <cell r="E621" t="str">
            <v>EA</v>
          </cell>
        </row>
        <row r="622">
          <cell r="B622" t="str">
            <v>무수단관</v>
          </cell>
          <cell r="C622" t="str">
            <v>D=150,L=3.025</v>
          </cell>
          <cell r="D622">
            <v>1</v>
          </cell>
          <cell r="E622" t="str">
            <v>EA</v>
          </cell>
        </row>
        <row r="623">
          <cell r="B623" t="str">
            <v>무수단관</v>
          </cell>
          <cell r="C623" t="str">
            <v>D=150,L=2.608</v>
          </cell>
          <cell r="D623">
            <v>1</v>
          </cell>
          <cell r="E623" t="str">
            <v>EA</v>
          </cell>
        </row>
        <row r="624">
          <cell r="B624" t="str">
            <v>무수단관</v>
          </cell>
          <cell r="C624" t="str">
            <v>D=150,L=2.58</v>
          </cell>
          <cell r="D624">
            <v>1</v>
          </cell>
          <cell r="E624" t="str">
            <v>EA</v>
          </cell>
        </row>
        <row r="625">
          <cell r="B625" t="str">
            <v>무수단관</v>
          </cell>
          <cell r="C625" t="str">
            <v>D=150,L=1.194</v>
          </cell>
          <cell r="D625">
            <v>1</v>
          </cell>
          <cell r="E625" t="str">
            <v>EA</v>
          </cell>
        </row>
        <row r="626">
          <cell r="B626" t="str">
            <v>무수단관</v>
          </cell>
          <cell r="C626" t="str">
            <v>D=250,L=0.291</v>
          </cell>
          <cell r="D626">
            <v>2</v>
          </cell>
          <cell r="E626" t="str">
            <v>EA</v>
          </cell>
        </row>
        <row r="627">
          <cell r="B627" t="str">
            <v>무수단관</v>
          </cell>
          <cell r="C627" t="str">
            <v>D=250,L=3.225</v>
          </cell>
          <cell r="D627">
            <v>2</v>
          </cell>
          <cell r="E627" t="str">
            <v>EA</v>
          </cell>
        </row>
        <row r="628">
          <cell r="B628" t="str">
            <v>무수단관</v>
          </cell>
          <cell r="C628" t="str">
            <v>D=250,L=1.00</v>
          </cell>
          <cell r="D628">
            <v>2</v>
          </cell>
          <cell r="E628" t="str">
            <v>EA</v>
          </cell>
        </row>
        <row r="629">
          <cell r="B629" t="str">
            <v>무수단관</v>
          </cell>
          <cell r="C629" t="str">
            <v>D=300,L=1.064</v>
          </cell>
          <cell r="D629">
            <v>2</v>
          </cell>
          <cell r="E629" t="str">
            <v>EA</v>
          </cell>
        </row>
        <row r="630">
          <cell r="B630" t="str">
            <v>무수단관</v>
          </cell>
          <cell r="C630" t="str">
            <v>D=300,L=1.00</v>
          </cell>
          <cell r="D630">
            <v>1</v>
          </cell>
          <cell r="E630" t="str">
            <v>EA</v>
          </cell>
        </row>
        <row r="631">
          <cell r="A631">
            <v>43</v>
          </cell>
          <cell r="B631" t="str">
            <v>무수단관</v>
          </cell>
          <cell r="C631" t="str">
            <v>D=300,L=0.617</v>
          </cell>
          <cell r="D631">
            <v>1</v>
          </cell>
          <cell r="E631" t="str">
            <v>EA</v>
          </cell>
        </row>
        <row r="632">
          <cell r="B632" t="str">
            <v>무수단관</v>
          </cell>
          <cell r="C632" t="str">
            <v>D=300,L=3.055</v>
          </cell>
          <cell r="D632">
            <v>1</v>
          </cell>
          <cell r="E632" t="str">
            <v>EA</v>
          </cell>
        </row>
        <row r="633">
          <cell r="B633" t="str">
            <v>무수단관</v>
          </cell>
          <cell r="C633" t="str">
            <v>D=350,L=1.975</v>
          </cell>
          <cell r="D633">
            <v>1</v>
          </cell>
          <cell r="E633" t="str">
            <v>EA</v>
          </cell>
        </row>
        <row r="634">
          <cell r="B634" t="str">
            <v>무수단관</v>
          </cell>
          <cell r="C634" t="str">
            <v>D=100,L=3.47</v>
          </cell>
          <cell r="D634">
            <v>2</v>
          </cell>
          <cell r="E634" t="str">
            <v>EA</v>
          </cell>
        </row>
        <row r="635">
          <cell r="B635" t="str">
            <v>무수단관</v>
          </cell>
          <cell r="C635" t="str">
            <v>D=400,L=3.352</v>
          </cell>
          <cell r="D635">
            <v>2</v>
          </cell>
          <cell r="E635" t="str">
            <v>EA</v>
          </cell>
        </row>
        <row r="636">
          <cell r="B636" t="str">
            <v>무수단관</v>
          </cell>
          <cell r="C636" t="str">
            <v>D=400,L=1.045</v>
          </cell>
          <cell r="D636">
            <v>2</v>
          </cell>
          <cell r="E636" t="str">
            <v>EA</v>
          </cell>
        </row>
        <row r="637">
          <cell r="B637" t="str">
            <v>무수단관</v>
          </cell>
          <cell r="C637" t="str">
            <v>D=400,L=0.50</v>
          </cell>
          <cell r="D637">
            <v>2</v>
          </cell>
          <cell r="E637" t="str">
            <v>EA</v>
          </cell>
        </row>
        <row r="638">
          <cell r="B638" t="str">
            <v>무수단관</v>
          </cell>
          <cell r="C638" t="str">
            <v>D=500,L=3.642</v>
          </cell>
          <cell r="D638">
            <v>1</v>
          </cell>
          <cell r="E638" t="str">
            <v>EA</v>
          </cell>
        </row>
        <row r="639">
          <cell r="B639" t="str">
            <v>무수단관</v>
          </cell>
          <cell r="C639" t="str">
            <v>D=500,L=1.167</v>
          </cell>
          <cell r="D639">
            <v>1</v>
          </cell>
          <cell r="E639" t="str">
            <v>EA</v>
          </cell>
        </row>
        <row r="640">
          <cell r="B640" t="str">
            <v>무수단관</v>
          </cell>
          <cell r="C640" t="str">
            <v>D=600,L=0.794</v>
          </cell>
          <cell r="D640">
            <v>1</v>
          </cell>
          <cell r="E640" t="str">
            <v>EA</v>
          </cell>
        </row>
        <row r="641">
          <cell r="B641" t="str">
            <v>직관</v>
          </cell>
          <cell r="C641" t="str">
            <v>D=100,L=5.00</v>
          </cell>
          <cell r="D641">
            <v>5</v>
          </cell>
          <cell r="E641" t="str">
            <v>EA</v>
          </cell>
        </row>
        <row r="642">
          <cell r="B642" t="str">
            <v>직관</v>
          </cell>
          <cell r="C642" t="str">
            <v>D=150,L=5.00</v>
          </cell>
          <cell r="D642">
            <v>3</v>
          </cell>
          <cell r="E642" t="str">
            <v>EA</v>
          </cell>
        </row>
        <row r="643">
          <cell r="B643" t="str">
            <v>직관</v>
          </cell>
          <cell r="C643" t="str">
            <v>D=250,L=6.00</v>
          </cell>
          <cell r="D643">
            <v>6</v>
          </cell>
          <cell r="E643" t="str">
            <v>EA</v>
          </cell>
        </row>
        <row r="644">
          <cell r="B644" t="str">
            <v>직관</v>
          </cell>
          <cell r="C644" t="str">
            <v>D=300,L=6.00</v>
          </cell>
          <cell r="D644">
            <v>3</v>
          </cell>
          <cell r="E644" t="str">
            <v>EA</v>
          </cell>
        </row>
        <row r="645">
          <cell r="B645" t="str">
            <v>직관</v>
          </cell>
          <cell r="C645" t="str">
            <v>D=350,L=6.00</v>
          </cell>
          <cell r="D645">
            <v>5</v>
          </cell>
          <cell r="E645" t="str">
            <v>EA</v>
          </cell>
        </row>
        <row r="646">
          <cell r="B646" t="str">
            <v>직관</v>
          </cell>
          <cell r="C646" t="str">
            <v>D=400,L=6.00</v>
          </cell>
          <cell r="D646">
            <v>15</v>
          </cell>
          <cell r="E646" t="str">
            <v>EA</v>
          </cell>
        </row>
        <row r="647">
          <cell r="B647" t="str">
            <v>직관</v>
          </cell>
          <cell r="C647" t="str">
            <v>D=500,L=6.00</v>
          </cell>
          <cell r="D647">
            <v>2</v>
          </cell>
          <cell r="E647" t="str">
            <v>EA</v>
          </cell>
        </row>
        <row r="648">
          <cell r="A648">
            <v>44</v>
          </cell>
          <cell r="B648" t="str">
            <v>직관</v>
          </cell>
          <cell r="C648" t="str">
            <v>D=600,L=6.00</v>
          </cell>
          <cell r="D648">
            <v>4</v>
          </cell>
          <cell r="E648" t="str">
            <v>EA</v>
          </cell>
        </row>
        <row r="649">
          <cell r="B649" t="str">
            <v>STS플랜지단관</v>
          </cell>
          <cell r="C649" t="str">
            <v>D=200,L=0.80</v>
          </cell>
          <cell r="D649">
            <v>2</v>
          </cell>
          <cell r="E649" t="str">
            <v>EA</v>
          </cell>
        </row>
        <row r="650">
          <cell r="B650" t="str">
            <v>STS곡관</v>
          </cell>
          <cell r="C650" t="str">
            <v>200*90</v>
          </cell>
          <cell r="D650">
            <v>4</v>
          </cell>
          <cell r="E650" t="str">
            <v>EA</v>
          </cell>
        </row>
        <row r="651">
          <cell r="B651" t="str">
            <v>소켓단관</v>
          </cell>
          <cell r="C651" t="str">
            <v>D=250,L=0.250</v>
          </cell>
          <cell r="D651">
            <v>2</v>
          </cell>
          <cell r="E651" t="str">
            <v>EA</v>
          </cell>
        </row>
        <row r="652">
          <cell r="B652" t="str">
            <v>소켓단관</v>
          </cell>
          <cell r="C652" t="str">
            <v>D=250,L=3.065</v>
          </cell>
          <cell r="D652">
            <v>2</v>
          </cell>
          <cell r="E652" t="str">
            <v>EA</v>
          </cell>
        </row>
        <row r="653">
          <cell r="B653" t="str">
            <v>소켓단관</v>
          </cell>
          <cell r="C653" t="str">
            <v>D=250,L=5.847</v>
          </cell>
          <cell r="D653">
            <v>1</v>
          </cell>
          <cell r="E653" t="str">
            <v>EA</v>
          </cell>
        </row>
        <row r="654">
          <cell r="B654" t="str">
            <v>무수단관</v>
          </cell>
          <cell r="C654" t="str">
            <v>D=250,L=5.847</v>
          </cell>
          <cell r="E654" t="str">
            <v>EA</v>
          </cell>
        </row>
        <row r="655">
          <cell r="B655" t="str">
            <v>양플렌지단관</v>
          </cell>
          <cell r="C655" t="str">
            <v>D=250,L=5.847</v>
          </cell>
          <cell r="E655" t="str">
            <v>EA</v>
          </cell>
        </row>
        <row r="656">
          <cell r="B656" t="str">
            <v>무수단관</v>
          </cell>
          <cell r="C656" t="str">
            <v>D=250,L=5.847</v>
          </cell>
          <cell r="E656" t="str">
            <v>EA</v>
          </cell>
        </row>
        <row r="657">
          <cell r="B657" t="str">
            <v>소켓단관</v>
          </cell>
          <cell r="C657" t="str">
            <v>D=250,L=5.847</v>
          </cell>
          <cell r="E657" t="str">
            <v>EA</v>
          </cell>
        </row>
        <row r="658">
          <cell r="B658" t="str">
            <v>소켓단관</v>
          </cell>
          <cell r="C658" t="str">
            <v>D=250,L=5.847</v>
          </cell>
          <cell r="E658" t="str">
            <v>EA</v>
          </cell>
        </row>
        <row r="659">
          <cell r="B659" t="str">
            <v>양플렌지단관</v>
          </cell>
          <cell r="C659" t="str">
            <v>D=250,L=5.847</v>
          </cell>
          <cell r="E659" t="str">
            <v>EA</v>
          </cell>
        </row>
        <row r="660">
          <cell r="B660" t="str">
            <v>소켓단관</v>
          </cell>
          <cell r="C660" t="str">
            <v>D=250,L=5.847</v>
          </cell>
          <cell r="E660" t="str">
            <v>EA</v>
          </cell>
        </row>
        <row r="661">
          <cell r="B661" t="str">
            <v>1125도소켓곡관</v>
          </cell>
          <cell r="C661" t="str">
            <v>D=250,L=5.847</v>
          </cell>
          <cell r="E661" t="str">
            <v>EA</v>
          </cell>
        </row>
        <row r="662">
          <cell r="B662" t="str">
            <v>*관급자재비</v>
          </cell>
        </row>
        <row r="663">
          <cell r="B663" t="str">
            <v>시멘트</v>
          </cell>
          <cell r="D663">
            <v>323</v>
          </cell>
          <cell r="E663" t="str">
            <v>대</v>
          </cell>
        </row>
        <row r="664">
          <cell r="B664" t="str">
            <v>철근</v>
          </cell>
          <cell r="C664" t="str">
            <v>D13</v>
          </cell>
          <cell r="D664">
            <v>62.883000000000003</v>
          </cell>
          <cell r="E664" t="str">
            <v>TON</v>
          </cell>
        </row>
        <row r="665">
          <cell r="B665" t="str">
            <v>철근</v>
          </cell>
          <cell r="C665" t="str">
            <v>D16</v>
          </cell>
          <cell r="D665">
            <v>147.05099999999999</v>
          </cell>
          <cell r="E665" t="str">
            <v>TON</v>
          </cell>
        </row>
        <row r="666">
          <cell r="B666" t="str">
            <v>철근</v>
          </cell>
          <cell r="C666" t="str">
            <v>D19</v>
          </cell>
          <cell r="D666">
            <v>153.059</v>
          </cell>
          <cell r="E666" t="str">
            <v>TON</v>
          </cell>
        </row>
        <row r="667">
          <cell r="B667" t="str">
            <v>철근</v>
          </cell>
          <cell r="C667" t="str">
            <v>D22</v>
          </cell>
          <cell r="D667">
            <v>70.275000000000006</v>
          </cell>
          <cell r="E667" t="str">
            <v>TON</v>
          </cell>
        </row>
        <row r="668">
          <cell r="B668" t="str">
            <v>철근</v>
          </cell>
          <cell r="C668" t="str">
            <v>D25</v>
          </cell>
          <cell r="D668">
            <v>6.6689999999999996</v>
          </cell>
          <cell r="E668" t="str">
            <v>TON</v>
          </cell>
        </row>
        <row r="669">
          <cell r="B669" t="str">
            <v>레미콘</v>
          </cell>
          <cell r="C669" t="str">
            <v>40-135-8</v>
          </cell>
          <cell r="D669">
            <v>381</v>
          </cell>
          <cell r="E669" t="str">
            <v>m3</v>
          </cell>
        </row>
        <row r="670">
          <cell r="B670" t="str">
            <v>레미콘</v>
          </cell>
          <cell r="C670" t="str">
            <v>25-180-8</v>
          </cell>
          <cell r="D670">
            <v>280</v>
          </cell>
          <cell r="E670" t="str">
            <v>m3</v>
          </cell>
        </row>
        <row r="671">
          <cell r="B671" t="str">
            <v>레미콘</v>
          </cell>
          <cell r="C671" t="str">
            <v>25-210-8</v>
          </cell>
          <cell r="D671">
            <v>16</v>
          </cell>
          <cell r="E671" t="str">
            <v>m3</v>
          </cell>
        </row>
        <row r="672">
          <cell r="B672" t="str">
            <v>레미콘</v>
          </cell>
          <cell r="C672" t="str">
            <v>40-210-8</v>
          </cell>
          <cell r="D672">
            <v>71</v>
          </cell>
          <cell r="E672" t="str">
            <v>m3</v>
          </cell>
        </row>
        <row r="673">
          <cell r="B673" t="str">
            <v>레미콘</v>
          </cell>
          <cell r="C673" t="str">
            <v>25-240-8</v>
          </cell>
          <cell r="D673">
            <v>4044</v>
          </cell>
          <cell r="E673" t="str">
            <v>m3</v>
          </cell>
        </row>
        <row r="674">
          <cell r="B674" t="str">
            <v>흄관(칼라제외)</v>
          </cell>
          <cell r="C674" t="str">
            <v>D=250M/M</v>
          </cell>
          <cell r="D674">
            <v>62</v>
          </cell>
          <cell r="E674" t="str">
            <v>본</v>
          </cell>
        </row>
        <row r="675">
          <cell r="B675" t="str">
            <v>흄관(칼라제외)</v>
          </cell>
          <cell r="C675" t="str">
            <v>D=300M/M</v>
          </cell>
          <cell r="D675">
            <v>15</v>
          </cell>
          <cell r="E675" t="str">
            <v>본</v>
          </cell>
        </row>
        <row r="676">
          <cell r="B676" t="str">
            <v>흄관(칼라제외)</v>
          </cell>
          <cell r="C676" t="str">
            <v>D=450M/M</v>
          </cell>
          <cell r="D676">
            <v>229</v>
          </cell>
          <cell r="E676" t="str">
            <v>본</v>
          </cell>
        </row>
        <row r="677">
          <cell r="B677" t="str">
            <v>흄관(칼라제외)</v>
          </cell>
          <cell r="C677" t="str">
            <v>D=600M/M</v>
          </cell>
          <cell r="D677">
            <v>38</v>
          </cell>
          <cell r="E677" t="str">
            <v>본</v>
          </cell>
        </row>
        <row r="678">
          <cell r="B678" t="str">
            <v>아스콘</v>
          </cell>
          <cell r="C678" t="str">
            <v>#467</v>
          </cell>
          <cell r="D678">
            <v>1414</v>
          </cell>
          <cell r="E678" t="str">
            <v>TON</v>
          </cell>
        </row>
        <row r="679">
          <cell r="B679" t="str">
            <v>아스콘</v>
          </cell>
          <cell r="C679" t="str">
            <v>#78</v>
          </cell>
          <cell r="D679">
            <v>738</v>
          </cell>
          <cell r="E679" t="str">
            <v>TON</v>
          </cell>
        </row>
        <row r="680">
          <cell r="B680" t="str">
            <v>아스팔트</v>
          </cell>
          <cell r="C680" t="str">
            <v>MC-3</v>
          </cell>
          <cell r="D680">
            <v>25</v>
          </cell>
          <cell r="E680" t="str">
            <v>TON</v>
          </cell>
        </row>
        <row r="681">
          <cell r="B681" t="str">
            <v>아스팔트</v>
          </cell>
          <cell r="C681" t="str">
            <v>RSC-4</v>
          </cell>
          <cell r="D681">
            <v>9</v>
          </cell>
          <cell r="E681" t="str">
            <v>TON</v>
          </cell>
        </row>
        <row r="682">
          <cell r="A682">
            <v>46</v>
          </cell>
          <cell r="B682" t="str">
            <v>보차도경계블럭</v>
          </cell>
          <cell r="C682" t="str">
            <v>180*205*250</v>
          </cell>
          <cell r="D682">
            <v>800</v>
          </cell>
          <cell r="E682" t="str">
            <v>m</v>
          </cell>
        </row>
        <row r="683">
          <cell r="B683" t="str">
            <v>조달수수료</v>
          </cell>
          <cell r="D683">
            <v>1.4</v>
          </cell>
          <cell r="E683" t="str">
            <v>%</v>
          </cell>
        </row>
        <row r="684">
          <cell r="B684" t="str">
            <v>*토취장사용료</v>
          </cell>
          <cell r="C684" t="str">
            <v>토사</v>
          </cell>
          <cell r="D684">
            <v>15625</v>
          </cell>
          <cell r="E684" t="str">
            <v>m3</v>
          </cell>
        </row>
        <row r="699">
          <cell r="A699">
            <v>47</v>
          </cell>
        </row>
        <row r="700">
          <cell r="A700" t="str">
            <v>조경</v>
          </cell>
          <cell r="B700" t="str">
            <v>무안하수종말처리장</v>
          </cell>
        </row>
        <row r="701">
          <cell r="B701" t="str">
            <v>1)식재공사</v>
          </cell>
        </row>
        <row r="702">
          <cell r="B702" t="str">
            <v>2)시설물공사</v>
          </cell>
        </row>
        <row r="703">
          <cell r="B703" t="str">
            <v>3)부대공사</v>
          </cell>
        </row>
        <row r="705">
          <cell r="B705" t="str">
            <v>계</v>
          </cell>
        </row>
        <row r="716">
          <cell r="A716">
            <v>49</v>
          </cell>
        </row>
        <row r="717">
          <cell r="B717" t="str">
            <v>무안하수종말처리장</v>
          </cell>
        </row>
        <row r="720">
          <cell r="B720" t="str">
            <v>1)식재공사</v>
          </cell>
        </row>
        <row r="721">
          <cell r="B721" t="str">
            <v>소나무</v>
          </cell>
          <cell r="C721" t="str">
            <v>H 4.0 X R 15</v>
          </cell>
          <cell r="D721">
            <v>10</v>
          </cell>
          <cell r="E721" t="str">
            <v>주</v>
          </cell>
        </row>
        <row r="722">
          <cell r="B722" t="str">
            <v>소나무</v>
          </cell>
          <cell r="C722" t="str">
            <v>H 3.0 X R 10</v>
          </cell>
          <cell r="D722">
            <v>16</v>
          </cell>
          <cell r="E722" t="str">
            <v>주</v>
          </cell>
        </row>
        <row r="723">
          <cell r="B723" t="str">
            <v>스트로브잣</v>
          </cell>
          <cell r="C723" t="str">
            <v>H 3.0 X W 1.0</v>
          </cell>
          <cell r="D723">
            <v>115</v>
          </cell>
          <cell r="E723" t="str">
            <v>주</v>
          </cell>
        </row>
        <row r="724">
          <cell r="B724" t="str">
            <v>측백나무</v>
          </cell>
          <cell r="C724" t="str">
            <v>H 3.0 X W 1.0</v>
          </cell>
          <cell r="D724">
            <v>127</v>
          </cell>
          <cell r="E724" t="str">
            <v>주</v>
          </cell>
        </row>
        <row r="725">
          <cell r="B725" t="str">
            <v>해 송</v>
          </cell>
          <cell r="C725" t="str">
            <v>H 3.0 X W 1.0</v>
          </cell>
          <cell r="D725">
            <v>129</v>
          </cell>
          <cell r="E725" t="str">
            <v>주</v>
          </cell>
        </row>
        <row r="726">
          <cell r="B726" t="str">
            <v>후박나무</v>
          </cell>
          <cell r="C726" t="str">
            <v>H 2.5 X R 4</v>
          </cell>
          <cell r="D726">
            <v>27</v>
          </cell>
          <cell r="E726" t="str">
            <v>주</v>
          </cell>
        </row>
        <row r="727">
          <cell r="B727" t="str">
            <v>가시나무</v>
          </cell>
          <cell r="C727" t="str">
            <v>H 2.0 X R 4</v>
          </cell>
          <cell r="D727">
            <v>40</v>
          </cell>
          <cell r="E727" t="str">
            <v>주</v>
          </cell>
        </row>
        <row r="728">
          <cell r="B728" t="str">
            <v>동백나무</v>
          </cell>
          <cell r="C728" t="str">
            <v>H 1.5 X W 0.6</v>
          </cell>
          <cell r="D728">
            <v>64</v>
          </cell>
          <cell r="E728" t="str">
            <v>주</v>
          </cell>
        </row>
        <row r="729">
          <cell r="B729" t="str">
            <v>느티나무</v>
          </cell>
          <cell r="C729" t="str">
            <v>H 4.0 X R 12</v>
          </cell>
          <cell r="D729">
            <v>32</v>
          </cell>
          <cell r="E729" t="str">
            <v>주</v>
          </cell>
        </row>
        <row r="730">
          <cell r="B730" t="str">
            <v>청단풍</v>
          </cell>
          <cell r="C730" t="str">
            <v>H 2.0 X R 6</v>
          </cell>
          <cell r="D730">
            <v>24</v>
          </cell>
          <cell r="E730" t="str">
            <v>주</v>
          </cell>
        </row>
        <row r="731">
          <cell r="B731" t="str">
            <v>매타세콰이어</v>
          </cell>
          <cell r="C731" t="str">
            <v>H 3.0 X R 6</v>
          </cell>
          <cell r="D731">
            <v>55</v>
          </cell>
          <cell r="E731" t="str">
            <v>주</v>
          </cell>
        </row>
        <row r="732">
          <cell r="B732" t="str">
            <v>목련</v>
          </cell>
          <cell r="C732" t="str">
            <v>H 3.0 X R 10</v>
          </cell>
          <cell r="D732">
            <v>10</v>
          </cell>
          <cell r="E732" t="str">
            <v>주</v>
          </cell>
        </row>
        <row r="733">
          <cell r="B733" t="str">
            <v>모과나무</v>
          </cell>
          <cell r="C733" t="str">
            <v>H 3.0 X R 8</v>
          </cell>
          <cell r="D733">
            <v>9</v>
          </cell>
          <cell r="E733" t="str">
            <v>주</v>
          </cell>
        </row>
        <row r="734">
          <cell r="B734" t="str">
            <v>배롱나무</v>
          </cell>
          <cell r="C734" t="str">
            <v>H 2.5 X R 7</v>
          </cell>
          <cell r="D734">
            <v>21</v>
          </cell>
          <cell r="E734" t="str">
            <v>주</v>
          </cell>
        </row>
        <row r="735">
          <cell r="B735" t="str">
            <v>광나무</v>
          </cell>
          <cell r="C735" t="str">
            <v>H 1.0 X W 0.3</v>
          </cell>
          <cell r="D735">
            <v>1120</v>
          </cell>
          <cell r="E735" t="str">
            <v>주</v>
          </cell>
        </row>
        <row r="736">
          <cell r="B736" t="str">
            <v>회양목</v>
          </cell>
          <cell r="C736" t="str">
            <v>H 0.3 X W 0.3</v>
          </cell>
          <cell r="D736">
            <v>952</v>
          </cell>
          <cell r="E736" t="str">
            <v>주</v>
          </cell>
        </row>
        <row r="737">
          <cell r="B737" t="str">
            <v>수수꽂다리</v>
          </cell>
          <cell r="C737" t="str">
            <v>H 2.0 X W 1.0</v>
          </cell>
          <cell r="D737">
            <v>51</v>
          </cell>
          <cell r="E737" t="str">
            <v>주</v>
          </cell>
        </row>
        <row r="738">
          <cell r="B738" t="str">
            <v>산철쭉</v>
          </cell>
          <cell r="C738" t="str">
            <v>H 0.4 X W 0.3</v>
          </cell>
          <cell r="D738">
            <v>1180</v>
          </cell>
          <cell r="E738" t="str">
            <v>주</v>
          </cell>
        </row>
        <row r="739">
          <cell r="B739" t="str">
            <v>잔 듸</v>
          </cell>
          <cell r="C739" t="str">
            <v>0.3x0.3x0.03</v>
          </cell>
          <cell r="D739">
            <v>10331</v>
          </cell>
          <cell r="E739" t="str">
            <v>m2</v>
          </cell>
        </row>
        <row r="740">
          <cell r="B740" t="str">
            <v>지주목(이각)</v>
          </cell>
          <cell r="D740">
            <v>40</v>
          </cell>
          <cell r="E740" t="str">
            <v>조</v>
          </cell>
        </row>
        <row r="741">
          <cell r="B741" t="str">
            <v>지주목(삼발이)</v>
          </cell>
          <cell r="C741" t="str">
            <v>소형</v>
          </cell>
          <cell r="D741">
            <v>533</v>
          </cell>
          <cell r="E741" t="str">
            <v>조</v>
          </cell>
        </row>
        <row r="742">
          <cell r="B742" t="str">
            <v>지주목(삼발이)</v>
          </cell>
          <cell r="C742" t="str">
            <v>대형</v>
          </cell>
          <cell r="D742">
            <v>46</v>
          </cell>
          <cell r="E742" t="str">
            <v>조</v>
          </cell>
        </row>
        <row r="743">
          <cell r="B743" t="str">
            <v>소  계</v>
          </cell>
        </row>
        <row r="750">
          <cell r="A750">
            <v>51</v>
          </cell>
        </row>
        <row r="751">
          <cell r="B751" t="str">
            <v>2)시설물공사</v>
          </cell>
        </row>
        <row r="752">
          <cell r="B752" t="str">
            <v>파고라</v>
          </cell>
          <cell r="C752" t="str">
            <v>5,200 x 5,200</v>
          </cell>
          <cell r="D752">
            <v>3</v>
          </cell>
          <cell r="E752" t="str">
            <v>개소</v>
          </cell>
        </row>
        <row r="753">
          <cell r="B753" t="str">
            <v>팽의자</v>
          </cell>
          <cell r="C753" t="str">
            <v>HW 2-2-1</v>
          </cell>
          <cell r="D753">
            <v>12</v>
          </cell>
          <cell r="E753" t="str">
            <v>개소</v>
          </cell>
        </row>
        <row r="754">
          <cell r="B754" t="str">
            <v>등의자</v>
          </cell>
          <cell r="C754" t="str">
            <v>HW 3-1-1</v>
          </cell>
          <cell r="D754">
            <v>4</v>
          </cell>
          <cell r="E754" t="str">
            <v>개소</v>
          </cell>
        </row>
        <row r="755">
          <cell r="B755" t="str">
            <v>휴지통</v>
          </cell>
          <cell r="D755">
            <v>2</v>
          </cell>
          <cell r="E755" t="str">
            <v>개소</v>
          </cell>
        </row>
        <row r="756">
          <cell r="B756" t="str">
            <v>소  계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/>
      <sheetData sheetId="205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>
        <row r="21">
          <cell r="A21">
            <v>0</v>
          </cell>
        </row>
      </sheetData>
      <sheetData sheetId="2101">
        <row r="21">
          <cell r="A21">
            <v>0</v>
          </cell>
        </row>
      </sheetData>
      <sheetData sheetId="2102">
        <row r="21">
          <cell r="A21">
            <v>0</v>
          </cell>
        </row>
      </sheetData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/>
      <sheetData sheetId="2110" refreshError="1"/>
      <sheetData sheetId="2111"/>
      <sheetData sheetId="2112" refreshError="1"/>
      <sheetData sheetId="2113" refreshError="1"/>
      <sheetData sheetId="2114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/>
      <sheetData sheetId="2151"/>
      <sheetData sheetId="2152"/>
      <sheetData sheetId="2153"/>
      <sheetData sheetId="2154"/>
      <sheetData sheetId="2155">
        <row r="21">
          <cell r="A21">
            <v>0</v>
          </cell>
        </row>
      </sheetData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/>
      <sheetData sheetId="2164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>
        <row r="21">
          <cell r="A21">
            <v>0</v>
          </cell>
        </row>
      </sheetData>
      <sheetData sheetId="2204">
        <row r="21">
          <cell r="A21">
            <v>0</v>
          </cell>
        </row>
      </sheetData>
      <sheetData sheetId="2205">
        <row r="21">
          <cell r="A21">
            <v>0</v>
          </cell>
        </row>
      </sheetData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 refreshError="1"/>
      <sheetData sheetId="2220" refreshError="1"/>
      <sheetData sheetId="2221" refreshError="1"/>
      <sheetData sheetId="2222" refreshError="1"/>
      <sheetData sheetId="2223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/>
      <sheetData sheetId="2368"/>
      <sheetData sheetId="2369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/>
      <sheetData sheetId="2426" refreshError="1"/>
      <sheetData sheetId="2427" refreshError="1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/>
      <sheetData sheetId="2475" refreshError="1"/>
      <sheetData sheetId="2476"/>
      <sheetData sheetId="2477"/>
      <sheetData sheetId="2478"/>
      <sheetData sheetId="2479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1"/>
      <sheetName val="갑지2"/>
      <sheetName val="원가갑지"/>
      <sheetName val="집계표"/>
      <sheetName val="기타경비"/>
      <sheetName val="일반관리비"/>
      <sheetName val="001"/>
      <sheetName val="추가예산"/>
      <sheetName val="MOTOR"/>
      <sheetName val="내역서"/>
      <sheetName val="금액내역서"/>
      <sheetName val="D"/>
      <sheetName val="일위대가(가설)"/>
      <sheetName val="Sheet3"/>
      <sheetName val="Y-WORK"/>
      <sheetName val="일위대가(계측기설치)"/>
      <sheetName val="#REF"/>
      <sheetName val="총괄원가계산서1"/>
      <sheetName val="Sheet1"/>
      <sheetName val="화재 탐지 설비"/>
      <sheetName val="CTEMCOST"/>
      <sheetName val="SCHEDULE"/>
      <sheetName val="TOWER 12TON"/>
      <sheetName val="TOWER 10TON"/>
      <sheetName val="외주"/>
      <sheetName val="C"/>
      <sheetName val="전체"/>
      <sheetName val="노임이"/>
      <sheetName val="COVER-P"/>
      <sheetName val="000000"/>
      <sheetName val="목표세부명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1"/>
      <sheetName val="갑지2"/>
      <sheetName val="원가갑지"/>
      <sheetName val="집계표"/>
      <sheetName val="기타경비"/>
      <sheetName val="일반관리비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36"/>
  <sheetViews>
    <sheetView tabSelected="1" view="pageBreakPreview" zoomScaleNormal="100" zoomScaleSheetLayoutView="100" workbookViewId="0">
      <selection activeCell="A2" sqref="A2:C2"/>
    </sheetView>
  </sheetViews>
  <sheetFormatPr defaultColWidth="10" defaultRowHeight="16.5" x14ac:dyDescent="0.3"/>
  <cols>
    <col min="1" max="1" width="25" style="84" customWidth="1"/>
    <col min="2" max="2" width="51.375" style="88" customWidth="1"/>
    <col min="3" max="3" width="20.125" style="88" customWidth="1"/>
    <col min="4" max="256" width="10" style="84"/>
    <col min="257" max="257" width="22.125" style="84" customWidth="1"/>
    <col min="258" max="258" width="46.25" style="84" customWidth="1"/>
    <col min="259" max="259" width="20.125" style="84" customWidth="1"/>
    <col min="260" max="512" width="10" style="84"/>
    <col min="513" max="513" width="22.125" style="84" customWidth="1"/>
    <col min="514" max="514" width="46.25" style="84" customWidth="1"/>
    <col min="515" max="515" width="20.125" style="84" customWidth="1"/>
    <col min="516" max="768" width="10" style="84"/>
    <col min="769" max="769" width="22.125" style="84" customWidth="1"/>
    <col min="770" max="770" width="46.25" style="84" customWidth="1"/>
    <col min="771" max="771" width="20.125" style="84" customWidth="1"/>
    <col min="772" max="1024" width="10" style="84"/>
    <col min="1025" max="1025" width="22.125" style="84" customWidth="1"/>
    <col min="1026" max="1026" width="46.25" style="84" customWidth="1"/>
    <col min="1027" max="1027" width="20.125" style="84" customWidth="1"/>
    <col min="1028" max="1280" width="10" style="84"/>
    <col min="1281" max="1281" width="22.125" style="84" customWidth="1"/>
    <col min="1282" max="1282" width="46.25" style="84" customWidth="1"/>
    <col min="1283" max="1283" width="20.125" style="84" customWidth="1"/>
    <col min="1284" max="1536" width="10" style="84"/>
    <col min="1537" max="1537" width="22.125" style="84" customWidth="1"/>
    <col min="1538" max="1538" width="46.25" style="84" customWidth="1"/>
    <col min="1539" max="1539" width="20.125" style="84" customWidth="1"/>
    <col min="1540" max="1792" width="10" style="84"/>
    <col min="1793" max="1793" width="22.125" style="84" customWidth="1"/>
    <col min="1794" max="1794" width="46.25" style="84" customWidth="1"/>
    <col min="1795" max="1795" width="20.125" style="84" customWidth="1"/>
    <col min="1796" max="2048" width="10" style="84"/>
    <col min="2049" max="2049" width="22.125" style="84" customWidth="1"/>
    <col min="2050" max="2050" width="46.25" style="84" customWidth="1"/>
    <col min="2051" max="2051" width="20.125" style="84" customWidth="1"/>
    <col min="2052" max="2304" width="10" style="84"/>
    <col min="2305" max="2305" width="22.125" style="84" customWidth="1"/>
    <col min="2306" max="2306" width="46.25" style="84" customWidth="1"/>
    <col min="2307" max="2307" width="20.125" style="84" customWidth="1"/>
    <col min="2308" max="2560" width="10" style="84"/>
    <col min="2561" max="2561" width="22.125" style="84" customWidth="1"/>
    <col min="2562" max="2562" width="46.25" style="84" customWidth="1"/>
    <col min="2563" max="2563" width="20.125" style="84" customWidth="1"/>
    <col min="2564" max="2816" width="10" style="84"/>
    <col min="2817" max="2817" width="22.125" style="84" customWidth="1"/>
    <col min="2818" max="2818" width="46.25" style="84" customWidth="1"/>
    <col min="2819" max="2819" width="20.125" style="84" customWidth="1"/>
    <col min="2820" max="3072" width="10" style="84"/>
    <col min="3073" max="3073" width="22.125" style="84" customWidth="1"/>
    <col min="3074" max="3074" width="46.25" style="84" customWidth="1"/>
    <col min="3075" max="3075" width="20.125" style="84" customWidth="1"/>
    <col min="3076" max="3328" width="10" style="84"/>
    <col min="3329" max="3329" width="22.125" style="84" customWidth="1"/>
    <col min="3330" max="3330" width="46.25" style="84" customWidth="1"/>
    <col min="3331" max="3331" width="20.125" style="84" customWidth="1"/>
    <col min="3332" max="3584" width="10" style="84"/>
    <col min="3585" max="3585" width="22.125" style="84" customWidth="1"/>
    <col min="3586" max="3586" width="46.25" style="84" customWidth="1"/>
    <col min="3587" max="3587" width="20.125" style="84" customWidth="1"/>
    <col min="3588" max="3840" width="10" style="84"/>
    <col min="3841" max="3841" width="22.125" style="84" customWidth="1"/>
    <col min="3842" max="3842" width="46.25" style="84" customWidth="1"/>
    <col min="3843" max="3843" width="20.125" style="84" customWidth="1"/>
    <col min="3844" max="4096" width="10" style="84"/>
    <col min="4097" max="4097" width="22.125" style="84" customWidth="1"/>
    <col min="4098" max="4098" width="46.25" style="84" customWidth="1"/>
    <col min="4099" max="4099" width="20.125" style="84" customWidth="1"/>
    <col min="4100" max="4352" width="10" style="84"/>
    <col min="4353" max="4353" width="22.125" style="84" customWidth="1"/>
    <col min="4354" max="4354" width="46.25" style="84" customWidth="1"/>
    <col min="4355" max="4355" width="20.125" style="84" customWidth="1"/>
    <col min="4356" max="4608" width="10" style="84"/>
    <col min="4609" max="4609" width="22.125" style="84" customWidth="1"/>
    <col min="4610" max="4610" width="46.25" style="84" customWidth="1"/>
    <col min="4611" max="4611" width="20.125" style="84" customWidth="1"/>
    <col min="4612" max="4864" width="10" style="84"/>
    <col min="4865" max="4865" width="22.125" style="84" customWidth="1"/>
    <col min="4866" max="4866" width="46.25" style="84" customWidth="1"/>
    <col min="4867" max="4867" width="20.125" style="84" customWidth="1"/>
    <col min="4868" max="5120" width="10" style="84"/>
    <col min="5121" max="5121" width="22.125" style="84" customWidth="1"/>
    <col min="5122" max="5122" width="46.25" style="84" customWidth="1"/>
    <col min="5123" max="5123" width="20.125" style="84" customWidth="1"/>
    <col min="5124" max="5376" width="10" style="84"/>
    <col min="5377" max="5377" width="22.125" style="84" customWidth="1"/>
    <col min="5378" max="5378" width="46.25" style="84" customWidth="1"/>
    <col min="5379" max="5379" width="20.125" style="84" customWidth="1"/>
    <col min="5380" max="5632" width="10" style="84"/>
    <col min="5633" max="5633" width="22.125" style="84" customWidth="1"/>
    <col min="5634" max="5634" width="46.25" style="84" customWidth="1"/>
    <col min="5635" max="5635" width="20.125" style="84" customWidth="1"/>
    <col min="5636" max="5888" width="10" style="84"/>
    <col min="5889" max="5889" width="22.125" style="84" customWidth="1"/>
    <col min="5890" max="5890" width="46.25" style="84" customWidth="1"/>
    <col min="5891" max="5891" width="20.125" style="84" customWidth="1"/>
    <col min="5892" max="6144" width="10" style="84"/>
    <col min="6145" max="6145" width="22.125" style="84" customWidth="1"/>
    <col min="6146" max="6146" width="46.25" style="84" customWidth="1"/>
    <col min="6147" max="6147" width="20.125" style="84" customWidth="1"/>
    <col min="6148" max="6400" width="10" style="84"/>
    <col min="6401" max="6401" width="22.125" style="84" customWidth="1"/>
    <col min="6402" max="6402" width="46.25" style="84" customWidth="1"/>
    <col min="6403" max="6403" width="20.125" style="84" customWidth="1"/>
    <col min="6404" max="6656" width="10" style="84"/>
    <col min="6657" max="6657" width="22.125" style="84" customWidth="1"/>
    <col min="6658" max="6658" width="46.25" style="84" customWidth="1"/>
    <col min="6659" max="6659" width="20.125" style="84" customWidth="1"/>
    <col min="6660" max="6912" width="10" style="84"/>
    <col min="6913" max="6913" width="22.125" style="84" customWidth="1"/>
    <col min="6914" max="6914" width="46.25" style="84" customWidth="1"/>
    <col min="6915" max="6915" width="20.125" style="84" customWidth="1"/>
    <col min="6916" max="7168" width="10" style="84"/>
    <col min="7169" max="7169" width="22.125" style="84" customWidth="1"/>
    <col min="7170" max="7170" width="46.25" style="84" customWidth="1"/>
    <col min="7171" max="7171" width="20.125" style="84" customWidth="1"/>
    <col min="7172" max="7424" width="10" style="84"/>
    <col min="7425" max="7425" width="22.125" style="84" customWidth="1"/>
    <col min="7426" max="7426" width="46.25" style="84" customWidth="1"/>
    <col min="7427" max="7427" width="20.125" style="84" customWidth="1"/>
    <col min="7428" max="7680" width="10" style="84"/>
    <col min="7681" max="7681" width="22.125" style="84" customWidth="1"/>
    <col min="7682" max="7682" width="46.25" style="84" customWidth="1"/>
    <col min="7683" max="7683" width="20.125" style="84" customWidth="1"/>
    <col min="7684" max="7936" width="10" style="84"/>
    <col min="7937" max="7937" width="22.125" style="84" customWidth="1"/>
    <col min="7938" max="7938" width="46.25" style="84" customWidth="1"/>
    <col min="7939" max="7939" width="20.125" style="84" customWidth="1"/>
    <col min="7940" max="8192" width="10" style="84"/>
    <col min="8193" max="8193" width="22.125" style="84" customWidth="1"/>
    <col min="8194" max="8194" width="46.25" style="84" customWidth="1"/>
    <col min="8195" max="8195" width="20.125" style="84" customWidth="1"/>
    <col min="8196" max="8448" width="10" style="84"/>
    <col min="8449" max="8449" width="22.125" style="84" customWidth="1"/>
    <col min="8450" max="8450" width="46.25" style="84" customWidth="1"/>
    <col min="8451" max="8451" width="20.125" style="84" customWidth="1"/>
    <col min="8452" max="8704" width="10" style="84"/>
    <col min="8705" max="8705" width="22.125" style="84" customWidth="1"/>
    <col min="8706" max="8706" width="46.25" style="84" customWidth="1"/>
    <col min="8707" max="8707" width="20.125" style="84" customWidth="1"/>
    <col min="8708" max="8960" width="10" style="84"/>
    <col min="8961" max="8961" width="22.125" style="84" customWidth="1"/>
    <col min="8962" max="8962" width="46.25" style="84" customWidth="1"/>
    <col min="8963" max="8963" width="20.125" style="84" customWidth="1"/>
    <col min="8964" max="9216" width="10" style="84"/>
    <col min="9217" max="9217" width="22.125" style="84" customWidth="1"/>
    <col min="9218" max="9218" width="46.25" style="84" customWidth="1"/>
    <col min="9219" max="9219" width="20.125" style="84" customWidth="1"/>
    <col min="9220" max="9472" width="10" style="84"/>
    <col min="9473" max="9473" width="22.125" style="84" customWidth="1"/>
    <col min="9474" max="9474" width="46.25" style="84" customWidth="1"/>
    <col min="9475" max="9475" width="20.125" style="84" customWidth="1"/>
    <col min="9476" max="9728" width="10" style="84"/>
    <col min="9729" max="9729" width="22.125" style="84" customWidth="1"/>
    <col min="9730" max="9730" width="46.25" style="84" customWidth="1"/>
    <col min="9731" max="9731" width="20.125" style="84" customWidth="1"/>
    <col min="9732" max="9984" width="10" style="84"/>
    <col min="9985" max="9985" width="22.125" style="84" customWidth="1"/>
    <col min="9986" max="9986" width="46.25" style="84" customWidth="1"/>
    <col min="9987" max="9987" width="20.125" style="84" customWidth="1"/>
    <col min="9988" max="10240" width="10" style="84"/>
    <col min="10241" max="10241" width="22.125" style="84" customWidth="1"/>
    <col min="10242" max="10242" width="46.25" style="84" customWidth="1"/>
    <col min="10243" max="10243" width="20.125" style="84" customWidth="1"/>
    <col min="10244" max="10496" width="10" style="84"/>
    <col min="10497" max="10497" width="22.125" style="84" customWidth="1"/>
    <col min="10498" max="10498" width="46.25" style="84" customWidth="1"/>
    <col min="10499" max="10499" width="20.125" style="84" customWidth="1"/>
    <col min="10500" max="10752" width="10" style="84"/>
    <col min="10753" max="10753" width="22.125" style="84" customWidth="1"/>
    <col min="10754" max="10754" width="46.25" style="84" customWidth="1"/>
    <col min="10755" max="10755" width="20.125" style="84" customWidth="1"/>
    <col min="10756" max="11008" width="10" style="84"/>
    <col min="11009" max="11009" width="22.125" style="84" customWidth="1"/>
    <col min="11010" max="11010" width="46.25" style="84" customWidth="1"/>
    <col min="11011" max="11011" width="20.125" style="84" customWidth="1"/>
    <col min="11012" max="11264" width="10" style="84"/>
    <col min="11265" max="11265" width="22.125" style="84" customWidth="1"/>
    <col min="11266" max="11266" width="46.25" style="84" customWidth="1"/>
    <col min="11267" max="11267" width="20.125" style="84" customWidth="1"/>
    <col min="11268" max="11520" width="10" style="84"/>
    <col min="11521" max="11521" width="22.125" style="84" customWidth="1"/>
    <col min="11522" max="11522" width="46.25" style="84" customWidth="1"/>
    <col min="11523" max="11523" width="20.125" style="84" customWidth="1"/>
    <col min="11524" max="11776" width="10" style="84"/>
    <col min="11777" max="11777" width="22.125" style="84" customWidth="1"/>
    <col min="11778" max="11778" width="46.25" style="84" customWidth="1"/>
    <col min="11779" max="11779" width="20.125" style="84" customWidth="1"/>
    <col min="11780" max="12032" width="10" style="84"/>
    <col min="12033" max="12033" width="22.125" style="84" customWidth="1"/>
    <col min="12034" max="12034" width="46.25" style="84" customWidth="1"/>
    <col min="12035" max="12035" width="20.125" style="84" customWidth="1"/>
    <col min="12036" max="12288" width="10" style="84"/>
    <col min="12289" max="12289" width="22.125" style="84" customWidth="1"/>
    <col min="12290" max="12290" width="46.25" style="84" customWidth="1"/>
    <col min="12291" max="12291" width="20.125" style="84" customWidth="1"/>
    <col min="12292" max="12544" width="10" style="84"/>
    <col min="12545" max="12545" width="22.125" style="84" customWidth="1"/>
    <col min="12546" max="12546" width="46.25" style="84" customWidth="1"/>
    <col min="12547" max="12547" width="20.125" style="84" customWidth="1"/>
    <col min="12548" max="12800" width="10" style="84"/>
    <col min="12801" max="12801" width="22.125" style="84" customWidth="1"/>
    <col min="12802" max="12802" width="46.25" style="84" customWidth="1"/>
    <col min="12803" max="12803" width="20.125" style="84" customWidth="1"/>
    <col min="12804" max="13056" width="10" style="84"/>
    <col min="13057" max="13057" width="22.125" style="84" customWidth="1"/>
    <col min="13058" max="13058" width="46.25" style="84" customWidth="1"/>
    <col min="13059" max="13059" width="20.125" style="84" customWidth="1"/>
    <col min="13060" max="13312" width="10" style="84"/>
    <col min="13313" max="13313" width="22.125" style="84" customWidth="1"/>
    <col min="13314" max="13314" width="46.25" style="84" customWidth="1"/>
    <col min="13315" max="13315" width="20.125" style="84" customWidth="1"/>
    <col min="13316" max="13568" width="10" style="84"/>
    <col min="13569" max="13569" width="22.125" style="84" customWidth="1"/>
    <col min="13570" max="13570" width="46.25" style="84" customWidth="1"/>
    <col min="13571" max="13571" width="20.125" style="84" customWidth="1"/>
    <col min="13572" max="13824" width="10" style="84"/>
    <col min="13825" max="13825" width="22.125" style="84" customWidth="1"/>
    <col min="13826" max="13826" width="46.25" style="84" customWidth="1"/>
    <col min="13827" max="13827" width="20.125" style="84" customWidth="1"/>
    <col min="13828" max="14080" width="10" style="84"/>
    <col min="14081" max="14081" width="22.125" style="84" customWidth="1"/>
    <col min="14082" max="14082" width="46.25" style="84" customWidth="1"/>
    <col min="14083" max="14083" width="20.125" style="84" customWidth="1"/>
    <col min="14084" max="14336" width="10" style="84"/>
    <col min="14337" max="14337" width="22.125" style="84" customWidth="1"/>
    <col min="14338" max="14338" width="46.25" style="84" customWidth="1"/>
    <col min="14339" max="14339" width="20.125" style="84" customWidth="1"/>
    <col min="14340" max="14592" width="10" style="84"/>
    <col min="14593" max="14593" width="22.125" style="84" customWidth="1"/>
    <col min="14594" max="14594" width="46.25" style="84" customWidth="1"/>
    <col min="14595" max="14595" width="20.125" style="84" customWidth="1"/>
    <col min="14596" max="14848" width="10" style="84"/>
    <col min="14849" max="14849" width="22.125" style="84" customWidth="1"/>
    <col min="14850" max="14850" width="46.25" style="84" customWidth="1"/>
    <col min="14851" max="14851" width="20.125" style="84" customWidth="1"/>
    <col min="14852" max="15104" width="10" style="84"/>
    <col min="15105" max="15105" width="22.125" style="84" customWidth="1"/>
    <col min="15106" max="15106" width="46.25" style="84" customWidth="1"/>
    <col min="15107" max="15107" width="20.125" style="84" customWidth="1"/>
    <col min="15108" max="15360" width="10" style="84"/>
    <col min="15361" max="15361" width="22.125" style="84" customWidth="1"/>
    <col min="15362" max="15362" width="46.25" style="84" customWidth="1"/>
    <col min="15363" max="15363" width="20.125" style="84" customWidth="1"/>
    <col min="15364" max="15616" width="10" style="84"/>
    <col min="15617" max="15617" width="22.125" style="84" customWidth="1"/>
    <col min="15618" max="15618" width="46.25" style="84" customWidth="1"/>
    <col min="15619" max="15619" width="20.125" style="84" customWidth="1"/>
    <col min="15620" max="15872" width="10" style="84"/>
    <col min="15873" max="15873" width="22.125" style="84" customWidth="1"/>
    <col min="15874" max="15874" width="46.25" style="84" customWidth="1"/>
    <col min="15875" max="15875" width="20.125" style="84" customWidth="1"/>
    <col min="15876" max="16128" width="10" style="84"/>
    <col min="16129" max="16129" width="22.125" style="84" customWidth="1"/>
    <col min="16130" max="16130" width="46.25" style="84" customWidth="1"/>
    <col min="16131" max="16131" width="20.125" style="84" customWidth="1"/>
    <col min="16132" max="16384" width="10" style="84"/>
  </cols>
  <sheetData>
    <row r="1" spans="1:5" ht="26.25" x14ac:dyDescent="0.3">
      <c r="A1" s="219" t="s">
        <v>252</v>
      </c>
      <c r="B1" s="219"/>
      <c r="C1" s="219"/>
    </row>
    <row r="2" spans="1:5" ht="26.25" x14ac:dyDescent="0.3">
      <c r="A2" s="220"/>
      <c r="B2" s="220"/>
      <c r="C2" s="220"/>
    </row>
    <row r="3" spans="1:5" ht="30" customHeight="1" x14ac:dyDescent="0.3">
      <c r="A3" s="83"/>
      <c r="B3" s="83"/>
      <c r="C3" s="83"/>
    </row>
    <row r="4" spans="1:5" ht="20.100000000000001" customHeight="1" x14ac:dyDescent="0.3">
      <c r="A4" s="85" t="s">
        <v>153</v>
      </c>
      <c r="B4" s="85" t="s">
        <v>120</v>
      </c>
      <c r="C4" s="85"/>
    </row>
    <row r="5" spans="1:5" ht="20.100000000000001" customHeight="1" x14ac:dyDescent="0.3">
      <c r="A5" s="85"/>
      <c r="B5" s="85"/>
      <c r="C5" s="85"/>
    </row>
    <row r="6" spans="1:5" ht="20.100000000000001" customHeight="1" x14ac:dyDescent="0.3">
      <c r="A6" s="85" t="s">
        <v>154</v>
      </c>
      <c r="B6" s="85"/>
      <c r="C6" s="85"/>
    </row>
    <row r="7" spans="1:5" ht="20.100000000000001" customHeight="1" x14ac:dyDescent="0.3">
      <c r="A7" s="85"/>
      <c r="B7" s="85"/>
      <c r="C7" s="85"/>
    </row>
    <row r="8" spans="1:5" ht="20.100000000000001" customHeight="1" x14ac:dyDescent="0.3">
      <c r="A8" s="85" t="s">
        <v>155</v>
      </c>
      <c r="B8" s="85" t="s">
        <v>112</v>
      </c>
      <c r="C8" s="85"/>
    </row>
    <row r="9" spans="1:5" ht="20.100000000000001" customHeight="1" x14ac:dyDescent="0.3">
      <c r="A9" s="85"/>
      <c r="B9" s="85"/>
      <c r="C9" s="85"/>
    </row>
    <row r="10" spans="1:5" ht="20.100000000000001" customHeight="1" x14ac:dyDescent="0.3">
      <c r="A10" s="85"/>
      <c r="B10" s="85"/>
      <c r="C10" s="85"/>
    </row>
    <row r="11" spans="1:5" ht="20.100000000000001" customHeight="1" x14ac:dyDescent="0.3">
      <c r="A11" s="85" t="s">
        <v>156</v>
      </c>
      <c r="B11" s="85" t="s">
        <v>114</v>
      </c>
      <c r="C11" s="85"/>
    </row>
    <row r="12" spans="1:5" ht="20.100000000000001" customHeight="1" x14ac:dyDescent="0.3">
      <c r="A12" s="85"/>
      <c r="B12" s="85"/>
      <c r="C12" s="85"/>
    </row>
    <row r="13" spans="1:5" ht="20.100000000000001" customHeight="1" x14ac:dyDescent="0.3">
      <c r="A13" s="85"/>
      <c r="B13" s="85"/>
      <c r="C13" s="85"/>
    </row>
    <row r="14" spans="1:5" ht="20.100000000000001" customHeight="1" x14ac:dyDescent="0.3">
      <c r="A14" s="85" t="s">
        <v>157</v>
      </c>
      <c r="B14" s="85" t="s">
        <v>113</v>
      </c>
      <c r="C14" s="85"/>
    </row>
    <row r="15" spans="1:5" ht="20.100000000000001" customHeight="1" x14ac:dyDescent="0.3">
      <c r="A15" s="85"/>
      <c r="B15" s="85"/>
      <c r="C15" s="85"/>
      <c r="E15" s="87" t="s">
        <v>3</v>
      </c>
    </row>
    <row r="16" spans="1:5" ht="20.100000000000001" customHeight="1" x14ac:dyDescent="0.3">
      <c r="A16" s="85"/>
      <c r="B16" s="85"/>
      <c r="C16" s="85"/>
    </row>
    <row r="17" spans="1:3" ht="20.100000000000001" customHeight="1" x14ac:dyDescent="0.3">
      <c r="A17" s="85" t="s">
        <v>158</v>
      </c>
      <c r="B17" s="85"/>
      <c r="C17" s="85"/>
    </row>
    <row r="18" spans="1:3" ht="20.100000000000001" customHeight="1" x14ac:dyDescent="0.3">
      <c r="A18" s="85" t="s">
        <v>159</v>
      </c>
      <c r="B18" s="85" t="s">
        <v>115</v>
      </c>
      <c r="C18" s="85"/>
    </row>
    <row r="19" spans="1:3" ht="20.100000000000001" customHeight="1" x14ac:dyDescent="0.3">
      <c r="A19" s="85" t="s">
        <v>160</v>
      </c>
      <c r="B19" s="85" t="s">
        <v>116</v>
      </c>
      <c r="C19" s="85"/>
    </row>
    <row r="20" spans="1:3" ht="20.100000000000001" customHeight="1" x14ac:dyDescent="0.3">
      <c r="A20" s="85" t="s">
        <v>161</v>
      </c>
      <c r="B20" s="85" t="s">
        <v>119</v>
      </c>
      <c r="C20" s="85"/>
    </row>
    <row r="21" spans="1:3" ht="20.100000000000001" customHeight="1" x14ac:dyDescent="0.3">
      <c r="A21" s="85" t="s">
        <v>162</v>
      </c>
      <c r="B21" s="85" t="s">
        <v>118</v>
      </c>
      <c r="C21" s="85"/>
    </row>
    <row r="22" spans="1:3" ht="20.100000000000001" customHeight="1" x14ac:dyDescent="0.3">
      <c r="A22" s="85"/>
      <c r="B22" s="85"/>
      <c r="C22" s="85"/>
    </row>
    <row r="23" spans="1:3" ht="20.100000000000001" customHeight="1" x14ac:dyDescent="0.3">
      <c r="A23" s="85" t="s">
        <v>163</v>
      </c>
      <c r="B23" s="85" t="s">
        <v>117</v>
      </c>
      <c r="C23" s="85"/>
    </row>
    <row r="24" spans="1:3" ht="20.100000000000001" customHeight="1" x14ac:dyDescent="0.3">
      <c r="A24" s="85" t="s">
        <v>164</v>
      </c>
      <c r="B24" s="85" t="s">
        <v>165</v>
      </c>
      <c r="C24" s="85"/>
    </row>
    <row r="25" spans="1:3" ht="20.100000000000001" customHeight="1" x14ac:dyDescent="0.3">
      <c r="A25" s="85" t="s">
        <v>166</v>
      </c>
      <c r="B25" s="85" t="s">
        <v>259</v>
      </c>
      <c r="C25" s="85"/>
    </row>
    <row r="26" spans="1:3" ht="20.100000000000001" customHeight="1" x14ac:dyDescent="0.3">
      <c r="A26" s="85"/>
      <c r="B26" s="85"/>
      <c r="C26" s="85"/>
    </row>
    <row r="27" spans="1:3" ht="20.100000000000001" customHeight="1" x14ac:dyDescent="0.3">
      <c r="A27" s="85" t="s">
        <v>167</v>
      </c>
      <c r="B27" s="85"/>
      <c r="C27" s="85" t="s">
        <v>168</v>
      </c>
    </row>
    <row r="28" spans="1:3" ht="20.100000000000001" customHeight="1" x14ac:dyDescent="0.3">
      <c r="A28" s="85" t="s">
        <v>169</v>
      </c>
      <c r="B28" s="94">
        <f>'총사업비 산출 총괄표'!E22</f>
        <v>759432562.21700001</v>
      </c>
      <c r="C28" s="85" t="s">
        <v>170</v>
      </c>
    </row>
    <row r="29" spans="1:3" ht="20.100000000000001" customHeight="1" x14ac:dyDescent="0.3">
      <c r="A29" s="85" t="s">
        <v>171</v>
      </c>
      <c r="B29" s="94">
        <f>'총사업비 산출 총괄표'!E20</f>
        <v>0</v>
      </c>
      <c r="C29" s="85"/>
    </row>
    <row r="30" spans="1:3" ht="20.100000000000001" customHeight="1" x14ac:dyDescent="0.3">
      <c r="A30" s="85" t="s">
        <v>172</v>
      </c>
      <c r="B30" s="94">
        <f>'총사업비 산출 총괄표'!E13</f>
        <v>639866325</v>
      </c>
      <c r="C30" s="85" t="s">
        <v>173</v>
      </c>
    </row>
    <row r="31" spans="1:3" ht="20.100000000000001" customHeight="1" x14ac:dyDescent="0.3">
      <c r="A31" s="85" t="s">
        <v>178</v>
      </c>
      <c r="B31" s="94">
        <f>'공종별 총공사비 구성현황표'!F57</f>
        <v>43322780</v>
      </c>
      <c r="C31" s="85" t="s">
        <v>173</v>
      </c>
    </row>
    <row r="32" spans="1:3" ht="20.100000000000001" customHeight="1" x14ac:dyDescent="0.3">
      <c r="A32" s="85" t="s">
        <v>174</v>
      </c>
      <c r="B32" s="94">
        <f>'공종별 총공사비 구성현황표'!D57-'공종별 총공사비 구성현황표'!F57</f>
        <v>596543545</v>
      </c>
      <c r="C32" s="85" t="s">
        <v>173</v>
      </c>
    </row>
    <row r="33" spans="1:3" ht="20.100000000000001" customHeight="1" x14ac:dyDescent="0.3">
      <c r="A33" s="85"/>
      <c r="B33" s="85"/>
      <c r="C33" s="85"/>
    </row>
    <row r="34" spans="1:3" ht="20.100000000000001" customHeight="1" x14ac:dyDescent="0.3">
      <c r="A34" s="85" t="s">
        <v>175</v>
      </c>
      <c r="B34" s="85"/>
      <c r="C34" s="85"/>
    </row>
    <row r="35" spans="1:3" ht="20.100000000000001" customHeight="1" x14ac:dyDescent="0.3">
      <c r="A35" s="85" t="s">
        <v>176</v>
      </c>
      <c r="B35" s="85"/>
      <c r="C35" s="85"/>
    </row>
    <row r="36" spans="1:3" ht="20.100000000000001" customHeight="1" x14ac:dyDescent="0.3">
      <c r="A36" s="85" t="s">
        <v>177</v>
      </c>
      <c r="B36" s="85"/>
      <c r="C36" s="85"/>
    </row>
  </sheetData>
  <mergeCells count="2">
    <mergeCell ref="A1:C1"/>
    <mergeCell ref="A2:C2"/>
  </mergeCells>
  <phoneticPr fontId="3" type="noConversion"/>
  <printOptions horizontalCentered="1"/>
  <pageMargins left="0.7086111307144165" right="0.7086111307144165" top="0.74791663885116577" bottom="0.74791663885116577" header="0.31486111879348755" footer="0.31486111879348755"/>
  <pageSetup paperSize="9" scale="85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view="pageBreakPreview" zoomScale="90" zoomScaleNormal="100" zoomScaleSheetLayoutView="90" workbookViewId="0">
      <selection activeCell="B2" sqref="B2"/>
    </sheetView>
  </sheetViews>
  <sheetFormatPr defaultRowHeight="16.5" x14ac:dyDescent="0.3"/>
  <cols>
    <col min="1" max="1" width="2.25" style="10" customWidth="1"/>
    <col min="2" max="3" width="13.875" style="10" customWidth="1"/>
    <col min="4" max="4" width="17.625" style="10" customWidth="1"/>
    <col min="5" max="10" width="16.625" style="10" customWidth="1"/>
    <col min="11" max="11" width="12.75" style="10" bestFit="1" customWidth="1"/>
    <col min="12" max="13" width="9" style="10"/>
    <col min="14" max="14" width="11.625" style="10" bestFit="1" customWidth="1"/>
    <col min="15" max="223" width="9" style="10"/>
    <col min="224" max="224" width="2.25" style="10" customWidth="1"/>
    <col min="225" max="226" width="13.875" style="10" customWidth="1"/>
    <col min="227" max="227" width="17.625" style="10" customWidth="1"/>
    <col min="228" max="233" width="16.625" style="10" customWidth="1"/>
    <col min="234" max="235" width="9" style="10"/>
    <col min="236" max="237" width="16.625" style="10" bestFit="1" customWidth="1"/>
    <col min="238" max="238" width="2.625" style="10" customWidth="1"/>
    <col min="239" max="239" width="12.625" style="10" customWidth="1"/>
    <col min="240" max="240" width="2.625" style="10" customWidth="1"/>
    <col min="241" max="241" width="12.625" style="10" customWidth="1"/>
    <col min="242" max="242" width="2.625" style="10" customWidth="1"/>
    <col min="243" max="243" width="4.625" style="10" customWidth="1"/>
    <col min="244" max="244" width="2.625" style="10" customWidth="1"/>
    <col min="245" max="245" width="4.625" style="10" customWidth="1"/>
    <col min="246" max="247" width="16.625" style="10" bestFit="1" customWidth="1"/>
    <col min="248" max="248" width="2.625" style="10" customWidth="1"/>
    <col min="249" max="249" width="12.625" style="10" customWidth="1"/>
    <col min="250" max="250" width="2.625" style="10" customWidth="1"/>
    <col min="251" max="251" width="12.625" style="10" customWidth="1"/>
    <col min="252" max="252" width="2.625" style="10" customWidth="1"/>
    <col min="253" max="253" width="4.625" style="10" customWidth="1"/>
    <col min="254" max="254" width="2.625" style="10" customWidth="1"/>
    <col min="255" max="255" width="4.625" style="10" customWidth="1"/>
    <col min="256" max="479" width="9" style="10"/>
    <col min="480" max="480" width="2.25" style="10" customWidth="1"/>
    <col min="481" max="482" width="13.875" style="10" customWidth="1"/>
    <col min="483" max="483" width="17.625" style="10" customWidth="1"/>
    <col min="484" max="489" width="16.625" style="10" customWidth="1"/>
    <col min="490" max="491" width="9" style="10"/>
    <col min="492" max="493" width="16.625" style="10" bestFit="1" customWidth="1"/>
    <col min="494" max="494" width="2.625" style="10" customWidth="1"/>
    <col min="495" max="495" width="12.625" style="10" customWidth="1"/>
    <col min="496" max="496" width="2.625" style="10" customWidth="1"/>
    <col min="497" max="497" width="12.625" style="10" customWidth="1"/>
    <col min="498" max="498" width="2.625" style="10" customWidth="1"/>
    <col min="499" max="499" width="4.625" style="10" customWidth="1"/>
    <col min="500" max="500" width="2.625" style="10" customWidth="1"/>
    <col min="501" max="501" width="4.625" style="10" customWidth="1"/>
    <col min="502" max="503" width="16.625" style="10" bestFit="1" customWidth="1"/>
    <col min="504" max="504" width="2.625" style="10" customWidth="1"/>
    <col min="505" max="505" width="12.625" style="10" customWidth="1"/>
    <col min="506" max="506" width="2.625" style="10" customWidth="1"/>
    <col min="507" max="507" width="12.625" style="10" customWidth="1"/>
    <col min="508" max="508" width="2.625" style="10" customWidth="1"/>
    <col min="509" max="509" width="4.625" style="10" customWidth="1"/>
    <col min="510" max="510" width="2.625" style="10" customWidth="1"/>
    <col min="511" max="511" width="4.625" style="10" customWidth="1"/>
    <col min="512" max="735" width="9" style="10"/>
    <col min="736" max="736" width="2.25" style="10" customWidth="1"/>
    <col min="737" max="738" width="13.875" style="10" customWidth="1"/>
    <col min="739" max="739" width="17.625" style="10" customWidth="1"/>
    <col min="740" max="745" width="16.625" style="10" customWidth="1"/>
    <col min="746" max="747" width="9" style="10"/>
    <col min="748" max="749" width="16.625" style="10" bestFit="1" customWidth="1"/>
    <col min="750" max="750" width="2.625" style="10" customWidth="1"/>
    <col min="751" max="751" width="12.625" style="10" customWidth="1"/>
    <col min="752" max="752" width="2.625" style="10" customWidth="1"/>
    <col min="753" max="753" width="12.625" style="10" customWidth="1"/>
    <col min="754" max="754" width="2.625" style="10" customWidth="1"/>
    <col min="755" max="755" width="4.625" style="10" customWidth="1"/>
    <col min="756" max="756" width="2.625" style="10" customWidth="1"/>
    <col min="757" max="757" width="4.625" style="10" customWidth="1"/>
    <col min="758" max="759" width="16.625" style="10" bestFit="1" customWidth="1"/>
    <col min="760" max="760" width="2.625" style="10" customWidth="1"/>
    <col min="761" max="761" width="12.625" style="10" customWidth="1"/>
    <col min="762" max="762" width="2.625" style="10" customWidth="1"/>
    <col min="763" max="763" width="12.625" style="10" customWidth="1"/>
    <col min="764" max="764" width="2.625" style="10" customWidth="1"/>
    <col min="765" max="765" width="4.625" style="10" customWidth="1"/>
    <col min="766" max="766" width="2.625" style="10" customWidth="1"/>
    <col min="767" max="767" width="4.625" style="10" customWidth="1"/>
    <col min="768" max="991" width="9" style="10"/>
    <col min="992" max="992" width="2.25" style="10" customWidth="1"/>
    <col min="993" max="994" width="13.875" style="10" customWidth="1"/>
    <col min="995" max="995" width="17.625" style="10" customWidth="1"/>
    <col min="996" max="1001" width="16.625" style="10" customWidth="1"/>
    <col min="1002" max="1003" width="9" style="10"/>
    <col min="1004" max="1005" width="16.625" style="10" bestFit="1" customWidth="1"/>
    <col min="1006" max="1006" width="2.625" style="10" customWidth="1"/>
    <col min="1007" max="1007" width="12.625" style="10" customWidth="1"/>
    <col min="1008" max="1008" width="2.625" style="10" customWidth="1"/>
    <col min="1009" max="1009" width="12.625" style="10" customWidth="1"/>
    <col min="1010" max="1010" width="2.625" style="10" customWidth="1"/>
    <col min="1011" max="1011" width="4.625" style="10" customWidth="1"/>
    <col min="1012" max="1012" width="2.625" style="10" customWidth="1"/>
    <col min="1013" max="1013" width="4.625" style="10" customWidth="1"/>
    <col min="1014" max="1015" width="16.625" style="10" bestFit="1" customWidth="1"/>
    <col min="1016" max="1016" width="2.625" style="10" customWidth="1"/>
    <col min="1017" max="1017" width="12.625" style="10" customWidth="1"/>
    <col min="1018" max="1018" width="2.625" style="10" customWidth="1"/>
    <col min="1019" max="1019" width="12.625" style="10" customWidth="1"/>
    <col min="1020" max="1020" width="2.625" style="10" customWidth="1"/>
    <col min="1021" max="1021" width="4.625" style="10" customWidth="1"/>
    <col min="1022" max="1022" width="2.625" style="10" customWidth="1"/>
    <col min="1023" max="1023" width="4.625" style="10" customWidth="1"/>
    <col min="1024" max="1247" width="9" style="10"/>
    <col min="1248" max="1248" width="2.25" style="10" customWidth="1"/>
    <col min="1249" max="1250" width="13.875" style="10" customWidth="1"/>
    <col min="1251" max="1251" width="17.625" style="10" customWidth="1"/>
    <col min="1252" max="1257" width="16.625" style="10" customWidth="1"/>
    <col min="1258" max="1259" width="9" style="10"/>
    <col min="1260" max="1261" width="16.625" style="10" bestFit="1" customWidth="1"/>
    <col min="1262" max="1262" width="2.625" style="10" customWidth="1"/>
    <col min="1263" max="1263" width="12.625" style="10" customWidth="1"/>
    <col min="1264" max="1264" width="2.625" style="10" customWidth="1"/>
    <col min="1265" max="1265" width="12.625" style="10" customWidth="1"/>
    <col min="1266" max="1266" width="2.625" style="10" customWidth="1"/>
    <col min="1267" max="1267" width="4.625" style="10" customWidth="1"/>
    <col min="1268" max="1268" width="2.625" style="10" customWidth="1"/>
    <col min="1269" max="1269" width="4.625" style="10" customWidth="1"/>
    <col min="1270" max="1271" width="16.625" style="10" bestFit="1" customWidth="1"/>
    <col min="1272" max="1272" width="2.625" style="10" customWidth="1"/>
    <col min="1273" max="1273" width="12.625" style="10" customWidth="1"/>
    <col min="1274" max="1274" width="2.625" style="10" customWidth="1"/>
    <col min="1275" max="1275" width="12.625" style="10" customWidth="1"/>
    <col min="1276" max="1276" width="2.625" style="10" customWidth="1"/>
    <col min="1277" max="1277" width="4.625" style="10" customWidth="1"/>
    <col min="1278" max="1278" width="2.625" style="10" customWidth="1"/>
    <col min="1279" max="1279" width="4.625" style="10" customWidth="1"/>
    <col min="1280" max="1503" width="9" style="10"/>
    <col min="1504" max="1504" width="2.25" style="10" customWidth="1"/>
    <col min="1505" max="1506" width="13.875" style="10" customWidth="1"/>
    <col min="1507" max="1507" width="17.625" style="10" customWidth="1"/>
    <col min="1508" max="1513" width="16.625" style="10" customWidth="1"/>
    <col min="1514" max="1515" width="9" style="10"/>
    <col min="1516" max="1517" width="16.625" style="10" bestFit="1" customWidth="1"/>
    <col min="1518" max="1518" width="2.625" style="10" customWidth="1"/>
    <col min="1519" max="1519" width="12.625" style="10" customWidth="1"/>
    <col min="1520" max="1520" width="2.625" style="10" customWidth="1"/>
    <col min="1521" max="1521" width="12.625" style="10" customWidth="1"/>
    <col min="1522" max="1522" width="2.625" style="10" customWidth="1"/>
    <col min="1523" max="1523" width="4.625" style="10" customWidth="1"/>
    <col min="1524" max="1524" width="2.625" style="10" customWidth="1"/>
    <col min="1525" max="1525" width="4.625" style="10" customWidth="1"/>
    <col min="1526" max="1527" width="16.625" style="10" bestFit="1" customWidth="1"/>
    <col min="1528" max="1528" width="2.625" style="10" customWidth="1"/>
    <col min="1529" max="1529" width="12.625" style="10" customWidth="1"/>
    <col min="1530" max="1530" width="2.625" style="10" customWidth="1"/>
    <col min="1531" max="1531" width="12.625" style="10" customWidth="1"/>
    <col min="1532" max="1532" width="2.625" style="10" customWidth="1"/>
    <col min="1533" max="1533" width="4.625" style="10" customWidth="1"/>
    <col min="1534" max="1534" width="2.625" style="10" customWidth="1"/>
    <col min="1535" max="1535" width="4.625" style="10" customWidth="1"/>
    <col min="1536" max="1759" width="9" style="10"/>
    <col min="1760" max="1760" width="2.25" style="10" customWidth="1"/>
    <col min="1761" max="1762" width="13.875" style="10" customWidth="1"/>
    <col min="1763" max="1763" width="17.625" style="10" customWidth="1"/>
    <col min="1764" max="1769" width="16.625" style="10" customWidth="1"/>
    <col min="1770" max="1771" width="9" style="10"/>
    <col min="1772" max="1773" width="16.625" style="10" bestFit="1" customWidth="1"/>
    <col min="1774" max="1774" width="2.625" style="10" customWidth="1"/>
    <col min="1775" max="1775" width="12.625" style="10" customWidth="1"/>
    <col min="1776" max="1776" width="2.625" style="10" customWidth="1"/>
    <col min="1777" max="1777" width="12.625" style="10" customWidth="1"/>
    <col min="1778" max="1778" width="2.625" style="10" customWidth="1"/>
    <col min="1779" max="1779" width="4.625" style="10" customWidth="1"/>
    <col min="1780" max="1780" width="2.625" style="10" customWidth="1"/>
    <col min="1781" max="1781" width="4.625" style="10" customWidth="1"/>
    <col min="1782" max="1783" width="16.625" style="10" bestFit="1" customWidth="1"/>
    <col min="1784" max="1784" width="2.625" style="10" customWidth="1"/>
    <col min="1785" max="1785" width="12.625" style="10" customWidth="1"/>
    <col min="1786" max="1786" width="2.625" style="10" customWidth="1"/>
    <col min="1787" max="1787" width="12.625" style="10" customWidth="1"/>
    <col min="1788" max="1788" width="2.625" style="10" customWidth="1"/>
    <col min="1789" max="1789" width="4.625" style="10" customWidth="1"/>
    <col min="1790" max="1790" width="2.625" style="10" customWidth="1"/>
    <col min="1791" max="1791" width="4.625" style="10" customWidth="1"/>
    <col min="1792" max="2015" width="9" style="10"/>
    <col min="2016" max="2016" width="2.25" style="10" customWidth="1"/>
    <col min="2017" max="2018" width="13.875" style="10" customWidth="1"/>
    <col min="2019" max="2019" width="17.625" style="10" customWidth="1"/>
    <col min="2020" max="2025" width="16.625" style="10" customWidth="1"/>
    <col min="2026" max="2027" width="9" style="10"/>
    <col min="2028" max="2029" width="16.625" style="10" bestFit="1" customWidth="1"/>
    <col min="2030" max="2030" width="2.625" style="10" customWidth="1"/>
    <col min="2031" max="2031" width="12.625" style="10" customWidth="1"/>
    <col min="2032" max="2032" width="2.625" style="10" customWidth="1"/>
    <col min="2033" max="2033" width="12.625" style="10" customWidth="1"/>
    <col min="2034" max="2034" width="2.625" style="10" customWidth="1"/>
    <col min="2035" max="2035" width="4.625" style="10" customWidth="1"/>
    <col min="2036" max="2036" width="2.625" style="10" customWidth="1"/>
    <col min="2037" max="2037" width="4.625" style="10" customWidth="1"/>
    <col min="2038" max="2039" width="16.625" style="10" bestFit="1" customWidth="1"/>
    <col min="2040" max="2040" width="2.625" style="10" customWidth="1"/>
    <col min="2041" max="2041" width="12.625" style="10" customWidth="1"/>
    <col min="2042" max="2042" width="2.625" style="10" customWidth="1"/>
    <col min="2043" max="2043" width="12.625" style="10" customWidth="1"/>
    <col min="2044" max="2044" width="2.625" style="10" customWidth="1"/>
    <col min="2045" max="2045" width="4.625" style="10" customWidth="1"/>
    <col min="2046" max="2046" width="2.625" style="10" customWidth="1"/>
    <col min="2047" max="2047" width="4.625" style="10" customWidth="1"/>
    <col min="2048" max="2271" width="9" style="10"/>
    <col min="2272" max="2272" width="2.25" style="10" customWidth="1"/>
    <col min="2273" max="2274" width="13.875" style="10" customWidth="1"/>
    <col min="2275" max="2275" width="17.625" style="10" customWidth="1"/>
    <col min="2276" max="2281" width="16.625" style="10" customWidth="1"/>
    <col min="2282" max="2283" width="9" style="10"/>
    <col min="2284" max="2285" width="16.625" style="10" bestFit="1" customWidth="1"/>
    <col min="2286" max="2286" width="2.625" style="10" customWidth="1"/>
    <col min="2287" max="2287" width="12.625" style="10" customWidth="1"/>
    <col min="2288" max="2288" width="2.625" style="10" customWidth="1"/>
    <col min="2289" max="2289" width="12.625" style="10" customWidth="1"/>
    <col min="2290" max="2290" width="2.625" style="10" customWidth="1"/>
    <col min="2291" max="2291" width="4.625" style="10" customWidth="1"/>
    <col min="2292" max="2292" width="2.625" style="10" customWidth="1"/>
    <col min="2293" max="2293" width="4.625" style="10" customWidth="1"/>
    <col min="2294" max="2295" width="16.625" style="10" bestFit="1" customWidth="1"/>
    <col min="2296" max="2296" width="2.625" style="10" customWidth="1"/>
    <col min="2297" max="2297" width="12.625" style="10" customWidth="1"/>
    <col min="2298" max="2298" width="2.625" style="10" customWidth="1"/>
    <col min="2299" max="2299" width="12.625" style="10" customWidth="1"/>
    <col min="2300" max="2300" width="2.625" style="10" customWidth="1"/>
    <col min="2301" max="2301" width="4.625" style="10" customWidth="1"/>
    <col min="2302" max="2302" width="2.625" style="10" customWidth="1"/>
    <col min="2303" max="2303" width="4.625" style="10" customWidth="1"/>
    <col min="2304" max="2527" width="9" style="10"/>
    <col min="2528" max="2528" width="2.25" style="10" customWidth="1"/>
    <col min="2529" max="2530" width="13.875" style="10" customWidth="1"/>
    <col min="2531" max="2531" width="17.625" style="10" customWidth="1"/>
    <col min="2532" max="2537" width="16.625" style="10" customWidth="1"/>
    <col min="2538" max="2539" width="9" style="10"/>
    <col min="2540" max="2541" width="16.625" style="10" bestFit="1" customWidth="1"/>
    <col min="2542" max="2542" width="2.625" style="10" customWidth="1"/>
    <col min="2543" max="2543" width="12.625" style="10" customWidth="1"/>
    <col min="2544" max="2544" width="2.625" style="10" customWidth="1"/>
    <col min="2545" max="2545" width="12.625" style="10" customWidth="1"/>
    <col min="2546" max="2546" width="2.625" style="10" customWidth="1"/>
    <col min="2547" max="2547" width="4.625" style="10" customWidth="1"/>
    <col min="2548" max="2548" width="2.625" style="10" customWidth="1"/>
    <col min="2549" max="2549" width="4.625" style="10" customWidth="1"/>
    <col min="2550" max="2551" width="16.625" style="10" bestFit="1" customWidth="1"/>
    <col min="2552" max="2552" width="2.625" style="10" customWidth="1"/>
    <col min="2553" max="2553" width="12.625" style="10" customWidth="1"/>
    <col min="2554" max="2554" width="2.625" style="10" customWidth="1"/>
    <col min="2555" max="2555" width="12.625" style="10" customWidth="1"/>
    <col min="2556" max="2556" width="2.625" style="10" customWidth="1"/>
    <col min="2557" max="2557" width="4.625" style="10" customWidth="1"/>
    <col min="2558" max="2558" width="2.625" style="10" customWidth="1"/>
    <col min="2559" max="2559" width="4.625" style="10" customWidth="1"/>
    <col min="2560" max="2783" width="9" style="10"/>
    <col min="2784" max="2784" width="2.25" style="10" customWidth="1"/>
    <col min="2785" max="2786" width="13.875" style="10" customWidth="1"/>
    <col min="2787" max="2787" width="17.625" style="10" customWidth="1"/>
    <col min="2788" max="2793" width="16.625" style="10" customWidth="1"/>
    <col min="2794" max="2795" width="9" style="10"/>
    <col min="2796" max="2797" width="16.625" style="10" bestFit="1" customWidth="1"/>
    <col min="2798" max="2798" width="2.625" style="10" customWidth="1"/>
    <col min="2799" max="2799" width="12.625" style="10" customWidth="1"/>
    <col min="2800" max="2800" width="2.625" style="10" customWidth="1"/>
    <col min="2801" max="2801" width="12.625" style="10" customWidth="1"/>
    <col min="2802" max="2802" width="2.625" style="10" customWidth="1"/>
    <col min="2803" max="2803" width="4.625" style="10" customWidth="1"/>
    <col min="2804" max="2804" width="2.625" style="10" customWidth="1"/>
    <col min="2805" max="2805" width="4.625" style="10" customWidth="1"/>
    <col min="2806" max="2807" width="16.625" style="10" bestFit="1" customWidth="1"/>
    <col min="2808" max="2808" width="2.625" style="10" customWidth="1"/>
    <col min="2809" max="2809" width="12.625" style="10" customWidth="1"/>
    <col min="2810" max="2810" width="2.625" style="10" customWidth="1"/>
    <col min="2811" max="2811" width="12.625" style="10" customWidth="1"/>
    <col min="2812" max="2812" width="2.625" style="10" customWidth="1"/>
    <col min="2813" max="2813" width="4.625" style="10" customWidth="1"/>
    <col min="2814" max="2814" width="2.625" style="10" customWidth="1"/>
    <col min="2815" max="2815" width="4.625" style="10" customWidth="1"/>
    <col min="2816" max="3039" width="9" style="10"/>
    <col min="3040" max="3040" width="2.25" style="10" customWidth="1"/>
    <col min="3041" max="3042" width="13.875" style="10" customWidth="1"/>
    <col min="3043" max="3043" width="17.625" style="10" customWidth="1"/>
    <col min="3044" max="3049" width="16.625" style="10" customWidth="1"/>
    <col min="3050" max="3051" width="9" style="10"/>
    <col min="3052" max="3053" width="16.625" style="10" bestFit="1" customWidth="1"/>
    <col min="3054" max="3054" width="2.625" style="10" customWidth="1"/>
    <col min="3055" max="3055" width="12.625" style="10" customWidth="1"/>
    <col min="3056" max="3056" width="2.625" style="10" customWidth="1"/>
    <col min="3057" max="3057" width="12.625" style="10" customWidth="1"/>
    <col min="3058" max="3058" width="2.625" style="10" customWidth="1"/>
    <col min="3059" max="3059" width="4.625" style="10" customWidth="1"/>
    <col min="3060" max="3060" width="2.625" style="10" customWidth="1"/>
    <col min="3061" max="3061" width="4.625" style="10" customWidth="1"/>
    <col min="3062" max="3063" width="16.625" style="10" bestFit="1" customWidth="1"/>
    <col min="3064" max="3064" width="2.625" style="10" customWidth="1"/>
    <col min="3065" max="3065" width="12.625" style="10" customWidth="1"/>
    <col min="3066" max="3066" width="2.625" style="10" customWidth="1"/>
    <col min="3067" max="3067" width="12.625" style="10" customWidth="1"/>
    <col min="3068" max="3068" width="2.625" style="10" customWidth="1"/>
    <col min="3069" max="3069" width="4.625" style="10" customWidth="1"/>
    <col min="3070" max="3070" width="2.625" style="10" customWidth="1"/>
    <col min="3071" max="3071" width="4.625" style="10" customWidth="1"/>
    <col min="3072" max="3295" width="9" style="10"/>
    <col min="3296" max="3296" width="2.25" style="10" customWidth="1"/>
    <col min="3297" max="3298" width="13.875" style="10" customWidth="1"/>
    <col min="3299" max="3299" width="17.625" style="10" customWidth="1"/>
    <col min="3300" max="3305" width="16.625" style="10" customWidth="1"/>
    <col min="3306" max="3307" width="9" style="10"/>
    <col min="3308" max="3309" width="16.625" style="10" bestFit="1" customWidth="1"/>
    <col min="3310" max="3310" width="2.625" style="10" customWidth="1"/>
    <col min="3311" max="3311" width="12.625" style="10" customWidth="1"/>
    <col min="3312" max="3312" width="2.625" style="10" customWidth="1"/>
    <col min="3313" max="3313" width="12.625" style="10" customWidth="1"/>
    <col min="3314" max="3314" width="2.625" style="10" customWidth="1"/>
    <col min="3315" max="3315" width="4.625" style="10" customWidth="1"/>
    <col min="3316" max="3316" width="2.625" style="10" customWidth="1"/>
    <col min="3317" max="3317" width="4.625" style="10" customWidth="1"/>
    <col min="3318" max="3319" width="16.625" style="10" bestFit="1" customWidth="1"/>
    <col min="3320" max="3320" width="2.625" style="10" customWidth="1"/>
    <col min="3321" max="3321" width="12.625" style="10" customWidth="1"/>
    <col min="3322" max="3322" width="2.625" style="10" customWidth="1"/>
    <col min="3323" max="3323" width="12.625" style="10" customWidth="1"/>
    <col min="3324" max="3324" width="2.625" style="10" customWidth="1"/>
    <col min="3325" max="3325" width="4.625" style="10" customWidth="1"/>
    <col min="3326" max="3326" width="2.625" style="10" customWidth="1"/>
    <col min="3327" max="3327" width="4.625" style="10" customWidth="1"/>
    <col min="3328" max="3551" width="9" style="10"/>
    <col min="3552" max="3552" width="2.25" style="10" customWidth="1"/>
    <col min="3553" max="3554" width="13.875" style="10" customWidth="1"/>
    <col min="3555" max="3555" width="17.625" style="10" customWidth="1"/>
    <col min="3556" max="3561" width="16.625" style="10" customWidth="1"/>
    <col min="3562" max="3563" width="9" style="10"/>
    <col min="3564" max="3565" width="16.625" style="10" bestFit="1" customWidth="1"/>
    <col min="3566" max="3566" width="2.625" style="10" customWidth="1"/>
    <col min="3567" max="3567" width="12.625" style="10" customWidth="1"/>
    <col min="3568" max="3568" width="2.625" style="10" customWidth="1"/>
    <col min="3569" max="3569" width="12.625" style="10" customWidth="1"/>
    <col min="3570" max="3570" width="2.625" style="10" customWidth="1"/>
    <col min="3571" max="3571" width="4.625" style="10" customWidth="1"/>
    <col min="3572" max="3572" width="2.625" style="10" customWidth="1"/>
    <col min="3573" max="3573" width="4.625" style="10" customWidth="1"/>
    <col min="3574" max="3575" width="16.625" style="10" bestFit="1" customWidth="1"/>
    <col min="3576" max="3576" width="2.625" style="10" customWidth="1"/>
    <col min="3577" max="3577" width="12.625" style="10" customWidth="1"/>
    <col min="3578" max="3578" width="2.625" style="10" customWidth="1"/>
    <col min="3579" max="3579" width="12.625" style="10" customWidth="1"/>
    <col min="3580" max="3580" width="2.625" style="10" customWidth="1"/>
    <col min="3581" max="3581" width="4.625" style="10" customWidth="1"/>
    <col min="3582" max="3582" width="2.625" style="10" customWidth="1"/>
    <col min="3583" max="3583" width="4.625" style="10" customWidth="1"/>
    <col min="3584" max="3807" width="9" style="10"/>
    <col min="3808" max="3808" width="2.25" style="10" customWidth="1"/>
    <col min="3809" max="3810" width="13.875" style="10" customWidth="1"/>
    <col min="3811" max="3811" width="17.625" style="10" customWidth="1"/>
    <col min="3812" max="3817" width="16.625" style="10" customWidth="1"/>
    <col min="3818" max="3819" width="9" style="10"/>
    <col min="3820" max="3821" width="16.625" style="10" bestFit="1" customWidth="1"/>
    <col min="3822" max="3822" width="2.625" style="10" customWidth="1"/>
    <col min="3823" max="3823" width="12.625" style="10" customWidth="1"/>
    <col min="3824" max="3824" width="2.625" style="10" customWidth="1"/>
    <col min="3825" max="3825" width="12.625" style="10" customWidth="1"/>
    <col min="3826" max="3826" width="2.625" style="10" customWidth="1"/>
    <col min="3827" max="3827" width="4.625" style="10" customWidth="1"/>
    <col min="3828" max="3828" width="2.625" style="10" customWidth="1"/>
    <col min="3829" max="3829" width="4.625" style="10" customWidth="1"/>
    <col min="3830" max="3831" width="16.625" style="10" bestFit="1" customWidth="1"/>
    <col min="3832" max="3832" width="2.625" style="10" customWidth="1"/>
    <col min="3833" max="3833" width="12.625" style="10" customWidth="1"/>
    <col min="3834" max="3834" width="2.625" style="10" customWidth="1"/>
    <col min="3835" max="3835" width="12.625" style="10" customWidth="1"/>
    <col min="3836" max="3836" width="2.625" style="10" customWidth="1"/>
    <col min="3837" max="3837" width="4.625" style="10" customWidth="1"/>
    <col min="3838" max="3838" width="2.625" style="10" customWidth="1"/>
    <col min="3839" max="3839" width="4.625" style="10" customWidth="1"/>
    <col min="3840" max="4063" width="9" style="10"/>
    <col min="4064" max="4064" width="2.25" style="10" customWidth="1"/>
    <col min="4065" max="4066" width="13.875" style="10" customWidth="1"/>
    <col min="4067" max="4067" width="17.625" style="10" customWidth="1"/>
    <col min="4068" max="4073" width="16.625" style="10" customWidth="1"/>
    <col min="4074" max="4075" width="9" style="10"/>
    <col min="4076" max="4077" width="16.625" style="10" bestFit="1" customWidth="1"/>
    <col min="4078" max="4078" width="2.625" style="10" customWidth="1"/>
    <col min="4079" max="4079" width="12.625" style="10" customWidth="1"/>
    <col min="4080" max="4080" width="2.625" style="10" customWidth="1"/>
    <col min="4081" max="4081" width="12.625" style="10" customWidth="1"/>
    <col min="4082" max="4082" width="2.625" style="10" customWidth="1"/>
    <col min="4083" max="4083" width="4.625" style="10" customWidth="1"/>
    <col min="4084" max="4084" width="2.625" style="10" customWidth="1"/>
    <col min="4085" max="4085" width="4.625" style="10" customWidth="1"/>
    <col min="4086" max="4087" width="16.625" style="10" bestFit="1" customWidth="1"/>
    <col min="4088" max="4088" width="2.625" style="10" customWidth="1"/>
    <col min="4089" max="4089" width="12.625" style="10" customWidth="1"/>
    <col min="4090" max="4090" width="2.625" style="10" customWidth="1"/>
    <col min="4091" max="4091" width="12.625" style="10" customWidth="1"/>
    <col min="4092" max="4092" width="2.625" style="10" customWidth="1"/>
    <col min="4093" max="4093" width="4.625" style="10" customWidth="1"/>
    <col min="4094" max="4094" width="2.625" style="10" customWidth="1"/>
    <col min="4095" max="4095" width="4.625" style="10" customWidth="1"/>
    <col min="4096" max="4319" width="9" style="10"/>
    <col min="4320" max="4320" width="2.25" style="10" customWidth="1"/>
    <col min="4321" max="4322" width="13.875" style="10" customWidth="1"/>
    <col min="4323" max="4323" width="17.625" style="10" customWidth="1"/>
    <col min="4324" max="4329" width="16.625" style="10" customWidth="1"/>
    <col min="4330" max="4331" width="9" style="10"/>
    <col min="4332" max="4333" width="16.625" style="10" bestFit="1" customWidth="1"/>
    <col min="4334" max="4334" width="2.625" style="10" customWidth="1"/>
    <col min="4335" max="4335" width="12.625" style="10" customWidth="1"/>
    <col min="4336" max="4336" width="2.625" style="10" customWidth="1"/>
    <col min="4337" max="4337" width="12.625" style="10" customWidth="1"/>
    <col min="4338" max="4338" width="2.625" style="10" customWidth="1"/>
    <col min="4339" max="4339" width="4.625" style="10" customWidth="1"/>
    <col min="4340" max="4340" width="2.625" style="10" customWidth="1"/>
    <col min="4341" max="4341" width="4.625" style="10" customWidth="1"/>
    <col min="4342" max="4343" width="16.625" style="10" bestFit="1" customWidth="1"/>
    <col min="4344" max="4344" width="2.625" style="10" customWidth="1"/>
    <col min="4345" max="4345" width="12.625" style="10" customWidth="1"/>
    <col min="4346" max="4346" width="2.625" style="10" customWidth="1"/>
    <col min="4347" max="4347" width="12.625" style="10" customWidth="1"/>
    <col min="4348" max="4348" width="2.625" style="10" customWidth="1"/>
    <col min="4349" max="4349" width="4.625" style="10" customWidth="1"/>
    <col min="4350" max="4350" width="2.625" style="10" customWidth="1"/>
    <col min="4351" max="4351" width="4.625" style="10" customWidth="1"/>
    <col min="4352" max="4575" width="9" style="10"/>
    <col min="4576" max="4576" width="2.25" style="10" customWidth="1"/>
    <col min="4577" max="4578" width="13.875" style="10" customWidth="1"/>
    <col min="4579" max="4579" width="17.625" style="10" customWidth="1"/>
    <col min="4580" max="4585" width="16.625" style="10" customWidth="1"/>
    <col min="4586" max="4587" width="9" style="10"/>
    <col min="4588" max="4589" width="16.625" style="10" bestFit="1" customWidth="1"/>
    <col min="4590" max="4590" width="2.625" style="10" customWidth="1"/>
    <col min="4591" max="4591" width="12.625" style="10" customWidth="1"/>
    <col min="4592" max="4592" width="2.625" style="10" customWidth="1"/>
    <col min="4593" max="4593" width="12.625" style="10" customWidth="1"/>
    <col min="4594" max="4594" width="2.625" style="10" customWidth="1"/>
    <col min="4595" max="4595" width="4.625" style="10" customWidth="1"/>
    <col min="4596" max="4596" width="2.625" style="10" customWidth="1"/>
    <col min="4597" max="4597" width="4.625" style="10" customWidth="1"/>
    <col min="4598" max="4599" width="16.625" style="10" bestFit="1" customWidth="1"/>
    <col min="4600" max="4600" width="2.625" style="10" customWidth="1"/>
    <col min="4601" max="4601" width="12.625" style="10" customWidth="1"/>
    <col min="4602" max="4602" width="2.625" style="10" customWidth="1"/>
    <col min="4603" max="4603" width="12.625" style="10" customWidth="1"/>
    <col min="4604" max="4604" width="2.625" style="10" customWidth="1"/>
    <col min="4605" max="4605" width="4.625" style="10" customWidth="1"/>
    <col min="4606" max="4606" width="2.625" style="10" customWidth="1"/>
    <col min="4607" max="4607" width="4.625" style="10" customWidth="1"/>
    <col min="4608" max="4831" width="9" style="10"/>
    <col min="4832" max="4832" width="2.25" style="10" customWidth="1"/>
    <col min="4833" max="4834" width="13.875" style="10" customWidth="1"/>
    <col min="4835" max="4835" width="17.625" style="10" customWidth="1"/>
    <col min="4836" max="4841" width="16.625" style="10" customWidth="1"/>
    <col min="4842" max="4843" width="9" style="10"/>
    <col min="4844" max="4845" width="16.625" style="10" bestFit="1" customWidth="1"/>
    <col min="4846" max="4846" width="2.625" style="10" customWidth="1"/>
    <col min="4847" max="4847" width="12.625" style="10" customWidth="1"/>
    <col min="4848" max="4848" width="2.625" style="10" customWidth="1"/>
    <col min="4849" max="4849" width="12.625" style="10" customWidth="1"/>
    <col min="4850" max="4850" width="2.625" style="10" customWidth="1"/>
    <col min="4851" max="4851" width="4.625" style="10" customWidth="1"/>
    <col min="4852" max="4852" width="2.625" style="10" customWidth="1"/>
    <col min="4853" max="4853" width="4.625" style="10" customWidth="1"/>
    <col min="4854" max="4855" width="16.625" style="10" bestFit="1" customWidth="1"/>
    <col min="4856" max="4856" width="2.625" style="10" customWidth="1"/>
    <col min="4857" max="4857" width="12.625" style="10" customWidth="1"/>
    <col min="4858" max="4858" width="2.625" style="10" customWidth="1"/>
    <col min="4859" max="4859" width="12.625" style="10" customWidth="1"/>
    <col min="4860" max="4860" width="2.625" style="10" customWidth="1"/>
    <col min="4861" max="4861" width="4.625" style="10" customWidth="1"/>
    <col min="4862" max="4862" width="2.625" style="10" customWidth="1"/>
    <col min="4863" max="4863" width="4.625" style="10" customWidth="1"/>
    <col min="4864" max="5087" width="9" style="10"/>
    <col min="5088" max="5088" width="2.25" style="10" customWidth="1"/>
    <col min="5089" max="5090" width="13.875" style="10" customWidth="1"/>
    <col min="5091" max="5091" width="17.625" style="10" customWidth="1"/>
    <col min="5092" max="5097" width="16.625" style="10" customWidth="1"/>
    <col min="5098" max="5099" width="9" style="10"/>
    <col min="5100" max="5101" width="16.625" style="10" bestFit="1" customWidth="1"/>
    <col min="5102" max="5102" width="2.625" style="10" customWidth="1"/>
    <col min="5103" max="5103" width="12.625" style="10" customWidth="1"/>
    <col min="5104" max="5104" width="2.625" style="10" customWidth="1"/>
    <col min="5105" max="5105" width="12.625" style="10" customWidth="1"/>
    <col min="5106" max="5106" width="2.625" style="10" customWidth="1"/>
    <col min="5107" max="5107" width="4.625" style="10" customWidth="1"/>
    <col min="5108" max="5108" width="2.625" style="10" customWidth="1"/>
    <col min="5109" max="5109" width="4.625" style="10" customWidth="1"/>
    <col min="5110" max="5111" width="16.625" style="10" bestFit="1" customWidth="1"/>
    <col min="5112" max="5112" width="2.625" style="10" customWidth="1"/>
    <col min="5113" max="5113" width="12.625" style="10" customWidth="1"/>
    <col min="5114" max="5114" width="2.625" style="10" customWidth="1"/>
    <col min="5115" max="5115" width="12.625" style="10" customWidth="1"/>
    <col min="5116" max="5116" width="2.625" style="10" customWidth="1"/>
    <col min="5117" max="5117" width="4.625" style="10" customWidth="1"/>
    <col min="5118" max="5118" width="2.625" style="10" customWidth="1"/>
    <col min="5119" max="5119" width="4.625" style="10" customWidth="1"/>
    <col min="5120" max="5343" width="9" style="10"/>
    <col min="5344" max="5344" width="2.25" style="10" customWidth="1"/>
    <col min="5345" max="5346" width="13.875" style="10" customWidth="1"/>
    <col min="5347" max="5347" width="17.625" style="10" customWidth="1"/>
    <col min="5348" max="5353" width="16.625" style="10" customWidth="1"/>
    <col min="5354" max="5355" width="9" style="10"/>
    <col min="5356" max="5357" width="16.625" style="10" bestFit="1" customWidth="1"/>
    <col min="5358" max="5358" width="2.625" style="10" customWidth="1"/>
    <col min="5359" max="5359" width="12.625" style="10" customWidth="1"/>
    <col min="5360" max="5360" width="2.625" style="10" customWidth="1"/>
    <col min="5361" max="5361" width="12.625" style="10" customWidth="1"/>
    <col min="5362" max="5362" width="2.625" style="10" customWidth="1"/>
    <col min="5363" max="5363" width="4.625" style="10" customWidth="1"/>
    <col min="5364" max="5364" width="2.625" style="10" customWidth="1"/>
    <col min="5365" max="5365" width="4.625" style="10" customWidth="1"/>
    <col min="5366" max="5367" width="16.625" style="10" bestFit="1" customWidth="1"/>
    <col min="5368" max="5368" width="2.625" style="10" customWidth="1"/>
    <col min="5369" max="5369" width="12.625" style="10" customWidth="1"/>
    <col min="5370" max="5370" width="2.625" style="10" customWidth="1"/>
    <col min="5371" max="5371" width="12.625" style="10" customWidth="1"/>
    <col min="5372" max="5372" width="2.625" style="10" customWidth="1"/>
    <col min="5373" max="5373" width="4.625" style="10" customWidth="1"/>
    <col min="5374" max="5374" width="2.625" style="10" customWidth="1"/>
    <col min="5375" max="5375" width="4.625" style="10" customWidth="1"/>
    <col min="5376" max="5599" width="9" style="10"/>
    <col min="5600" max="5600" width="2.25" style="10" customWidth="1"/>
    <col min="5601" max="5602" width="13.875" style="10" customWidth="1"/>
    <col min="5603" max="5603" width="17.625" style="10" customWidth="1"/>
    <col min="5604" max="5609" width="16.625" style="10" customWidth="1"/>
    <col min="5610" max="5611" width="9" style="10"/>
    <col min="5612" max="5613" width="16.625" style="10" bestFit="1" customWidth="1"/>
    <col min="5614" max="5614" width="2.625" style="10" customWidth="1"/>
    <col min="5615" max="5615" width="12.625" style="10" customWidth="1"/>
    <col min="5616" max="5616" width="2.625" style="10" customWidth="1"/>
    <col min="5617" max="5617" width="12.625" style="10" customWidth="1"/>
    <col min="5618" max="5618" width="2.625" style="10" customWidth="1"/>
    <col min="5619" max="5619" width="4.625" style="10" customWidth="1"/>
    <col min="5620" max="5620" width="2.625" style="10" customWidth="1"/>
    <col min="5621" max="5621" width="4.625" style="10" customWidth="1"/>
    <col min="5622" max="5623" width="16.625" style="10" bestFit="1" customWidth="1"/>
    <col min="5624" max="5624" width="2.625" style="10" customWidth="1"/>
    <col min="5625" max="5625" width="12.625" style="10" customWidth="1"/>
    <col min="5626" max="5626" width="2.625" style="10" customWidth="1"/>
    <col min="5627" max="5627" width="12.625" style="10" customWidth="1"/>
    <col min="5628" max="5628" width="2.625" style="10" customWidth="1"/>
    <col min="5629" max="5629" width="4.625" style="10" customWidth="1"/>
    <col min="5630" max="5630" width="2.625" style="10" customWidth="1"/>
    <col min="5631" max="5631" width="4.625" style="10" customWidth="1"/>
    <col min="5632" max="5855" width="9" style="10"/>
    <col min="5856" max="5856" width="2.25" style="10" customWidth="1"/>
    <col min="5857" max="5858" width="13.875" style="10" customWidth="1"/>
    <col min="5859" max="5859" width="17.625" style="10" customWidth="1"/>
    <col min="5860" max="5865" width="16.625" style="10" customWidth="1"/>
    <col min="5866" max="5867" width="9" style="10"/>
    <col min="5868" max="5869" width="16.625" style="10" bestFit="1" customWidth="1"/>
    <col min="5870" max="5870" width="2.625" style="10" customWidth="1"/>
    <col min="5871" max="5871" width="12.625" style="10" customWidth="1"/>
    <col min="5872" max="5872" width="2.625" style="10" customWidth="1"/>
    <col min="5873" max="5873" width="12.625" style="10" customWidth="1"/>
    <col min="5874" max="5874" width="2.625" style="10" customWidth="1"/>
    <col min="5875" max="5875" width="4.625" style="10" customWidth="1"/>
    <col min="5876" max="5876" width="2.625" style="10" customWidth="1"/>
    <col min="5877" max="5877" width="4.625" style="10" customWidth="1"/>
    <col min="5878" max="5879" width="16.625" style="10" bestFit="1" customWidth="1"/>
    <col min="5880" max="5880" width="2.625" style="10" customWidth="1"/>
    <col min="5881" max="5881" width="12.625" style="10" customWidth="1"/>
    <col min="5882" max="5882" width="2.625" style="10" customWidth="1"/>
    <col min="5883" max="5883" width="12.625" style="10" customWidth="1"/>
    <col min="5884" max="5884" width="2.625" style="10" customWidth="1"/>
    <col min="5885" max="5885" width="4.625" style="10" customWidth="1"/>
    <col min="5886" max="5886" width="2.625" style="10" customWidth="1"/>
    <col min="5887" max="5887" width="4.625" style="10" customWidth="1"/>
    <col min="5888" max="6111" width="9" style="10"/>
    <col min="6112" max="6112" width="2.25" style="10" customWidth="1"/>
    <col min="6113" max="6114" width="13.875" style="10" customWidth="1"/>
    <col min="6115" max="6115" width="17.625" style="10" customWidth="1"/>
    <col min="6116" max="6121" width="16.625" style="10" customWidth="1"/>
    <col min="6122" max="6123" width="9" style="10"/>
    <col min="6124" max="6125" width="16.625" style="10" bestFit="1" customWidth="1"/>
    <col min="6126" max="6126" width="2.625" style="10" customWidth="1"/>
    <col min="6127" max="6127" width="12.625" style="10" customWidth="1"/>
    <col min="6128" max="6128" width="2.625" style="10" customWidth="1"/>
    <col min="6129" max="6129" width="12.625" style="10" customWidth="1"/>
    <col min="6130" max="6130" width="2.625" style="10" customWidth="1"/>
    <col min="6131" max="6131" width="4.625" style="10" customWidth="1"/>
    <col min="6132" max="6132" width="2.625" style="10" customWidth="1"/>
    <col min="6133" max="6133" width="4.625" style="10" customWidth="1"/>
    <col min="6134" max="6135" width="16.625" style="10" bestFit="1" customWidth="1"/>
    <col min="6136" max="6136" width="2.625" style="10" customWidth="1"/>
    <col min="6137" max="6137" width="12.625" style="10" customWidth="1"/>
    <col min="6138" max="6138" width="2.625" style="10" customWidth="1"/>
    <col min="6139" max="6139" width="12.625" style="10" customWidth="1"/>
    <col min="6140" max="6140" width="2.625" style="10" customWidth="1"/>
    <col min="6141" max="6141" width="4.625" style="10" customWidth="1"/>
    <col min="6142" max="6142" width="2.625" style="10" customWidth="1"/>
    <col min="6143" max="6143" width="4.625" style="10" customWidth="1"/>
    <col min="6144" max="6367" width="9" style="10"/>
    <col min="6368" max="6368" width="2.25" style="10" customWidth="1"/>
    <col min="6369" max="6370" width="13.875" style="10" customWidth="1"/>
    <col min="6371" max="6371" width="17.625" style="10" customWidth="1"/>
    <col min="6372" max="6377" width="16.625" style="10" customWidth="1"/>
    <col min="6378" max="6379" width="9" style="10"/>
    <col min="6380" max="6381" width="16.625" style="10" bestFit="1" customWidth="1"/>
    <col min="6382" max="6382" width="2.625" style="10" customWidth="1"/>
    <col min="6383" max="6383" width="12.625" style="10" customWidth="1"/>
    <col min="6384" max="6384" width="2.625" style="10" customWidth="1"/>
    <col min="6385" max="6385" width="12.625" style="10" customWidth="1"/>
    <col min="6386" max="6386" width="2.625" style="10" customWidth="1"/>
    <col min="6387" max="6387" width="4.625" style="10" customWidth="1"/>
    <col min="6388" max="6388" width="2.625" style="10" customWidth="1"/>
    <col min="6389" max="6389" width="4.625" style="10" customWidth="1"/>
    <col min="6390" max="6391" width="16.625" style="10" bestFit="1" customWidth="1"/>
    <col min="6392" max="6392" width="2.625" style="10" customWidth="1"/>
    <col min="6393" max="6393" width="12.625" style="10" customWidth="1"/>
    <col min="6394" max="6394" width="2.625" style="10" customWidth="1"/>
    <col min="6395" max="6395" width="12.625" style="10" customWidth="1"/>
    <col min="6396" max="6396" width="2.625" style="10" customWidth="1"/>
    <col min="6397" max="6397" width="4.625" style="10" customWidth="1"/>
    <col min="6398" max="6398" width="2.625" style="10" customWidth="1"/>
    <col min="6399" max="6399" width="4.625" style="10" customWidth="1"/>
    <col min="6400" max="6623" width="9" style="10"/>
    <col min="6624" max="6624" width="2.25" style="10" customWidth="1"/>
    <col min="6625" max="6626" width="13.875" style="10" customWidth="1"/>
    <col min="6627" max="6627" width="17.625" style="10" customWidth="1"/>
    <col min="6628" max="6633" width="16.625" style="10" customWidth="1"/>
    <col min="6634" max="6635" width="9" style="10"/>
    <col min="6636" max="6637" width="16.625" style="10" bestFit="1" customWidth="1"/>
    <col min="6638" max="6638" width="2.625" style="10" customWidth="1"/>
    <col min="6639" max="6639" width="12.625" style="10" customWidth="1"/>
    <col min="6640" max="6640" width="2.625" style="10" customWidth="1"/>
    <col min="6641" max="6641" width="12.625" style="10" customWidth="1"/>
    <col min="6642" max="6642" width="2.625" style="10" customWidth="1"/>
    <col min="6643" max="6643" width="4.625" style="10" customWidth="1"/>
    <col min="6644" max="6644" width="2.625" style="10" customWidth="1"/>
    <col min="6645" max="6645" width="4.625" style="10" customWidth="1"/>
    <col min="6646" max="6647" width="16.625" style="10" bestFit="1" customWidth="1"/>
    <col min="6648" max="6648" width="2.625" style="10" customWidth="1"/>
    <col min="6649" max="6649" width="12.625" style="10" customWidth="1"/>
    <col min="6650" max="6650" width="2.625" style="10" customWidth="1"/>
    <col min="6651" max="6651" width="12.625" style="10" customWidth="1"/>
    <col min="6652" max="6652" width="2.625" style="10" customWidth="1"/>
    <col min="6653" max="6653" width="4.625" style="10" customWidth="1"/>
    <col min="6654" max="6654" width="2.625" style="10" customWidth="1"/>
    <col min="6655" max="6655" width="4.625" style="10" customWidth="1"/>
    <col min="6656" max="6879" width="9" style="10"/>
    <col min="6880" max="6880" width="2.25" style="10" customWidth="1"/>
    <col min="6881" max="6882" width="13.875" style="10" customWidth="1"/>
    <col min="6883" max="6883" width="17.625" style="10" customWidth="1"/>
    <col min="6884" max="6889" width="16.625" style="10" customWidth="1"/>
    <col min="6890" max="6891" width="9" style="10"/>
    <col min="6892" max="6893" width="16.625" style="10" bestFit="1" customWidth="1"/>
    <col min="6894" max="6894" width="2.625" style="10" customWidth="1"/>
    <col min="6895" max="6895" width="12.625" style="10" customWidth="1"/>
    <col min="6896" max="6896" width="2.625" style="10" customWidth="1"/>
    <col min="6897" max="6897" width="12.625" style="10" customWidth="1"/>
    <col min="6898" max="6898" width="2.625" style="10" customWidth="1"/>
    <col min="6899" max="6899" width="4.625" style="10" customWidth="1"/>
    <col min="6900" max="6900" width="2.625" style="10" customWidth="1"/>
    <col min="6901" max="6901" width="4.625" style="10" customWidth="1"/>
    <col min="6902" max="6903" width="16.625" style="10" bestFit="1" customWidth="1"/>
    <col min="6904" max="6904" width="2.625" style="10" customWidth="1"/>
    <col min="6905" max="6905" width="12.625" style="10" customWidth="1"/>
    <col min="6906" max="6906" width="2.625" style="10" customWidth="1"/>
    <col min="6907" max="6907" width="12.625" style="10" customWidth="1"/>
    <col min="6908" max="6908" width="2.625" style="10" customWidth="1"/>
    <col min="6909" max="6909" width="4.625" style="10" customWidth="1"/>
    <col min="6910" max="6910" width="2.625" style="10" customWidth="1"/>
    <col min="6911" max="6911" width="4.625" style="10" customWidth="1"/>
    <col min="6912" max="7135" width="9" style="10"/>
    <col min="7136" max="7136" width="2.25" style="10" customWidth="1"/>
    <col min="7137" max="7138" width="13.875" style="10" customWidth="1"/>
    <col min="7139" max="7139" width="17.625" style="10" customWidth="1"/>
    <col min="7140" max="7145" width="16.625" style="10" customWidth="1"/>
    <col min="7146" max="7147" width="9" style="10"/>
    <col min="7148" max="7149" width="16.625" style="10" bestFit="1" customWidth="1"/>
    <col min="7150" max="7150" width="2.625" style="10" customWidth="1"/>
    <col min="7151" max="7151" width="12.625" style="10" customWidth="1"/>
    <col min="7152" max="7152" width="2.625" style="10" customWidth="1"/>
    <col min="7153" max="7153" width="12.625" style="10" customWidth="1"/>
    <col min="7154" max="7154" width="2.625" style="10" customWidth="1"/>
    <col min="7155" max="7155" width="4.625" style="10" customWidth="1"/>
    <col min="7156" max="7156" width="2.625" style="10" customWidth="1"/>
    <col min="7157" max="7157" width="4.625" style="10" customWidth="1"/>
    <col min="7158" max="7159" width="16.625" style="10" bestFit="1" customWidth="1"/>
    <col min="7160" max="7160" width="2.625" style="10" customWidth="1"/>
    <col min="7161" max="7161" width="12.625" style="10" customWidth="1"/>
    <col min="7162" max="7162" width="2.625" style="10" customWidth="1"/>
    <col min="7163" max="7163" width="12.625" style="10" customWidth="1"/>
    <col min="7164" max="7164" width="2.625" style="10" customWidth="1"/>
    <col min="7165" max="7165" width="4.625" style="10" customWidth="1"/>
    <col min="7166" max="7166" width="2.625" style="10" customWidth="1"/>
    <col min="7167" max="7167" width="4.625" style="10" customWidth="1"/>
    <col min="7168" max="7391" width="9" style="10"/>
    <col min="7392" max="7392" width="2.25" style="10" customWidth="1"/>
    <col min="7393" max="7394" width="13.875" style="10" customWidth="1"/>
    <col min="7395" max="7395" width="17.625" style="10" customWidth="1"/>
    <col min="7396" max="7401" width="16.625" style="10" customWidth="1"/>
    <col min="7402" max="7403" width="9" style="10"/>
    <col min="7404" max="7405" width="16.625" style="10" bestFit="1" customWidth="1"/>
    <col min="7406" max="7406" width="2.625" style="10" customWidth="1"/>
    <col min="7407" max="7407" width="12.625" style="10" customWidth="1"/>
    <col min="7408" max="7408" width="2.625" style="10" customWidth="1"/>
    <col min="7409" max="7409" width="12.625" style="10" customWidth="1"/>
    <col min="7410" max="7410" width="2.625" style="10" customWidth="1"/>
    <col min="7411" max="7411" width="4.625" style="10" customWidth="1"/>
    <col min="7412" max="7412" width="2.625" style="10" customWidth="1"/>
    <col min="7413" max="7413" width="4.625" style="10" customWidth="1"/>
    <col min="7414" max="7415" width="16.625" style="10" bestFit="1" customWidth="1"/>
    <col min="7416" max="7416" width="2.625" style="10" customWidth="1"/>
    <col min="7417" max="7417" width="12.625" style="10" customWidth="1"/>
    <col min="7418" max="7418" width="2.625" style="10" customWidth="1"/>
    <col min="7419" max="7419" width="12.625" style="10" customWidth="1"/>
    <col min="7420" max="7420" width="2.625" style="10" customWidth="1"/>
    <col min="7421" max="7421" width="4.625" style="10" customWidth="1"/>
    <col min="7422" max="7422" width="2.625" style="10" customWidth="1"/>
    <col min="7423" max="7423" width="4.625" style="10" customWidth="1"/>
    <col min="7424" max="7647" width="9" style="10"/>
    <col min="7648" max="7648" width="2.25" style="10" customWidth="1"/>
    <col min="7649" max="7650" width="13.875" style="10" customWidth="1"/>
    <col min="7651" max="7651" width="17.625" style="10" customWidth="1"/>
    <col min="7652" max="7657" width="16.625" style="10" customWidth="1"/>
    <col min="7658" max="7659" width="9" style="10"/>
    <col min="7660" max="7661" width="16.625" style="10" bestFit="1" customWidth="1"/>
    <col min="7662" max="7662" width="2.625" style="10" customWidth="1"/>
    <col min="7663" max="7663" width="12.625" style="10" customWidth="1"/>
    <col min="7664" max="7664" width="2.625" style="10" customWidth="1"/>
    <col min="7665" max="7665" width="12.625" style="10" customWidth="1"/>
    <col min="7666" max="7666" width="2.625" style="10" customWidth="1"/>
    <col min="7667" max="7667" width="4.625" style="10" customWidth="1"/>
    <col min="7668" max="7668" width="2.625" style="10" customWidth="1"/>
    <col min="7669" max="7669" width="4.625" style="10" customWidth="1"/>
    <col min="7670" max="7671" width="16.625" style="10" bestFit="1" customWidth="1"/>
    <col min="7672" max="7672" width="2.625" style="10" customWidth="1"/>
    <col min="7673" max="7673" width="12.625" style="10" customWidth="1"/>
    <col min="7674" max="7674" width="2.625" style="10" customWidth="1"/>
    <col min="7675" max="7675" width="12.625" style="10" customWidth="1"/>
    <col min="7676" max="7676" width="2.625" style="10" customWidth="1"/>
    <col min="7677" max="7677" width="4.625" style="10" customWidth="1"/>
    <col min="7678" max="7678" width="2.625" style="10" customWidth="1"/>
    <col min="7679" max="7679" width="4.625" style="10" customWidth="1"/>
    <col min="7680" max="7903" width="9" style="10"/>
    <col min="7904" max="7904" width="2.25" style="10" customWidth="1"/>
    <col min="7905" max="7906" width="13.875" style="10" customWidth="1"/>
    <col min="7907" max="7907" width="17.625" style="10" customWidth="1"/>
    <col min="7908" max="7913" width="16.625" style="10" customWidth="1"/>
    <col min="7914" max="7915" width="9" style="10"/>
    <col min="7916" max="7917" width="16.625" style="10" bestFit="1" customWidth="1"/>
    <col min="7918" max="7918" width="2.625" style="10" customWidth="1"/>
    <col min="7919" max="7919" width="12.625" style="10" customWidth="1"/>
    <col min="7920" max="7920" width="2.625" style="10" customWidth="1"/>
    <col min="7921" max="7921" width="12.625" style="10" customWidth="1"/>
    <col min="7922" max="7922" width="2.625" style="10" customWidth="1"/>
    <col min="7923" max="7923" width="4.625" style="10" customWidth="1"/>
    <col min="7924" max="7924" width="2.625" style="10" customWidth="1"/>
    <col min="7925" max="7925" width="4.625" style="10" customWidth="1"/>
    <col min="7926" max="7927" width="16.625" style="10" bestFit="1" customWidth="1"/>
    <col min="7928" max="7928" width="2.625" style="10" customWidth="1"/>
    <col min="7929" max="7929" width="12.625" style="10" customWidth="1"/>
    <col min="7930" max="7930" width="2.625" style="10" customWidth="1"/>
    <col min="7931" max="7931" width="12.625" style="10" customWidth="1"/>
    <col min="7932" max="7932" width="2.625" style="10" customWidth="1"/>
    <col min="7933" max="7933" width="4.625" style="10" customWidth="1"/>
    <col min="7934" max="7934" width="2.625" style="10" customWidth="1"/>
    <col min="7935" max="7935" width="4.625" style="10" customWidth="1"/>
    <col min="7936" max="8159" width="9" style="10"/>
    <col min="8160" max="8160" width="2.25" style="10" customWidth="1"/>
    <col min="8161" max="8162" width="13.875" style="10" customWidth="1"/>
    <col min="8163" max="8163" width="17.625" style="10" customWidth="1"/>
    <col min="8164" max="8169" width="16.625" style="10" customWidth="1"/>
    <col min="8170" max="8171" width="9" style="10"/>
    <col min="8172" max="8173" width="16.625" style="10" bestFit="1" customWidth="1"/>
    <col min="8174" max="8174" width="2.625" style="10" customWidth="1"/>
    <col min="8175" max="8175" width="12.625" style="10" customWidth="1"/>
    <col min="8176" max="8176" width="2.625" style="10" customWidth="1"/>
    <col min="8177" max="8177" width="12.625" style="10" customWidth="1"/>
    <col min="8178" max="8178" width="2.625" style="10" customWidth="1"/>
    <col min="8179" max="8179" width="4.625" style="10" customWidth="1"/>
    <col min="8180" max="8180" width="2.625" style="10" customWidth="1"/>
    <col min="8181" max="8181" width="4.625" style="10" customWidth="1"/>
    <col min="8182" max="8183" width="16.625" style="10" bestFit="1" customWidth="1"/>
    <col min="8184" max="8184" width="2.625" style="10" customWidth="1"/>
    <col min="8185" max="8185" width="12.625" style="10" customWidth="1"/>
    <col min="8186" max="8186" width="2.625" style="10" customWidth="1"/>
    <col min="8187" max="8187" width="12.625" style="10" customWidth="1"/>
    <col min="8188" max="8188" width="2.625" style="10" customWidth="1"/>
    <col min="8189" max="8189" width="4.625" style="10" customWidth="1"/>
    <col min="8190" max="8190" width="2.625" style="10" customWidth="1"/>
    <col min="8191" max="8191" width="4.625" style="10" customWidth="1"/>
    <col min="8192" max="8415" width="9" style="10"/>
    <col min="8416" max="8416" width="2.25" style="10" customWidth="1"/>
    <col min="8417" max="8418" width="13.875" style="10" customWidth="1"/>
    <col min="8419" max="8419" width="17.625" style="10" customWidth="1"/>
    <col min="8420" max="8425" width="16.625" style="10" customWidth="1"/>
    <col min="8426" max="8427" width="9" style="10"/>
    <col min="8428" max="8429" width="16.625" style="10" bestFit="1" customWidth="1"/>
    <col min="8430" max="8430" width="2.625" style="10" customWidth="1"/>
    <col min="8431" max="8431" width="12.625" style="10" customWidth="1"/>
    <col min="8432" max="8432" width="2.625" style="10" customWidth="1"/>
    <col min="8433" max="8433" width="12.625" style="10" customWidth="1"/>
    <col min="8434" max="8434" width="2.625" style="10" customWidth="1"/>
    <col min="8435" max="8435" width="4.625" style="10" customWidth="1"/>
    <col min="8436" max="8436" width="2.625" style="10" customWidth="1"/>
    <col min="8437" max="8437" width="4.625" style="10" customWidth="1"/>
    <col min="8438" max="8439" width="16.625" style="10" bestFit="1" customWidth="1"/>
    <col min="8440" max="8440" width="2.625" style="10" customWidth="1"/>
    <col min="8441" max="8441" width="12.625" style="10" customWidth="1"/>
    <col min="8442" max="8442" width="2.625" style="10" customWidth="1"/>
    <col min="8443" max="8443" width="12.625" style="10" customWidth="1"/>
    <col min="8444" max="8444" width="2.625" style="10" customWidth="1"/>
    <col min="8445" max="8445" width="4.625" style="10" customWidth="1"/>
    <col min="8446" max="8446" width="2.625" style="10" customWidth="1"/>
    <col min="8447" max="8447" width="4.625" style="10" customWidth="1"/>
    <col min="8448" max="8671" width="9" style="10"/>
    <col min="8672" max="8672" width="2.25" style="10" customWidth="1"/>
    <col min="8673" max="8674" width="13.875" style="10" customWidth="1"/>
    <col min="8675" max="8675" width="17.625" style="10" customWidth="1"/>
    <col min="8676" max="8681" width="16.625" style="10" customWidth="1"/>
    <col min="8682" max="8683" width="9" style="10"/>
    <col min="8684" max="8685" width="16.625" style="10" bestFit="1" customWidth="1"/>
    <col min="8686" max="8686" width="2.625" style="10" customWidth="1"/>
    <col min="8687" max="8687" width="12.625" style="10" customWidth="1"/>
    <col min="8688" max="8688" width="2.625" style="10" customWidth="1"/>
    <col min="8689" max="8689" width="12.625" style="10" customWidth="1"/>
    <col min="8690" max="8690" width="2.625" style="10" customWidth="1"/>
    <col min="8691" max="8691" width="4.625" style="10" customWidth="1"/>
    <col min="8692" max="8692" width="2.625" style="10" customWidth="1"/>
    <col min="8693" max="8693" width="4.625" style="10" customWidth="1"/>
    <col min="8694" max="8695" width="16.625" style="10" bestFit="1" customWidth="1"/>
    <col min="8696" max="8696" width="2.625" style="10" customWidth="1"/>
    <col min="8697" max="8697" width="12.625" style="10" customWidth="1"/>
    <col min="8698" max="8698" width="2.625" style="10" customWidth="1"/>
    <col min="8699" max="8699" width="12.625" style="10" customWidth="1"/>
    <col min="8700" max="8700" width="2.625" style="10" customWidth="1"/>
    <col min="8701" max="8701" width="4.625" style="10" customWidth="1"/>
    <col min="8702" max="8702" width="2.625" style="10" customWidth="1"/>
    <col min="8703" max="8703" width="4.625" style="10" customWidth="1"/>
    <col min="8704" max="8927" width="9" style="10"/>
    <col min="8928" max="8928" width="2.25" style="10" customWidth="1"/>
    <col min="8929" max="8930" width="13.875" style="10" customWidth="1"/>
    <col min="8931" max="8931" width="17.625" style="10" customWidth="1"/>
    <col min="8932" max="8937" width="16.625" style="10" customWidth="1"/>
    <col min="8938" max="8939" width="9" style="10"/>
    <col min="8940" max="8941" width="16.625" style="10" bestFit="1" customWidth="1"/>
    <col min="8942" max="8942" width="2.625" style="10" customWidth="1"/>
    <col min="8943" max="8943" width="12.625" style="10" customWidth="1"/>
    <col min="8944" max="8944" width="2.625" style="10" customWidth="1"/>
    <col min="8945" max="8945" width="12.625" style="10" customWidth="1"/>
    <col min="8946" max="8946" width="2.625" style="10" customWidth="1"/>
    <col min="8947" max="8947" width="4.625" style="10" customWidth="1"/>
    <col min="8948" max="8948" width="2.625" style="10" customWidth="1"/>
    <col min="8949" max="8949" width="4.625" style="10" customWidth="1"/>
    <col min="8950" max="8951" width="16.625" style="10" bestFit="1" customWidth="1"/>
    <col min="8952" max="8952" width="2.625" style="10" customWidth="1"/>
    <col min="8953" max="8953" width="12.625" style="10" customWidth="1"/>
    <col min="8954" max="8954" width="2.625" style="10" customWidth="1"/>
    <col min="8955" max="8955" width="12.625" style="10" customWidth="1"/>
    <col min="8956" max="8956" width="2.625" style="10" customWidth="1"/>
    <col min="8957" max="8957" width="4.625" style="10" customWidth="1"/>
    <col min="8958" max="8958" width="2.625" style="10" customWidth="1"/>
    <col min="8959" max="8959" width="4.625" style="10" customWidth="1"/>
    <col min="8960" max="9183" width="9" style="10"/>
    <col min="9184" max="9184" width="2.25" style="10" customWidth="1"/>
    <col min="9185" max="9186" width="13.875" style="10" customWidth="1"/>
    <col min="9187" max="9187" width="17.625" style="10" customWidth="1"/>
    <col min="9188" max="9193" width="16.625" style="10" customWidth="1"/>
    <col min="9194" max="9195" width="9" style="10"/>
    <col min="9196" max="9197" width="16.625" style="10" bestFit="1" customWidth="1"/>
    <col min="9198" max="9198" width="2.625" style="10" customWidth="1"/>
    <col min="9199" max="9199" width="12.625" style="10" customWidth="1"/>
    <col min="9200" max="9200" width="2.625" style="10" customWidth="1"/>
    <col min="9201" max="9201" width="12.625" style="10" customWidth="1"/>
    <col min="9202" max="9202" width="2.625" style="10" customWidth="1"/>
    <col min="9203" max="9203" width="4.625" style="10" customWidth="1"/>
    <col min="9204" max="9204" width="2.625" style="10" customWidth="1"/>
    <col min="9205" max="9205" width="4.625" style="10" customWidth="1"/>
    <col min="9206" max="9207" width="16.625" style="10" bestFit="1" customWidth="1"/>
    <col min="9208" max="9208" width="2.625" style="10" customWidth="1"/>
    <col min="9209" max="9209" width="12.625" style="10" customWidth="1"/>
    <col min="9210" max="9210" width="2.625" style="10" customWidth="1"/>
    <col min="9211" max="9211" width="12.625" style="10" customWidth="1"/>
    <col min="9212" max="9212" width="2.625" style="10" customWidth="1"/>
    <col min="9213" max="9213" width="4.625" style="10" customWidth="1"/>
    <col min="9214" max="9214" width="2.625" style="10" customWidth="1"/>
    <col min="9215" max="9215" width="4.625" style="10" customWidth="1"/>
    <col min="9216" max="9439" width="9" style="10"/>
    <col min="9440" max="9440" width="2.25" style="10" customWidth="1"/>
    <col min="9441" max="9442" width="13.875" style="10" customWidth="1"/>
    <col min="9443" max="9443" width="17.625" style="10" customWidth="1"/>
    <col min="9444" max="9449" width="16.625" style="10" customWidth="1"/>
    <col min="9450" max="9451" width="9" style="10"/>
    <col min="9452" max="9453" width="16.625" style="10" bestFit="1" customWidth="1"/>
    <col min="9454" max="9454" width="2.625" style="10" customWidth="1"/>
    <col min="9455" max="9455" width="12.625" style="10" customWidth="1"/>
    <col min="9456" max="9456" width="2.625" style="10" customWidth="1"/>
    <col min="9457" max="9457" width="12.625" style="10" customWidth="1"/>
    <col min="9458" max="9458" width="2.625" style="10" customWidth="1"/>
    <col min="9459" max="9459" width="4.625" style="10" customWidth="1"/>
    <col min="9460" max="9460" width="2.625" style="10" customWidth="1"/>
    <col min="9461" max="9461" width="4.625" style="10" customWidth="1"/>
    <col min="9462" max="9463" width="16.625" style="10" bestFit="1" customWidth="1"/>
    <col min="9464" max="9464" width="2.625" style="10" customWidth="1"/>
    <col min="9465" max="9465" width="12.625" style="10" customWidth="1"/>
    <col min="9466" max="9466" width="2.625" style="10" customWidth="1"/>
    <col min="9467" max="9467" width="12.625" style="10" customWidth="1"/>
    <col min="9468" max="9468" width="2.625" style="10" customWidth="1"/>
    <col min="9469" max="9469" width="4.625" style="10" customWidth="1"/>
    <col min="9470" max="9470" width="2.625" style="10" customWidth="1"/>
    <col min="9471" max="9471" width="4.625" style="10" customWidth="1"/>
    <col min="9472" max="9695" width="9" style="10"/>
    <col min="9696" max="9696" width="2.25" style="10" customWidth="1"/>
    <col min="9697" max="9698" width="13.875" style="10" customWidth="1"/>
    <col min="9699" max="9699" width="17.625" style="10" customWidth="1"/>
    <col min="9700" max="9705" width="16.625" style="10" customWidth="1"/>
    <col min="9706" max="9707" width="9" style="10"/>
    <col min="9708" max="9709" width="16.625" style="10" bestFit="1" customWidth="1"/>
    <col min="9710" max="9710" width="2.625" style="10" customWidth="1"/>
    <col min="9711" max="9711" width="12.625" style="10" customWidth="1"/>
    <col min="9712" max="9712" width="2.625" style="10" customWidth="1"/>
    <col min="9713" max="9713" width="12.625" style="10" customWidth="1"/>
    <col min="9714" max="9714" width="2.625" style="10" customWidth="1"/>
    <col min="9715" max="9715" width="4.625" style="10" customWidth="1"/>
    <col min="9716" max="9716" width="2.625" style="10" customWidth="1"/>
    <col min="9717" max="9717" width="4.625" style="10" customWidth="1"/>
    <col min="9718" max="9719" width="16.625" style="10" bestFit="1" customWidth="1"/>
    <col min="9720" max="9720" width="2.625" style="10" customWidth="1"/>
    <col min="9721" max="9721" width="12.625" style="10" customWidth="1"/>
    <col min="9722" max="9722" width="2.625" style="10" customWidth="1"/>
    <col min="9723" max="9723" width="12.625" style="10" customWidth="1"/>
    <col min="9724" max="9724" width="2.625" style="10" customWidth="1"/>
    <col min="9725" max="9725" width="4.625" style="10" customWidth="1"/>
    <col min="9726" max="9726" width="2.625" style="10" customWidth="1"/>
    <col min="9727" max="9727" width="4.625" style="10" customWidth="1"/>
    <col min="9728" max="9951" width="9" style="10"/>
    <col min="9952" max="9952" width="2.25" style="10" customWidth="1"/>
    <col min="9953" max="9954" width="13.875" style="10" customWidth="1"/>
    <col min="9955" max="9955" width="17.625" style="10" customWidth="1"/>
    <col min="9956" max="9961" width="16.625" style="10" customWidth="1"/>
    <col min="9962" max="9963" width="9" style="10"/>
    <col min="9964" max="9965" width="16.625" style="10" bestFit="1" customWidth="1"/>
    <col min="9966" max="9966" width="2.625" style="10" customWidth="1"/>
    <col min="9967" max="9967" width="12.625" style="10" customWidth="1"/>
    <col min="9968" max="9968" width="2.625" style="10" customWidth="1"/>
    <col min="9969" max="9969" width="12.625" style="10" customWidth="1"/>
    <col min="9970" max="9970" width="2.625" style="10" customWidth="1"/>
    <col min="9971" max="9971" width="4.625" style="10" customWidth="1"/>
    <col min="9972" max="9972" width="2.625" style="10" customWidth="1"/>
    <col min="9973" max="9973" width="4.625" style="10" customWidth="1"/>
    <col min="9974" max="9975" width="16.625" style="10" bestFit="1" customWidth="1"/>
    <col min="9976" max="9976" width="2.625" style="10" customWidth="1"/>
    <col min="9977" max="9977" width="12.625" style="10" customWidth="1"/>
    <col min="9978" max="9978" width="2.625" style="10" customWidth="1"/>
    <col min="9979" max="9979" width="12.625" style="10" customWidth="1"/>
    <col min="9980" max="9980" width="2.625" style="10" customWidth="1"/>
    <col min="9981" max="9981" width="4.625" style="10" customWidth="1"/>
    <col min="9982" max="9982" width="2.625" style="10" customWidth="1"/>
    <col min="9983" max="9983" width="4.625" style="10" customWidth="1"/>
    <col min="9984" max="10207" width="9" style="10"/>
    <col min="10208" max="10208" width="2.25" style="10" customWidth="1"/>
    <col min="10209" max="10210" width="13.875" style="10" customWidth="1"/>
    <col min="10211" max="10211" width="17.625" style="10" customWidth="1"/>
    <col min="10212" max="10217" width="16.625" style="10" customWidth="1"/>
    <col min="10218" max="10219" width="9" style="10"/>
    <col min="10220" max="10221" width="16.625" style="10" bestFit="1" customWidth="1"/>
    <col min="10222" max="10222" width="2.625" style="10" customWidth="1"/>
    <col min="10223" max="10223" width="12.625" style="10" customWidth="1"/>
    <col min="10224" max="10224" width="2.625" style="10" customWidth="1"/>
    <col min="10225" max="10225" width="12.625" style="10" customWidth="1"/>
    <col min="10226" max="10226" width="2.625" style="10" customWidth="1"/>
    <col min="10227" max="10227" width="4.625" style="10" customWidth="1"/>
    <col min="10228" max="10228" width="2.625" style="10" customWidth="1"/>
    <col min="10229" max="10229" width="4.625" style="10" customWidth="1"/>
    <col min="10230" max="10231" width="16.625" style="10" bestFit="1" customWidth="1"/>
    <col min="10232" max="10232" width="2.625" style="10" customWidth="1"/>
    <col min="10233" max="10233" width="12.625" style="10" customWidth="1"/>
    <col min="10234" max="10234" width="2.625" style="10" customWidth="1"/>
    <col min="10235" max="10235" width="12.625" style="10" customWidth="1"/>
    <col min="10236" max="10236" width="2.625" style="10" customWidth="1"/>
    <col min="10237" max="10237" width="4.625" style="10" customWidth="1"/>
    <col min="10238" max="10238" width="2.625" style="10" customWidth="1"/>
    <col min="10239" max="10239" width="4.625" style="10" customWidth="1"/>
    <col min="10240" max="10463" width="9" style="10"/>
    <col min="10464" max="10464" width="2.25" style="10" customWidth="1"/>
    <col min="10465" max="10466" width="13.875" style="10" customWidth="1"/>
    <col min="10467" max="10467" width="17.625" style="10" customWidth="1"/>
    <col min="10468" max="10473" width="16.625" style="10" customWidth="1"/>
    <col min="10474" max="10475" width="9" style="10"/>
    <col min="10476" max="10477" width="16.625" style="10" bestFit="1" customWidth="1"/>
    <col min="10478" max="10478" width="2.625" style="10" customWidth="1"/>
    <col min="10479" max="10479" width="12.625" style="10" customWidth="1"/>
    <col min="10480" max="10480" width="2.625" style="10" customWidth="1"/>
    <col min="10481" max="10481" width="12.625" style="10" customWidth="1"/>
    <col min="10482" max="10482" width="2.625" style="10" customWidth="1"/>
    <col min="10483" max="10483" width="4.625" style="10" customWidth="1"/>
    <col min="10484" max="10484" width="2.625" style="10" customWidth="1"/>
    <col min="10485" max="10485" width="4.625" style="10" customWidth="1"/>
    <col min="10486" max="10487" width="16.625" style="10" bestFit="1" customWidth="1"/>
    <col min="10488" max="10488" width="2.625" style="10" customWidth="1"/>
    <col min="10489" max="10489" width="12.625" style="10" customWidth="1"/>
    <col min="10490" max="10490" width="2.625" style="10" customWidth="1"/>
    <col min="10491" max="10491" width="12.625" style="10" customWidth="1"/>
    <col min="10492" max="10492" width="2.625" style="10" customWidth="1"/>
    <col min="10493" max="10493" width="4.625" style="10" customWidth="1"/>
    <col min="10494" max="10494" width="2.625" style="10" customWidth="1"/>
    <col min="10495" max="10495" width="4.625" style="10" customWidth="1"/>
    <col min="10496" max="10719" width="9" style="10"/>
    <col min="10720" max="10720" width="2.25" style="10" customWidth="1"/>
    <col min="10721" max="10722" width="13.875" style="10" customWidth="1"/>
    <col min="10723" max="10723" width="17.625" style="10" customWidth="1"/>
    <col min="10724" max="10729" width="16.625" style="10" customWidth="1"/>
    <col min="10730" max="10731" width="9" style="10"/>
    <col min="10732" max="10733" width="16.625" style="10" bestFit="1" customWidth="1"/>
    <col min="10734" max="10734" width="2.625" style="10" customWidth="1"/>
    <col min="10735" max="10735" width="12.625" style="10" customWidth="1"/>
    <col min="10736" max="10736" width="2.625" style="10" customWidth="1"/>
    <col min="10737" max="10737" width="12.625" style="10" customWidth="1"/>
    <col min="10738" max="10738" width="2.625" style="10" customWidth="1"/>
    <col min="10739" max="10739" width="4.625" style="10" customWidth="1"/>
    <col min="10740" max="10740" width="2.625" style="10" customWidth="1"/>
    <col min="10741" max="10741" width="4.625" style="10" customWidth="1"/>
    <col min="10742" max="10743" width="16.625" style="10" bestFit="1" customWidth="1"/>
    <col min="10744" max="10744" width="2.625" style="10" customWidth="1"/>
    <col min="10745" max="10745" width="12.625" style="10" customWidth="1"/>
    <col min="10746" max="10746" width="2.625" style="10" customWidth="1"/>
    <col min="10747" max="10747" width="12.625" style="10" customWidth="1"/>
    <col min="10748" max="10748" width="2.625" style="10" customWidth="1"/>
    <col min="10749" max="10749" width="4.625" style="10" customWidth="1"/>
    <col min="10750" max="10750" width="2.625" style="10" customWidth="1"/>
    <col min="10751" max="10751" width="4.625" style="10" customWidth="1"/>
    <col min="10752" max="10975" width="9" style="10"/>
    <col min="10976" max="10976" width="2.25" style="10" customWidth="1"/>
    <col min="10977" max="10978" width="13.875" style="10" customWidth="1"/>
    <col min="10979" max="10979" width="17.625" style="10" customWidth="1"/>
    <col min="10980" max="10985" width="16.625" style="10" customWidth="1"/>
    <col min="10986" max="10987" width="9" style="10"/>
    <col min="10988" max="10989" width="16.625" style="10" bestFit="1" customWidth="1"/>
    <col min="10990" max="10990" width="2.625" style="10" customWidth="1"/>
    <col min="10991" max="10991" width="12.625" style="10" customWidth="1"/>
    <col min="10992" max="10992" width="2.625" style="10" customWidth="1"/>
    <col min="10993" max="10993" width="12.625" style="10" customWidth="1"/>
    <col min="10994" max="10994" width="2.625" style="10" customWidth="1"/>
    <col min="10995" max="10995" width="4.625" style="10" customWidth="1"/>
    <col min="10996" max="10996" width="2.625" style="10" customWidth="1"/>
    <col min="10997" max="10997" width="4.625" style="10" customWidth="1"/>
    <col min="10998" max="10999" width="16.625" style="10" bestFit="1" customWidth="1"/>
    <col min="11000" max="11000" width="2.625" style="10" customWidth="1"/>
    <col min="11001" max="11001" width="12.625" style="10" customWidth="1"/>
    <col min="11002" max="11002" width="2.625" style="10" customWidth="1"/>
    <col min="11003" max="11003" width="12.625" style="10" customWidth="1"/>
    <col min="11004" max="11004" width="2.625" style="10" customWidth="1"/>
    <col min="11005" max="11005" width="4.625" style="10" customWidth="1"/>
    <col min="11006" max="11006" width="2.625" style="10" customWidth="1"/>
    <col min="11007" max="11007" width="4.625" style="10" customWidth="1"/>
    <col min="11008" max="11231" width="9" style="10"/>
    <col min="11232" max="11232" width="2.25" style="10" customWidth="1"/>
    <col min="11233" max="11234" width="13.875" style="10" customWidth="1"/>
    <col min="11235" max="11235" width="17.625" style="10" customWidth="1"/>
    <col min="11236" max="11241" width="16.625" style="10" customWidth="1"/>
    <col min="11242" max="11243" width="9" style="10"/>
    <col min="11244" max="11245" width="16.625" style="10" bestFit="1" customWidth="1"/>
    <col min="11246" max="11246" width="2.625" style="10" customWidth="1"/>
    <col min="11247" max="11247" width="12.625" style="10" customWidth="1"/>
    <col min="11248" max="11248" width="2.625" style="10" customWidth="1"/>
    <col min="11249" max="11249" width="12.625" style="10" customWidth="1"/>
    <col min="11250" max="11250" width="2.625" style="10" customWidth="1"/>
    <col min="11251" max="11251" width="4.625" style="10" customWidth="1"/>
    <col min="11252" max="11252" width="2.625" style="10" customWidth="1"/>
    <col min="11253" max="11253" width="4.625" style="10" customWidth="1"/>
    <col min="11254" max="11255" width="16.625" style="10" bestFit="1" customWidth="1"/>
    <col min="11256" max="11256" width="2.625" style="10" customWidth="1"/>
    <col min="11257" max="11257" width="12.625" style="10" customWidth="1"/>
    <col min="11258" max="11258" width="2.625" style="10" customWidth="1"/>
    <col min="11259" max="11259" width="12.625" style="10" customWidth="1"/>
    <col min="11260" max="11260" width="2.625" style="10" customWidth="1"/>
    <col min="11261" max="11261" width="4.625" style="10" customWidth="1"/>
    <col min="11262" max="11262" width="2.625" style="10" customWidth="1"/>
    <col min="11263" max="11263" width="4.625" style="10" customWidth="1"/>
    <col min="11264" max="11487" width="9" style="10"/>
    <col min="11488" max="11488" width="2.25" style="10" customWidth="1"/>
    <col min="11489" max="11490" width="13.875" style="10" customWidth="1"/>
    <col min="11491" max="11491" width="17.625" style="10" customWidth="1"/>
    <col min="11492" max="11497" width="16.625" style="10" customWidth="1"/>
    <col min="11498" max="11499" width="9" style="10"/>
    <col min="11500" max="11501" width="16.625" style="10" bestFit="1" customWidth="1"/>
    <col min="11502" max="11502" width="2.625" style="10" customWidth="1"/>
    <col min="11503" max="11503" width="12.625" style="10" customWidth="1"/>
    <col min="11504" max="11504" width="2.625" style="10" customWidth="1"/>
    <col min="11505" max="11505" width="12.625" style="10" customWidth="1"/>
    <col min="11506" max="11506" width="2.625" style="10" customWidth="1"/>
    <col min="11507" max="11507" width="4.625" style="10" customWidth="1"/>
    <col min="11508" max="11508" width="2.625" style="10" customWidth="1"/>
    <col min="11509" max="11509" width="4.625" style="10" customWidth="1"/>
    <col min="11510" max="11511" width="16.625" style="10" bestFit="1" customWidth="1"/>
    <col min="11512" max="11512" width="2.625" style="10" customWidth="1"/>
    <col min="11513" max="11513" width="12.625" style="10" customWidth="1"/>
    <col min="11514" max="11514" width="2.625" style="10" customWidth="1"/>
    <col min="11515" max="11515" width="12.625" style="10" customWidth="1"/>
    <col min="11516" max="11516" width="2.625" style="10" customWidth="1"/>
    <col min="11517" max="11517" width="4.625" style="10" customWidth="1"/>
    <col min="11518" max="11518" width="2.625" style="10" customWidth="1"/>
    <col min="11519" max="11519" width="4.625" style="10" customWidth="1"/>
    <col min="11520" max="11743" width="9" style="10"/>
    <col min="11744" max="11744" width="2.25" style="10" customWidth="1"/>
    <col min="11745" max="11746" width="13.875" style="10" customWidth="1"/>
    <col min="11747" max="11747" width="17.625" style="10" customWidth="1"/>
    <col min="11748" max="11753" width="16.625" style="10" customWidth="1"/>
    <col min="11754" max="11755" width="9" style="10"/>
    <col min="11756" max="11757" width="16.625" style="10" bestFit="1" customWidth="1"/>
    <col min="11758" max="11758" width="2.625" style="10" customWidth="1"/>
    <col min="11759" max="11759" width="12.625" style="10" customWidth="1"/>
    <col min="11760" max="11760" width="2.625" style="10" customWidth="1"/>
    <col min="11761" max="11761" width="12.625" style="10" customWidth="1"/>
    <col min="11762" max="11762" width="2.625" style="10" customWidth="1"/>
    <col min="11763" max="11763" width="4.625" style="10" customWidth="1"/>
    <col min="11764" max="11764" width="2.625" style="10" customWidth="1"/>
    <col min="11765" max="11765" width="4.625" style="10" customWidth="1"/>
    <col min="11766" max="11767" width="16.625" style="10" bestFit="1" customWidth="1"/>
    <col min="11768" max="11768" width="2.625" style="10" customWidth="1"/>
    <col min="11769" max="11769" width="12.625" style="10" customWidth="1"/>
    <col min="11770" max="11770" width="2.625" style="10" customWidth="1"/>
    <col min="11771" max="11771" width="12.625" style="10" customWidth="1"/>
    <col min="11772" max="11772" width="2.625" style="10" customWidth="1"/>
    <col min="11773" max="11773" width="4.625" style="10" customWidth="1"/>
    <col min="11774" max="11774" width="2.625" style="10" customWidth="1"/>
    <col min="11775" max="11775" width="4.625" style="10" customWidth="1"/>
    <col min="11776" max="11999" width="9" style="10"/>
    <col min="12000" max="12000" width="2.25" style="10" customWidth="1"/>
    <col min="12001" max="12002" width="13.875" style="10" customWidth="1"/>
    <col min="12003" max="12003" width="17.625" style="10" customWidth="1"/>
    <col min="12004" max="12009" width="16.625" style="10" customWidth="1"/>
    <col min="12010" max="12011" width="9" style="10"/>
    <col min="12012" max="12013" width="16.625" style="10" bestFit="1" customWidth="1"/>
    <col min="12014" max="12014" width="2.625" style="10" customWidth="1"/>
    <col min="12015" max="12015" width="12.625" style="10" customWidth="1"/>
    <col min="12016" max="12016" width="2.625" style="10" customWidth="1"/>
    <col min="12017" max="12017" width="12.625" style="10" customWidth="1"/>
    <col min="12018" max="12018" width="2.625" style="10" customWidth="1"/>
    <col min="12019" max="12019" width="4.625" style="10" customWidth="1"/>
    <col min="12020" max="12020" width="2.625" style="10" customWidth="1"/>
    <col min="12021" max="12021" width="4.625" style="10" customWidth="1"/>
    <col min="12022" max="12023" width="16.625" style="10" bestFit="1" customWidth="1"/>
    <col min="12024" max="12024" width="2.625" style="10" customWidth="1"/>
    <col min="12025" max="12025" width="12.625" style="10" customWidth="1"/>
    <col min="12026" max="12026" width="2.625" style="10" customWidth="1"/>
    <col min="12027" max="12027" width="12.625" style="10" customWidth="1"/>
    <col min="12028" max="12028" width="2.625" style="10" customWidth="1"/>
    <col min="12029" max="12029" width="4.625" style="10" customWidth="1"/>
    <col min="12030" max="12030" width="2.625" style="10" customWidth="1"/>
    <col min="12031" max="12031" width="4.625" style="10" customWidth="1"/>
    <col min="12032" max="12255" width="9" style="10"/>
    <col min="12256" max="12256" width="2.25" style="10" customWidth="1"/>
    <col min="12257" max="12258" width="13.875" style="10" customWidth="1"/>
    <col min="12259" max="12259" width="17.625" style="10" customWidth="1"/>
    <col min="12260" max="12265" width="16.625" style="10" customWidth="1"/>
    <col min="12266" max="12267" width="9" style="10"/>
    <col min="12268" max="12269" width="16.625" style="10" bestFit="1" customWidth="1"/>
    <col min="12270" max="12270" width="2.625" style="10" customWidth="1"/>
    <col min="12271" max="12271" width="12.625" style="10" customWidth="1"/>
    <col min="12272" max="12272" width="2.625" style="10" customWidth="1"/>
    <col min="12273" max="12273" width="12.625" style="10" customWidth="1"/>
    <col min="12274" max="12274" width="2.625" style="10" customWidth="1"/>
    <col min="12275" max="12275" width="4.625" style="10" customWidth="1"/>
    <col min="12276" max="12276" width="2.625" style="10" customWidth="1"/>
    <col min="12277" max="12277" width="4.625" style="10" customWidth="1"/>
    <col min="12278" max="12279" width="16.625" style="10" bestFit="1" customWidth="1"/>
    <col min="12280" max="12280" width="2.625" style="10" customWidth="1"/>
    <col min="12281" max="12281" width="12.625" style="10" customWidth="1"/>
    <col min="12282" max="12282" width="2.625" style="10" customWidth="1"/>
    <col min="12283" max="12283" width="12.625" style="10" customWidth="1"/>
    <col min="12284" max="12284" width="2.625" style="10" customWidth="1"/>
    <col min="12285" max="12285" width="4.625" style="10" customWidth="1"/>
    <col min="12286" max="12286" width="2.625" style="10" customWidth="1"/>
    <col min="12287" max="12287" width="4.625" style="10" customWidth="1"/>
    <col min="12288" max="12511" width="9" style="10"/>
    <col min="12512" max="12512" width="2.25" style="10" customWidth="1"/>
    <col min="12513" max="12514" width="13.875" style="10" customWidth="1"/>
    <col min="12515" max="12515" width="17.625" style="10" customWidth="1"/>
    <col min="12516" max="12521" width="16.625" style="10" customWidth="1"/>
    <col min="12522" max="12523" width="9" style="10"/>
    <col min="12524" max="12525" width="16.625" style="10" bestFit="1" customWidth="1"/>
    <col min="12526" max="12526" width="2.625" style="10" customWidth="1"/>
    <col min="12527" max="12527" width="12.625" style="10" customWidth="1"/>
    <col min="12528" max="12528" width="2.625" style="10" customWidth="1"/>
    <col min="12529" max="12529" width="12.625" style="10" customWidth="1"/>
    <col min="12530" max="12530" width="2.625" style="10" customWidth="1"/>
    <col min="12531" max="12531" width="4.625" style="10" customWidth="1"/>
    <col min="12532" max="12532" width="2.625" style="10" customWidth="1"/>
    <col min="12533" max="12533" width="4.625" style="10" customWidth="1"/>
    <col min="12534" max="12535" width="16.625" style="10" bestFit="1" customWidth="1"/>
    <col min="12536" max="12536" width="2.625" style="10" customWidth="1"/>
    <col min="12537" max="12537" width="12.625" style="10" customWidth="1"/>
    <col min="12538" max="12538" width="2.625" style="10" customWidth="1"/>
    <col min="12539" max="12539" width="12.625" style="10" customWidth="1"/>
    <col min="12540" max="12540" width="2.625" style="10" customWidth="1"/>
    <col min="12541" max="12541" width="4.625" style="10" customWidth="1"/>
    <col min="12542" max="12542" width="2.625" style="10" customWidth="1"/>
    <col min="12543" max="12543" width="4.625" style="10" customWidth="1"/>
    <col min="12544" max="12767" width="9" style="10"/>
    <col min="12768" max="12768" width="2.25" style="10" customWidth="1"/>
    <col min="12769" max="12770" width="13.875" style="10" customWidth="1"/>
    <col min="12771" max="12771" width="17.625" style="10" customWidth="1"/>
    <col min="12772" max="12777" width="16.625" style="10" customWidth="1"/>
    <col min="12778" max="12779" width="9" style="10"/>
    <col min="12780" max="12781" width="16.625" style="10" bestFit="1" customWidth="1"/>
    <col min="12782" max="12782" width="2.625" style="10" customWidth="1"/>
    <col min="12783" max="12783" width="12.625" style="10" customWidth="1"/>
    <col min="12784" max="12784" width="2.625" style="10" customWidth="1"/>
    <col min="12785" max="12785" width="12.625" style="10" customWidth="1"/>
    <col min="12786" max="12786" width="2.625" style="10" customWidth="1"/>
    <col min="12787" max="12787" width="4.625" style="10" customWidth="1"/>
    <col min="12788" max="12788" width="2.625" style="10" customWidth="1"/>
    <col min="12789" max="12789" width="4.625" style="10" customWidth="1"/>
    <col min="12790" max="12791" width="16.625" style="10" bestFit="1" customWidth="1"/>
    <col min="12792" max="12792" width="2.625" style="10" customWidth="1"/>
    <col min="12793" max="12793" width="12.625" style="10" customWidth="1"/>
    <col min="12794" max="12794" width="2.625" style="10" customWidth="1"/>
    <col min="12795" max="12795" width="12.625" style="10" customWidth="1"/>
    <col min="12796" max="12796" width="2.625" style="10" customWidth="1"/>
    <col min="12797" max="12797" width="4.625" style="10" customWidth="1"/>
    <col min="12798" max="12798" width="2.625" style="10" customWidth="1"/>
    <col min="12799" max="12799" width="4.625" style="10" customWidth="1"/>
    <col min="12800" max="13023" width="9" style="10"/>
    <col min="13024" max="13024" width="2.25" style="10" customWidth="1"/>
    <col min="13025" max="13026" width="13.875" style="10" customWidth="1"/>
    <col min="13027" max="13027" width="17.625" style="10" customWidth="1"/>
    <col min="13028" max="13033" width="16.625" style="10" customWidth="1"/>
    <col min="13034" max="13035" width="9" style="10"/>
    <col min="13036" max="13037" width="16.625" style="10" bestFit="1" customWidth="1"/>
    <col min="13038" max="13038" width="2.625" style="10" customWidth="1"/>
    <col min="13039" max="13039" width="12.625" style="10" customWidth="1"/>
    <col min="13040" max="13040" width="2.625" style="10" customWidth="1"/>
    <col min="13041" max="13041" width="12.625" style="10" customWidth="1"/>
    <col min="13042" max="13042" width="2.625" style="10" customWidth="1"/>
    <col min="13043" max="13043" width="4.625" style="10" customWidth="1"/>
    <col min="13044" max="13044" width="2.625" style="10" customWidth="1"/>
    <col min="13045" max="13045" width="4.625" style="10" customWidth="1"/>
    <col min="13046" max="13047" width="16.625" style="10" bestFit="1" customWidth="1"/>
    <col min="13048" max="13048" width="2.625" style="10" customWidth="1"/>
    <col min="13049" max="13049" width="12.625" style="10" customWidth="1"/>
    <col min="13050" max="13050" width="2.625" style="10" customWidth="1"/>
    <col min="13051" max="13051" width="12.625" style="10" customWidth="1"/>
    <col min="13052" max="13052" width="2.625" style="10" customWidth="1"/>
    <col min="13053" max="13053" width="4.625" style="10" customWidth="1"/>
    <col min="13054" max="13054" width="2.625" style="10" customWidth="1"/>
    <col min="13055" max="13055" width="4.625" style="10" customWidth="1"/>
    <col min="13056" max="13279" width="9" style="10"/>
    <col min="13280" max="13280" width="2.25" style="10" customWidth="1"/>
    <col min="13281" max="13282" width="13.875" style="10" customWidth="1"/>
    <col min="13283" max="13283" width="17.625" style="10" customWidth="1"/>
    <col min="13284" max="13289" width="16.625" style="10" customWidth="1"/>
    <col min="13290" max="13291" width="9" style="10"/>
    <col min="13292" max="13293" width="16.625" style="10" bestFit="1" customWidth="1"/>
    <col min="13294" max="13294" width="2.625" style="10" customWidth="1"/>
    <col min="13295" max="13295" width="12.625" style="10" customWidth="1"/>
    <col min="13296" max="13296" width="2.625" style="10" customWidth="1"/>
    <col min="13297" max="13297" width="12.625" style="10" customWidth="1"/>
    <col min="13298" max="13298" width="2.625" style="10" customWidth="1"/>
    <col min="13299" max="13299" width="4.625" style="10" customWidth="1"/>
    <col min="13300" max="13300" width="2.625" style="10" customWidth="1"/>
    <col min="13301" max="13301" width="4.625" style="10" customWidth="1"/>
    <col min="13302" max="13303" width="16.625" style="10" bestFit="1" customWidth="1"/>
    <col min="13304" max="13304" width="2.625" style="10" customWidth="1"/>
    <col min="13305" max="13305" width="12.625" style="10" customWidth="1"/>
    <col min="13306" max="13306" width="2.625" style="10" customWidth="1"/>
    <col min="13307" max="13307" width="12.625" style="10" customWidth="1"/>
    <col min="13308" max="13308" width="2.625" style="10" customWidth="1"/>
    <col min="13309" max="13309" width="4.625" style="10" customWidth="1"/>
    <col min="13310" max="13310" width="2.625" style="10" customWidth="1"/>
    <col min="13311" max="13311" width="4.625" style="10" customWidth="1"/>
    <col min="13312" max="13535" width="9" style="10"/>
    <col min="13536" max="13536" width="2.25" style="10" customWidth="1"/>
    <col min="13537" max="13538" width="13.875" style="10" customWidth="1"/>
    <col min="13539" max="13539" width="17.625" style="10" customWidth="1"/>
    <col min="13540" max="13545" width="16.625" style="10" customWidth="1"/>
    <col min="13546" max="13547" width="9" style="10"/>
    <col min="13548" max="13549" width="16.625" style="10" bestFit="1" customWidth="1"/>
    <col min="13550" max="13550" width="2.625" style="10" customWidth="1"/>
    <col min="13551" max="13551" width="12.625" style="10" customWidth="1"/>
    <col min="13552" max="13552" width="2.625" style="10" customWidth="1"/>
    <col min="13553" max="13553" width="12.625" style="10" customWidth="1"/>
    <col min="13554" max="13554" width="2.625" style="10" customWidth="1"/>
    <col min="13555" max="13555" width="4.625" style="10" customWidth="1"/>
    <col min="13556" max="13556" width="2.625" style="10" customWidth="1"/>
    <col min="13557" max="13557" width="4.625" style="10" customWidth="1"/>
    <col min="13558" max="13559" width="16.625" style="10" bestFit="1" customWidth="1"/>
    <col min="13560" max="13560" width="2.625" style="10" customWidth="1"/>
    <col min="13561" max="13561" width="12.625" style="10" customWidth="1"/>
    <col min="13562" max="13562" width="2.625" style="10" customWidth="1"/>
    <col min="13563" max="13563" width="12.625" style="10" customWidth="1"/>
    <col min="13564" max="13564" width="2.625" style="10" customWidth="1"/>
    <col min="13565" max="13565" width="4.625" style="10" customWidth="1"/>
    <col min="13566" max="13566" width="2.625" style="10" customWidth="1"/>
    <col min="13567" max="13567" width="4.625" style="10" customWidth="1"/>
    <col min="13568" max="13791" width="9" style="10"/>
    <col min="13792" max="13792" width="2.25" style="10" customWidth="1"/>
    <col min="13793" max="13794" width="13.875" style="10" customWidth="1"/>
    <col min="13795" max="13795" width="17.625" style="10" customWidth="1"/>
    <col min="13796" max="13801" width="16.625" style="10" customWidth="1"/>
    <col min="13802" max="13803" width="9" style="10"/>
    <col min="13804" max="13805" width="16.625" style="10" bestFit="1" customWidth="1"/>
    <col min="13806" max="13806" width="2.625" style="10" customWidth="1"/>
    <col min="13807" max="13807" width="12.625" style="10" customWidth="1"/>
    <col min="13808" max="13808" width="2.625" style="10" customWidth="1"/>
    <col min="13809" max="13809" width="12.625" style="10" customWidth="1"/>
    <col min="13810" max="13810" width="2.625" style="10" customWidth="1"/>
    <col min="13811" max="13811" width="4.625" style="10" customWidth="1"/>
    <col min="13812" max="13812" width="2.625" style="10" customWidth="1"/>
    <col min="13813" max="13813" width="4.625" style="10" customWidth="1"/>
    <col min="13814" max="13815" width="16.625" style="10" bestFit="1" customWidth="1"/>
    <col min="13816" max="13816" width="2.625" style="10" customWidth="1"/>
    <col min="13817" max="13817" width="12.625" style="10" customWidth="1"/>
    <col min="13818" max="13818" width="2.625" style="10" customWidth="1"/>
    <col min="13819" max="13819" width="12.625" style="10" customWidth="1"/>
    <col min="13820" max="13820" width="2.625" style="10" customWidth="1"/>
    <col min="13821" max="13821" width="4.625" style="10" customWidth="1"/>
    <col min="13822" max="13822" width="2.625" style="10" customWidth="1"/>
    <col min="13823" max="13823" width="4.625" style="10" customWidth="1"/>
    <col min="13824" max="14047" width="9" style="10"/>
    <col min="14048" max="14048" width="2.25" style="10" customWidth="1"/>
    <col min="14049" max="14050" width="13.875" style="10" customWidth="1"/>
    <col min="14051" max="14051" width="17.625" style="10" customWidth="1"/>
    <col min="14052" max="14057" width="16.625" style="10" customWidth="1"/>
    <col min="14058" max="14059" width="9" style="10"/>
    <col min="14060" max="14061" width="16.625" style="10" bestFit="1" customWidth="1"/>
    <col min="14062" max="14062" width="2.625" style="10" customWidth="1"/>
    <col min="14063" max="14063" width="12.625" style="10" customWidth="1"/>
    <col min="14064" max="14064" width="2.625" style="10" customWidth="1"/>
    <col min="14065" max="14065" width="12.625" style="10" customWidth="1"/>
    <col min="14066" max="14066" width="2.625" style="10" customWidth="1"/>
    <col min="14067" max="14067" width="4.625" style="10" customWidth="1"/>
    <col min="14068" max="14068" width="2.625" style="10" customWidth="1"/>
    <col min="14069" max="14069" width="4.625" style="10" customWidth="1"/>
    <col min="14070" max="14071" width="16.625" style="10" bestFit="1" customWidth="1"/>
    <col min="14072" max="14072" width="2.625" style="10" customWidth="1"/>
    <col min="14073" max="14073" width="12.625" style="10" customWidth="1"/>
    <col min="14074" max="14074" width="2.625" style="10" customWidth="1"/>
    <col min="14075" max="14075" width="12.625" style="10" customWidth="1"/>
    <col min="14076" max="14076" width="2.625" style="10" customWidth="1"/>
    <col min="14077" max="14077" width="4.625" style="10" customWidth="1"/>
    <col min="14078" max="14078" width="2.625" style="10" customWidth="1"/>
    <col min="14079" max="14079" width="4.625" style="10" customWidth="1"/>
    <col min="14080" max="14303" width="9" style="10"/>
    <col min="14304" max="14304" width="2.25" style="10" customWidth="1"/>
    <col min="14305" max="14306" width="13.875" style="10" customWidth="1"/>
    <col min="14307" max="14307" width="17.625" style="10" customWidth="1"/>
    <col min="14308" max="14313" width="16.625" style="10" customWidth="1"/>
    <col min="14314" max="14315" width="9" style="10"/>
    <col min="14316" max="14317" width="16.625" style="10" bestFit="1" customWidth="1"/>
    <col min="14318" max="14318" width="2.625" style="10" customWidth="1"/>
    <col min="14319" max="14319" width="12.625" style="10" customWidth="1"/>
    <col min="14320" max="14320" width="2.625" style="10" customWidth="1"/>
    <col min="14321" max="14321" width="12.625" style="10" customWidth="1"/>
    <col min="14322" max="14322" width="2.625" style="10" customWidth="1"/>
    <col min="14323" max="14323" width="4.625" style="10" customWidth="1"/>
    <col min="14324" max="14324" width="2.625" style="10" customWidth="1"/>
    <col min="14325" max="14325" width="4.625" style="10" customWidth="1"/>
    <col min="14326" max="14327" width="16.625" style="10" bestFit="1" customWidth="1"/>
    <col min="14328" max="14328" width="2.625" style="10" customWidth="1"/>
    <col min="14329" max="14329" width="12.625" style="10" customWidth="1"/>
    <col min="14330" max="14330" width="2.625" style="10" customWidth="1"/>
    <col min="14331" max="14331" width="12.625" style="10" customWidth="1"/>
    <col min="14332" max="14332" width="2.625" style="10" customWidth="1"/>
    <col min="14333" max="14333" width="4.625" style="10" customWidth="1"/>
    <col min="14334" max="14334" width="2.625" style="10" customWidth="1"/>
    <col min="14335" max="14335" width="4.625" style="10" customWidth="1"/>
    <col min="14336" max="14559" width="9" style="10"/>
    <col min="14560" max="14560" width="2.25" style="10" customWidth="1"/>
    <col min="14561" max="14562" width="13.875" style="10" customWidth="1"/>
    <col min="14563" max="14563" width="17.625" style="10" customWidth="1"/>
    <col min="14564" max="14569" width="16.625" style="10" customWidth="1"/>
    <col min="14570" max="14571" width="9" style="10"/>
    <col min="14572" max="14573" width="16.625" style="10" bestFit="1" customWidth="1"/>
    <col min="14574" max="14574" width="2.625" style="10" customWidth="1"/>
    <col min="14575" max="14575" width="12.625" style="10" customWidth="1"/>
    <col min="14576" max="14576" width="2.625" style="10" customWidth="1"/>
    <col min="14577" max="14577" width="12.625" style="10" customWidth="1"/>
    <col min="14578" max="14578" width="2.625" style="10" customWidth="1"/>
    <col min="14579" max="14579" width="4.625" style="10" customWidth="1"/>
    <col min="14580" max="14580" width="2.625" style="10" customWidth="1"/>
    <col min="14581" max="14581" width="4.625" style="10" customWidth="1"/>
    <col min="14582" max="14583" width="16.625" style="10" bestFit="1" customWidth="1"/>
    <col min="14584" max="14584" width="2.625" style="10" customWidth="1"/>
    <col min="14585" max="14585" width="12.625" style="10" customWidth="1"/>
    <col min="14586" max="14586" width="2.625" style="10" customWidth="1"/>
    <col min="14587" max="14587" width="12.625" style="10" customWidth="1"/>
    <col min="14588" max="14588" width="2.625" style="10" customWidth="1"/>
    <col min="14589" max="14589" width="4.625" style="10" customWidth="1"/>
    <col min="14590" max="14590" width="2.625" style="10" customWidth="1"/>
    <col min="14591" max="14591" width="4.625" style="10" customWidth="1"/>
    <col min="14592" max="14815" width="9" style="10"/>
    <col min="14816" max="14816" width="2.25" style="10" customWidth="1"/>
    <col min="14817" max="14818" width="13.875" style="10" customWidth="1"/>
    <col min="14819" max="14819" width="17.625" style="10" customWidth="1"/>
    <col min="14820" max="14825" width="16.625" style="10" customWidth="1"/>
    <col min="14826" max="14827" width="9" style="10"/>
    <col min="14828" max="14829" width="16.625" style="10" bestFit="1" customWidth="1"/>
    <col min="14830" max="14830" width="2.625" style="10" customWidth="1"/>
    <col min="14831" max="14831" width="12.625" style="10" customWidth="1"/>
    <col min="14832" max="14832" width="2.625" style="10" customWidth="1"/>
    <col min="14833" max="14833" width="12.625" style="10" customWidth="1"/>
    <col min="14834" max="14834" width="2.625" style="10" customWidth="1"/>
    <col min="14835" max="14835" width="4.625" style="10" customWidth="1"/>
    <col min="14836" max="14836" width="2.625" style="10" customWidth="1"/>
    <col min="14837" max="14837" width="4.625" style="10" customWidth="1"/>
    <col min="14838" max="14839" width="16.625" style="10" bestFit="1" customWidth="1"/>
    <col min="14840" max="14840" width="2.625" style="10" customWidth="1"/>
    <col min="14841" max="14841" width="12.625" style="10" customWidth="1"/>
    <col min="14842" max="14842" width="2.625" style="10" customWidth="1"/>
    <col min="14843" max="14843" width="12.625" style="10" customWidth="1"/>
    <col min="14844" max="14844" width="2.625" style="10" customWidth="1"/>
    <col min="14845" max="14845" width="4.625" style="10" customWidth="1"/>
    <col min="14846" max="14846" width="2.625" style="10" customWidth="1"/>
    <col min="14847" max="14847" width="4.625" style="10" customWidth="1"/>
    <col min="14848" max="15071" width="9" style="10"/>
    <col min="15072" max="15072" width="2.25" style="10" customWidth="1"/>
    <col min="15073" max="15074" width="13.875" style="10" customWidth="1"/>
    <col min="15075" max="15075" width="17.625" style="10" customWidth="1"/>
    <col min="15076" max="15081" width="16.625" style="10" customWidth="1"/>
    <col min="15082" max="15083" width="9" style="10"/>
    <col min="15084" max="15085" width="16.625" style="10" bestFit="1" customWidth="1"/>
    <col min="15086" max="15086" width="2.625" style="10" customWidth="1"/>
    <col min="15087" max="15087" width="12.625" style="10" customWidth="1"/>
    <col min="15088" max="15088" width="2.625" style="10" customWidth="1"/>
    <col min="15089" max="15089" width="12.625" style="10" customWidth="1"/>
    <col min="15090" max="15090" width="2.625" style="10" customWidth="1"/>
    <col min="15091" max="15091" width="4.625" style="10" customWidth="1"/>
    <col min="15092" max="15092" width="2.625" style="10" customWidth="1"/>
    <col min="15093" max="15093" width="4.625" style="10" customWidth="1"/>
    <col min="15094" max="15095" width="16.625" style="10" bestFit="1" customWidth="1"/>
    <col min="15096" max="15096" width="2.625" style="10" customWidth="1"/>
    <col min="15097" max="15097" width="12.625" style="10" customWidth="1"/>
    <col min="15098" max="15098" width="2.625" style="10" customWidth="1"/>
    <col min="15099" max="15099" width="12.625" style="10" customWidth="1"/>
    <col min="15100" max="15100" width="2.625" style="10" customWidth="1"/>
    <col min="15101" max="15101" width="4.625" style="10" customWidth="1"/>
    <col min="15102" max="15102" width="2.625" style="10" customWidth="1"/>
    <col min="15103" max="15103" width="4.625" style="10" customWidth="1"/>
    <col min="15104" max="15327" width="9" style="10"/>
    <col min="15328" max="15328" width="2.25" style="10" customWidth="1"/>
    <col min="15329" max="15330" width="13.875" style="10" customWidth="1"/>
    <col min="15331" max="15331" width="17.625" style="10" customWidth="1"/>
    <col min="15332" max="15337" width="16.625" style="10" customWidth="1"/>
    <col min="15338" max="15339" width="9" style="10"/>
    <col min="15340" max="15341" width="16.625" style="10" bestFit="1" customWidth="1"/>
    <col min="15342" max="15342" width="2.625" style="10" customWidth="1"/>
    <col min="15343" max="15343" width="12.625" style="10" customWidth="1"/>
    <col min="15344" max="15344" width="2.625" style="10" customWidth="1"/>
    <col min="15345" max="15345" width="12.625" style="10" customWidth="1"/>
    <col min="15346" max="15346" width="2.625" style="10" customWidth="1"/>
    <col min="15347" max="15347" width="4.625" style="10" customWidth="1"/>
    <col min="15348" max="15348" width="2.625" style="10" customWidth="1"/>
    <col min="15349" max="15349" width="4.625" style="10" customWidth="1"/>
    <col min="15350" max="15351" width="16.625" style="10" bestFit="1" customWidth="1"/>
    <col min="15352" max="15352" width="2.625" style="10" customWidth="1"/>
    <col min="15353" max="15353" width="12.625" style="10" customWidth="1"/>
    <col min="15354" max="15354" width="2.625" style="10" customWidth="1"/>
    <col min="15355" max="15355" width="12.625" style="10" customWidth="1"/>
    <col min="15356" max="15356" width="2.625" style="10" customWidth="1"/>
    <col min="15357" max="15357" width="4.625" style="10" customWidth="1"/>
    <col min="15358" max="15358" width="2.625" style="10" customWidth="1"/>
    <col min="15359" max="15359" width="4.625" style="10" customWidth="1"/>
    <col min="15360" max="15583" width="9" style="10"/>
    <col min="15584" max="15584" width="2.25" style="10" customWidth="1"/>
    <col min="15585" max="15586" width="13.875" style="10" customWidth="1"/>
    <col min="15587" max="15587" width="17.625" style="10" customWidth="1"/>
    <col min="15588" max="15593" width="16.625" style="10" customWidth="1"/>
    <col min="15594" max="15595" width="9" style="10"/>
    <col min="15596" max="15597" width="16.625" style="10" bestFit="1" customWidth="1"/>
    <col min="15598" max="15598" width="2.625" style="10" customWidth="1"/>
    <col min="15599" max="15599" width="12.625" style="10" customWidth="1"/>
    <col min="15600" max="15600" width="2.625" style="10" customWidth="1"/>
    <col min="15601" max="15601" width="12.625" style="10" customWidth="1"/>
    <col min="15602" max="15602" width="2.625" style="10" customWidth="1"/>
    <col min="15603" max="15603" width="4.625" style="10" customWidth="1"/>
    <col min="15604" max="15604" width="2.625" style="10" customWidth="1"/>
    <col min="15605" max="15605" width="4.625" style="10" customWidth="1"/>
    <col min="15606" max="15607" width="16.625" style="10" bestFit="1" customWidth="1"/>
    <col min="15608" max="15608" width="2.625" style="10" customWidth="1"/>
    <col min="15609" max="15609" width="12.625" style="10" customWidth="1"/>
    <col min="15610" max="15610" width="2.625" style="10" customWidth="1"/>
    <col min="15611" max="15611" width="12.625" style="10" customWidth="1"/>
    <col min="15612" max="15612" width="2.625" style="10" customWidth="1"/>
    <col min="15613" max="15613" width="4.625" style="10" customWidth="1"/>
    <col min="15614" max="15614" width="2.625" style="10" customWidth="1"/>
    <col min="15615" max="15615" width="4.625" style="10" customWidth="1"/>
    <col min="15616" max="15839" width="9" style="10"/>
    <col min="15840" max="15840" width="2.25" style="10" customWidth="1"/>
    <col min="15841" max="15842" width="13.875" style="10" customWidth="1"/>
    <col min="15843" max="15843" width="17.625" style="10" customWidth="1"/>
    <col min="15844" max="15849" width="16.625" style="10" customWidth="1"/>
    <col min="15850" max="15851" width="9" style="10"/>
    <col min="15852" max="15853" width="16.625" style="10" bestFit="1" customWidth="1"/>
    <col min="15854" max="15854" width="2.625" style="10" customWidth="1"/>
    <col min="15855" max="15855" width="12.625" style="10" customWidth="1"/>
    <col min="15856" max="15856" width="2.625" style="10" customWidth="1"/>
    <col min="15857" max="15857" width="12.625" style="10" customWidth="1"/>
    <col min="15858" max="15858" width="2.625" style="10" customWidth="1"/>
    <col min="15859" max="15859" width="4.625" style="10" customWidth="1"/>
    <col min="15860" max="15860" width="2.625" style="10" customWidth="1"/>
    <col min="15861" max="15861" width="4.625" style="10" customWidth="1"/>
    <col min="15862" max="15863" width="16.625" style="10" bestFit="1" customWidth="1"/>
    <col min="15864" max="15864" width="2.625" style="10" customWidth="1"/>
    <col min="15865" max="15865" width="12.625" style="10" customWidth="1"/>
    <col min="15866" max="15866" width="2.625" style="10" customWidth="1"/>
    <col min="15867" max="15867" width="12.625" style="10" customWidth="1"/>
    <col min="15868" max="15868" width="2.625" style="10" customWidth="1"/>
    <col min="15869" max="15869" width="4.625" style="10" customWidth="1"/>
    <col min="15870" max="15870" width="2.625" style="10" customWidth="1"/>
    <col min="15871" max="15871" width="4.625" style="10" customWidth="1"/>
    <col min="15872" max="16095" width="9" style="10"/>
    <col min="16096" max="16096" width="2.25" style="10" customWidth="1"/>
    <col min="16097" max="16098" width="13.875" style="10" customWidth="1"/>
    <col min="16099" max="16099" width="17.625" style="10" customWidth="1"/>
    <col min="16100" max="16105" width="16.625" style="10" customWidth="1"/>
    <col min="16106" max="16107" width="9" style="10"/>
    <col min="16108" max="16109" width="16.625" style="10" bestFit="1" customWidth="1"/>
    <col min="16110" max="16110" width="2.625" style="10" customWidth="1"/>
    <col min="16111" max="16111" width="12.625" style="10" customWidth="1"/>
    <col min="16112" max="16112" width="2.625" style="10" customWidth="1"/>
    <col min="16113" max="16113" width="12.625" style="10" customWidth="1"/>
    <col min="16114" max="16114" width="2.625" style="10" customWidth="1"/>
    <col min="16115" max="16115" width="4.625" style="10" customWidth="1"/>
    <col min="16116" max="16116" width="2.625" style="10" customWidth="1"/>
    <col min="16117" max="16117" width="4.625" style="10" customWidth="1"/>
    <col min="16118" max="16119" width="16.625" style="10" bestFit="1" customWidth="1"/>
    <col min="16120" max="16120" width="2.625" style="10" customWidth="1"/>
    <col min="16121" max="16121" width="12.625" style="10" customWidth="1"/>
    <col min="16122" max="16122" width="2.625" style="10" customWidth="1"/>
    <col min="16123" max="16123" width="12.625" style="10" customWidth="1"/>
    <col min="16124" max="16124" width="2.625" style="10" customWidth="1"/>
    <col min="16125" max="16125" width="4.625" style="10" customWidth="1"/>
    <col min="16126" max="16126" width="2.625" style="10" customWidth="1"/>
    <col min="16127" max="16127" width="4.625" style="10" customWidth="1"/>
    <col min="16128" max="16384" width="9" style="10"/>
  </cols>
  <sheetData>
    <row r="1" spans="2:10" ht="81.75" customHeight="1" x14ac:dyDescent="0.3">
      <c r="B1" s="234" t="s">
        <v>253</v>
      </c>
      <c r="C1" s="234"/>
      <c r="D1" s="234"/>
      <c r="E1" s="234"/>
      <c r="F1" s="234"/>
      <c r="G1" s="234"/>
      <c r="H1" s="234"/>
      <c r="I1" s="234"/>
      <c r="J1" s="9"/>
    </row>
    <row r="2" spans="2:10" ht="25.5" customHeight="1" thickBot="1" x14ac:dyDescent="0.35">
      <c r="B2" s="11" t="s">
        <v>51</v>
      </c>
      <c r="C2" s="11"/>
      <c r="D2" s="11"/>
      <c r="I2" s="12" t="s">
        <v>4</v>
      </c>
      <c r="J2" s="12"/>
    </row>
    <row r="3" spans="2:10" ht="30" customHeight="1" thickBot="1" x14ac:dyDescent="0.35">
      <c r="B3" s="235" t="s">
        <v>5</v>
      </c>
      <c r="C3" s="236"/>
      <c r="D3" s="237"/>
      <c r="E3" s="13" t="s">
        <v>6</v>
      </c>
      <c r="F3" s="13" t="s">
        <v>7</v>
      </c>
      <c r="G3" s="13" t="s">
        <v>8</v>
      </c>
      <c r="H3" s="13" t="s">
        <v>9</v>
      </c>
      <c r="I3" s="14" t="s">
        <v>10</v>
      </c>
      <c r="J3" s="15"/>
    </row>
    <row r="4" spans="2:10" ht="30" customHeight="1" thickTop="1" x14ac:dyDescent="0.3">
      <c r="B4" s="238" t="s">
        <v>11</v>
      </c>
      <c r="C4" s="239" t="s">
        <v>12</v>
      </c>
      <c r="D4" s="16" t="s">
        <v>13</v>
      </c>
      <c r="E4" s="17">
        <f>'공종별 총공사비 구성현황표'!D17</f>
        <v>55718404</v>
      </c>
      <c r="F4" s="17">
        <f>E4</f>
        <v>55718404</v>
      </c>
      <c r="G4" s="17"/>
      <c r="H4" s="18"/>
      <c r="I4" s="19" t="s">
        <v>14</v>
      </c>
      <c r="J4" s="20"/>
    </row>
    <row r="5" spans="2:10" ht="30" customHeight="1" x14ac:dyDescent="0.3">
      <c r="B5" s="229"/>
      <c r="C5" s="240"/>
      <c r="D5" s="21" t="s">
        <v>15</v>
      </c>
      <c r="E5" s="17">
        <f>'공종별 총공사비 구성현황표'!D41</f>
        <v>338020895</v>
      </c>
      <c r="F5" s="17">
        <f>E5</f>
        <v>338020895</v>
      </c>
      <c r="G5" s="17"/>
      <c r="H5" s="22"/>
      <c r="I5" s="23" t="s">
        <v>14</v>
      </c>
      <c r="J5" s="20"/>
    </row>
    <row r="6" spans="2:10" ht="30" customHeight="1" x14ac:dyDescent="0.3">
      <c r="B6" s="229"/>
      <c r="C6" s="240"/>
      <c r="D6" s="21" t="s">
        <v>16</v>
      </c>
      <c r="E6" s="17">
        <f>'공종별 총공사비 구성현황표'!D51</f>
        <v>60362223</v>
      </c>
      <c r="F6" s="17">
        <f>E6</f>
        <v>60362223</v>
      </c>
      <c r="G6" s="17"/>
      <c r="H6" s="22"/>
      <c r="I6" s="23" t="s">
        <v>14</v>
      </c>
      <c r="J6" s="20"/>
    </row>
    <row r="7" spans="2:10" ht="30" customHeight="1" x14ac:dyDescent="0.3">
      <c r="B7" s="229"/>
      <c r="C7" s="240"/>
      <c r="D7" s="21" t="s">
        <v>17</v>
      </c>
      <c r="E7" s="17">
        <f>'공종별 총공사비 구성현황표'!F52</f>
        <v>36323583</v>
      </c>
      <c r="F7" s="22" t="s">
        <v>14</v>
      </c>
      <c r="G7" s="22">
        <f>E7</f>
        <v>36323583</v>
      </c>
      <c r="H7" s="22"/>
      <c r="I7" s="23" t="s">
        <v>14</v>
      </c>
      <c r="J7" s="20"/>
    </row>
    <row r="8" spans="2:10" ht="30" customHeight="1" x14ac:dyDescent="0.3">
      <c r="B8" s="229"/>
      <c r="C8" s="240"/>
      <c r="D8" s="21" t="s">
        <v>18</v>
      </c>
      <c r="E8" s="17">
        <f>'공종별 총공사비 구성현황표'!H53</f>
        <v>10389327</v>
      </c>
      <c r="F8" s="22"/>
      <c r="G8" s="22"/>
      <c r="H8" s="22"/>
      <c r="I8" s="24">
        <f>E8</f>
        <v>10389327</v>
      </c>
      <c r="J8" s="20"/>
    </row>
    <row r="9" spans="2:10" ht="30" customHeight="1" x14ac:dyDescent="0.3">
      <c r="B9" s="229"/>
      <c r="C9" s="241"/>
      <c r="D9" s="25" t="s">
        <v>19</v>
      </c>
      <c r="E9" s="26">
        <f>'공종별 총공사비 구성현황표'!H54</f>
        <v>26649063</v>
      </c>
      <c r="F9" s="27" t="s">
        <v>14</v>
      </c>
      <c r="G9" s="27"/>
      <c r="H9" s="27"/>
      <c r="I9" s="28">
        <f>E9</f>
        <v>26649063</v>
      </c>
      <c r="J9" s="20"/>
    </row>
    <row r="10" spans="2:10" ht="30" customHeight="1" x14ac:dyDescent="0.3">
      <c r="B10" s="229"/>
      <c r="C10" s="29"/>
      <c r="D10" s="30" t="s">
        <v>20</v>
      </c>
      <c r="E10" s="31">
        <f>E4+E5+E6+E7+E8+E9</f>
        <v>527463495</v>
      </c>
      <c r="F10" s="31">
        <f>SUM(F4:F9)</f>
        <v>454101522</v>
      </c>
      <c r="G10" s="31">
        <f>SUM(G4:G9)</f>
        <v>36323583</v>
      </c>
      <c r="H10" s="31"/>
      <c r="I10" s="32">
        <f>SUM(I4:I9)</f>
        <v>37038390</v>
      </c>
      <c r="J10" s="20"/>
    </row>
    <row r="11" spans="2:10" ht="30" customHeight="1" x14ac:dyDescent="0.3">
      <c r="B11" s="229"/>
      <c r="C11" s="231" t="s">
        <v>21</v>
      </c>
      <c r="D11" s="224"/>
      <c r="E11" s="17">
        <f>SUM(F11:I11)</f>
        <v>99119077</v>
      </c>
      <c r="F11" s="33">
        <v>84719183</v>
      </c>
      <c r="G11" s="33">
        <v>6101990</v>
      </c>
      <c r="H11" s="22"/>
      <c r="I11" s="24">
        <v>8297904</v>
      </c>
      <c r="J11" s="20"/>
    </row>
    <row r="12" spans="2:10" ht="30" customHeight="1" x14ac:dyDescent="0.3">
      <c r="B12" s="229"/>
      <c r="C12" s="231" t="s">
        <v>22</v>
      </c>
      <c r="D12" s="224"/>
      <c r="E12" s="17">
        <f t="shared" ref="E12" si="0">SUM(F12:I12)</f>
        <v>13283753</v>
      </c>
      <c r="F12" s="33">
        <v>11394958</v>
      </c>
      <c r="G12" s="33">
        <v>897207</v>
      </c>
      <c r="H12" s="33"/>
      <c r="I12" s="24">
        <v>991588</v>
      </c>
      <c r="J12" s="20"/>
    </row>
    <row r="13" spans="2:10" ht="30" customHeight="1" x14ac:dyDescent="0.3">
      <c r="B13" s="230"/>
      <c r="C13" s="242" t="s">
        <v>20</v>
      </c>
      <c r="D13" s="243"/>
      <c r="E13" s="34">
        <f>SUM(E10:E12)</f>
        <v>639866325</v>
      </c>
      <c r="F13" s="34">
        <f>SUM(F10:F12)</f>
        <v>550215663</v>
      </c>
      <c r="G13" s="34">
        <f>SUM(G10:G12)</f>
        <v>43322780</v>
      </c>
      <c r="H13" s="34">
        <f>SUM(H10:H12)</f>
        <v>0</v>
      </c>
      <c r="I13" s="35">
        <f>SUM(I10:I12)</f>
        <v>46327882</v>
      </c>
      <c r="J13" s="36"/>
    </row>
    <row r="14" spans="2:10" ht="30" customHeight="1" x14ac:dyDescent="0.3">
      <c r="B14" s="228" t="s">
        <v>23</v>
      </c>
      <c r="C14" s="231" t="s">
        <v>24</v>
      </c>
      <c r="D14" s="224"/>
      <c r="E14" s="33">
        <v>6100000</v>
      </c>
      <c r="F14" s="22"/>
      <c r="G14" s="22"/>
      <c r="H14" s="33"/>
      <c r="I14" s="23"/>
      <c r="J14" s="37"/>
    </row>
    <row r="15" spans="2:10" ht="30" customHeight="1" x14ac:dyDescent="0.3">
      <c r="B15" s="229"/>
      <c r="C15" s="231" t="s">
        <v>25</v>
      </c>
      <c r="D15" s="224"/>
      <c r="E15" s="33">
        <v>13000000</v>
      </c>
      <c r="F15" s="22"/>
      <c r="G15" s="22"/>
      <c r="H15" s="33"/>
      <c r="I15" s="23"/>
      <c r="J15" s="37"/>
    </row>
    <row r="16" spans="2:10" ht="30" customHeight="1" x14ac:dyDescent="0.3">
      <c r="B16" s="229"/>
      <c r="C16" s="231" t="s">
        <v>26</v>
      </c>
      <c r="D16" s="224"/>
      <c r="E16" s="33">
        <f t="shared" ref="E16:E21" si="1">SUM(F16:I16)</f>
        <v>0</v>
      </c>
      <c r="F16" s="22"/>
      <c r="G16" s="22"/>
      <c r="H16" s="33"/>
      <c r="I16" s="23"/>
      <c r="J16" s="38"/>
    </row>
    <row r="17" spans="1:10" ht="30" customHeight="1" x14ac:dyDescent="0.3">
      <c r="B17" s="229"/>
      <c r="C17" s="231" t="s">
        <v>27</v>
      </c>
      <c r="D17" s="224"/>
      <c r="E17" s="33">
        <f>7258856414/1000</f>
        <v>7258856.4139999999</v>
      </c>
      <c r="F17" s="22"/>
      <c r="G17" s="22"/>
      <c r="H17" s="33"/>
      <c r="I17" s="23"/>
      <c r="J17" s="37"/>
    </row>
    <row r="18" spans="1:10" ht="30" customHeight="1" x14ac:dyDescent="0.3">
      <c r="B18" s="229"/>
      <c r="C18" s="231" t="s">
        <v>28</v>
      </c>
      <c r="D18" s="224"/>
      <c r="E18" s="33">
        <v>83057170.802999973</v>
      </c>
      <c r="F18" s="22"/>
      <c r="G18" s="22"/>
      <c r="H18" s="33"/>
      <c r="I18" s="23"/>
      <c r="J18" s="38"/>
    </row>
    <row r="19" spans="1:10" ht="30" customHeight="1" x14ac:dyDescent="0.3">
      <c r="B19" s="230"/>
      <c r="C19" s="232" t="s">
        <v>20</v>
      </c>
      <c r="D19" s="233"/>
      <c r="E19" s="39">
        <f>SUM(E14:E18)</f>
        <v>109416027.21699998</v>
      </c>
      <c r="F19" s="39">
        <f>SUM(F14:F18)</f>
        <v>0</v>
      </c>
      <c r="G19" s="39">
        <f>SUM(G14:G18)</f>
        <v>0</v>
      </c>
      <c r="H19" s="39">
        <f>SUM(H14:H18)</f>
        <v>0</v>
      </c>
      <c r="I19" s="40">
        <f>SUM(I14:I18)</f>
        <v>0</v>
      </c>
      <c r="J19" s="41"/>
    </row>
    <row r="20" spans="1:10" ht="30" customHeight="1" x14ac:dyDescent="0.3">
      <c r="B20" s="222" t="s">
        <v>29</v>
      </c>
      <c r="C20" s="223"/>
      <c r="D20" s="224"/>
      <c r="E20" s="33">
        <f t="shared" si="1"/>
        <v>0</v>
      </c>
      <c r="F20" s="22"/>
      <c r="G20" s="22"/>
      <c r="H20" s="33"/>
      <c r="I20" s="23"/>
      <c r="J20" s="37"/>
    </row>
    <row r="21" spans="1:10" ht="30" customHeight="1" x14ac:dyDescent="0.3">
      <c r="B21" s="222" t="s">
        <v>30</v>
      </c>
      <c r="C21" s="223"/>
      <c r="D21" s="224"/>
      <c r="E21" s="33">
        <f t="shared" si="1"/>
        <v>10150210</v>
      </c>
      <c r="F21" s="22">
        <v>8467208</v>
      </c>
      <c r="G21" s="22">
        <v>955170</v>
      </c>
      <c r="H21" s="33"/>
      <c r="I21" s="23">
        <v>727832</v>
      </c>
      <c r="J21" s="37"/>
    </row>
    <row r="22" spans="1:10" ht="30" customHeight="1" thickBot="1" x14ac:dyDescent="0.35">
      <c r="B22" s="225" t="s">
        <v>31</v>
      </c>
      <c r="C22" s="226"/>
      <c r="D22" s="227"/>
      <c r="E22" s="42">
        <f>E21+E20+E19+E13</f>
        <v>759432562.21700001</v>
      </c>
      <c r="F22" s="42">
        <f>F21+F20+F19+F13</f>
        <v>558682871</v>
      </c>
      <c r="G22" s="42">
        <f>G21+G20+G19+G13</f>
        <v>44277950</v>
      </c>
      <c r="H22" s="42">
        <f>H21+H20+H19+H13</f>
        <v>0</v>
      </c>
      <c r="I22" s="43">
        <f>I21+I20+I19+I13</f>
        <v>47055714</v>
      </c>
      <c r="J22" s="41"/>
    </row>
    <row r="24" spans="1:10" ht="20.100000000000001" customHeight="1" x14ac:dyDescent="0.3">
      <c r="B24" s="44" t="s">
        <v>32</v>
      </c>
      <c r="C24" s="44"/>
      <c r="D24" s="44"/>
      <c r="E24" s="44"/>
      <c r="F24" s="44"/>
      <c r="G24" s="44"/>
      <c r="H24" s="44"/>
    </row>
    <row r="25" spans="1:10" ht="20.100000000000001" customHeight="1" x14ac:dyDescent="0.3">
      <c r="B25" s="221" t="s">
        <v>33</v>
      </c>
      <c r="C25" s="221"/>
      <c r="D25" s="221"/>
      <c r="E25" s="221"/>
      <c r="F25" s="221"/>
      <c r="G25" s="221"/>
      <c r="H25" s="221"/>
      <c r="I25" s="221"/>
      <c r="J25" s="45"/>
    </row>
    <row r="26" spans="1:10" ht="20.100000000000001" customHeight="1" x14ac:dyDescent="0.3">
      <c r="B26" s="44" t="s">
        <v>34</v>
      </c>
      <c r="C26" s="44"/>
      <c r="D26" s="44"/>
      <c r="E26" s="44"/>
      <c r="F26" s="44"/>
      <c r="G26" s="44"/>
      <c r="H26" s="44"/>
    </row>
    <row r="27" spans="1:10" ht="39.950000000000003" customHeight="1" x14ac:dyDescent="0.3">
      <c r="B27" s="221" t="s">
        <v>35</v>
      </c>
      <c r="C27" s="221"/>
      <c r="D27" s="221"/>
      <c r="E27" s="221"/>
      <c r="F27" s="221"/>
      <c r="G27" s="221"/>
      <c r="H27" s="221"/>
    </row>
    <row r="28" spans="1:10" ht="20.100000000000001" customHeight="1" x14ac:dyDescent="0.3">
      <c r="B28" s="44" t="s">
        <v>36</v>
      </c>
      <c r="C28" s="44"/>
      <c r="D28" s="44"/>
      <c r="E28" s="44"/>
      <c r="F28" s="44"/>
      <c r="G28" s="44"/>
      <c r="H28" s="44"/>
    </row>
    <row r="29" spans="1:10" ht="20.100000000000001" customHeight="1" x14ac:dyDescent="0.3">
      <c r="A29" s="10" t="s">
        <v>37</v>
      </c>
      <c r="B29" s="221" t="s">
        <v>38</v>
      </c>
      <c r="C29" s="221"/>
      <c r="D29" s="221"/>
      <c r="E29" s="221"/>
      <c r="F29" s="221"/>
      <c r="G29" s="221"/>
      <c r="H29" s="221"/>
    </row>
    <row r="30" spans="1:10" ht="20.100000000000001" customHeight="1" x14ac:dyDescent="0.3">
      <c r="B30" s="44" t="s">
        <v>39</v>
      </c>
      <c r="C30" s="44"/>
      <c r="D30" s="44"/>
      <c r="E30" s="44"/>
      <c r="F30" s="44"/>
      <c r="G30" s="44"/>
      <c r="H30" s="44"/>
    </row>
    <row r="31" spans="1:10" ht="40.5" customHeight="1" x14ac:dyDescent="0.3">
      <c r="B31" s="221" t="s">
        <v>40</v>
      </c>
      <c r="C31" s="221"/>
      <c r="D31" s="221"/>
      <c r="E31" s="221"/>
      <c r="F31" s="221"/>
      <c r="G31" s="221"/>
      <c r="H31" s="221"/>
    </row>
    <row r="32" spans="1:10" ht="20.100000000000001" customHeight="1" x14ac:dyDescent="0.3">
      <c r="B32" s="44" t="s">
        <v>41</v>
      </c>
      <c r="C32" s="44"/>
      <c r="D32" s="44"/>
      <c r="E32" s="44"/>
      <c r="F32" s="44"/>
      <c r="G32" s="44"/>
      <c r="H32" s="44"/>
    </row>
    <row r="36" spans="6:6" x14ac:dyDescent="0.3">
      <c r="F36" s="46"/>
    </row>
    <row r="37" spans="6:6" x14ac:dyDescent="0.3">
      <c r="F37" s="47"/>
    </row>
  </sheetData>
  <mergeCells count="21">
    <mergeCell ref="B1:I1"/>
    <mergeCell ref="B3:D3"/>
    <mergeCell ref="B4:B13"/>
    <mergeCell ref="C4:C9"/>
    <mergeCell ref="C11:D11"/>
    <mergeCell ref="C12:D12"/>
    <mergeCell ref="C13:D13"/>
    <mergeCell ref="B14:B19"/>
    <mergeCell ref="C14:D14"/>
    <mergeCell ref="C15:D15"/>
    <mergeCell ref="C16:D16"/>
    <mergeCell ref="C17:D17"/>
    <mergeCell ref="C18:D18"/>
    <mergeCell ref="C19:D19"/>
    <mergeCell ref="B31:H31"/>
    <mergeCell ref="B20:D20"/>
    <mergeCell ref="B21:D21"/>
    <mergeCell ref="B22:D22"/>
    <mergeCell ref="B25:I25"/>
    <mergeCell ref="B27:H27"/>
    <mergeCell ref="B29:H29"/>
  </mergeCells>
  <phoneticPr fontId="9" type="noConversion"/>
  <pageMargins left="0.39370078740157483" right="0.39370078740157483" top="0.39370078740157483" bottom="0.39370078740157483" header="0" footer="0"/>
  <pageSetup paperSize="9" scale="6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view="pageBreakPreview" zoomScale="130" zoomScaleNormal="100" zoomScaleSheetLayoutView="130"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F59" sqref="F59"/>
    </sheetView>
  </sheetViews>
  <sheetFormatPr defaultColWidth="9" defaultRowHeight="13.5" x14ac:dyDescent="0.15"/>
  <cols>
    <col min="1" max="1" width="7.875" style="1" bestFit="1" customWidth="1"/>
    <col min="2" max="2" width="9" style="1"/>
    <col min="3" max="3" width="21.25" style="1" bestFit="1" customWidth="1"/>
    <col min="4" max="8" width="11.375" style="1" customWidth="1"/>
    <col min="9" max="9" width="11.125" style="1" bestFit="1" customWidth="1"/>
    <col min="10" max="16384" width="9" style="1"/>
  </cols>
  <sheetData>
    <row r="1" spans="1:11" ht="22.5" x14ac:dyDescent="0.4">
      <c r="A1" s="247" t="s">
        <v>254</v>
      </c>
      <c r="B1" s="248"/>
      <c r="C1" s="248"/>
      <c r="D1" s="248"/>
      <c r="E1" s="248"/>
      <c r="F1" s="248"/>
      <c r="G1" s="248"/>
      <c r="H1" s="248"/>
    </row>
    <row r="2" spans="1:11" ht="15.75" thickBot="1" x14ac:dyDescent="0.3">
      <c r="H2" s="50" t="s">
        <v>52</v>
      </c>
    </row>
    <row r="3" spans="1:11" ht="15.6" customHeight="1" x14ac:dyDescent="0.15">
      <c r="A3" s="51" t="s">
        <v>53</v>
      </c>
      <c r="B3" s="52" t="s">
        <v>54</v>
      </c>
      <c r="C3" s="52" t="s">
        <v>55</v>
      </c>
      <c r="D3" s="53" t="s">
        <v>56</v>
      </c>
      <c r="E3" s="54" t="s">
        <v>0</v>
      </c>
      <c r="F3" s="54" t="s">
        <v>1</v>
      </c>
      <c r="G3" s="52" t="s">
        <v>57</v>
      </c>
      <c r="H3" s="55" t="s">
        <v>58</v>
      </c>
      <c r="I3" s="56" t="s">
        <v>2</v>
      </c>
    </row>
    <row r="4" spans="1:11" ht="15.6" customHeight="1" x14ac:dyDescent="0.3">
      <c r="A4" s="57" t="s">
        <v>59</v>
      </c>
      <c r="B4" s="58" t="s">
        <v>60</v>
      </c>
      <c r="C4" s="59" t="s">
        <v>44</v>
      </c>
      <c r="D4" s="48">
        <v>34967360</v>
      </c>
      <c r="E4" s="48">
        <f>D4</f>
        <v>34967360</v>
      </c>
      <c r="F4" s="48">
        <v>0</v>
      </c>
      <c r="G4" s="60">
        <v>0</v>
      </c>
      <c r="H4" s="61">
        <v>0</v>
      </c>
      <c r="I4" s="62">
        <f>D4/$D$17</f>
        <v>0.62757289315034936</v>
      </c>
      <c r="J4" s="2"/>
      <c r="K4" s="3"/>
    </row>
    <row r="5" spans="1:11" ht="15.6" customHeight="1" x14ac:dyDescent="0.3">
      <c r="A5" s="63"/>
      <c r="B5" s="64" t="s">
        <v>61</v>
      </c>
      <c r="C5" s="49" t="s">
        <v>62</v>
      </c>
      <c r="D5" s="48">
        <v>11239518</v>
      </c>
      <c r="E5" s="48">
        <f t="shared" ref="E5:E16" si="0">D5</f>
        <v>11239518</v>
      </c>
      <c r="F5" s="48">
        <v>0</v>
      </c>
      <c r="G5" s="60">
        <v>0</v>
      </c>
      <c r="H5" s="61">
        <v>0</v>
      </c>
      <c r="I5" s="62">
        <f>D5/$D$17</f>
        <v>0.20172002773087327</v>
      </c>
      <c r="J5" s="2"/>
      <c r="K5" s="3"/>
    </row>
    <row r="6" spans="1:11" ht="15.6" customHeight="1" x14ac:dyDescent="0.3">
      <c r="A6" s="63"/>
      <c r="B6" s="64"/>
      <c r="C6" s="65" t="s">
        <v>63</v>
      </c>
      <c r="D6" s="48">
        <v>0</v>
      </c>
      <c r="E6" s="48">
        <f t="shared" si="0"/>
        <v>0</v>
      </c>
      <c r="F6" s="48">
        <v>0</v>
      </c>
      <c r="G6" s="60">
        <v>0</v>
      </c>
      <c r="H6" s="61">
        <v>0</v>
      </c>
      <c r="I6" s="62">
        <f t="shared" ref="I6:I16" si="1">D6/$D$17</f>
        <v>0</v>
      </c>
      <c r="J6" s="2"/>
      <c r="K6" s="3"/>
    </row>
    <row r="7" spans="1:11" ht="15.6" customHeight="1" x14ac:dyDescent="0.3">
      <c r="A7" s="63"/>
      <c r="B7" s="64"/>
      <c r="C7" s="65" t="s">
        <v>64</v>
      </c>
      <c r="D7" s="48">
        <v>0</v>
      </c>
      <c r="E7" s="48">
        <f t="shared" si="0"/>
        <v>0</v>
      </c>
      <c r="F7" s="48">
        <v>0</v>
      </c>
      <c r="G7" s="60">
        <v>0</v>
      </c>
      <c r="H7" s="61">
        <v>0</v>
      </c>
      <c r="I7" s="62">
        <f t="shared" si="1"/>
        <v>0</v>
      </c>
      <c r="J7" s="2"/>
      <c r="K7" s="3"/>
    </row>
    <row r="8" spans="1:11" ht="15.6" customHeight="1" x14ac:dyDescent="0.3">
      <c r="A8" s="63" t="s">
        <v>3</v>
      </c>
      <c r="B8" s="64"/>
      <c r="C8" s="65" t="s">
        <v>65</v>
      </c>
      <c r="D8" s="48">
        <v>0</v>
      </c>
      <c r="E8" s="48">
        <f t="shared" si="0"/>
        <v>0</v>
      </c>
      <c r="F8" s="48">
        <v>0</v>
      </c>
      <c r="G8" s="60">
        <v>0</v>
      </c>
      <c r="H8" s="61">
        <v>0</v>
      </c>
      <c r="I8" s="62">
        <f t="shared" si="1"/>
        <v>0</v>
      </c>
      <c r="J8" s="2"/>
      <c r="K8" s="3"/>
    </row>
    <row r="9" spans="1:11" ht="15.6" customHeight="1" x14ac:dyDescent="0.3">
      <c r="A9" s="63"/>
      <c r="B9" s="64"/>
      <c r="C9" s="65" t="s">
        <v>66</v>
      </c>
      <c r="D9" s="48">
        <v>619925</v>
      </c>
      <c r="E9" s="48">
        <f t="shared" si="0"/>
        <v>619925</v>
      </c>
      <c r="F9" s="48">
        <v>0</v>
      </c>
      <c r="G9" s="60">
        <v>0</v>
      </c>
      <c r="H9" s="61">
        <v>0</v>
      </c>
      <c r="I9" s="62">
        <f t="shared" si="1"/>
        <v>1.1126036560559056E-2</v>
      </c>
      <c r="J9" s="2"/>
      <c r="K9" s="3"/>
    </row>
    <row r="10" spans="1:11" ht="15.6" customHeight="1" x14ac:dyDescent="0.3">
      <c r="A10" s="63"/>
      <c r="B10" s="64"/>
      <c r="C10" s="65" t="s">
        <v>67</v>
      </c>
      <c r="D10" s="48">
        <v>0</v>
      </c>
      <c r="E10" s="48">
        <f t="shared" si="0"/>
        <v>0</v>
      </c>
      <c r="F10" s="48">
        <v>0</v>
      </c>
      <c r="G10" s="60">
        <v>0</v>
      </c>
      <c r="H10" s="61">
        <v>0</v>
      </c>
      <c r="I10" s="62">
        <f t="shared" si="1"/>
        <v>0</v>
      </c>
      <c r="J10" s="2"/>
      <c r="K10" s="3"/>
    </row>
    <row r="11" spans="1:11" ht="15.6" customHeight="1" x14ac:dyDescent="0.3">
      <c r="A11" s="63"/>
      <c r="B11" s="64"/>
      <c r="C11" s="65" t="s">
        <v>68</v>
      </c>
      <c r="D11" s="48"/>
      <c r="E11" s="48">
        <f t="shared" si="0"/>
        <v>0</v>
      </c>
      <c r="F11" s="48">
        <v>0</v>
      </c>
      <c r="G11" s="60">
        <v>0</v>
      </c>
      <c r="H11" s="61">
        <v>0</v>
      </c>
      <c r="I11" s="62">
        <f t="shared" si="1"/>
        <v>0</v>
      </c>
      <c r="J11" s="2"/>
      <c r="K11" s="3"/>
    </row>
    <row r="12" spans="1:11" ht="15.6" customHeight="1" x14ac:dyDescent="0.3">
      <c r="A12" s="63" t="s">
        <v>3</v>
      </c>
      <c r="B12" s="64"/>
      <c r="C12" s="59" t="s">
        <v>42</v>
      </c>
      <c r="D12" s="48">
        <v>997021</v>
      </c>
      <c r="E12" s="48">
        <f t="shared" si="0"/>
        <v>997021</v>
      </c>
      <c r="F12" s="48">
        <v>0</v>
      </c>
      <c r="G12" s="60">
        <v>0</v>
      </c>
      <c r="H12" s="61">
        <v>0</v>
      </c>
      <c r="I12" s="62">
        <f t="shared" si="1"/>
        <v>1.7893926035641654E-2</v>
      </c>
      <c r="J12" s="2"/>
      <c r="K12" s="3"/>
    </row>
    <row r="13" spans="1:11" ht="15.6" customHeight="1" x14ac:dyDescent="0.3">
      <c r="A13" s="63"/>
      <c r="B13" s="64"/>
      <c r="C13" s="49" t="s">
        <v>43</v>
      </c>
      <c r="D13" s="48">
        <v>220617</v>
      </c>
      <c r="E13" s="48">
        <f t="shared" si="0"/>
        <v>220617</v>
      </c>
      <c r="F13" s="48">
        <v>0</v>
      </c>
      <c r="G13" s="60">
        <v>0</v>
      </c>
      <c r="H13" s="61">
        <v>0</v>
      </c>
      <c r="I13" s="62">
        <f t="shared" si="1"/>
        <v>3.9594996296017379E-3</v>
      </c>
      <c r="K13" s="3"/>
    </row>
    <row r="14" spans="1:11" ht="15.6" customHeight="1" x14ac:dyDescent="0.15">
      <c r="A14" s="63"/>
      <c r="B14" s="64"/>
      <c r="C14" s="65" t="s">
        <v>69</v>
      </c>
      <c r="D14" s="48"/>
      <c r="E14" s="48">
        <f t="shared" si="0"/>
        <v>0</v>
      </c>
      <c r="F14" s="48">
        <v>0</v>
      </c>
      <c r="G14" s="60">
        <v>0</v>
      </c>
      <c r="H14" s="61">
        <v>0</v>
      </c>
      <c r="I14" s="62">
        <f t="shared" si="1"/>
        <v>0</v>
      </c>
    </row>
    <row r="15" spans="1:11" ht="15.6" customHeight="1" x14ac:dyDescent="0.15">
      <c r="A15" s="63"/>
      <c r="B15" s="64"/>
      <c r="C15" s="65" t="s">
        <v>70</v>
      </c>
      <c r="D15" s="48">
        <v>5398796</v>
      </c>
      <c r="E15" s="48">
        <f t="shared" si="0"/>
        <v>5398796</v>
      </c>
      <c r="F15" s="48">
        <v>0</v>
      </c>
      <c r="G15" s="60">
        <v>0</v>
      </c>
      <c r="H15" s="61">
        <v>0</v>
      </c>
      <c r="I15" s="62">
        <f t="shared" si="1"/>
        <v>9.6894304438440118E-2</v>
      </c>
    </row>
    <row r="16" spans="1:11" ht="15.6" customHeight="1" x14ac:dyDescent="0.15">
      <c r="A16" s="63"/>
      <c r="B16" s="64"/>
      <c r="C16" s="49" t="s">
        <v>71</v>
      </c>
      <c r="D16" s="48">
        <v>2275167</v>
      </c>
      <c r="E16" s="48">
        <f t="shared" si="0"/>
        <v>2275167</v>
      </c>
      <c r="F16" s="48">
        <v>0</v>
      </c>
      <c r="G16" s="60">
        <v>0</v>
      </c>
      <c r="H16" s="61">
        <v>0</v>
      </c>
      <c r="I16" s="62">
        <f t="shared" si="1"/>
        <v>4.0833312454534768E-2</v>
      </c>
    </row>
    <row r="17" spans="1:10" ht="15.6" customHeight="1" x14ac:dyDescent="0.15">
      <c r="A17" s="63" t="s">
        <v>3</v>
      </c>
      <c r="B17" s="66"/>
      <c r="C17" s="67" t="s">
        <v>72</v>
      </c>
      <c r="D17" s="68">
        <f>E17+F17+G17+H17</f>
        <v>55718404</v>
      </c>
      <c r="E17" s="68">
        <f>SUM(E4:E16)</f>
        <v>55718404</v>
      </c>
      <c r="F17" s="68">
        <v>0</v>
      </c>
      <c r="G17" s="68">
        <v>0</v>
      </c>
      <c r="H17" s="69">
        <v>0</v>
      </c>
      <c r="I17" s="62">
        <f>D17/$D$17</f>
        <v>1</v>
      </c>
    </row>
    <row r="18" spans="1:10" ht="15.6" customHeight="1" x14ac:dyDescent="0.15">
      <c r="A18" s="63"/>
      <c r="B18" s="58" t="s">
        <v>73</v>
      </c>
      <c r="C18" s="70" t="s">
        <v>74</v>
      </c>
      <c r="D18" s="48">
        <v>7642362</v>
      </c>
      <c r="E18" s="48">
        <f>D18</f>
        <v>7642362</v>
      </c>
      <c r="F18" s="48">
        <v>0</v>
      </c>
      <c r="G18" s="71">
        <v>0</v>
      </c>
      <c r="H18" s="72">
        <v>0</v>
      </c>
      <c r="I18" s="62">
        <f t="shared" ref="I18:I40" si="2">D18/$D$41</f>
        <v>2.2609140775158292E-2</v>
      </c>
    </row>
    <row r="19" spans="1:10" ht="15.6" customHeight="1" x14ac:dyDescent="0.15">
      <c r="A19" s="63"/>
      <c r="B19" s="64" t="s">
        <v>75</v>
      </c>
      <c r="C19" s="70" t="s">
        <v>76</v>
      </c>
      <c r="D19" s="48">
        <v>12209773</v>
      </c>
      <c r="E19" s="48">
        <f t="shared" ref="E19:E40" si="3">D19</f>
        <v>12209773</v>
      </c>
      <c r="F19" s="48">
        <v>0</v>
      </c>
      <c r="G19" s="71">
        <v>0</v>
      </c>
      <c r="H19" s="72">
        <v>0</v>
      </c>
      <c r="I19" s="62">
        <f t="shared" si="2"/>
        <v>3.6121355752282709E-2</v>
      </c>
    </row>
    <row r="20" spans="1:10" ht="15.6" customHeight="1" x14ac:dyDescent="0.15">
      <c r="A20" s="63"/>
      <c r="B20" s="64"/>
      <c r="C20" s="70" t="s">
        <v>77</v>
      </c>
      <c r="D20" s="48">
        <v>0</v>
      </c>
      <c r="E20" s="48">
        <f t="shared" si="3"/>
        <v>0</v>
      </c>
      <c r="F20" s="48">
        <v>0</v>
      </c>
      <c r="G20" s="71">
        <v>0</v>
      </c>
      <c r="H20" s="72">
        <v>0</v>
      </c>
      <c r="I20" s="62">
        <f t="shared" si="2"/>
        <v>0</v>
      </c>
    </row>
    <row r="21" spans="1:10" ht="15.6" customHeight="1" x14ac:dyDescent="0.15">
      <c r="A21" s="63"/>
      <c r="B21" s="64"/>
      <c r="C21" s="70" t="s">
        <v>78</v>
      </c>
      <c r="D21" s="48">
        <v>55103731</v>
      </c>
      <c r="E21" s="48">
        <f t="shared" si="3"/>
        <v>55103731</v>
      </c>
      <c r="F21" s="48">
        <v>0</v>
      </c>
      <c r="G21" s="71">
        <v>0</v>
      </c>
      <c r="H21" s="72">
        <v>0</v>
      </c>
      <c r="I21" s="62">
        <f t="shared" si="2"/>
        <v>0.16301871220120875</v>
      </c>
    </row>
    <row r="22" spans="1:10" ht="15.6" customHeight="1" x14ac:dyDescent="0.3">
      <c r="A22" s="63"/>
      <c r="B22" s="64"/>
      <c r="C22" s="70" t="s">
        <v>79</v>
      </c>
      <c r="D22" s="48">
        <v>154129251</v>
      </c>
      <c r="E22" s="48">
        <f t="shared" si="3"/>
        <v>154129251</v>
      </c>
      <c r="F22" s="48">
        <v>0</v>
      </c>
      <c r="G22" s="71">
        <v>0</v>
      </c>
      <c r="H22" s="72">
        <v>0</v>
      </c>
      <c r="I22" s="62">
        <f t="shared" si="2"/>
        <v>0.4559755129930651</v>
      </c>
      <c r="J22" s="2"/>
    </row>
    <row r="23" spans="1:10" ht="15.6" customHeight="1" x14ac:dyDescent="0.3">
      <c r="A23" s="63"/>
      <c r="B23" s="64"/>
      <c r="C23" s="70" t="s">
        <v>80</v>
      </c>
      <c r="D23" s="48"/>
      <c r="E23" s="48">
        <f t="shared" si="3"/>
        <v>0</v>
      </c>
      <c r="F23" s="48">
        <v>0</v>
      </c>
      <c r="G23" s="71">
        <v>0</v>
      </c>
      <c r="H23" s="72">
        <v>0</v>
      </c>
      <c r="I23" s="62">
        <f t="shared" si="2"/>
        <v>0</v>
      </c>
      <c r="J23" s="2"/>
    </row>
    <row r="24" spans="1:10" ht="15.6" customHeight="1" x14ac:dyDescent="0.3">
      <c r="A24" s="63"/>
      <c r="B24" s="64"/>
      <c r="C24" s="70" t="s">
        <v>81</v>
      </c>
      <c r="D24" s="48">
        <v>8662369</v>
      </c>
      <c r="E24" s="48">
        <f t="shared" si="3"/>
        <v>8662369</v>
      </c>
      <c r="F24" s="48">
        <v>0</v>
      </c>
      <c r="G24" s="60">
        <v>0</v>
      </c>
      <c r="H24" s="72">
        <v>0</v>
      </c>
      <c r="I24" s="62">
        <f t="shared" si="2"/>
        <v>2.5626726418791358E-2</v>
      </c>
      <c r="J24" s="2"/>
    </row>
    <row r="25" spans="1:10" ht="15.6" customHeight="1" x14ac:dyDescent="0.3">
      <c r="A25" s="63"/>
      <c r="B25" s="64"/>
      <c r="C25" s="70" t="s">
        <v>82</v>
      </c>
      <c r="D25" s="48">
        <v>5619783</v>
      </c>
      <c r="E25" s="48">
        <f t="shared" si="3"/>
        <v>5619783</v>
      </c>
      <c r="F25" s="48">
        <v>0</v>
      </c>
      <c r="G25" s="60">
        <v>0</v>
      </c>
      <c r="H25" s="72">
        <v>0</v>
      </c>
      <c r="I25" s="62">
        <f t="shared" si="2"/>
        <v>1.66255491394992E-2</v>
      </c>
      <c r="J25" s="2"/>
    </row>
    <row r="26" spans="1:10" ht="15.6" customHeight="1" x14ac:dyDescent="0.3">
      <c r="A26" s="63"/>
      <c r="B26" s="64"/>
      <c r="C26" s="70" t="s">
        <v>83</v>
      </c>
      <c r="D26" s="48">
        <v>4710893</v>
      </c>
      <c r="E26" s="48">
        <f t="shared" si="3"/>
        <v>4710893</v>
      </c>
      <c r="F26" s="48">
        <v>0</v>
      </c>
      <c r="G26" s="60">
        <v>0</v>
      </c>
      <c r="H26" s="72">
        <v>0</v>
      </c>
      <c r="I26" s="62">
        <f t="shared" si="2"/>
        <v>1.393669169475455E-2</v>
      </c>
      <c r="J26" s="2"/>
    </row>
    <row r="27" spans="1:10" ht="15.6" customHeight="1" x14ac:dyDescent="0.3">
      <c r="A27" s="63"/>
      <c r="B27" s="64"/>
      <c r="C27" s="70" t="s">
        <v>84</v>
      </c>
      <c r="D27" s="48">
        <v>4815454</v>
      </c>
      <c r="E27" s="48">
        <f t="shared" si="3"/>
        <v>4815454</v>
      </c>
      <c r="F27" s="48">
        <v>0</v>
      </c>
      <c r="G27" s="60">
        <v>0</v>
      </c>
      <c r="H27" s="72">
        <v>0</v>
      </c>
      <c r="I27" s="62">
        <f t="shared" si="2"/>
        <v>1.4246024642944041E-2</v>
      </c>
      <c r="J27" s="2"/>
    </row>
    <row r="28" spans="1:10" ht="15.6" customHeight="1" x14ac:dyDescent="0.3">
      <c r="A28" s="63"/>
      <c r="B28" s="64"/>
      <c r="C28" s="70" t="s">
        <v>85</v>
      </c>
      <c r="D28" s="48">
        <v>258532</v>
      </c>
      <c r="E28" s="48">
        <f t="shared" si="3"/>
        <v>258532</v>
      </c>
      <c r="F28" s="48">
        <v>0</v>
      </c>
      <c r="G28" s="60">
        <v>0</v>
      </c>
      <c r="H28" s="72">
        <v>0</v>
      </c>
      <c r="I28" s="62">
        <f t="shared" si="2"/>
        <v>7.6484029189970637E-4</v>
      </c>
      <c r="J28" s="2"/>
    </row>
    <row r="29" spans="1:10" ht="15.6" customHeight="1" x14ac:dyDescent="0.3">
      <c r="A29" s="63"/>
      <c r="B29" s="64"/>
      <c r="C29" s="70" t="s">
        <v>86</v>
      </c>
      <c r="D29" s="48">
        <v>3303653</v>
      </c>
      <c r="E29" s="48">
        <f t="shared" si="3"/>
        <v>3303653</v>
      </c>
      <c r="F29" s="48">
        <v>0</v>
      </c>
      <c r="G29" s="60">
        <v>0</v>
      </c>
      <c r="H29" s="72">
        <v>0</v>
      </c>
      <c r="I29" s="62">
        <f t="shared" si="2"/>
        <v>9.7735171075740753E-3</v>
      </c>
      <c r="J29" s="2"/>
    </row>
    <row r="30" spans="1:10" ht="15.6" customHeight="1" x14ac:dyDescent="0.3">
      <c r="A30" s="63"/>
      <c r="B30" s="64"/>
      <c r="C30" s="73" t="s">
        <v>45</v>
      </c>
      <c r="D30" s="48">
        <v>3646240</v>
      </c>
      <c r="E30" s="48">
        <f t="shared" si="3"/>
        <v>3646240</v>
      </c>
      <c r="F30" s="48">
        <v>0</v>
      </c>
      <c r="G30" s="60">
        <v>0</v>
      </c>
      <c r="H30" s="72">
        <v>0</v>
      </c>
      <c r="I30" s="62">
        <f t="shared" si="2"/>
        <v>1.0787025458884724E-2</v>
      </c>
      <c r="J30" s="2"/>
    </row>
    <row r="31" spans="1:10" ht="15.6" customHeight="1" x14ac:dyDescent="0.3">
      <c r="A31" s="63"/>
      <c r="B31" s="64"/>
      <c r="C31" s="70" t="s">
        <v>87</v>
      </c>
      <c r="D31" s="48">
        <v>2368060</v>
      </c>
      <c r="E31" s="48">
        <f t="shared" si="3"/>
        <v>2368060</v>
      </c>
      <c r="F31" s="48">
        <v>0</v>
      </c>
      <c r="G31" s="60">
        <v>0</v>
      </c>
      <c r="H31" s="72">
        <v>0</v>
      </c>
      <c r="I31" s="62">
        <f t="shared" si="2"/>
        <v>7.0056615878731406E-3</v>
      </c>
      <c r="J31" s="2"/>
    </row>
    <row r="32" spans="1:10" ht="15.6" customHeight="1" x14ac:dyDescent="0.3">
      <c r="A32" s="63"/>
      <c r="B32" s="64"/>
      <c r="C32" s="70" t="s">
        <v>88</v>
      </c>
      <c r="D32" s="48">
        <v>26449891</v>
      </c>
      <c r="E32" s="48">
        <f t="shared" si="3"/>
        <v>26449891</v>
      </c>
      <c r="F32" s="48">
        <v>0</v>
      </c>
      <c r="G32" s="60">
        <v>0</v>
      </c>
      <c r="H32" s="72">
        <v>0</v>
      </c>
      <c r="I32" s="62">
        <f t="shared" si="2"/>
        <v>7.8249278051287327E-2</v>
      </c>
      <c r="J32" s="2"/>
    </row>
    <row r="33" spans="1:12" ht="15.6" customHeight="1" x14ac:dyDescent="0.3">
      <c r="A33" s="63"/>
      <c r="B33" s="64"/>
      <c r="C33" s="74" t="s">
        <v>89</v>
      </c>
      <c r="D33" s="48">
        <v>9653674</v>
      </c>
      <c r="E33" s="48">
        <f t="shared" si="3"/>
        <v>9653674</v>
      </c>
      <c r="F33" s="48">
        <v>0</v>
      </c>
      <c r="G33" s="75">
        <v>0</v>
      </c>
      <c r="H33" s="72">
        <v>0</v>
      </c>
      <c r="I33" s="62">
        <f t="shared" si="2"/>
        <v>2.8559400151875226E-2</v>
      </c>
      <c r="J33" s="2"/>
    </row>
    <row r="34" spans="1:12" ht="15.6" customHeight="1" x14ac:dyDescent="0.3">
      <c r="A34" s="63"/>
      <c r="B34" s="64"/>
      <c r="C34" s="70" t="s">
        <v>90</v>
      </c>
      <c r="D34" s="48">
        <v>8790569</v>
      </c>
      <c r="E34" s="48">
        <f t="shared" si="3"/>
        <v>8790569</v>
      </c>
      <c r="F34" s="48">
        <v>0</v>
      </c>
      <c r="G34" s="71">
        <v>0</v>
      </c>
      <c r="H34" s="72">
        <v>0</v>
      </c>
      <c r="I34" s="62">
        <f t="shared" si="2"/>
        <v>2.6005992913544589E-2</v>
      </c>
      <c r="J34" s="2"/>
    </row>
    <row r="35" spans="1:12" ht="15.6" customHeight="1" x14ac:dyDescent="0.3">
      <c r="A35" s="63"/>
      <c r="B35" s="64"/>
      <c r="C35" s="70" t="s">
        <v>91</v>
      </c>
      <c r="D35" s="48">
        <v>1488738</v>
      </c>
      <c r="E35" s="48">
        <f t="shared" si="3"/>
        <v>1488738</v>
      </c>
      <c r="F35" s="48">
        <v>0</v>
      </c>
      <c r="G35" s="71">
        <v>0</v>
      </c>
      <c r="H35" s="72">
        <v>0</v>
      </c>
      <c r="I35" s="62">
        <f t="shared" si="2"/>
        <v>4.4042780254753182E-3</v>
      </c>
      <c r="J35" s="2"/>
    </row>
    <row r="36" spans="1:12" ht="15.6" customHeight="1" x14ac:dyDescent="0.3">
      <c r="A36" s="63"/>
      <c r="B36" s="64"/>
      <c r="C36" s="70" t="s">
        <v>92</v>
      </c>
      <c r="D36" s="48">
        <v>3484206</v>
      </c>
      <c r="E36" s="48">
        <f t="shared" si="3"/>
        <v>3484206</v>
      </c>
      <c r="F36" s="48" t="s">
        <v>48</v>
      </c>
      <c r="G36" s="71">
        <v>0</v>
      </c>
      <c r="H36" s="72">
        <v>0</v>
      </c>
      <c r="I36" s="62">
        <f t="shared" si="2"/>
        <v>1.0307664560204184E-2</v>
      </c>
      <c r="J36" s="2"/>
    </row>
    <row r="37" spans="1:12" ht="15.6" customHeight="1" x14ac:dyDescent="0.15">
      <c r="A37" s="63"/>
      <c r="B37" s="64"/>
      <c r="C37" s="70" t="s">
        <v>93</v>
      </c>
      <c r="D37" s="48">
        <v>2015420</v>
      </c>
      <c r="E37" s="48">
        <f t="shared" si="3"/>
        <v>2015420</v>
      </c>
      <c r="F37" s="48">
        <v>0</v>
      </c>
      <c r="G37" s="71">
        <v>0</v>
      </c>
      <c r="H37" s="72">
        <v>0</v>
      </c>
      <c r="I37" s="62">
        <f t="shared" si="2"/>
        <v>5.9624124715722086E-3</v>
      </c>
    </row>
    <row r="38" spans="1:12" ht="15.6" customHeight="1" x14ac:dyDescent="0.15">
      <c r="A38" s="63"/>
      <c r="B38" s="64"/>
      <c r="C38" s="70" t="s">
        <v>94</v>
      </c>
      <c r="D38" s="48">
        <v>16254306</v>
      </c>
      <c r="E38" s="48">
        <f t="shared" si="3"/>
        <v>16254306</v>
      </c>
      <c r="F38" s="48">
        <v>0</v>
      </c>
      <c r="G38" s="71">
        <v>0</v>
      </c>
      <c r="H38" s="72">
        <v>0</v>
      </c>
      <c r="I38" s="62">
        <f t="shared" si="2"/>
        <v>4.8086690025479044E-2</v>
      </c>
      <c r="J38" s="4"/>
      <c r="K38" s="4"/>
      <c r="L38" s="4"/>
    </row>
    <row r="39" spans="1:12" ht="15.6" customHeight="1" x14ac:dyDescent="0.15">
      <c r="A39" s="63"/>
      <c r="B39" s="64"/>
      <c r="C39" s="73" t="s">
        <v>46</v>
      </c>
      <c r="D39" s="48">
        <v>5841603</v>
      </c>
      <c r="E39" s="48">
        <f t="shared" si="3"/>
        <v>5841603</v>
      </c>
      <c r="F39" s="48">
        <v>0</v>
      </c>
      <c r="G39" s="71">
        <v>0</v>
      </c>
      <c r="H39" s="72">
        <v>0</v>
      </c>
      <c r="I39" s="62">
        <f t="shared" si="2"/>
        <v>1.7281780760920119E-2</v>
      </c>
      <c r="J39" s="4"/>
      <c r="K39" s="4"/>
      <c r="L39" s="4"/>
    </row>
    <row r="40" spans="1:12" ht="15.6" customHeight="1" x14ac:dyDescent="0.15">
      <c r="A40" s="63"/>
      <c r="B40" s="64"/>
      <c r="C40" s="70" t="s">
        <v>95</v>
      </c>
      <c r="D40" s="48">
        <f>1573376-989</f>
        <v>1572387</v>
      </c>
      <c r="E40" s="48">
        <f t="shared" si="3"/>
        <v>1572387</v>
      </c>
      <c r="F40" s="48">
        <v>0</v>
      </c>
      <c r="G40" s="71">
        <v>0</v>
      </c>
      <c r="H40" s="72">
        <v>0</v>
      </c>
      <c r="I40" s="62">
        <f t="shared" si="2"/>
        <v>4.6517449757063093E-3</v>
      </c>
      <c r="J40" s="4"/>
      <c r="K40" s="4"/>
      <c r="L40" s="4"/>
    </row>
    <row r="41" spans="1:12" ht="15.6" customHeight="1" x14ac:dyDescent="0.15">
      <c r="A41" s="63"/>
      <c r="B41" s="66"/>
      <c r="C41" s="67" t="s">
        <v>96</v>
      </c>
      <c r="D41" s="68">
        <f>E41+F41+G41+H41</f>
        <v>338020895</v>
      </c>
      <c r="E41" s="68">
        <f>SUM(E18:E40)</f>
        <v>338020895</v>
      </c>
      <c r="F41" s="68">
        <v>0</v>
      </c>
      <c r="G41" s="68">
        <v>0</v>
      </c>
      <c r="H41" s="69">
        <v>0</v>
      </c>
      <c r="I41" s="62">
        <f>D41/$D$41</f>
        <v>1</v>
      </c>
      <c r="J41" s="4"/>
      <c r="K41" s="4"/>
      <c r="L41" s="4"/>
    </row>
    <row r="42" spans="1:12" ht="15.6" customHeight="1" x14ac:dyDescent="0.15">
      <c r="A42" s="63"/>
      <c r="B42" s="58" t="s">
        <v>97</v>
      </c>
      <c r="C42" s="65" t="s">
        <v>98</v>
      </c>
      <c r="D42" s="48">
        <v>1437114.5</v>
      </c>
      <c r="E42" s="48">
        <f>D42</f>
        <v>1437114.5</v>
      </c>
      <c r="F42" s="48"/>
      <c r="G42" s="60">
        <v>0</v>
      </c>
      <c r="H42" s="61">
        <v>0</v>
      </c>
      <c r="I42" s="62">
        <f t="shared" ref="I42:I50" si="4">D42/$D$51</f>
        <v>2.3808177177305084E-2</v>
      </c>
      <c r="J42" s="4"/>
      <c r="K42" s="4"/>
      <c r="L42" s="4"/>
    </row>
    <row r="43" spans="1:12" ht="15.6" customHeight="1" x14ac:dyDescent="0.15">
      <c r="A43" s="63"/>
      <c r="B43" s="64" t="s">
        <v>99</v>
      </c>
      <c r="C43" s="65" t="s">
        <v>100</v>
      </c>
      <c r="D43" s="48">
        <v>1437114.5</v>
      </c>
      <c r="E43" s="48">
        <f t="shared" ref="E43:E50" si="5">D43</f>
        <v>1437114.5</v>
      </c>
      <c r="F43" s="48"/>
      <c r="G43" s="60">
        <v>0</v>
      </c>
      <c r="H43" s="61">
        <v>0</v>
      </c>
      <c r="I43" s="62">
        <f t="shared" si="4"/>
        <v>2.3808177177305084E-2</v>
      </c>
      <c r="J43" s="4"/>
      <c r="K43" s="4"/>
      <c r="L43" s="4"/>
    </row>
    <row r="44" spans="1:12" ht="15.6" customHeight="1" x14ac:dyDescent="0.15">
      <c r="A44" s="63"/>
      <c r="B44" s="64"/>
      <c r="C44" s="65" t="s">
        <v>101</v>
      </c>
      <c r="D44" s="48">
        <v>3687578</v>
      </c>
      <c r="E44" s="48">
        <f t="shared" si="5"/>
        <v>3687578</v>
      </c>
      <c r="F44" s="48"/>
      <c r="G44" s="60">
        <v>0</v>
      </c>
      <c r="H44" s="61">
        <v>0</v>
      </c>
      <c r="I44" s="62">
        <f t="shared" si="4"/>
        <v>6.1090824968457504E-2</v>
      </c>
      <c r="J44" s="4"/>
      <c r="K44" s="4"/>
      <c r="L44" s="4"/>
    </row>
    <row r="45" spans="1:12" ht="15.6" customHeight="1" x14ac:dyDescent="0.15">
      <c r="A45" s="63"/>
      <c r="B45" s="64"/>
      <c r="C45" s="59" t="s">
        <v>47</v>
      </c>
      <c r="D45" s="48">
        <v>2966044</v>
      </c>
      <c r="E45" s="48">
        <f t="shared" si="5"/>
        <v>2966044</v>
      </c>
      <c r="F45" s="48"/>
      <c r="G45" s="60">
        <v>0</v>
      </c>
      <c r="H45" s="61">
        <v>0</v>
      </c>
      <c r="I45" s="62">
        <f t="shared" si="4"/>
        <v>4.9137421595622809E-2</v>
      </c>
      <c r="J45" s="4"/>
      <c r="K45" s="4"/>
      <c r="L45" s="4"/>
    </row>
    <row r="46" spans="1:12" ht="15.6" customHeight="1" x14ac:dyDescent="0.15">
      <c r="A46" s="63"/>
      <c r="B46" s="64"/>
      <c r="C46" s="65" t="s">
        <v>102</v>
      </c>
      <c r="D46" s="48">
        <v>11218259</v>
      </c>
      <c r="E46" s="48">
        <f t="shared" si="5"/>
        <v>11218259</v>
      </c>
      <c r="F46" s="48"/>
      <c r="G46" s="60">
        <v>0</v>
      </c>
      <c r="H46" s="61">
        <v>0</v>
      </c>
      <c r="I46" s="62">
        <f t="shared" si="4"/>
        <v>0.18584900360611306</v>
      </c>
      <c r="J46" s="4"/>
      <c r="K46" s="4"/>
      <c r="L46" s="4"/>
    </row>
    <row r="47" spans="1:12" ht="15.6" customHeight="1" x14ac:dyDescent="0.15">
      <c r="A47" s="63"/>
      <c r="B47" s="64"/>
      <c r="C47" s="65" t="s">
        <v>103</v>
      </c>
      <c r="D47" s="48">
        <v>9624622</v>
      </c>
      <c r="E47" s="48">
        <f t="shared" si="5"/>
        <v>9624622</v>
      </c>
      <c r="F47" s="48"/>
      <c r="G47" s="60">
        <v>0</v>
      </c>
      <c r="H47" s="61">
        <v>0</v>
      </c>
      <c r="I47" s="62">
        <f t="shared" si="4"/>
        <v>0.15944777249174538</v>
      </c>
      <c r="J47" s="4"/>
      <c r="K47" s="4"/>
      <c r="L47" s="4"/>
    </row>
    <row r="48" spans="1:12" ht="15.6" customHeight="1" x14ac:dyDescent="0.15">
      <c r="A48" s="63"/>
      <c r="B48" s="64"/>
      <c r="C48" s="65" t="s">
        <v>104</v>
      </c>
      <c r="D48" s="48">
        <v>1773700</v>
      </c>
      <c r="E48" s="48">
        <f t="shared" si="5"/>
        <v>1773700</v>
      </c>
      <c r="F48" s="48"/>
      <c r="G48" s="60">
        <v>0</v>
      </c>
      <c r="H48" s="61">
        <v>0</v>
      </c>
      <c r="I48" s="62">
        <f t="shared" si="4"/>
        <v>2.9384272345304448E-2</v>
      </c>
      <c r="J48" s="4"/>
      <c r="K48" s="4"/>
      <c r="L48" s="4"/>
    </row>
    <row r="49" spans="1:15" ht="15.6" customHeight="1" x14ac:dyDescent="0.15">
      <c r="A49" s="63"/>
      <c r="B49" s="64"/>
      <c r="C49" s="65" t="s">
        <v>105</v>
      </c>
      <c r="D49" s="48">
        <v>2847606</v>
      </c>
      <c r="E49" s="48">
        <f t="shared" si="5"/>
        <v>2847606</v>
      </c>
      <c r="F49" s="48"/>
      <c r="G49" s="71">
        <v>0</v>
      </c>
      <c r="H49" s="61">
        <v>0</v>
      </c>
      <c r="I49" s="62">
        <f t="shared" si="4"/>
        <v>4.71753003530039E-2</v>
      </c>
      <c r="J49" s="4"/>
      <c r="K49" s="4"/>
      <c r="L49" s="4"/>
    </row>
    <row r="50" spans="1:15" ht="15.6" customHeight="1" x14ac:dyDescent="0.15">
      <c r="A50" s="63"/>
      <c r="B50" s="64"/>
      <c r="C50" s="65" t="s">
        <v>106</v>
      </c>
      <c r="D50" s="48">
        <v>25370185</v>
      </c>
      <c r="E50" s="48">
        <f t="shared" si="5"/>
        <v>25370185</v>
      </c>
      <c r="F50" s="48"/>
      <c r="G50" s="71">
        <v>0</v>
      </c>
      <c r="H50" s="61">
        <v>0</v>
      </c>
      <c r="I50" s="62">
        <f t="shared" si="4"/>
        <v>0.42029905028514275</v>
      </c>
      <c r="J50" s="4"/>
      <c r="K50" s="4"/>
      <c r="L50" s="4"/>
    </row>
    <row r="51" spans="1:15" ht="15.6" customHeight="1" x14ac:dyDescent="0.15">
      <c r="A51" s="63"/>
      <c r="B51" s="66"/>
      <c r="C51" s="67" t="s">
        <v>96</v>
      </c>
      <c r="D51" s="68">
        <f>SUM(D42:D50)</f>
        <v>60362223</v>
      </c>
      <c r="E51" s="68">
        <f>SUM(E42:E50)</f>
        <v>60362223</v>
      </c>
      <c r="F51" s="68">
        <v>0</v>
      </c>
      <c r="G51" s="68">
        <v>0</v>
      </c>
      <c r="H51" s="69">
        <v>0</v>
      </c>
      <c r="I51" s="62">
        <f>D51/$D$51</f>
        <v>1</v>
      </c>
      <c r="J51" s="4"/>
      <c r="K51" s="4"/>
      <c r="L51" s="4"/>
    </row>
    <row r="52" spans="1:15" ht="15.6" customHeight="1" x14ac:dyDescent="0.15">
      <c r="A52" s="63"/>
      <c r="B52" s="249" t="s">
        <v>107</v>
      </c>
      <c r="C52" s="250"/>
      <c r="D52" s="48">
        <f t="shared" ref="D52:D56" si="6">E52+F52+G52+H52</f>
        <v>36323583</v>
      </c>
      <c r="E52" s="48">
        <v>0</v>
      </c>
      <c r="F52" s="48">
        <v>36323583</v>
      </c>
      <c r="G52" s="71">
        <v>0</v>
      </c>
      <c r="H52" s="72">
        <v>0</v>
      </c>
      <c r="I52" s="76"/>
      <c r="J52" s="4"/>
      <c r="K52" s="4"/>
      <c r="L52" s="4"/>
    </row>
    <row r="53" spans="1:15" ht="15.6" customHeight="1" x14ac:dyDescent="0.15">
      <c r="A53" s="63"/>
      <c r="B53" s="249" t="s">
        <v>108</v>
      </c>
      <c r="C53" s="250"/>
      <c r="D53" s="48">
        <f t="shared" si="6"/>
        <v>10389327</v>
      </c>
      <c r="E53" s="48">
        <v>0</v>
      </c>
      <c r="F53" s="48">
        <v>0</v>
      </c>
      <c r="G53" s="71">
        <v>0</v>
      </c>
      <c r="H53" s="72">
        <v>10389327</v>
      </c>
      <c r="I53" s="76"/>
      <c r="J53" s="4"/>
      <c r="K53" s="4"/>
      <c r="L53" s="4"/>
    </row>
    <row r="54" spans="1:15" ht="15.6" customHeight="1" x14ac:dyDescent="0.15">
      <c r="A54" s="77"/>
      <c r="B54" s="249" t="s">
        <v>109</v>
      </c>
      <c r="C54" s="250"/>
      <c r="D54" s="48">
        <f t="shared" si="6"/>
        <v>26649063</v>
      </c>
      <c r="E54" s="48">
        <v>0</v>
      </c>
      <c r="F54" s="48">
        <v>0</v>
      </c>
      <c r="G54" s="60">
        <v>0</v>
      </c>
      <c r="H54" s="72">
        <v>26649063</v>
      </c>
      <c r="I54" s="76"/>
      <c r="J54" s="4"/>
      <c r="K54" s="4"/>
      <c r="L54" s="4"/>
    </row>
    <row r="55" spans="1:15" ht="15.6" customHeight="1" x14ac:dyDescent="0.3">
      <c r="A55" s="251" t="s">
        <v>49</v>
      </c>
      <c r="B55" s="252"/>
      <c r="C55" s="250"/>
      <c r="D55" s="48">
        <f t="shared" si="6"/>
        <v>99119077</v>
      </c>
      <c r="E55" s="48">
        <v>84719183</v>
      </c>
      <c r="F55" s="48">
        <v>6101990</v>
      </c>
      <c r="G55" s="71">
        <v>0</v>
      </c>
      <c r="H55" s="72">
        <v>8297904</v>
      </c>
      <c r="I55" s="76"/>
      <c r="J55" s="4"/>
      <c r="K55" s="4"/>
      <c r="L55" s="4"/>
      <c r="M55" s="5"/>
      <c r="N55" s="2"/>
      <c r="O55" s="6"/>
    </row>
    <row r="56" spans="1:15" ht="15.6" customHeight="1" thickBot="1" x14ac:dyDescent="0.35">
      <c r="A56" s="251" t="s">
        <v>110</v>
      </c>
      <c r="B56" s="252"/>
      <c r="C56" s="250"/>
      <c r="D56" s="48">
        <f t="shared" si="6"/>
        <v>13283753</v>
      </c>
      <c r="E56" s="48">
        <v>11394958</v>
      </c>
      <c r="F56" s="48">
        <v>897207</v>
      </c>
      <c r="G56" s="71">
        <v>0</v>
      </c>
      <c r="H56" s="72">
        <v>991588</v>
      </c>
      <c r="I56" s="78"/>
      <c r="J56" s="4"/>
      <c r="K56" s="4"/>
      <c r="L56" s="4"/>
      <c r="M56" s="5"/>
      <c r="N56" s="2"/>
      <c r="O56" s="6"/>
    </row>
    <row r="57" spans="1:15" ht="15.6" customHeight="1" thickTop="1" thickBot="1" x14ac:dyDescent="0.35">
      <c r="A57" s="244" t="s">
        <v>50</v>
      </c>
      <c r="B57" s="245"/>
      <c r="C57" s="246"/>
      <c r="D57" s="79">
        <f>D17+D41+D51+D52+D53+D54+D55+D56</f>
        <v>639866325</v>
      </c>
      <c r="E57" s="79">
        <f t="shared" ref="E57:H57" si="7">E17+E41+E51+E52+E53+E54+E55+E56</f>
        <v>550215663</v>
      </c>
      <c r="F57" s="79">
        <f t="shared" si="7"/>
        <v>43322780</v>
      </c>
      <c r="G57" s="79">
        <f t="shared" si="7"/>
        <v>0</v>
      </c>
      <c r="H57" s="79">
        <f t="shared" si="7"/>
        <v>46327882</v>
      </c>
      <c r="I57" s="80"/>
      <c r="J57" s="4"/>
      <c r="K57" s="4"/>
      <c r="L57" s="4"/>
      <c r="N57" s="6"/>
    </row>
    <row r="58" spans="1:15" ht="16.5" x14ac:dyDescent="0.3">
      <c r="D58" s="7"/>
      <c r="I58" s="3"/>
      <c r="K58" s="3"/>
    </row>
    <row r="59" spans="1:15" ht="16.5" x14ac:dyDescent="0.3">
      <c r="I59" s="3"/>
      <c r="K59" s="3"/>
    </row>
    <row r="60" spans="1:15" ht="16.5" x14ac:dyDescent="0.3">
      <c r="H60" s="6"/>
      <c r="I60" s="8"/>
    </row>
  </sheetData>
  <mergeCells count="7">
    <mergeCell ref="A57:C57"/>
    <mergeCell ref="A1:H1"/>
    <mergeCell ref="B52:C52"/>
    <mergeCell ref="B53:C53"/>
    <mergeCell ref="B54:C54"/>
    <mergeCell ref="A55:C55"/>
    <mergeCell ref="A56:C56"/>
  </mergeCells>
  <phoneticPr fontId="3" type="noConversion"/>
  <pageMargins left="0.7" right="0.7" top="0.75" bottom="0.75" header="0.3" footer="0.3"/>
  <pageSetup paperSize="9" scale="8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showGridLines="0" view="pageBreakPreview" zoomScale="145" zoomScaleNormal="145" zoomScaleSheetLayoutView="145" workbookViewId="0">
      <selection activeCell="N40" sqref="N40"/>
    </sheetView>
  </sheetViews>
  <sheetFormatPr defaultRowHeight="10.5" x14ac:dyDescent="0.15"/>
  <cols>
    <col min="1" max="1" width="1" style="95" customWidth="1"/>
    <col min="2" max="2" width="14" style="95" customWidth="1"/>
    <col min="3" max="3" width="7.125" style="95" customWidth="1"/>
    <col min="4" max="4" width="16.625" style="95" customWidth="1"/>
    <col min="5" max="5" width="4.125" style="95" customWidth="1"/>
    <col min="6" max="6" width="13.375" style="95" customWidth="1"/>
    <col min="7" max="7" width="2" style="95" customWidth="1"/>
    <col min="8" max="8" width="9.25" style="95" customWidth="1"/>
    <col min="9" max="9" width="4.25" style="96" customWidth="1"/>
    <col min="10" max="10" width="14.375" style="95" customWidth="1"/>
    <col min="11" max="11" width="1.5" style="95" customWidth="1"/>
    <col min="12" max="12" width="1.375" style="95" customWidth="1"/>
    <col min="13" max="13" width="13.5" style="95" customWidth="1"/>
    <col min="14" max="16" width="12.5" style="95" customWidth="1"/>
    <col min="17" max="17" width="29.125" style="95" customWidth="1"/>
    <col min="18" max="256" width="9" style="95"/>
    <col min="257" max="257" width="1" style="95" customWidth="1"/>
    <col min="258" max="258" width="14" style="95" customWidth="1"/>
    <col min="259" max="259" width="7.125" style="95" customWidth="1"/>
    <col min="260" max="260" width="16.625" style="95" customWidth="1"/>
    <col min="261" max="261" width="4.125" style="95" customWidth="1"/>
    <col min="262" max="262" width="13.375" style="95" customWidth="1"/>
    <col min="263" max="263" width="2" style="95" customWidth="1"/>
    <col min="264" max="264" width="9.25" style="95" customWidth="1"/>
    <col min="265" max="265" width="4.25" style="95" customWidth="1"/>
    <col min="266" max="266" width="14.375" style="95" customWidth="1"/>
    <col min="267" max="267" width="1.5" style="95" customWidth="1"/>
    <col min="268" max="268" width="1.375" style="95" customWidth="1"/>
    <col min="269" max="269" width="13.5" style="95" customWidth="1"/>
    <col min="270" max="271" width="11.625" style="95" customWidth="1"/>
    <col min="272" max="272" width="12.375" style="95" customWidth="1"/>
    <col min="273" max="273" width="29.125" style="95" customWidth="1"/>
    <col min="274" max="512" width="9" style="95"/>
    <col min="513" max="513" width="1" style="95" customWidth="1"/>
    <col min="514" max="514" width="14" style="95" customWidth="1"/>
    <col min="515" max="515" width="7.125" style="95" customWidth="1"/>
    <col min="516" max="516" width="16.625" style="95" customWidth="1"/>
    <col min="517" max="517" width="4.125" style="95" customWidth="1"/>
    <col min="518" max="518" width="13.375" style="95" customWidth="1"/>
    <col min="519" max="519" width="2" style="95" customWidth="1"/>
    <col min="520" max="520" width="9.25" style="95" customWidth="1"/>
    <col min="521" max="521" width="4.25" style="95" customWidth="1"/>
    <col min="522" max="522" width="14.375" style="95" customWidth="1"/>
    <col min="523" max="523" width="1.5" style="95" customWidth="1"/>
    <col min="524" max="524" width="1.375" style="95" customWidth="1"/>
    <col min="525" max="525" width="13.5" style="95" customWidth="1"/>
    <col min="526" max="527" width="11.625" style="95" customWidth="1"/>
    <col min="528" max="528" width="12.375" style="95" customWidth="1"/>
    <col min="529" max="529" width="29.125" style="95" customWidth="1"/>
    <col min="530" max="768" width="9" style="95"/>
    <col min="769" max="769" width="1" style="95" customWidth="1"/>
    <col min="770" max="770" width="14" style="95" customWidth="1"/>
    <col min="771" max="771" width="7.125" style="95" customWidth="1"/>
    <col min="772" max="772" width="16.625" style="95" customWidth="1"/>
    <col min="773" max="773" width="4.125" style="95" customWidth="1"/>
    <col min="774" max="774" width="13.375" style="95" customWidth="1"/>
    <col min="775" max="775" width="2" style="95" customWidth="1"/>
    <col min="776" max="776" width="9.25" style="95" customWidth="1"/>
    <col min="777" max="777" width="4.25" style="95" customWidth="1"/>
    <col min="778" max="778" width="14.375" style="95" customWidth="1"/>
    <col min="779" max="779" width="1.5" style="95" customWidth="1"/>
    <col min="780" max="780" width="1.375" style="95" customWidth="1"/>
    <col min="781" max="781" width="13.5" style="95" customWidth="1"/>
    <col min="782" max="783" width="11.625" style="95" customWidth="1"/>
    <col min="784" max="784" width="12.375" style="95" customWidth="1"/>
    <col min="785" max="785" width="29.125" style="95" customWidth="1"/>
    <col min="786" max="1024" width="9" style="95"/>
    <col min="1025" max="1025" width="1" style="95" customWidth="1"/>
    <col min="1026" max="1026" width="14" style="95" customWidth="1"/>
    <col min="1027" max="1027" width="7.125" style="95" customWidth="1"/>
    <col min="1028" max="1028" width="16.625" style="95" customWidth="1"/>
    <col min="1029" max="1029" width="4.125" style="95" customWidth="1"/>
    <col min="1030" max="1030" width="13.375" style="95" customWidth="1"/>
    <col min="1031" max="1031" width="2" style="95" customWidth="1"/>
    <col min="1032" max="1032" width="9.25" style="95" customWidth="1"/>
    <col min="1033" max="1033" width="4.25" style="95" customWidth="1"/>
    <col min="1034" max="1034" width="14.375" style="95" customWidth="1"/>
    <col min="1035" max="1035" width="1.5" style="95" customWidth="1"/>
    <col min="1036" max="1036" width="1.375" style="95" customWidth="1"/>
    <col min="1037" max="1037" width="13.5" style="95" customWidth="1"/>
    <col min="1038" max="1039" width="11.625" style="95" customWidth="1"/>
    <col min="1040" max="1040" width="12.375" style="95" customWidth="1"/>
    <col min="1041" max="1041" width="29.125" style="95" customWidth="1"/>
    <col min="1042" max="1280" width="9" style="95"/>
    <col min="1281" max="1281" width="1" style="95" customWidth="1"/>
    <col min="1282" max="1282" width="14" style="95" customWidth="1"/>
    <col min="1283" max="1283" width="7.125" style="95" customWidth="1"/>
    <col min="1284" max="1284" width="16.625" style="95" customWidth="1"/>
    <col min="1285" max="1285" width="4.125" style="95" customWidth="1"/>
    <col min="1286" max="1286" width="13.375" style="95" customWidth="1"/>
    <col min="1287" max="1287" width="2" style="95" customWidth="1"/>
    <col min="1288" max="1288" width="9.25" style="95" customWidth="1"/>
    <col min="1289" max="1289" width="4.25" style="95" customWidth="1"/>
    <col min="1290" max="1290" width="14.375" style="95" customWidth="1"/>
    <col min="1291" max="1291" width="1.5" style="95" customWidth="1"/>
    <col min="1292" max="1292" width="1.375" style="95" customWidth="1"/>
    <col min="1293" max="1293" width="13.5" style="95" customWidth="1"/>
    <col min="1294" max="1295" width="11.625" style="95" customWidth="1"/>
    <col min="1296" max="1296" width="12.375" style="95" customWidth="1"/>
    <col min="1297" max="1297" width="29.125" style="95" customWidth="1"/>
    <col min="1298" max="1536" width="9" style="95"/>
    <col min="1537" max="1537" width="1" style="95" customWidth="1"/>
    <col min="1538" max="1538" width="14" style="95" customWidth="1"/>
    <col min="1539" max="1539" width="7.125" style="95" customWidth="1"/>
    <col min="1540" max="1540" width="16.625" style="95" customWidth="1"/>
    <col min="1541" max="1541" width="4.125" style="95" customWidth="1"/>
    <col min="1542" max="1542" width="13.375" style="95" customWidth="1"/>
    <col min="1543" max="1543" width="2" style="95" customWidth="1"/>
    <col min="1544" max="1544" width="9.25" style="95" customWidth="1"/>
    <col min="1545" max="1545" width="4.25" style="95" customWidth="1"/>
    <col min="1546" max="1546" width="14.375" style="95" customWidth="1"/>
    <col min="1547" max="1547" width="1.5" style="95" customWidth="1"/>
    <col min="1548" max="1548" width="1.375" style="95" customWidth="1"/>
    <col min="1549" max="1549" width="13.5" style="95" customWidth="1"/>
    <col min="1550" max="1551" width="11.625" style="95" customWidth="1"/>
    <col min="1552" max="1552" width="12.375" style="95" customWidth="1"/>
    <col min="1553" max="1553" width="29.125" style="95" customWidth="1"/>
    <col min="1554" max="1792" width="9" style="95"/>
    <col min="1793" max="1793" width="1" style="95" customWidth="1"/>
    <col min="1794" max="1794" width="14" style="95" customWidth="1"/>
    <col min="1795" max="1795" width="7.125" style="95" customWidth="1"/>
    <col min="1796" max="1796" width="16.625" style="95" customWidth="1"/>
    <col min="1797" max="1797" width="4.125" style="95" customWidth="1"/>
    <col min="1798" max="1798" width="13.375" style="95" customWidth="1"/>
    <col min="1799" max="1799" width="2" style="95" customWidth="1"/>
    <col min="1800" max="1800" width="9.25" style="95" customWidth="1"/>
    <col min="1801" max="1801" width="4.25" style="95" customWidth="1"/>
    <col min="1802" max="1802" width="14.375" style="95" customWidth="1"/>
    <col min="1803" max="1803" width="1.5" style="95" customWidth="1"/>
    <col min="1804" max="1804" width="1.375" style="95" customWidth="1"/>
    <col min="1805" max="1805" width="13.5" style="95" customWidth="1"/>
    <col min="1806" max="1807" width="11.625" style="95" customWidth="1"/>
    <col min="1808" max="1808" width="12.375" style="95" customWidth="1"/>
    <col min="1809" max="1809" width="29.125" style="95" customWidth="1"/>
    <col min="1810" max="2048" width="9" style="95"/>
    <col min="2049" max="2049" width="1" style="95" customWidth="1"/>
    <col min="2050" max="2050" width="14" style="95" customWidth="1"/>
    <col min="2051" max="2051" width="7.125" style="95" customWidth="1"/>
    <col min="2052" max="2052" width="16.625" style="95" customWidth="1"/>
    <col min="2053" max="2053" width="4.125" style="95" customWidth="1"/>
    <col min="2054" max="2054" width="13.375" style="95" customWidth="1"/>
    <col min="2055" max="2055" width="2" style="95" customWidth="1"/>
    <col min="2056" max="2056" width="9.25" style="95" customWidth="1"/>
    <col min="2057" max="2057" width="4.25" style="95" customWidth="1"/>
    <col min="2058" max="2058" width="14.375" style="95" customWidth="1"/>
    <col min="2059" max="2059" width="1.5" style="95" customWidth="1"/>
    <col min="2060" max="2060" width="1.375" style="95" customWidth="1"/>
    <col min="2061" max="2061" width="13.5" style="95" customWidth="1"/>
    <col min="2062" max="2063" width="11.625" style="95" customWidth="1"/>
    <col min="2064" max="2064" width="12.375" style="95" customWidth="1"/>
    <col min="2065" max="2065" width="29.125" style="95" customWidth="1"/>
    <col min="2066" max="2304" width="9" style="95"/>
    <col min="2305" max="2305" width="1" style="95" customWidth="1"/>
    <col min="2306" max="2306" width="14" style="95" customWidth="1"/>
    <col min="2307" max="2307" width="7.125" style="95" customWidth="1"/>
    <col min="2308" max="2308" width="16.625" style="95" customWidth="1"/>
    <col min="2309" max="2309" width="4.125" style="95" customWidth="1"/>
    <col min="2310" max="2310" width="13.375" style="95" customWidth="1"/>
    <col min="2311" max="2311" width="2" style="95" customWidth="1"/>
    <col min="2312" max="2312" width="9.25" style="95" customWidth="1"/>
    <col min="2313" max="2313" width="4.25" style="95" customWidth="1"/>
    <col min="2314" max="2314" width="14.375" style="95" customWidth="1"/>
    <col min="2315" max="2315" width="1.5" style="95" customWidth="1"/>
    <col min="2316" max="2316" width="1.375" style="95" customWidth="1"/>
    <col min="2317" max="2317" width="13.5" style="95" customWidth="1"/>
    <col min="2318" max="2319" width="11.625" style="95" customWidth="1"/>
    <col min="2320" max="2320" width="12.375" style="95" customWidth="1"/>
    <col min="2321" max="2321" width="29.125" style="95" customWidth="1"/>
    <col min="2322" max="2560" width="9" style="95"/>
    <col min="2561" max="2561" width="1" style="95" customWidth="1"/>
    <col min="2562" max="2562" width="14" style="95" customWidth="1"/>
    <col min="2563" max="2563" width="7.125" style="95" customWidth="1"/>
    <col min="2564" max="2564" width="16.625" style="95" customWidth="1"/>
    <col min="2565" max="2565" width="4.125" style="95" customWidth="1"/>
    <col min="2566" max="2566" width="13.375" style="95" customWidth="1"/>
    <col min="2567" max="2567" width="2" style="95" customWidth="1"/>
    <col min="2568" max="2568" width="9.25" style="95" customWidth="1"/>
    <col min="2569" max="2569" width="4.25" style="95" customWidth="1"/>
    <col min="2570" max="2570" width="14.375" style="95" customWidth="1"/>
    <col min="2571" max="2571" width="1.5" style="95" customWidth="1"/>
    <col min="2572" max="2572" width="1.375" style="95" customWidth="1"/>
    <col min="2573" max="2573" width="13.5" style="95" customWidth="1"/>
    <col min="2574" max="2575" width="11.625" style="95" customWidth="1"/>
    <col min="2576" max="2576" width="12.375" style="95" customWidth="1"/>
    <col min="2577" max="2577" width="29.125" style="95" customWidth="1"/>
    <col min="2578" max="2816" width="9" style="95"/>
    <col min="2817" max="2817" width="1" style="95" customWidth="1"/>
    <col min="2818" max="2818" width="14" style="95" customWidth="1"/>
    <col min="2819" max="2819" width="7.125" style="95" customWidth="1"/>
    <col min="2820" max="2820" width="16.625" style="95" customWidth="1"/>
    <col min="2821" max="2821" width="4.125" style="95" customWidth="1"/>
    <col min="2822" max="2822" width="13.375" style="95" customWidth="1"/>
    <col min="2823" max="2823" width="2" style="95" customWidth="1"/>
    <col min="2824" max="2824" width="9.25" style="95" customWidth="1"/>
    <col min="2825" max="2825" width="4.25" style="95" customWidth="1"/>
    <col min="2826" max="2826" width="14.375" style="95" customWidth="1"/>
    <col min="2827" max="2827" width="1.5" style="95" customWidth="1"/>
    <col min="2828" max="2828" width="1.375" style="95" customWidth="1"/>
    <col min="2829" max="2829" width="13.5" style="95" customWidth="1"/>
    <col min="2830" max="2831" width="11.625" style="95" customWidth="1"/>
    <col min="2832" max="2832" width="12.375" style="95" customWidth="1"/>
    <col min="2833" max="2833" width="29.125" style="95" customWidth="1"/>
    <col min="2834" max="3072" width="9" style="95"/>
    <col min="3073" max="3073" width="1" style="95" customWidth="1"/>
    <col min="3074" max="3074" width="14" style="95" customWidth="1"/>
    <col min="3075" max="3075" width="7.125" style="95" customWidth="1"/>
    <col min="3076" max="3076" width="16.625" style="95" customWidth="1"/>
    <col min="3077" max="3077" width="4.125" style="95" customWidth="1"/>
    <col min="3078" max="3078" width="13.375" style="95" customWidth="1"/>
    <col min="3079" max="3079" width="2" style="95" customWidth="1"/>
    <col min="3080" max="3080" width="9.25" style="95" customWidth="1"/>
    <col min="3081" max="3081" width="4.25" style="95" customWidth="1"/>
    <col min="3082" max="3082" width="14.375" style="95" customWidth="1"/>
    <col min="3083" max="3083" width="1.5" style="95" customWidth="1"/>
    <col min="3084" max="3084" width="1.375" style="95" customWidth="1"/>
    <col min="3085" max="3085" width="13.5" style="95" customWidth="1"/>
    <col min="3086" max="3087" width="11.625" style="95" customWidth="1"/>
    <col min="3088" max="3088" width="12.375" style="95" customWidth="1"/>
    <col min="3089" max="3089" width="29.125" style="95" customWidth="1"/>
    <col min="3090" max="3328" width="9" style="95"/>
    <col min="3329" max="3329" width="1" style="95" customWidth="1"/>
    <col min="3330" max="3330" width="14" style="95" customWidth="1"/>
    <col min="3331" max="3331" width="7.125" style="95" customWidth="1"/>
    <col min="3332" max="3332" width="16.625" style="95" customWidth="1"/>
    <col min="3333" max="3333" width="4.125" style="95" customWidth="1"/>
    <col min="3334" max="3334" width="13.375" style="95" customWidth="1"/>
    <col min="3335" max="3335" width="2" style="95" customWidth="1"/>
    <col min="3336" max="3336" width="9.25" style="95" customWidth="1"/>
    <col min="3337" max="3337" width="4.25" style="95" customWidth="1"/>
    <col min="3338" max="3338" width="14.375" style="95" customWidth="1"/>
    <col min="3339" max="3339" width="1.5" style="95" customWidth="1"/>
    <col min="3340" max="3340" width="1.375" style="95" customWidth="1"/>
    <col min="3341" max="3341" width="13.5" style="95" customWidth="1"/>
    <col min="3342" max="3343" width="11.625" style="95" customWidth="1"/>
    <col min="3344" max="3344" width="12.375" style="95" customWidth="1"/>
    <col min="3345" max="3345" width="29.125" style="95" customWidth="1"/>
    <col min="3346" max="3584" width="9" style="95"/>
    <col min="3585" max="3585" width="1" style="95" customWidth="1"/>
    <col min="3586" max="3586" width="14" style="95" customWidth="1"/>
    <col min="3587" max="3587" width="7.125" style="95" customWidth="1"/>
    <col min="3588" max="3588" width="16.625" style="95" customWidth="1"/>
    <col min="3589" max="3589" width="4.125" style="95" customWidth="1"/>
    <col min="3590" max="3590" width="13.375" style="95" customWidth="1"/>
    <col min="3591" max="3591" width="2" style="95" customWidth="1"/>
    <col min="3592" max="3592" width="9.25" style="95" customWidth="1"/>
    <col min="3593" max="3593" width="4.25" style="95" customWidth="1"/>
    <col min="3594" max="3594" width="14.375" style="95" customWidth="1"/>
    <col min="3595" max="3595" width="1.5" style="95" customWidth="1"/>
    <col min="3596" max="3596" width="1.375" style="95" customWidth="1"/>
    <col min="3597" max="3597" width="13.5" style="95" customWidth="1"/>
    <col min="3598" max="3599" width="11.625" style="95" customWidth="1"/>
    <col min="3600" max="3600" width="12.375" style="95" customWidth="1"/>
    <col min="3601" max="3601" width="29.125" style="95" customWidth="1"/>
    <col min="3602" max="3840" width="9" style="95"/>
    <col min="3841" max="3841" width="1" style="95" customWidth="1"/>
    <col min="3842" max="3842" width="14" style="95" customWidth="1"/>
    <col min="3843" max="3843" width="7.125" style="95" customWidth="1"/>
    <col min="3844" max="3844" width="16.625" style="95" customWidth="1"/>
    <col min="3845" max="3845" width="4.125" style="95" customWidth="1"/>
    <col min="3846" max="3846" width="13.375" style="95" customWidth="1"/>
    <col min="3847" max="3847" width="2" style="95" customWidth="1"/>
    <col min="3848" max="3848" width="9.25" style="95" customWidth="1"/>
    <col min="3849" max="3849" width="4.25" style="95" customWidth="1"/>
    <col min="3850" max="3850" width="14.375" style="95" customWidth="1"/>
    <col min="3851" max="3851" width="1.5" style="95" customWidth="1"/>
    <col min="3852" max="3852" width="1.375" style="95" customWidth="1"/>
    <col min="3853" max="3853" width="13.5" style="95" customWidth="1"/>
    <col min="3854" max="3855" width="11.625" style="95" customWidth="1"/>
    <col min="3856" max="3856" width="12.375" style="95" customWidth="1"/>
    <col min="3857" max="3857" width="29.125" style="95" customWidth="1"/>
    <col min="3858" max="4096" width="9" style="95"/>
    <col min="4097" max="4097" width="1" style="95" customWidth="1"/>
    <col min="4098" max="4098" width="14" style="95" customWidth="1"/>
    <col min="4099" max="4099" width="7.125" style="95" customWidth="1"/>
    <col min="4100" max="4100" width="16.625" style="95" customWidth="1"/>
    <col min="4101" max="4101" width="4.125" style="95" customWidth="1"/>
    <col min="4102" max="4102" width="13.375" style="95" customWidth="1"/>
    <col min="4103" max="4103" width="2" style="95" customWidth="1"/>
    <col min="4104" max="4104" width="9.25" style="95" customWidth="1"/>
    <col min="4105" max="4105" width="4.25" style="95" customWidth="1"/>
    <col min="4106" max="4106" width="14.375" style="95" customWidth="1"/>
    <col min="4107" max="4107" width="1.5" style="95" customWidth="1"/>
    <col min="4108" max="4108" width="1.375" style="95" customWidth="1"/>
    <col min="4109" max="4109" width="13.5" style="95" customWidth="1"/>
    <col min="4110" max="4111" width="11.625" style="95" customWidth="1"/>
    <col min="4112" max="4112" width="12.375" style="95" customWidth="1"/>
    <col min="4113" max="4113" width="29.125" style="95" customWidth="1"/>
    <col min="4114" max="4352" width="9" style="95"/>
    <col min="4353" max="4353" width="1" style="95" customWidth="1"/>
    <col min="4354" max="4354" width="14" style="95" customWidth="1"/>
    <col min="4355" max="4355" width="7.125" style="95" customWidth="1"/>
    <col min="4356" max="4356" width="16.625" style="95" customWidth="1"/>
    <col min="4357" max="4357" width="4.125" style="95" customWidth="1"/>
    <col min="4358" max="4358" width="13.375" style="95" customWidth="1"/>
    <col min="4359" max="4359" width="2" style="95" customWidth="1"/>
    <col min="4360" max="4360" width="9.25" style="95" customWidth="1"/>
    <col min="4361" max="4361" width="4.25" style="95" customWidth="1"/>
    <col min="4362" max="4362" width="14.375" style="95" customWidth="1"/>
    <col min="4363" max="4363" width="1.5" style="95" customWidth="1"/>
    <col min="4364" max="4364" width="1.375" style="95" customWidth="1"/>
    <col min="4365" max="4365" width="13.5" style="95" customWidth="1"/>
    <col min="4366" max="4367" width="11.625" style="95" customWidth="1"/>
    <col min="4368" max="4368" width="12.375" style="95" customWidth="1"/>
    <col min="4369" max="4369" width="29.125" style="95" customWidth="1"/>
    <col min="4370" max="4608" width="9" style="95"/>
    <col min="4609" max="4609" width="1" style="95" customWidth="1"/>
    <col min="4610" max="4610" width="14" style="95" customWidth="1"/>
    <col min="4611" max="4611" width="7.125" style="95" customWidth="1"/>
    <col min="4612" max="4612" width="16.625" style="95" customWidth="1"/>
    <col min="4613" max="4613" width="4.125" style="95" customWidth="1"/>
    <col min="4614" max="4614" width="13.375" style="95" customWidth="1"/>
    <col min="4615" max="4615" width="2" style="95" customWidth="1"/>
    <col min="4616" max="4616" width="9.25" style="95" customWidth="1"/>
    <col min="4617" max="4617" width="4.25" style="95" customWidth="1"/>
    <col min="4618" max="4618" width="14.375" style="95" customWidth="1"/>
    <col min="4619" max="4619" width="1.5" style="95" customWidth="1"/>
    <col min="4620" max="4620" width="1.375" style="95" customWidth="1"/>
    <col min="4621" max="4621" width="13.5" style="95" customWidth="1"/>
    <col min="4622" max="4623" width="11.625" style="95" customWidth="1"/>
    <col min="4624" max="4624" width="12.375" style="95" customWidth="1"/>
    <col min="4625" max="4625" width="29.125" style="95" customWidth="1"/>
    <col min="4626" max="4864" width="9" style="95"/>
    <col min="4865" max="4865" width="1" style="95" customWidth="1"/>
    <col min="4866" max="4866" width="14" style="95" customWidth="1"/>
    <col min="4867" max="4867" width="7.125" style="95" customWidth="1"/>
    <col min="4868" max="4868" width="16.625" style="95" customWidth="1"/>
    <col min="4869" max="4869" width="4.125" style="95" customWidth="1"/>
    <col min="4870" max="4870" width="13.375" style="95" customWidth="1"/>
    <col min="4871" max="4871" width="2" style="95" customWidth="1"/>
    <col min="4872" max="4872" width="9.25" style="95" customWidth="1"/>
    <col min="4873" max="4873" width="4.25" style="95" customWidth="1"/>
    <col min="4874" max="4874" width="14.375" style="95" customWidth="1"/>
    <col min="4875" max="4875" width="1.5" style="95" customWidth="1"/>
    <col min="4876" max="4876" width="1.375" style="95" customWidth="1"/>
    <col min="4877" max="4877" width="13.5" style="95" customWidth="1"/>
    <col min="4878" max="4879" width="11.625" style="95" customWidth="1"/>
    <col min="4880" max="4880" width="12.375" style="95" customWidth="1"/>
    <col min="4881" max="4881" width="29.125" style="95" customWidth="1"/>
    <col min="4882" max="5120" width="9" style="95"/>
    <col min="5121" max="5121" width="1" style="95" customWidth="1"/>
    <col min="5122" max="5122" width="14" style="95" customWidth="1"/>
    <col min="5123" max="5123" width="7.125" style="95" customWidth="1"/>
    <col min="5124" max="5124" width="16.625" style="95" customWidth="1"/>
    <col min="5125" max="5125" width="4.125" style="95" customWidth="1"/>
    <col min="5126" max="5126" width="13.375" style="95" customWidth="1"/>
    <col min="5127" max="5127" width="2" style="95" customWidth="1"/>
    <col min="5128" max="5128" width="9.25" style="95" customWidth="1"/>
    <col min="5129" max="5129" width="4.25" style="95" customWidth="1"/>
    <col min="5130" max="5130" width="14.375" style="95" customWidth="1"/>
    <col min="5131" max="5131" width="1.5" style="95" customWidth="1"/>
    <col min="5132" max="5132" width="1.375" style="95" customWidth="1"/>
    <col min="5133" max="5133" width="13.5" style="95" customWidth="1"/>
    <col min="5134" max="5135" width="11.625" style="95" customWidth="1"/>
    <col min="5136" max="5136" width="12.375" style="95" customWidth="1"/>
    <col min="5137" max="5137" width="29.125" style="95" customWidth="1"/>
    <col min="5138" max="5376" width="9" style="95"/>
    <col min="5377" max="5377" width="1" style="95" customWidth="1"/>
    <col min="5378" max="5378" width="14" style="95" customWidth="1"/>
    <col min="5379" max="5379" width="7.125" style="95" customWidth="1"/>
    <col min="5380" max="5380" width="16.625" style="95" customWidth="1"/>
    <col min="5381" max="5381" width="4.125" style="95" customWidth="1"/>
    <col min="5382" max="5382" width="13.375" style="95" customWidth="1"/>
    <col min="5383" max="5383" width="2" style="95" customWidth="1"/>
    <col min="5384" max="5384" width="9.25" style="95" customWidth="1"/>
    <col min="5385" max="5385" width="4.25" style="95" customWidth="1"/>
    <col min="5386" max="5386" width="14.375" style="95" customWidth="1"/>
    <col min="5387" max="5387" width="1.5" style="95" customWidth="1"/>
    <col min="5388" max="5388" width="1.375" style="95" customWidth="1"/>
    <col min="5389" max="5389" width="13.5" style="95" customWidth="1"/>
    <col min="5390" max="5391" width="11.625" style="95" customWidth="1"/>
    <col min="5392" max="5392" width="12.375" style="95" customWidth="1"/>
    <col min="5393" max="5393" width="29.125" style="95" customWidth="1"/>
    <col min="5394" max="5632" width="9" style="95"/>
    <col min="5633" max="5633" width="1" style="95" customWidth="1"/>
    <col min="5634" max="5634" width="14" style="95" customWidth="1"/>
    <col min="5635" max="5635" width="7.125" style="95" customWidth="1"/>
    <col min="5636" max="5636" width="16.625" style="95" customWidth="1"/>
    <col min="5637" max="5637" width="4.125" style="95" customWidth="1"/>
    <col min="5638" max="5638" width="13.375" style="95" customWidth="1"/>
    <col min="5639" max="5639" width="2" style="95" customWidth="1"/>
    <col min="5640" max="5640" width="9.25" style="95" customWidth="1"/>
    <col min="5641" max="5641" width="4.25" style="95" customWidth="1"/>
    <col min="5642" max="5642" width="14.375" style="95" customWidth="1"/>
    <col min="5643" max="5643" width="1.5" style="95" customWidth="1"/>
    <col min="5644" max="5644" width="1.375" style="95" customWidth="1"/>
    <col min="5645" max="5645" width="13.5" style="95" customWidth="1"/>
    <col min="5646" max="5647" width="11.625" style="95" customWidth="1"/>
    <col min="5648" max="5648" width="12.375" style="95" customWidth="1"/>
    <col min="5649" max="5649" width="29.125" style="95" customWidth="1"/>
    <col min="5650" max="5888" width="9" style="95"/>
    <col min="5889" max="5889" width="1" style="95" customWidth="1"/>
    <col min="5890" max="5890" width="14" style="95" customWidth="1"/>
    <col min="5891" max="5891" width="7.125" style="95" customWidth="1"/>
    <col min="5892" max="5892" width="16.625" style="95" customWidth="1"/>
    <col min="5893" max="5893" width="4.125" style="95" customWidth="1"/>
    <col min="5894" max="5894" width="13.375" style="95" customWidth="1"/>
    <col min="5895" max="5895" width="2" style="95" customWidth="1"/>
    <col min="5896" max="5896" width="9.25" style="95" customWidth="1"/>
    <col min="5897" max="5897" width="4.25" style="95" customWidth="1"/>
    <col min="5898" max="5898" width="14.375" style="95" customWidth="1"/>
    <col min="5899" max="5899" width="1.5" style="95" customWidth="1"/>
    <col min="5900" max="5900" width="1.375" style="95" customWidth="1"/>
    <col min="5901" max="5901" width="13.5" style="95" customWidth="1"/>
    <col min="5902" max="5903" width="11.625" style="95" customWidth="1"/>
    <col min="5904" max="5904" width="12.375" style="95" customWidth="1"/>
    <col min="5905" max="5905" width="29.125" style="95" customWidth="1"/>
    <col min="5906" max="6144" width="9" style="95"/>
    <col min="6145" max="6145" width="1" style="95" customWidth="1"/>
    <col min="6146" max="6146" width="14" style="95" customWidth="1"/>
    <col min="6147" max="6147" width="7.125" style="95" customWidth="1"/>
    <col min="6148" max="6148" width="16.625" style="95" customWidth="1"/>
    <col min="6149" max="6149" width="4.125" style="95" customWidth="1"/>
    <col min="6150" max="6150" width="13.375" style="95" customWidth="1"/>
    <col min="6151" max="6151" width="2" style="95" customWidth="1"/>
    <col min="6152" max="6152" width="9.25" style="95" customWidth="1"/>
    <col min="6153" max="6153" width="4.25" style="95" customWidth="1"/>
    <col min="6154" max="6154" width="14.375" style="95" customWidth="1"/>
    <col min="6155" max="6155" width="1.5" style="95" customWidth="1"/>
    <col min="6156" max="6156" width="1.375" style="95" customWidth="1"/>
    <col min="6157" max="6157" width="13.5" style="95" customWidth="1"/>
    <col min="6158" max="6159" width="11.625" style="95" customWidth="1"/>
    <col min="6160" max="6160" width="12.375" style="95" customWidth="1"/>
    <col min="6161" max="6161" width="29.125" style="95" customWidth="1"/>
    <col min="6162" max="6400" width="9" style="95"/>
    <col min="6401" max="6401" width="1" style="95" customWidth="1"/>
    <col min="6402" max="6402" width="14" style="95" customWidth="1"/>
    <col min="6403" max="6403" width="7.125" style="95" customWidth="1"/>
    <col min="6404" max="6404" width="16.625" style="95" customWidth="1"/>
    <col min="6405" max="6405" width="4.125" style="95" customWidth="1"/>
    <col min="6406" max="6406" width="13.375" style="95" customWidth="1"/>
    <col min="6407" max="6407" width="2" style="95" customWidth="1"/>
    <col min="6408" max="6408" width="9.25" style="95" customWidth="1"/>
    <col min="6409" max="6409" width="4.25" style="95" customWidth="1"/>
    <col min="6410" max="6410" width="14.375" style="95" customWidth="1"/>
    <col min="6411" max="6411" width="1.5" style="95" customWidth="1"/>
    <col min="6412" max="6412" width="1.375" style="95" customWidth="1"/>
    <col min="6413" max="6413" width="13.5" style="95" customWidth="1"/>
    <col min="6414" max="6415" width="11.625" style="95" customWidth="1"/>
    <col min="6416" max="6416" width="12.375" style="95" customWidth="1"/>
    <col min="6417" max="6417" width="29.125" style="95" customWidth="1"/>
    <col min="6418" max="6656" width="9" style="95"/>
    <col min="6657" max="6657" width="1" style="95" customWidth="1"/>
    <col min="6658" max="6658" width="14" style="95" customWidth="1"/>
    <col min="6659" max="6659" width="7.125" style="95" customWidth="1"/>
    <col min="6660" max="6660" width="16.625" style="95" customWidth="1"/>
    <col min="6661" max="6661" width="4.125" style="95" customWidth="1"/>
    <col min="6662" max="6662" width="13.375" style="95" customWidth="1"/>
    <col min="6663" max="6663" width="2" style="95" customWidth="1"/>
    <col min="6664" max="6664" width="9.25" style="95" customWidth="1"/>
    <col min="6665" max="6665" width="4.25" style="95" customWidth="1"/>
    <col min="6666" max="6666" width="14.375" style="95" customWidth="1"/>
    <col min="6667" max="6667" width="1.5" style="95" customWidth="1"/>
    <col min="6668" max="6668" width="1.375" style="95" customWidth="1"/>
    <col min="6669" max="6669" width="13.5" style="95" customWidth="1"/>
    <col min="6670" max="6671" width="11.625" style="95" customWidth="1"/>
    <col min="6672" max="6672" width="12.375" style="95" customWidth="1"/>
    <col min="6673" max="6673" width="29.125" style="95" customWidth="1"/>
    <col min="6674" max="6912" width="9" style="95"/>
    <col min="6913" max="6913" width="1" style="95" customWidth="1"/>
    <col min="6914" max="6914" width="14" style="95" customWidth="1"/>
    <col min="6915" max="6915" width="7.125" style="95" customWidth="1"/>
    <col min="6916" max="6916" width="16.625" style="95" customWidth="1"/>
    <col min="6917" max="6917" width="4.125" style="95" customWidth="1"/>
    <col min="6918" max="6918" width="13.375" style="95" customWidth="1"/>
    <col min="6919" max="6919" width="2" style="95" customWidth="1"/>
    <col min="6920" max="6920" width="9.25" style="95" customWidth="1"/>
    <col min="6921" max="6921" width="4.25" style="95" customWidth="1"/>
    <col min="6922" max="6922" width="14.375" style="95" customWidth="1"/>
    <col min="6923" max="6923" width="1.5" style="95" customWidth="1"/>
    <col min="6924" max="6924" width="1.375" style="95" customWidth="1"/>
    <col min="6925" max="6925" width="13.5" style="95" customWidth="1"/>
    <col min="6926" max="6927" width="11.625" style="95" customWidth="1"/>
    <col min="6928" max="6928" width="12.375" style="95" customWidth="1"/>
    <col min="6929" max="6929" width="29.125" style="95" customWidth="1"/>
    <col min="6930" max="7168" width="9" style="95"/>
    <col min="7169" max="7169" width="1" style="95" customWidth="1"/>
    <col min="7170" max="7170" width="14" style="95" customWidth="1"/>
    <col min="7171" max="7171" width="7.125" style="95" customWidth="1"/>
    <col min="7172" max="7172" width="16.625" style="95" customWidth="1"/>
    <col min="7173" max="7173" width="4.125" style="95" customWidth="1"/>
    <col min="7174" max="7174" width="13.375" style="95" customWidth="1"/>
    <col min="7175" max="7175" width="2" style="95" customWidth="1"/>
    <col min="7176" max="7176" width="9.25" style="95" customWidth="1"/>
    <col min="7177" max="7177" width="4.25" style="95" customWidth="1"/>
    <col min="7178" max="7178" width="14.375" style="95" customWidth="1"/>
    <col min="7179" max="7179" width="1.5" style="95" customWidth="1"/>
    <col min="7180" max="7180" width="1.375" style="95" customWidth="1"/>
    <col min="7181" max="7181" width="13.5" style="95" customWidth="1"/>
    <col min="7182" max="7183" width="11.625" style="95" customWidth="1"/>
    <col min="7184" max="7184" width="12.375" style="95" customWidth="1"/>
    <col min="7185" max="7185" width="29.125" style="95" customWidth="1"/>
    <col min="7186" max="7424" width="9" style="95"/>
    <col min="7425" max="7425" width="1" style="95" customWidth="1"/>
    <col min="7426" max="7426" width="14" style="95" customWidth="1"/>
    <col min="7427" max="7427" width="7.125" style="95" customWidth="1"/>
    <col min="7428" max="7428" width="16.625" style="95" customWidth="1"/>
    <col min="7429" max="7429" width="4.125" style="95" customWidth="1"/>
    <col min="7430" max="7430" width="13.375" style="95" customWidth="1"/>
    <col min="7431" max="7431" width="2" style="95" customWidth="1"/>
    <col min="7432" max="7432" width="9.25" style="95" customWidth="1"/>
    <col min="7433" max="7433" width="4.25" style="95" customWidth="1"/>
    <col min="7434" max="7434" width="14.375" style="95" customWidth="1"/>
    <col min="7435" max="7435" width="1.5" style="95" customWidth="1"/>
    <col min="7436" max="7436" width="1.375" style="95" customWidth="1"/>
    <col min="7437" max="7437" width="13.5" style="95" customWidth="1"/>
    <col min="7438" max="7439" width="11.625" style="95" customWidth="1"/>
    <col min="7440" max="7440" width="12.375" style="95" customWidth="1"/>
    <col min="7441" max="7441" width="29.125" style="95" customWidth="1"/>
    <col min="7442" max="7680" width="9" style="95"/>
    <col min="7681" max="7681" width="1" style="95" customWidth="1"/>
    <col min="7682" max="7682" width="14" style="95" customWidth="1"/>
    <col min="7683" max="7683" width="7.125" style="95" customWidth="1"/>
    <col min="7684" max="7684" width="16.625" style="95" customWidth="1"/>
    <col min="7685" max="7685" width="4.125" style="95" customWidth="1"/>
    <col min="7686" max="7686" width="13.375" style="95" customWidth="1"/>
    <col min="7687" max="7687" width="2" style="95" customWidth="1"/>
    <col min="7688" max="7688" width="9.25" style="95" customWidth="1"/>
    <col min="7689" max="7689" width="4.25" style="95" customWidth="1"/>
    <col min="7690" max="7690" width="14.375" style="95" customWidth="1"/>
    <col min="7691" max="7691" width="1.5" style="95" customWidth="1"/>
    <col min="7692" max="7692" width="1.375" style="95" customWidth="1"/>
    <col min="7693" max="7693" width="13.5" style="95" customWidth="1"/>
    <col min="7694" max="7695" width="11.625" style="95" customWidth="1"/>
    <col min="7696" max="7696" width="12.375" style="95" customWidth="1"/>
    <col min="7697" max="7697" width="29.125" style="95" customWidth="1"/>
    <col min="7698" max="7936" width="9" style="95"/>
    <col min="7937" max="7937" width="1" style="95" customWidth="1"/>
    <col min="7938" max="7938" width="14" style="95" customWidth="1"/>
    <col min="7939" max="7939" width="7.125" style="95" customWidth="1"/>
    <col min="7940" max="7940" width="16.625" style="95" customWidth="1"/>
    <col min="7941" max="7941" width="4.125" style="95" customWidth="1"/>
    <col min="7942" max="7942" width="13.375" style="95" customWidth="1"/>
    <col min="7943" max="7943" width="2" style="95" customWidth="1"/>
    <col min="7944" max="7944" width="9.25" style="95" customWidth="1"/>
    <col min="7945" max="7945" width="4.25" style="95" customWidth="1"/>
    <col min="7946" max="7946" width="14.375" style="95" customWidth="1"/>
    <col min="7947" max="7947" width="1.5" style="95" customWidth="1"/>
    <col min="7948" max="7948" width="1.375" style="95" customWidth="1"/>
    <col min="7949" max="7949" width="13.5" style="95" customWidth="1"/>
    <col min="7950" max="7951" width="11.625" style="95" customWidth="1"/>
    <col min="7952" max="7952" width="12.375" style="95" customWidth="1"/>
    <col min="7953" max="7953" width="29.125" style="95" customWidth="1"/>
    <col min="7954" max="8192" width="9" style="95"/>
    <col min="8193" max="8193" width="1" style="95" customWidth="1"/>
    <col min="8194" max="8194" width="14" style="95" customWidth="1"/>
    <col min="8195" max="8195" width="7.125" style="95" customWidth="1"/>
    <col min="8196" max="8196" width="16.625" style="95" customWidth="1"/>
    <col min="8197" max="8197" width="4.125" style="95" customWidth="1"/>
    <col min="8198" max="8198" width="13.375" style="95" customWidth="1"/>
    <col min="8199" max="8199" width="2" style="95" customWidth="1"/>
    <col min="8200" max="8200" width="9.25" style="95" customWidth="1"/>
    <col min="8201" max="8201" width="4.25" style="95" customWidth="1"/>
    <col min="8202" max="8202" width="14.375" style="95" customWidth="1"/>
    <col min="8203" max="8203" width="1.5" style="95" customWidth="1"/>
    <col min="8204" max="8204" width="1.375" style="95" customWidth="1"/>
    <col min="8205" max="8205" width="13.5" style="95" customWidth="1"/>
    <col min="8206" max="8207" width="11.625" style="95" customWidth="1"/>
    <col min="8208" max="8208" width="12.375" style="95" customWidth="1"/>
    <col min="8209" max="8209" width="29.125" style="95" customWidth="1"/>
    <col min="8210" max="8448" width="9" style="95"/>
    <col min="8449" max="8449" width="1" style="95" customWidth="1"/>
    <col min="8450" max="8450" width="14" style="95" customWidth="1"/>
    <col min="8451" max="8451" width="7.125" style="95" customWidth="1"/>
    <col min="8452" max="8452" width="16.625" style="95" customWidth="1"/>
    <col min="8453" max="8453" width="4.125" style="95" customWidth="1"/>
    <col min="8454" max="8454" width="13.375" style="95" customWidth="1"/>
    <col min="8455" max="8455" width="2" style="95" customWidth="1"/>
    <col min="8456" max="8456" width="9.25" style="95" customWidth="1"/>
    <col min="8457" max="8457" width="4.25" style="95" customWidth="1"/>
    <col min="8458" max="8458" width="14.375" style="95" customWidth="1"/>
    <col min="8459" max="8459" width="1.5" style="95" customWidth="1"/>
    <col min="8460" max="8460" width="1.375" style="95" customWidth="1"/>
    <col min="8461" max="8461" width="13.5" style="95" customWidth="1"/>
    <col min="8462" max="8463" width="11.625" style="95" customWidth="1"/>
    <col min="8464" max="8464" width="12.375" style="95" customWidth="1"/>
    <col min="8465" max="8465" width="29.125" style="95" customWidth="1"/>
    <col min="8466" max="8704" width="9" style="95"/>
    <col min="8705" max="8705" width="1" style="95" customWidth="1"/>
    <col min="8706" max="8706" width="14" style="95" customWidth="1"/>
    <col min="8707" max="8707" width="7.125" style="95" customWidth="1"/>
    <col min="8708" max="8708" width="16.625" style="95" customWidth="1"/>
    <col min="8709" max="8709" width="4.125" style="95" customWidth="1"/>
    <col min="8710" max="8710" width="13.375" style="95" customWidth="1"/>
    <col min="8711" max="8711" width="2" style="95" customWidth="1"/>
    <col min="8712" max="8712" width="9.25" style="95" customWidth="1"/>
    <col min="8713" max="8713" width="4.25" style="95" customWidth="1"/>
    <col min="8714" max="8714" width="14.375" style="95" customWidth="1"/>
    <col min="8715" max="8715" width="1.5" style="95" customWidth="1"/>
    <col min="8716" max="8716" width="1.375" style="95" customWidth="1"/>
    <col min="8717" max="8717" width="13.5" style="95" customWidth="1"/>
    <col min="8718" max="8719" width="11.625" style="95" customWidth="1"/>
    <col min="8720" max="8720" width="12.375" style="95" customWidth="1"/>
    <col min="8721" max="8721" width="29.125" style="95" customWidth="1"/>
    <col min="8722" max="8960" width="9" style="95"/>
    <col min="8961" max="8961" width="1" style="95" customWidth="1"/>
    <col min="8962" max="8962" width="14" style="95" customWidth="1"/>
    <col min="8963" max="8963" width="7.125" style="95" customWidth="1"/>
    <col min="8964" max="8964" width="16.625" style="95" customWidth="1"/>
    <col min="8965" max="8965" width="4.125" style="95" customWidth="1"/>
    <col min="8966" max="8966" width="13.375" style="95" customWidth="1"/>
    <col min="8967" max="8967" width="2" style="95" customWidth="1"/>
    <col min="8968" max="8968" width="9.25" style="95" customWidth="1"/>
    <col min="8969" max="8969" width="4.25" style="95" customWidth="1"/>
    <col min="8970" max="8970" width="14.375" style="95" customWidth="1"/>
    <col min="8971" max="8971" width="1.5" style="95" customWidth="1"/>
    <col min="8972" max="8972" width="1.375" style="95" customWidth="1"/>
    <col min="8973" max="8973" width="13.5" style="95" customWidth="1"/>
    <col min="8974" max="8975" width="11.625" style="95" customWidth="1"/>
    <col min="8976" max="8976" width="12.375" style="95" customWidth="1"/>
    <col min="8977" max="8977" width="29.125" style="95" customWidth="1"/>
    <col min="8978" max="9216" width="9" style="95"/>
    <col min="9217" max="9217" width="1" style="95" customWidth="1"/>
    <col min="9218" max="9218" width="14" style="95" customWidth="1"/>
    <col min="9219" max="9219" width="7.125" style="95" customWidth="1"/>
    <col min="9220" max="9220" width="16.625" style="95" customWidth="1"/>
    <col min="9221" max="9221" width="4.125" style="95" customWidth="1"/>
    <col min="9222" max="9222" width="13.375" style="95" customWidth="1"/>
    <col min="9223" max="9223" width="2" style="95" customWidth="1"/>
    <col min="9224" max="9224" width="9.25" style="95" customWidth="1"/>
    <col min="9225" max="9225" width="4.25" style="95" customWidth="1"/>
    <col min="9226" max="9226" width="14.375" style="95" customWidth="1"/>
    <col min="9227" max="9227" width="1.5" style="95" customWidth="1"/>
    <col min="9228" max="9228" width="1.375" style="95" customWidth="1"/>
    <col min="9229" max="9229" width="13.5" style="95" customWidth="1"/>
    <col min="9230" max="9231" width="11.625" style="95" customWidth="1"/>
    <col min="9232" max="9232" width="12.375" style="95" customWidth="1"/>
    <col min="9233" max="9233" width="29.125" style="95" customWidth="1"/>
    <col min="9234" max="9472" width="9" style="95"/>
    <col min="9473" max="9473" width="1" style="95" customWidth="1"/>
    <col min="9474" max="9474" width="14" style="95" customWidth="1"/>
    <col min="9475" max="9475" width="7.125" style="95" customWidth="1"/>
    <col min="9476" max="9476" width="16.625" style="95" customWidth="1"/>
    <col min="9477" max="9477" width="4.125" style="95" customWidth="1"/>
    <col min="9478" max="9478" width="13.375" style="95" customWidth="1"/>
    <col min="9479" max="9479" width="2" style="95" customWidth="1"/>
    <col min="9480" max="9480" width="9.25" style="95" customWidth="1"/>
    <col min="9481" max="9481" width="4.25" style="95" customWidth="1"/>
    <col min="9482" max="9482" width="14.375" style="95" customWidth="1"/>
    <col min="9483" max="9483" width="1.5" style="95" customWidth="1"/>
    <col min="9484" max="9484" width="1.375" style="95" customWidth="1"/>
    <col min="9485" max="9485" width="13.5" style="95" customWidth="1"/>
    <col min="9486" max="9487" width="11.625" style="95" customWidth="1"/>
    <col min="9488" max="9488" width="12.375" style="95" customWidth="1"/>
    <col min="9489" max="9489" width="29.125" style="95" customWidth="1"/>
    <col min="9490" max="9728" width="9" style="95"/>
    <col min="9729" max="9729" width="1" style="95" customWidth="1"/>
    <col min="9730" max="9730" width="14" style="95" customWidth="1"/>
    <col min="9731" max="9731" width="7.125" style="95" customWidth="1"/>
    <col min="9732" max="9732" width="16.625" style="95" customWidth="1"/>
    <col min="9733" max="9733" width="4.125" style="95" customWidth="1"/>
    <col min="9734" max="9734" width="13.375" style="95" customWidth="1"/>
    <col min="9735" max="9735" width="2" style="95" customWidth="1"/>
    <col min="9736" max="9736" width="9.25" style="95" customWidth="1"/>
    <col min="9737" max="9737" width="4.25" style="95" customWidth="1"/>
    <col min="9738" max="9738" width="14.375" style="95" customWidth="1"/>
    <col min="9739" max="9739" width="1.5" style="95" customWidth="1"/>
    <col min="9740" max="9740" width="1.375" style="95" customWidth="1"/>
    <col min="9741" max="9741" width="13.5" style="95" customWidth="1"/>
    <col min="9742" max="9743" width="11.625" style="95" customWidth="1"/>
    <col min="9744" max="9744" width="12.375" style="95" customWidth="1"/>
    <col min="9745" max="9745" width="29.125" style="95" customWidth="1"/>
    <col min="9746" max="9984" width="9" style="95"/>
    <col min="9985" max="9985" width="1" style="95" customWidth="1"/>
    <col min="9986" max="9986" width="14" style="95" customWidth="1"/>
    <col min="9987" max="9987" width="7.125" style="95" customWidth="1"/>
    <col min="9988" max="9988" width="16.625" style="95" customWidth="1"/>
    <col min="9989" max="9989" width="4.125" style="95" customWidth="1"/>
    <col min="9990" max="9990" width="13.375" style="95" customWidth="1"/>
    <col min="9991" max="9991" width="2" style="95" customWidth="1"/>
    <col min="9992" max="9992" width="9.25" style="95" customWidth="1"/>
    <col min="9993" max="9993" width="4.25" style="95" customWidth="1"/>
    <col min="9994" max="9994" width="14.375" style="95" customWidth="1"/>
    <col min="9995" max="9995" width="1.5" style="95" customWidth="1"/>
    <col min="9996" max="9996" width="1.375" style="95" customWidth="1"/>
    <col min="9997" max="9997" width="13.5" style="95" customWidth="1"/>
    <col min="9998" max="9999" width="11.625" style="95" customWidth="1"/>
    <col min="10000" max="10000" width="12.375" style="95" customWidth="1"/>
    <col min="10001" max="10001" width="29.125" style="95" customWidth="1"/>
    <col min="10002" max="10240" width="9" style="95"/>
    <col min="10241" max="10241" width="1" style="95" customWidth="1"/>
    <col min="10242" max="10242" width="14" style="95" customWidth="1"/>
    <col min="10243" max="10243" width="7.125" style="95" customWidth="1"/>
    <col min="10244" max="10244" width="16.625" style="95" customWidth="1"/>
    <col min="10245" max="10245" width="4.125" style="95" customWidth="1"/>
    <col min="10246" max="10246" width="13.375" style="95" customWidth="1"/>
    <col min="10247" max="10247" width="2" style="95" customWidth="1"/>
    <col min="10248" max="10248" width="9.25" style="95" customWidth="1"/>
    <col min="10249" max="10249" width="4.25" style="95" customWidth="1"/>
    <col min="10250" max="10250" width="14.375" style="95" customWidth="1"/>
    <col min="10251" max="10251" width="1.5" style="95" customWidth="1"/>
    <col min="10252" max="10252" width="1.375" style="95" customWidth="1"/>
    <col min="10253" max="10253" width="13.5" style="95" customWidth="1"/>
    <col min="10254" max="10255" width="11.625" style="95" customWidth="1"/>
    <col min="10256" max="10256" width="12.375" style="95" customWidth="1"/>
    <col min="10257" max="10257" width="29.125" style="95" customWidth="1"/>
    <col min="10258" max="10496" width="9" style="95"/>
    <col min="10497" max="10497" width="1" style="95" customWidth="1"/>
    <col min="10498" max="10498" width="14" style="95" customWidth="1"/>
    <col min="10499" max="10499" width="7.125" style="95" customWidth="1"/>
    <col min="10500" max="10500" width="16.625" style="95" customWidth="1"/>
    <col min="10501" max="10501" width="4.125" style="95" customWidth="1"/>
    <col min="10502" max="10502" width="13.375" style="95" customWidth="1"/>
    <col min="10503" max="10503" width="2" style="95" customWidth="1"/>
    <col min="10504" max="10504" width="9.25" style="95" customWidth="1"/>
    <col min="10505" max="10505" width="4.25" style="95" customWidth="1"/>
    <col min="10506" max="10506" width="14.375" style="95" customWidth="1"/>
    <col min="10507" max="10507" width="1.5" style="95" customWidth="1"/>
    <col min="10508" max="10508" width="1.375" style="95" customWidth="1"/>
    <col min="10509" max="10509" width="13.5" style="95" customWidth="1"/>
    <col min="10510" max="10511" width="11.625" style="95" customWidth="1"/>
    <col min="10512" max="10512" width="12.375" style="95" customWidth="1"/>
    <col min="10513" max="10513" width="29.125" style="95" customWidth="1"/>
    <col min="10514" max="10752" width="9" style="95"/>
    <col min="10753" max="10753" width="1" style="95" customWidth="1"/>
    <col min="10754" max="10754" width="14" style="95" customWidth="1"/>
    <col min="10755" max="10755" width="7.125" style="95" customWidth="1"/>
    <col min="10756" max="10756" width="16.625" style="95" customWidth="1"/>
    <col min="10757" max="10757" width="4.125" style="95" customWidth="1"/>
    <col min="10758" max="10758" width="13.375" style="95" customWidth="1"/>
    <col min="10759" max="10759" width="2" style="95" customWidth="1"/>
    <col min="10760" max="10760" width="9.25" style="95" customWidth="1"/>
    <col min="10761" max="10761" width="4.25" style="95" customWidth="1"/>
    <col min="10762" max="10762" width="14.375" style="95" customWidth="1"/>
    <col min="10763" max="10763" width="1.5" style="95" customWidth="1"/>
    <col min="10764" max="10764" width="1.375" style="95" customWidth="1"/>
    <col min="10765" max="10765" width="13.5" style="95" customWidth="1"/>
    <col min="10766" max="10767" width="11.625" style="95" customWidth="1"/>
    <col min="10768" max="10768" width="12.375" style="95" customWidth="1"/>
    <col min="10769" max="10769" width="29.125" style="95" customWidth="1"/>
    <col min="10770" max="11008" width="9" style="95"/>
    <col min="11009" max="11009" width="1" style="95" customWidth="1"/>
    <col min="11010" max="11010" width="14" style="95" customWidth="1"/>
    <col min="11011" max="11011" width="7.125" style="95" customWidth="1"/>
    <col min="11012" max="11012" width="16.625" style="95" customWidth="1"/>
    <col min="11013" max="11013" width="4.125" style="95" customWidth="1"/>
    <col min="11014" max="11014" width="13.375" style="95" customWidth="1"/>
    <col min="11015" max="11015" width="2" style="95" customWidth="1"/>
    <col min="11016" max="11016" width="9.25" style="95" customWidth="1"/>
    <col min="11017" max="11017" width="4.25" style="95" customWidth="1"/>
    <col min="11018" max="11018" width="14.375" style="95" customWidth="1"/>
    <col min="11019" max="11019" width="1.5" style="95" customWidth="1"/>
    <col min="11020" max="11020" width="1.375" style="95" customWidth="1"/>
    <col min="11021" max="11021" width="13.5" style="95" customWidth="1"/>
    <col min="11022" max="11023" width="11.625" style="95" customWidth="1"/>
    <col min="11024" max="11024" width="12.375" style="95" customWidth="1"/>
    <col min="11025" max="11025" width="29.125" style="95" customWidth="1"/>
    <col min="11026" max="11264" width="9" style="95"/>
    <col min="11265" max="11265" width="1" style="95" customWidth="1"/>
    <col min="11266" max="11266" width="14" style="95" customWidth="1"/>
    <col min="11267" max="11267" width="7.125" style="95" customWidth="1"/>
    <col min="11268" max="11268" width="16.625" style="95" customWidth="1"/>
    <col min="11269" max="11269" width="4.125" style="95" customWidth="1"/>
    <col min="11270" max="11270" width="13.375" style="95" customWidth="1"/>
    <col min="11271" max="11271" width="2" style="95" customWidth="1"/>
    <col min="11272" max="11272" width="9.25" style="95" customWidth="1"/>
    <col min="11273" max="11273" width="4.25" style="95" customWidth="1"/>
    <col min="11274" max="11274" width="14.375" style="95" customWidth="1"/>
    <col min="11275" max="11275" width="1.5" style="95" customWidth="1"/>
    <col min="11276" max="11276" width="1.375" style="95" customWidth="1"/>
    <col min="11277" max="11277" width="13.5" style="95" customWidth="1"/>
    <col min="11278" max="11279" width="11.625" style="95" customWidth="1"/>
    <col min="11280" max="11280" width="12.375" style="95" customWidth="1"/>
    <col min="11281" max="11281" width="29.125" style="95" customWidth="1"/>
    <col min="11282" max="11520" width="9" style="95"/>
    <col min="11521" max="11521" width="1" style="95" customWidth="1"/>
    <col min="11522" max="11522" width="14" style="95" customWidth="1"/>
    <col min="11523" max="11523" width="7.125" style="95" customWidth="1"/>
    <col min="11524" max="11524" width="16.625" style="95" customWidth="1"/>
    <col min="11525" max="11525" width="4.125" style="95" customWidth="1"/>
    <col min="11526" max="11526" width="13.375" style="95" customWidth="1"/>
    <col min="11527" max="11527" width="2" style="95" customWidth="1"/>
    <col min="11528" max="11528" width="9.25" style="95" customWidth="1"/>
    <col min="11529" max="11529" width="4.25" style="95" customWidth="1"/>
    <col min="11530" max="11530" width="14.375" style="95" customWidth="1"/>
    <col min="11531" max="11531" width="1.5" style="95" customWidth="1"/>
    <col min="11532" max="11532" width="1.375" style="95" customWidth="1"/>
    <col min="11533" max="11533" width="13.5" style="95" customWidth="1"/>
    <col min="11534" max="11535" width="11.625" style="95" customWidth="1"/>
    <col min="11536" max="11536" width="12.375" style="95" customWidth="1"/>
    <col min="11537" max="11537" width="29.125" style="95" customWidth="1"/>
    <col min="11538" max="11776" width="9" style="95"/>
    <col min="11777" max="11777" width="1" style="95" customWidth="1"/>
    <col min="11778" max="11778" width="14" style="95" customWidth="1"/>
    <col min="11779" max="11779" width="7.125" style="95" customWidth="1"/>
    <col min="11780" max="11780" width="16.625" style="95" customWidth="1"/>
    <col min="11781" max="11781" width="4.125" style="95" customWidth="1"/>
    <col min="11782" max="11782" width="13.375" style="95" customWidth="1"/>
    <col min="11783" max="11783" width="2" style="95" customWidth="1"/>
    <col min="11784" max="11784" width="9.25" style="95" customWidth="1"/>
    <col min="11785" max="11785" width="4.25" style="95" customWidth="1"/>
    <col min="11786" max="11786" width="14.375" style="95" customWidth="1"/>
    <col min="11787" max="11787" width="1.5" style="95" customWidth="1"/>
    <col min="11788" max="11788" width="1.375" style="95" customWidth="1"/>
    <col min="11789" max="11789" width="13.5" style="95" customWidth="1"/>
    <col min="11790" max="11791" width="11.625" style="95" customWidth="1"/>
    <col min="11792" max="11792" width="12.375" style="95" customWidth="1"/>
    <col min="11793" max="11793" width="29.125" style="95" customWidth="1"/>
    <col min="11794" max="12032" width="9" style="95"/>
    <col min="12033" max="12033" width="1" style="95" customWidth="1"/>
    <col min="12034" max="12034" width="14" style="95" customWidth="1"/>
    <col min="12035" max="12035" width="7.125" style="95" customWidth="1"/>
    <col min="12036" max="12036" width="16.625" style="95" customWidth="1"/>
    <col min="12037" max="12037" width="4.125" style="95" customWidth="1"/>
    <col min="12038" max="12038" width="13.375" style="95" customWidth="1"/>
    <col min="12039" max="12039" width="2" style="95" customWidth="1"/>
    <col min="12040" max="12040" width="9.25" style="95" customWidth="1"/>
    <col min="12041" max="12041" width="4.25" style="95" customWidth="1"/>
    <col min="12042" max="12042" width="14.375" style="95" customWidth="1"/>
    <col min="12043" max="12043" width="1.5" style="95" customWidth="1"/>
    <col min="12044" max="12044" width="1.375" style="95" customWidth="1"/>
    <col min="12045" max="12045" width="13.5" style="95" customWidth="1"/>
    <col min="12046" max="12047" width="11.625" style="95" customWidth="1"/>
    <col min="12048" max="12048" width="12.375" style="95" customWidth="1"/>
    <col min="12049" max="12049" width="29.125" style="95" customWidth="1"/>
    <col min="12050" max="12288" width="9" style="95"/>
    <col min="12289" max="12289" width="1" style="95" customWidth="1"/>
    <col min="12290" max="12290" width="14" style="95" customWidth="1"/>
    <col min="12291" max="12291" width="7.125" style="95" customWidth="1"/>
    <col min="12292" max="12292" width="16.625" style="95" customWidth="1"/>
    <col min="12293" max="12293" width="4.125" style="95" customWidth="1"/>
    <col min="12294" max="12294" width="13.375" style="95" customWidth="1"/>
    <col min="12295" max="12295" width="2" style="95" customWidth="1"/>
    <col min="12296" max="12296" width="9.25" style="95" customWidth="1"/>
    <col min="12297" max="12297" width="4.25" style="95" customWidth="1"/>
    <col min="12298" max="12298" width="14.375" style="95" customWidth="1"/>
    <col min="12299" max="12299" width="1.5" style="95" customWidth="1"/>
    <col min="12300" max="12300" width="1.375" style="95" customWidth="1"/>
    <col min="12301" max="12301" width="13.5" style="95" customWidth="1"/>
    <col min="12302" max="12303" width="11.625" style="95" customWidth="1"/>
    <col min="12304" max="12304" width="12.375" style="95" customWidth="1"/>
    <col min="12305" max="12305" width="29.125" style="95" customWidth="1"/>
    <col min="12306" max="12544" width="9" style="95"/>
    <col min="12545" max="12545" width="1" style="95" customWidth="1"/>
    <col min="12546" max="12546" width="14" style="95" customWidth="1"/>
    <col min="12547" max="12547" width="7.125" style="95" customWidth="1"/>
    <col min="12548" max="12548" width="16.625" style="95" customWidth="1"/>
    <col min="12549" max="12549" width="4.125" style="95" customWidth="1"/>
    <col min="12550" max="12550" width="13.375" style="95" customWidth="1"/>
    <col min="12551" max="12551" width="2" style="95" customWidth="1"/>
    <col min="12552" max="12552" width="9.25" style="95" customWidth="1"/>
    <col min="12553" max="12553" width="4.25" style="95" customWidth="1"/>
    <col min="12554" max="12554" width="14.375" style="95" customWidth="1"/>
    <col min="12555" max="12555" width="1.5" style="95" customWidth="1"/>
    <col min="12556" max="12556" width="1.375" style="95" customWidth="1"/>
    <col min="12557" max="12557" width="13.5" style="95" customWidth="1"/>
    <col min="12558" max="12559" width="11.625" style="95" customWidth="1"/>
    <col min="12560" max="12560" width="12.375" style="95" customWidth="1"/>
    <col min="12561" max="12561" width="29.125" style="95" customWidth="1"/>
    <col min="12562" max="12800" width="9" style="95"/>
    <col min="12801" max="12801" width="1" style="95" customWidth="1"/>
    <col min="12802" max="12802" width="14" style="95" customWidth="1"/>
    <col min="12803" max="12803" width="7.125" style="95" customWidth="1"/>
    <col min="12804" max="12804" width="16.625" style="95" customWidth="1"/>
    <col min="12805" max="12805" width="4.125" style="95" customWidth="1"/>
    <col min="12806" max="12806" width="13.375" style="95" customWidth="1"/>
    <col min="12807" max="12807" width="2" style="95" customWidth="1"/>
    <col min="12808" max="12808" width="9.25" style="95" customWidth="1"/>
    <col min="12809" max="12809" width="4.25" style="95" customWidth="1"/>
    <col min="12810" max="12810" width="14.375" style="95" customWidth="1"/>
    <col min="12811" max="12811" width="1.5" style="95" customWidth="1"/>
    <col min="12812" max="12812" width="1.375" style="95" customWidth="1"/>
    <col min="12813" max="12813" width="13.5" style="95" customWidth="1"/>
    <col min="12814" max="12815" width="11.625" style="95" customWidth="1"/>
    <col min="12816" max="12816" width="12.375" style="95" customWidth="1"/>
    <col min="12817" max="12817" width="29.125" style="95" customWidth="1"/>
    <col min="12818" max="13056" width="9" style="95"/>
    <col min="13057" max="13057" width="1" style="95" customWidth="1"/>
    <col min="13058" max="13058" width="14" style="95" customWidth="1"/>
    <col min="13059" max="13059" width="7.125" style="95" customWidth="1"/>
    <col min="13060" max="13060" width="16.625" style="95" customWidth="1"/>
    <col min="13061" max="13061" width="4.125" style="95" customWidth="1"/>
    <col min="13062" max="13062" width="13.375" style="95" customWidth="1"/>
    <col min="13063" max="13063" width="2" style="95" customWidth="1"/>
    <col min="13064" max="13064" width="9.25" style="95" customWidth="1"/>
    <col min="13065" max="13065" width="4.25" style="95" customWidth="1"/>
    <col min="13066" max="13066" width="14.375" style="95" customWidth="1"/>
    <col min="13067" max="13067" width="1.5" style="95" customWidth="1"/>
    <col min="13068" max="13068" width="1.375" style="95" customWidth="1"/>
    <col min="13069" max="13069" width="13.5" style="95" customWidth="1"/>
    <col min="13070" max="13071" width="11.625" style="95" customWidth="1"/>
    <col min="13072" max="13072" width="12.375" style="95" customWidth="1"/>
    <col min="13073" max="13073" width="29.125" style="95" customWidth="1"/>
    <col min="13074" max="13312" width="9" style="95"/>
    <col min="13313" max="13313" width="1" style="95" customWidth="1"/>
    <col min="13314" max="13314" width="14" style="95" customWidth="1"/>
    <col min="13315" max="13315" width="7.125" style="95" customWidth="1"/>
    <col min="13316" max="13316" width="16.625" style="95" customWidth="1"/>
    <col min="13317" max="13317" width="4.125" style="95" customWidth="1"/>
    <col min="13318" max="13318" width="13.375" style="95" customWidth="1"/>
    <col min="13319" max="13319" width="2" style="95" customWidth="1"/>
    <col min="13320" max="13320" width="9.25" style="95" customWidth="1"/>
    <col min="13321" max="13321" width="4.25" style="95" customWidth="1"/>
    <col min="13322" max="13322" width="14.375" style="95" customWidth="1"/>
    <col min="13323" max="13323" width="1.5" style="95" customWidth="1"/>
    <col min="13324" max="13324" width="1.375" style="95" customWidth="1"/>
    <col min="13325" max="13325" width="13.5" style="95" customWidth="1"/>
    <col min="13326" max="13327" width="11.625" style="95" customWidth="1"/>
    <col min="13328" max="13328" width="12.375" style="95" customWidth="1"/>
    <col min="13329" max="13329" width="29.125" style="95" customWidth="1"/>
    <col min="13330" max="13568" width="9" style="95"/>
    <col min="13569" max="13569" width="1" style="95" customWidth="1"/>
    <col min="13570" max="13570" width="14" style="95" customWidth="1"/>
    <col min="13571" max="13571" width="7.125" style="95" customWidth="1"/>
    <col min="13572" max="13572" width="16.625" style="95" customWidth="1"/>
    <col min="13573" max="13573" width="4.125" style="95" customWidth="1"/>
    <col min="13574" max="13574" width="13.375" style="95" customWidth="1"/>
    <col min="13575" max="13575" width="2" style="95" customWidth="1"/>
    <col min="13576" max="13576" width="9.25" style="95" customWidth="1"/>
    <col min="13577" max="13577" width="4.25" style="95" customWidth="1"/>
    <col min="13578" max="13578" width="14.375" style="95" customWidth="1"/>
    <col min="13579" max="13579" width="1.5" style="95" customWidth="1"/>
    <col min="13580" max="13580" width="1.375" style="95" customWidth="1"/>
    <col min="13581" max="13581" width="13.5" style="95" customWidth="1"/>
    <col min="13582" max="13583" width="11.625" style="95" customWidth="1"/>
    <col min="13584" max="13584" width="12.375" style="95" customWidth="1"/>
    <col min="13585" max="13585" width="29.125" style="95" customWidth="1"/>
    <col min="13586" max="13824" width="9" style="95"/>
    <col min="13825" max="13825" width="1" style="95" customWidth="1"/>
    <col min="13826" max="13826" width="14" style="95" customWidth="1"/>
    <col min="13827" max="13827" width="7.125" style="95" customWidth="1"/>
    <col min="13828" max="13828" width="16.625" style="95" customWidth="1"/>
    <col min="13829" max="13829" width="4.125" style="95" customWidth="1"/>
    <col min="13830" max="13830" width="13.375" style="95" customWidth="1"/>
    <col min="13831" max="13831" width="2" style="95" customWidth="1"/>
    <col min="13832" max="13832" width="9.25" style="95" customWidth="1"/>
    <col min="13833" max="13833" width="4.25" style="95" customWidth="1"/>
    <col min="13834" max="13834" width="14.375" style="95" customWidth="1"/>
    <col min="13835" max="13835" width="1.5" style="95" customWidth="1"/>
    <col min="13836" max="13836" width="1.375" style="95" customWidth="1"/>
    <col min="13837" max="13837" width="13.5" style="95" customWidth="1"/>
    <col min="13838" max="13839" width="11.625" style="95" customWidth="1"/>
    <col min="13840" max="13840" width="12.375" style="95" customWidth="1"/>
    <col min="13841" max="13841" width="29.125" style="95" customWidth="1"/>
    <col min="13842" max="14080" width="9" style="95"/>
    <col min="14081" max="14081" width="1" style="95" customWidth="1"/>
    <col min="14082" max="14082" width="14" style="95" customWidth="1"/>
    <col min="14083" max="14083" width="7.125" style="95" customWidth="1"/>
    <col min="14084" max="14084" width="16.625" style="95" customWidth="1"/>
    <col min="14085" max="14085" width="4.125" style="95" customWidth="1"/>
    <col min="14086" max="14086" width="13.375" style="95" customWidth="1"/>
    <col min="14087" max="14087" width="2" style="95" customWidth="1"/>
    <col min="14088" max="14088" width="9.25" style="95" customWidth="1"/>
    <col min="14089" max="14089" width="4.25" style="95" customWidth="1"/>
    <col min="14090" max="14090" width="14.375" style="95" customWidth="1"/>
    <col min="14091" max="14091" width="1.5" style="95" customWidth="1"/>
    <col min="14092" max="14092" width="1.375" style="95" customWidth="1"/>
    <col min="14093" max="14093" width="13.5" style="95" customWidth="1"/>
    <col min="14094" max="14095" width="11.625" style="95" customWidth="1"/>
    <col min="14096" max="14096" width="12.375" style="95" customWidth="1"/>
    <col min="14097" max="14097" width="29.125" style="95" customWidth="1"/>
    <col min="14098" max="14336" width="9" style="95"/>
    <col min="14337" max="14337" width="1" style="95" customWidth="1"/>
    <col min="14338" max="14338" width="14" style="95" customWidth="1"/>
    <col min="14339" max="14339" width="7.125" style="95" customWidth="1"/>
    <col min="14340" max="14340" width="16.625" style="95" customWidth="1"/>
    <col min="14341" max="14341" width="4.125" style="95" customWidth="1"/>
    <col min="14342" max="14342" width="13.375" style="95" customWidth="1"/>
    <col min="14343" max="14343" width="2" style="95" customWidth="1"/>
    <col min="14344" max="14344" width="9.25" style="95" customWidth="1"/>
    <col min="14345" max="14345" width="4.25" style="95" customWidth="1"/>
    <col min="14346" max="14346" width="14.375" style="95" customWidth="1"/>
    <col min="14347" max="14347" width="1.5" style="95" customWidth="1"/>
    <col min="14348" max="14348" width="1.375" style="95" customWidth="1"/>
    <col min="14349" max="14349" width="13.5" style="95" customWidth="1"/>
    <col min="14350" max="14351" width="11.625" style="95" customWidth="1"/>
    <col min="14352" max="14352" width="12.375" style="95" customWidth="1"/>
    <col min="14353" max="14353" width="29.125" style="95" customWidth="1"/>
    <col min="14354" max="14592" width="9" style="95"/>
    <col min="14593" max="14593" width="1" style="95" customWidth="1"/>
    <col min="14594" max="14594" width="14" style="95" customWidth="1"/>
    <col min="14595" max="14595" width="7.125" style="95" customWidth="1"/>
    <col min="14596" max="14596" width="16.625" style="95" customWidth="1"/>
    <col min="14597" max="14597" width="4.125" style="95" customWidth="1"/>
    <col min="14598" max="14598" width="13.375" style="95" customWidth="1"/>
    <col min="14599" max="14599" width="2" style="95" customWidth="1"/>
    <col min="14600" max="14600" width="9.25" style="95" customWidth="1"/>
    <col min="14601" max="14601" width="4.25" style="95" customWidth="1"/>
    <col min="14602" max="14602" width="14.375" style="95" customWidth="1"/>
    <col min="14603" max="14603" width="1.5" style="95" customWidth="1"/>
    <col min="14604" max="14604" width="1.375" style="95" customWidth="1"/>
    <col min="14605" max="14605" width="13.5" style="95" customWidth="1"/>
    <col min="14606" max="14607" width="11.625" style="95" customWidth="1"/>
    <col min="14608" max="14608" width="12.375" style="95" customWidth="1"/>
    <col min="14609" max="14609" width="29.125" style="95" customWidth="1"/>
    <col min="14610" max="14848" width="9" style="95"/>
    <col min="14849" max="14849" width="1" style="95" customWidth="1"/>
    <col min="14850" max="14850" width="14" style="95" customWidth="1"/>
    <col min="14851" max="14851" width="7.125" style="95" customWidth="1"/>
    <col min="14852" max="14852" width="16.625" style="95" customWidth="1"/>
    <col min="14853" max="14853" width="4.125" style="95" customWidth="1"/>
    <col min="14854" max="14854" width="13.375" style="95" customWidth="1"/>
    <col min="14855" max="14855" width="2" style="95" customWidth="1"/>
    <col min="14856" max="14856" width="9.25" style="95" customWidth="1"/>
    <col min="14857" max="14857" width="4.25" style="95" customWidth="1"/>
    <col min="14858" max="14858" width="14.375" style="95" customWidth="1"/>
    <col min="14859" max="14859" width="1.5" style="95" customWidth="1"/>
    <col min="14860" max="14860" width="1.375" style="95" customWidth="1"/>
    <col min="14861" max="14861" width="13.5" style="95" customWidth="1"/>
    <col min="14862" max="14863" width="11.625" style="95" customWidth="1"/>
    <col min="14864" max="14864" width="12.375" style="95" customWidth="1"/>
    <col min="14865" max="14865" width="29.125" style="95" customWidth="1"/>
    <col min="14866" max="15104" width="9" style="95"/>
    <col min="15105" max="15105" width="1" style="95" customWidth="1"/>
    <col min="15106" max="15106" width="14" style="95" customWidth="1"/>
    <col min="15107" max="15107" width="7.125" style="95" customWidth="1"/>
    <col min="15108" max="15108" width="16.625" style="95" customWidth="1"/>
    <col min="15109" max="15109" width="4.125" style="95" customWidth="1"/>
    <col min="15110" max="15110" width="13.375" style="95" customWidth="1"/>
    <col min="15111" max="15111" width="2" style="95" customWidth="1"/>
    <col min="15112" max="15112" width="9.25" style="95" customWidth="1"/>
    <col min="15113" max="15113" width="4.25" style="95" customWidth="1"/>
    <col min="15114" max="15114" width="14.375" style="95" customWidth="1"/>
    <col min="15115" max="15115" width="1.5" style="95" customWidth="1"/>
    <col min="15116" max="15116" width="1.375" style="95" customWidth="1"/>
    <col min="15117" max="15117" width="13.5" style="95" customWidth="1"/>
    <col min="15118" max="15119" width="11.625" style="95" customWidth="1"/>
    <col min="15120" max="15120" width="12.375" style="95" customWidth="1"/>
    <col min="15121" max="15121" width="29.125" style="95" customWidth="1"/>
    <col min="15122" max="15360" width="9" style="95"/>
    <col min="15361" max="15361" width="1" style="95" customWidth="1"/>
    <col min="15362" max="15362" width="14" style="95" customWidth="1"/>
    <col min="15363" max="15363" width="7.125" style="95" customWidth="1"/>
    <col min="15364" max="15364" width="16.625" style="95" customWidth="1"/>
    <col min="15365" max="15365" width="4.125" style="95" customWidth="1"/>
    <col min="15366" max="15366" width="13.375" style="95" customWidth="1"/>
    <col min="15367" max="15367" width="2" style="95" customWidth="1"/>
    <col min="15368" max="15368" width="9.25" style="95" customWidth="1"/>
    <col min="15369" max="15369" width="4.25" style="95" customWidth="1"/>
    <col min="15370" max="15370" width="14.375" style="95" customWidth="1"/>
    <col min="15371" max="15371" width="1.5" style="95" customWidth="1"/>
    <col min="15372" max="15372" width="1.375" style="95" customWidth="1"/>
    <col min="15373" max="15373" width="13.5" style="95" customWidth="1"/>
    <col min="15374" max="15375" width="11.625" style="95" customWidth="1"/>
    <col min="15376" max="15376" width="12.375" style="95" customWidth="1"/>
    <col min="15377" max="15377" width="29.125" style="95" customWidth="1"/>
    <col min="15378" max="15616" width="9" style="95"/>
    <col min="15617" max="15617" width="1" style="95" customWidth="1"/>
    <col min="15618" max="15618" width="14" style="95" customWidth="1"/>
    <col min="15619" max="15619" width="7.125" style="95" customWidth="1"/>
    <col min="15620" max="15620" width="16.625" style="95" customWidth="1"/>
    <col min="15621" max="15621" width="4.125" style="95" customWidth="1"/>
    <col min="15622" max="15622" width="13.375" style="95" customWidth="1"/>
    <col min="15623" max="15623" width="2" style="95" customWidth="1"/>
    <col min="15624" max="15624" width="9.25" style="95" customWidth="1"/>
    <col min="15625" max="15625" width="4.25" style="95" customWidth="1"/>
    <col min="15626" max="15626" width="14.375" style="95" customWidth="1"/>
    <col min="15627" max="15627" width="1.5" style="95" customWidth="1"/>
    <col min="15628" max="15628" width="1.375" style="95" customWidth="1"/>
    <col min="15629" max="15629" width="13.5" style="95" customWidth="1"/>
    <col min="15630" max="15631" width="11.625" style="95" customWidth="1"/>
    <col min="15632" max="15632" width="12.375" style="95" customWidth="1"/>
    <col min="15633" max="15633" width="29.125" style="95" customWidth="1"/>
    <col min="15634" max="15872" width="9" style="95"/>
    <col min="15873" max="15873" width="1" style="95" customWidth="1"/>
    <col min="15874" max="15874" width="14" style="95" customWidth="1"/>
    <col min="15875" max="15875" width="7.125" style="95" customWidth="1"/>
    <col min="15876" max="15876" width="16.625" style="95" customWidth="1"/>
    <col min="15877" max="15877" width="4.125" style="95" customWidth="1"/>
    <col min="15878" max="15878" width="13.375" style="95" customWidth="1"/>
    <col min="15879" max="15879" width="2" style="95" customWidth="1"/>
    <col min="15880" max="15880" width="9.25" style="95" customWidth="1"/>
    <col min="15881" max="15881" width="4.25" style="95" customWidth="1"/>
    <col min="15882" max="15882" width="14.375" style="95" customWidth="1"/>
    <col min="15883" max="15883" width="1.5" style="95" customWidth="1"/>
    <col min="15884" max="15884" width="1.375" style="95" customWidth="1"/>
    <col min="15885" max="15885" width="13.5" style="95" customWidth="1"/>
    <col min="15886" max="15887" width="11.625" style="95" customWidth="1"/>
    <col min="15888" max="15888" width="12.375" style="95" customWidth="1"/>
    <col min="15889" max="15889" width="29.125" style="95" customWidth="1"/>
    <col min="15890" max="16128" width="9" style="95"/>
    <col min="16129" max="16129" width="1" style="95" customWidth="1"/>
    <col min="16130" max="16130" width="14" style="95" customWidth="1"/>
    <col min="16131" max="16131" width="7.125" style="95" customWidth="1"/>
    <col min="16132" max="16132" width="16.625" style="95" customWidth="1"/>
    <col min="16133" max="16133" width="4.125" style="95" customWidth="1"/>
    <col min="16134" max="16134" width="13.375" style="95" customWidth="1"/>
    <col min="16135" max="16135" width="2" style="95" customWidth="1"/>
    <col min="16136" max="16136" width="9.25" style="95" customWidth="1"/>
    <col min="16137" max="16137" width="4.25" style="95" customWidth="1"/>
    <col min="16138" max="16138" width="14.375" style="95" customWidth="1"/>
    <col min="16139" max="16139" width="1.5" style="95" customWidth="1"/>
    <col min="16140" max="16140" width="1.375" style="95" customWidth="1"/>
    <col min="16141" max="16141" width="13.5" style="95" customWidth="1"/>
    <col min="16142" max="16143" width="11.625" style="95" customWidth="1"/>
    <col min="16144" max="16144" width="12.375" style="95" customWidth="1"/>
    <col min="16145" max="16145" width="29.125" style="95" customWidth="1"/>
    <col min="16146" max="16384" width="9" style="95"/>
  </cols>
  <sheetData>
    <row r="1" spans="2:17" ht="5.25" customHeight="1" x14ac:dyDescent="0.15"/>
    <row r="2" spans="2:17" ht="4.5" customHeight="1" x14ac:dyDescent="0.15"/>
    <row r="3" spans="2:17" ht="30.75" customHeight="1" x14ac:dyDescent="0.15">
      <c r="B3" s="253" t="s">
        <v>250</v>
      </c>
      <c r="C3" s="253"/>
      <c r="D3" s="253"/>
      <c r="E3" s="253"/>
      <c r="F3" s="253"/>
      <c r="G3" s="253"/>
      <c r="H3" s="253"/>
      <c r="I3" s="253"/>
      <c r="J3" s="253"/>
      <c r="K3" s="97"/>
    </row>
    <row r="4" spans="2:17" ht="9" customHeight="1" x14ac:dyDescent="0.2">
      <c r="B4" s="98"/>
      <c r="C4" s="99"/>
      <c r="D4" s="99"/>
      <c r="E4" s="99"/>
      <c r="F4" s="99"/>
      <c r="G4" s="99"/>
      <c r="H4" s="99"/>
      <c r="I4" s="100"/>
      <c r="J4" s="99"/>
      <c r="K4" s="99"/>
      <c r="L4" s="101"/>
      <c r="M4" s="101"/>
      <c r="N4" s="101"/>
      <c r="O4" s="101"/>
      <c r="P4" s="101"/>
      <c r="Q4" s="101"/>
    </row>
    <row r="5" spans="2:17" ht="21" customHeight="1" x14ac:dyDescent="0.2">
      <c r="B5" s="270" t="s">
        <v>179</v>
      </c>
      <c r="C5" s="271"/>
      <c r="D5" s="197">
        <v>999</v>
      </c>
      <c r="E5" s="102" t="s">
        <v>180</v>
      </c>
      <c r="F5" s="103"/>
      <c r="G5" s="102"/>
      <c r="H5" s="254" t="s">
        <v>181</v>
      </c>
      <c r="I5" s="255"/>
      <c r="J5" s="203">
        <f>J41</f>
        <v>2764652560.3839998</v>
      </c>
      <c r="K5" s="104"/>
      <c r="L5" s="104"/>
      <c r="M5" s="101"/>
      <c r="N5" s="101"/>
      <c r="O5" s="101"/>
      <c r="P5" s="101"/>
      <c r="Q5" s="105"/>
    </row>
    <row r="6" spans="2:17" ht="21" customHeight="1" x14ac:dyDescent="0.2">
      <c r="B6" s="270" t="s">
        <v>182</v>
      </c>
      <c r="C6" s="271"/>
      <c r="D6" s="198">
        <v>46</v>
      </c>
      <c r="E6" s="102" t="s">
        <v>183</v>
      </c>
      <c r="F6" s="102" t="s">
        <v>184</v>
      </c>
      <c r="G6" s="103"/>
      <c r="H6" s="256"/>
      <c r="I6" s="257"/>
      <c r="J6" s="202" t="s">
        <v>251</v>
      </c>
      <c r="K6" s="201"/>
      <c r="L6" s="101"/>
      <c r="M6" s="101"/>
      <c r="N6" s="101"/>
      <c r="O6" s="101"/>
      <c r="P6" s="101"/>
      <c r="Q6" s="101"/>
    </row>
    <row r="7" spans="2:17" ht="21" customHeight="1" x14ac:dyDescent="0.2">
      <c r="B7" s="270" t="s">
        <v>185</v>
      </c>
      <c r="C7" s="271"/>
      <c r="D7" s="199">
        <v>43322780000</v>
      </c>
      <c r="E7" s="107" t="s">
        <v>186</v>
      </c>
      <c r="F7" s="270" t="s">
        <v>187</v>
      </c>
      <c r="G7" s="270"/>
      <c r="H7" s="270"/>
      <c r="I7" s="270"/>
      <c r="J7" s="107"/>
      <c r="K7" s="108"/>
      <c r="L7" s="108"/>
      <c r="M7" s="101"/>
      <c r="N7" s="101"/>
      <c r="O7" s="101"/>
      <c r="P7" s="101"/>
      <c r="Q7" s="101"/>
    </row>
    <row r="8" spans="2:17" ht="21" customHeight="1" x14ac:dyDescent="0.2">
      <c r="B8" s="270" t="s">
        <v>188</v>
      </c>
      <c r="C8" s="271"/>
      <c r="D8" s="200" t="str">
        <f>N23</f>
        <v>특급감리원</v>
      </c>
      <c r="E8" s="107"/>
      <c r="F8" s="270" t="s">
        <v>189</v>
      </c>
      <c r="G8" s="270"/>
      <c r="H8" s="270"/>
      <c r="I8" s="270"/>
      <c r="J8" s="107"/>
      <c r="K8" s="108"/>
      <c r="L8" s="108"/>
      <c r="M8" s="101"/>
      <c r="N8" s="101"/>
      <c r="O8" s="101"/>
      <c r="P8" s="101"/>
      <c r="Q8" s="101"/>
    </row>
    <row r="9" spans="2:17" ht="6" customHeight="1" x14ac:dyDescent="0.2">
      <c r="B9" s="103"/>
      <c r="C9" s="103"/>
      <c r="D9" s="106"/>
      <c r="E9" s="103"/>
      <c r="F9" s="103"/>
      <c r="G9" s="103"/>
      <c r="H9" s="103"/>
      <c r="I9" s="106"/>
      <c r="J9" s="103"/>
      <c r="K9" s="101"/>
      <c r="L9" s="101"/>
      <c r="M9" s="101"/>
      <c r="N9" s="101"/>
      <c r="O9" s="101"/>
      <c r="P9" s="101"/>
      <c r="Q9" s="101"/>
    </row>
    <row r="10" spans="2:17" ht="15" customHeight="1" thickBot="1" x14ac:dyDescent="0.25">
      <c r="B10" s="273" t="s">
        <v>190</v>
      </c>
      <c r="C10" s="259"/>
      <c r="D10" s="259"/>
      <c r="E10" s="259"/>
      <c r="F10" s="259"/>
      <c r="G10" s="259"/>
      <c r="H10" s="259"/>
      <c r="I10" s="109" t="s">
        <v>191</v>
      </c>
      <c r="J10" s="110">
        <f>J11+J15</f>
        <v>895961246.39999998</v>
      </c>
      <c r="K10" s="111"/>
      <c r="L10" s="101"/>
      <c r="M10" s="104" t="s">
        <v>192</v>
      </c>
      <c r="N10" s="101"/>
      <c r="O10" s="101"/>
      <c r="P10" s="101"/>
      <c r="Q10" s="101"/>
    </row>
    <row r="11" spans="2:17" ht="15" customHeight="1" x14ac:dyDescent="0.2">
      <c r="B11" s="112" t="s">
        <v>193</v>
      </c>
      <c r="C11" s="103"/>
      <c r="D11" s="113"/>
      <c r="E11" s="106"/>
      <c r="F11" s="114"/>
      <c r="G11" s="115"/>
      <c r="H11" s="116"/>
      <c r="I11" s="106"/>
      <c r="J11" s="117">
        <f>SUM(J12:J14)</f>
        <v>814510224</v>
      </c>
      <c r="K11" s="118"/>
      <c r="L11" s="101"/>
      <c r="M11" s="274" t="s">
        <v>194</v>
      </c>
      <c r="N11" s="119" t="s">
        <v>195</v>
      </c>
      <c r="O11" s="276" t="s">
        <v>196</v>
      </c>
      <c r="P11" s="276"/>
      <c r="Q11" s="266" t="s">
        <v>197</v>
      </c>
    </row>
    <row r="12" spans="2:17" ht="15" customHeight="1" x14ac:dyDescent="0.2">
      <c r="B12" s="112" t="s">
        <v>198</v>
      </c>
      <c r="C12" s="103"/>
      <c r="D12" s="113"/>
      <c r="E12" s="106"/>
      <c r="F12" s="114">
        <f>IF(D8="특급감리원",N35,IF(D8="고급감리원",N34,N33))*22</f>
        <v>7490032</v>
      </c>
      <c r="G12" s="120" t="s">
        <v>199</v>
      </c>
      <c r="H12" s="116">
        <v>46</v>
      </c>
      <c r="I12" s="106" t="s">
        <v>200</v>
      </c>
      <c r="J12" s="117">
        <f>F12*H12</f>
        <v>344541472</v>
      </c>
      <c r="K12" s="118"/>
      <c r="L12" s="101"/>
      <c r="M12" s="275"/>
      <c r="N12" s="121">
        <f>IF(D5&lt;800,N13,IF(D5&lt;1200,N14,IF(D5&lt;1600,N15,IF(D5&lt;2000,N16,IF(D5&lt;2400,N17,N18)))))</f>
        <v>46</v>
      </c>
      <c r="O12" s="268">
        <f>IF(D5&lt;800,O13,IF(D5&lt;1200,O14,IF(D5&lt;1600,O15,IF(D5&lt;2000,O16,IF(D5&lt;2400,O17,O18)))))</f>
        <v>23</v>
      </c>
      <c r="P12" s="269"/>
      <c r="Q12" s="267"/>
    </row>
    <row r="13" spans="2:17" ht="15" customHeight="1" x14ac:dyDescent="0.2">
      <c r="B13" s="112" t="s">
        <v>201</v>
      </c>
      <c r="C13" s="103"/>
      <c r="D13" s="113"/>
      <c r="E13" s="106"/>
      <c r="F13" s="114">
        <f>N32*22</f>
        <v>5108356</v>
      </c>
      <c r="G13" s="120" t="s">
        <v>199</v>
      </c>
      <c r="H13" s="217">
        <f>46*2</f>
        <v>92</v>
      </c>
      <c r="I13" s="106" t="s">
        <v>200</v>
      </c>
      <c r="J13" s="117">
        <f>F13*H13</f>
        <v>469968752</v>
      </c>
      <c r="K13" s="118"/>
      <c r="L13" s="101"/>
      <c r="M13" s="122" t="s">
        <v>202</v>
      </c>
      <c r="N13" s="123">
        <f>D6</f>
        <v>46</v>
      </c>
      <c r="O13" s="258">
        <f>$D$6*0</f>
        <v>0</v>
      </c>
      <c r="P13" s="258"/>
      <c r="Q13" s="124" t="s">
        <v>195</v>
      </c>
    </row>
    <row r="14" spans="2:17" ht="15" customHeight="1" x14ac:dyDescent="0.2">
      <c r="B14" s="112" t="s">
        <v>203</v>
      </c>
      <c r="C14" s="102"/>
      <c r="D14" s="113"/>
      <c r="E14" s="106"/>
      <c r="F14" s="114"/>
      <c r="G14" s="120" t="s">
        <v>204</v>
      </c>
      <c r="H14" s="116"/>
      <c r="I14" s="106" t="s">
        <v>200</v>
      </c>
      <c r="J14" s="117">
        <f>F14*H14</f>
        <v>0</v>
      </c>
      <c r="K14" s="118"/>
      <c r="L14" s="101"/>
      <c r="M14" s="122" t="s">
        <v>205</v>
      </c>
      <c r="N14" s="123">
        <f>N13</f>
        <v>46</v>
      </c>
      <c r="O14" s="258">
        <f>$D$6*0.5</f>
        <v>23</v>
      </c>
      <c r="P14" s="258"/>
      <c r="Q14" s="124" t="s">
        <v>206</v>
      </c>
    </row>
    <row r="15" spans="2:17" ht="15" customHeight="1" x14ac:dyDescent="0.2">
      <c r="B15" s="125" t="s">
        <v>207</v>
      </c>
      <c r="C15" s="126"/>
      <c r="D15" s="127"/>
      <c r="E15" s="127"/>
      <c r="F15" s="128">
        <f>J11</f>
        <v>814510224</v>
      </c>
      <c r="G15" s="129" t="s">
        <v>199</v>
      </c>
      <c r="H15" s="130">
        <v>0.1</v>
      </c>
      <c r="I15" s="127" t="s">
        <v>208</v>
      </c>
      <c r="J15" s="131">
        <f>F15*H15</f>
        <v>81451022.400000006</v>
      </c>
      <c r="K15" s="118"/>
      <c r="L15" s="101"/>
      <c r="M15" s="122" t="s">
        <v>209</v>
      </c>
      <c r="N15" s="123">
        <f>N14</f>
        <v>46</v>
      </c>
      <c r="O15" s="258">
        <f>$D$6*1</f>
        <v>46</v>
      </c>
      <c r="P15" s="258"/>
      <c r="Q15" s="124" t="s">
        <v>210</v>
      </c>
    </row>
    <row r="16" spans="2:17" ht="15" customHeight="1" x14ac:dyDescent="0.2">
      <c r="B16" s="102"/>
      <c r="C16" s="103"/>
      <c r="D16" s="106"/>
      <c r="E16" s="106"/>
      <c r="F16" s="132"/>
      <c r="G16" s="133"/>
      <c r="H16" s="132" t="s">
        <v>208</v>
      </c>
      <c r="I16" s="106"/>
      <c r="J16" s="132" t="s">
        <v>3</v>
      </c>
      <c r="K16" s="134"/>
      <c r="L16" s="101"/>
      <c r="M16" s="122" t="s">
        <v>211</v>
      </c>
      <c r="N16" s="123">
        <f>N15</f>
        <v>46</v>
      </c>
      <c r="O16" s="258">
        <f>$D$6*1.5</f>
        <v>69</v>
      </c>
      <c r="P16" s="258"/>
      <c r="Q16" s="124" t="s">
        <v>212</v>
      </c>
    </row>
    <row r="17" spans="2:17" ht="15" customHeight="1" x14ac:dyDescent="0.2">
      <c r="B17" s="135" t="s">
        <v>213</v>
      </c>
      <c r="C17" s="136"/>
      <c r="D17" s="137"/>
      <c r="E17" s="136"/>
      <c r="F17" s="136"/>
      <c r="G17" s="136"/>
      <c r="H17" s="138" t="s">
        <v>208</v>
      </c>
      <c r="I17" s="109" t="s">
        <v>214</v>
      </c>
      <c r="J17" s="110">
        <f>J19</f>
        <v>985557371.04000008</v>
      </c>
      <c r="K17" s="118"/>
      <c r="L17" s="101"/>
      <c r="M17" s="122" t="s">
        <v>215</v>
      </c>
      <c r="N17" s="123">
        <f>N16</f>
        <v>46</v>
      </c>
      <c r="O17" s="258">
        <f>$D$6*2</f>
        <v>92</v>
      </c>
      <c r="P17" s="258"/>
      <c r="Q17" s="124" t="s">
        <v>216</v>
      </c>
    </row>
    <row r="18" spans="2:17" ht="15" customHeight="1" thickBot="1" x14ac:dyDescent="0.25">
      <c r="B18" s="112"/>
      <c r="C18" s="103"/>
      <c r="D18" s="106"/>
      <c r="E18" s="103"/>
      <c r="F18" s="103"/>
      <c r="G18" s="103"/>
      <c r="H18" s="114"/>
      <c r="I18" s="106"/>
      <c r="J18" s="117"/>
      <c r="K18" s="118"/>
      <c r="L18" s="101"/>
      <c r="M18" s="139" t="s">
        <v>217</v>
      </c>
      <c r="N18" s="140">
        <f>N17</f>
        <v>46</v>
      </c>
      <c r="O18" s="272">
        <f>$D$6*2.5</f>
        <v>115</v>
      </c>
      <c r="P18" s="272"/>
      <c r="Q18" s="141" t="s">
        <v>218</v>
      </c>
    </row>
    <row r="19" spans="2:17" ht="15" customHeight="1" x14ac:dyDescent="0.2">
      <c r="B19" s="142"/>
      <c r="C19" s="126"/>
      <c r="D19" s="143" t="s">
        <v>3</v>
      </c>
      <c r="E19" s="127" t="s">
        <v>3</v>
      </c>
      <c r="F19" s="144">
        <f>J10</f>
        <v>895961246.39999998</v>
      </c>
      <c r="G19" s="126" t="s">
        <v>199</v>
      </c>
      <c r="H19" s="130">
        <v>1.1000000000000001</v>
      </c>
      <c r="I19" s="127" t="s">
        <v>191</v>
      </c>
      <c r="J19" s="131">
        <f>F19*H19</f>
        <v>985557371.04000008</v>
      </c>
      <c r="K19" s="111"/>
      <c r="L19" s="101"/>
      <c r="M19" s="145"/>
      <c r="N19" s="146"/>
      <c r="O19" s="147"/>
      <c r="P19" s="147"/>
      <c r="Q19" s="148"/>
    </row>
    <row r="20" spans="2:17" ht="15" customHeight="1" x14ac:dyDescent="0.2">
      <c r="B20" s="103"/>
      <c r="C20" s="103"/>
      <c r="D20" s="106"/>
      <c r="E20" s="103"/>
      <c r="F20" s="103"/>
      <c r="G20" s="103"/>
      <c r="H20" s="103"/>
      <c r="I20" s="106"/>
      <c r="J20" s="132" t="s">
        <v>3</v>
      </c>
      <c r="K20" s="134"/>
      <c r="L20" s="101"/>
      <c r="M20" s="101"/>
      <c r="N20" s="101"/>
      <c r="O20" s="101"/>
      <c r="P20" s="101"/>
      <c r="Q20" s="101"/>
    </row>
    <row r="21" spans="2:17" ht="15" customHeight="1" x14ac:dyDescent="0.2">
      <c r="B21" s="135" t="s">
        <v>219</v>
      </c>
      <c r="C21" s="136"/>
      <c r="D21" s="137"/>
      <c r="E21" s="136"/>
      <c r="F21" s="136"/>
      <c r="G21" s="136"/>
      <c r="H21" s="136"/>
      <c r="I21" s="109" t="s">
        <v>214</v>
      </c>
      <c r="J21" s="110">
        <f>J23</f>
        <v>376303723</v>
      </c>
      <c r="K21" s="118"/>
      <c r="L21" s="101"/>
      <c r="M21" s="101"/>
      <c r="N21" s="101"/>
      <c r="O21" s="101"/>
      <c r="P21" s="101"/>
      <c r="Q21" s="101"/>
    </row>
    <row r="22" spans="2:17" ht="15" customHeight="1" thickBot="1" x14ac:dyDescent="0.25">
      <c r="B22" s="149"/>
      <c r="C22" s="103" t="s">
        <v>220</v>
      </c>
      <c r="D22" s="150">
        <f>J10</f>
        <v>895961246.39999998</v>
      </c>
      <c r="E22" s="102" t="s">
        <v>221</v>
      </c>
      <c r="F22" s="150">
        <f>J19</f>
        <v>985557371.04000008</v>
      </c>
      <c r="G22" s="103"/>
      <c r="H22" s="103"/>
      <c r="I22" s="106"/>
      <c r="J22" s="117" t="s">
        <v>208</v>
      </c>
      <c r="K22" s="118"/>
      <c r="L22" s="101"/>
      <c r="M22" s="104" t="s">
        <v>222</v>
      </c>
      <c r="N22" s="101"/>
      <c r="O22" s="101"/>
      <c r="P22" s="101"/>
      <c r="Q22" s="101"/>
    </row>
    <row r="23" spans="2:17" ht="15" customHeight="1" x14ac:dyDescent="0.2">
      <c r="B23" s="142"/>
      <c r="C23" s="151" t="s">
        <v>3</v>
      </c>
      <c r="D23" s="152" t="s">
        <v>3</v>
      </c>
      <c r="E23" s="153" t="s">
        <v>223</v>
      </c>
      <c r="F23" s="144">
        <f>F22+D22</f>
        <v>1881518617.4400001</v>
      </c>
      <c r="G23" s="126" t="s">
        <v>199</v>
      </c>
      <c r="H23" s="130">
        <v>0.2</v>
      </c>
      <c r="I23" s="127" t="s">
        <v>191</v>
      </c>
      <c r="J23" s="131">
        <f>ROUNDDOWN(F23*H23,0)</f>
        <v>376303723</v>
      </c>
      <c r="K23" s="111"/>
      <c r="L23" s="101"/>
      <c r="M23" s="154" t="s">
        <v>224</v>
      </c>
      <c r="N23" s="155" t="str">
        <f>IF(D7&lt;1000000,N24,IF(D7&lt;2000000,N25,N26))</f>
        <v>특급감리원</v>
      </c>
      <c r="O23" s="156"/>
      <c r="P23" s="101"/>
      <c r="Q23" s="101"/>
    </row>
    <row r="24" spans="2:17" ht="15" customHeight="1" x14ac:dyDescent="0.2">
      <c r="B24" s="103"/>
      <c r="C24" s="157"/>
      <c r="D24" s="150"/>
      <c r="E24" s="158"/>
      <c r="F24" s="159"/>
      <c r="G24" s="103"/>
      <c r="H24" s="160"/>
      <c r="I24" s="158"/>
      <c r="J24" s="161"/>
      <c r="K24" s="162"/>
      <c r="L24" s="101"/>
      <c r="M24" s="163" t="s">
        <v>225</v>
      </c>
      <c r="N24" s="164" t="s">
        <v>226</v>
      </c>
      <c r="O24" s="165"/>
      <c r="P24" s="101"/>
      <c r="Q24" s="101"/>
    </row>
    <row r="25" spans="2:17" ht="15" customHeight="1" x14ac:dyDescent="0.2">
      <c r="B25" s="103"/>
      <c r="C25" s="157"/>
      <c r="D25" s="150"/>
      <c r="E25" s="158"/>
      <c r="F25" s="159"/>
      <c r="G25" s="103"/>
      <c r="H25" s="160"/>
      <c r="I25" s="158"/>
      <c r="J25" s="161"/>
      <c r="K25" s="162"/>
      <c r="L25" s="101"/>
      <c r="M25" s="166" t="s">
        <v>227</v>
      </c>
      <c r="N25" s="167" t="s">
        <v>228</v>
      </c>
      <c r="O25" s="168"/>
      <c r="P25" s="101"/>
      <c r="Q25" s="101"/>
    </row>
    <row r="26" spans="2:17" ht="15" customHeight="1" thickBot="1" x14ac:dyDescent="0.25">
      <c r="B26" s="135" t="s">
        <v>229</v>
      </c>
      <c r="C26" s="136"/>
      <c r="D26" s="137"/>
      <c r="E26" s="136"/>
      <c r="F26" s="136"/>
      <c r="G26" s="136"/>
      <c r="H26" s="136"/>
      <c r="I26" s="109" t="s">
        <v>191</v>
      </c>
      <c r="J26" s="169">
        <f>SUM(J29:J36)</f>
        <v>255498169</v>
      </c>
      <c r="K26" s="170"/>
      <c r="L26" s="101"/>
      <c r="M26" s="139" t="s">
        <v>230</v>
      </c>
      <c r="N26" s="171" t="s">
        <v>231</v>
      </c>
      <c r="O26" s="165"/>
      <c r="P26" s="101"/>
      <c r="Q26" s="101"/>
    </row>
    <row r="27" spans="2:17" ht="15" customHeight="1" x14ac:dyDescent="0.2">
      <c r="B27" s="149"/>
      <c r="C27" s="103"/>
      <c r="D27" s="106"/>
      <c r="E27" s="103"/>
      <c r="F27" s="103"/>
      <c r="G27" s="103"/>
      <c r="H27" s="103"/>
      <c r="I27" s="106"/>
      <c r="J27" s="172"/>
      <c r="K27" s="101"/>
      <c r="L27" s="101"/>
      <c r="M27" s="101"/>
      <c r="N27" s="101"/>
      <c r="O27" s="101"/>
      <c r="P27" s="101"/>
      <c r="Q27" s="101"/>
    </row>
    <row r="28" spans="2:17" ht="15" customHeight="1" x14ac:dyDescent="0.2">
      <c r="B28" s="112" t="s">
        <v>232</v>
      </c>
      <c r="C28" s="103"/>
      <c r="D28" s="106"/>
      <c r="E28" s="103"/>
      <c r="F28" s="103"/>
      <c r="G28" s="103"/>
      <c r="H28" s="103"/>
      <c r="I28" s="106"/>
      <c r="J28" s="172"/>
      <c r="K28" s="101"/>
      <c r="L28" s="101"/>
      <c r="M28" s="101"/>
      <c r="N28" s="101"/>
      <c r="O28" s="101"/>
      <c r="P28" s="101"/>
      <c r="Q28" s="101"/>
    </row>
    <row r="29" spans="2:17" ht="15" customHeight="1" x14ac:dyDescent="0.2">
      <c r="B29" s="149"/>
      <c r="C29" s="157" t="s">
        <v>3</v>
      </c>
      <c r="D29" s="173" t="s">
        <v>208</v>
      </c>
      <c r="E29" s="103" t="s">
        <v>208</v>
      </c>
      <c r="F29" s="159">
        <f>J11</f>
        <v>814510224</v>
      </c>
      <c r="G29" s="103" t="s">
        <v>199</v>
      </c>
      <c r="H29" s="174">
        <v>0.3</v>
      </c>
      <c r="I29" s="106" t="s">
        <v>191</v>
      </c>
      <c r="J29" s="117">
        <f>ROUNDDOWN(F29*H29,0)</f>
        <v>244353067</v>
      </c>
      <c r="K29" s="118"/>
      <c r="L29" s="101"/>
      <c r="M29" s="101"/>
      <c r="N29" s="101"/>
      <c r="O29" s="101"/>
      <c r="P29" s="101"/>
      <c r="Q29" s="101"/>
    </row>
    <row r="30" spans="2:17" ht="15" customHeight="1" thickBot="1" x14ac:dyDescent="0.25">
      <c r="B30" s="112" t="s">
        <v>233</v>
      </c>
      <c r="C30" s="103"/>
      <c r="D30" s="106"/>
      <c r="E30" s="103"/>
      <c r="F30" s="103"/>
      <c r="G30" s="103"/>
      <c r="H30" s="103"/>
      <c r="I30" s="106"/>
      <c r="J30" s="117" t="s">
        <v>208</v>
      </c>
      <c r="K30" s="118"/>
      <c r="L30" s="101"/>
      <c r="M30" s="175" t="s">
        <v>234</v>
      </c>
      <c r="N30" s="176"/>
      <c r="O30" s="176"/>
      <c r="P30" s="176"/>
      <c r="Q30" s="176"/>
    </row>
    <row r="31" spans="2:17" ht="15" customHeight="1" x14ac:dyDescent="0.2">
      <c r="B31" s="149"/>
      <c r="C31" s="157" t="s">
        <v>3</v>
      </c>
      <c r="D31" s="173" t="s">
        <v>208</v>
      </c>
      <c r="E31" s="103" t="s">
        <v>208</v>
      </c>
      <c r="F31" s="159">
        <f>J15</f>
        <v>81451022.400000006</v>
      </c>
      <c r="G31" s="103" t="s">
        <v>199</v>
      </c>
      <c r="H31" s="174">
        <v>0.1</v>
      </c>
      <c r="I31" s="106" t="s">
        <v>191</v>
      </c>
      <c r="J31" s="117">
        <f>ROUNDDOWN(F31*H31,0)</f>
        <v>8145102</v>
      </c>
      <c r="K31" s="118"/>
      <c r="L31" s="101"/>
      <c r="M31" s="177" t="s">
        <v>235</v>
      </c>
      <c r="N31" s="119" t="s">
        <v>236</v>
      </c>
      <c r="O31" s="178" t="s">
        <v>237</v>
      </c>
      <c r="P31" s="101"/>
      <c r="Q31" s="101"/>
    </row>
    <row r="32" spans="2:17" ht="15" customHeight="1" x14ac:dyDescent="0.2">
      <c r="B32" s="112" t="s">
        <v>238</v>
      </c>
      <c r="C32" s="103"/>
      <c r="D32" s="179" t="s">
        <v>239</v>
      </c>
      <c r="E32" s="103"/>
      <c r="F32" s="103"/>
      <c r="G32" s="103"/>
      <c r="H32" s="103"/>
      <c r="I32" s="106" t="s">
        <v>208</v>
      </c>
      <c r="J32" s="117" t="s">
        <v>208</v>
      </c>
      <c r="K32" s="118"/>
      <c r="L32" s="101"/>
      <c r="M32" s="122" t="s">
        <v>240</v>
      </c>
      <c r="N32" s="180">
        <v>232198</v>
      </c>
      <c r="O32" s="181">
        <v>0.79</v>
      </c>
      <c r="P32" s="101"/>
      <c r="Q32" s="101"/>
    </row>
    <row r="33" spans="2:17" ht="15" customHeight="1" x14ac:dyDescent="0.2">
      <c r="B33" s="149"/>
      <c r="C33" s="103"/>
      <c r="D33" s="106"/>
      <c r="E33" s="103"/>
      <c r="F33" s="103"/>
      <c r="G33" s="103"/>
      <c r="H33" s="102"/>
      <c r="I33" s="106"/>
      <c r="J33" s="172"/>
      <c r="K33" s="101"/>
      <c r="L33" s="101"/>
      <c r="M33" s="122" t="s">
        <v>226</v>
      </c>
      <c r="N33" s="180">
        <v>278902</v>
      </c>
      <c r="O33" s="182">
        <v>0.94</v>
      </c>
      <c r="P33" s="101"/>
      <c r="Q33" s="101"/>
    </row>
    <row r="34" spans="2:17" ht="15" customHeight="1" x14ac:dyDescent="0.2">
      <c r="B34" s="112" t="s">
        <v>241</v>
      </c>
      <c r="C34" s="103"/>
      <c r="D34" s="179" t="s">
        <v>239</v>
      </c>
      <c r="E34" s="103"/>
      <c r="F34" s="103"/>
      <c r="G34" s="103"/>
      <c r="H34" s="103"/>
      <c r="I34" s="106"/>
      <c r="J34" s="172"/>
      <c r="K34" s="101"/>
      <c r="L34" s="101"/>
      <c r="M34" s="122" t="s">
        <v>228</v>
      </c>
      <c r="N34" s="180">
        <v>289628</v>
      </c>
      <c r="O34" s="181">
        <v>1</v>
      </c>
      <c r="P34" s="101"/>
      <c r="Q34" s="101"/>
    </row>
    <row r="35" spans="2:17" ht="15" customHeight="1" thickBot="1" x14ac:dyDescent="0.25">
      <c r="B35" s="149"/>
      <c r="C35" s="103"/>
      <c r="D35" s="106"/>
      <c r="E35" s="103"/>
      <c r="F35" s="103"/>
      <c r="G35" s="103"/>
      <c r="H35" s="103"/>
      <c r="I35" s="106"/>
      <c r="J35" s="172"/>
      <c r="K35" s="101"/>
      <c r="L35" s="101"/>
      <c r="M35" s="183" t="s">
        <v>231</v>
      </c>
      <c r="N35" s="184">
        <v>340456</v>
      </c>
      <c r="O35" s="185">
        <v>1.1399999999999999</v>
      </c>
      <c r="P35" s="186"/>
      <c r="Q35" s="101"/>
    </row>
    <row r="36" spans="2:17" ht="15" customHeight="1" x14ac:dyDescent="0.2">
      <c r="B36" s="125" t="s">
        <v>242</v>
      </c>
      <c r="C36" s="126"/>
      <c r="D36" s="127"/>
      <c r="E36" s="126"/>
      <c r="F36" s="187" t="s">
        <v>208</v>
      </c>
      <c r="G36" s="126" t="s">
        <v>208</v>
      </c>
      <c r="H36" s="126" t="s">
        <v>208</v>
      </c>
      <c r="I36" s="127" t="s">
        <v>191</v>
      </c>
      <c r="J36" s="131">
        <v>3000000</v>
      </c>
      <c r="K36" s="118"/>
      <c r="L36" s="101"/>
      <c r="M36" s="101"/>
      <c r="N36" s="186"/>
      <c r="O36" s="101"/>
      <c r="P36" s="101"/>
      <c r="Q36" s="101"/>
    </row>
    <row r="37" spans="2:17" ht="15" customHeight="1" x14ac:dyDescent="0.2">
      <c r="B37" s="102"/>
      <c r="C37" s="103"/>
      <c r="D37" s="106"/>
      <c r="E37" s="103"/>
      <c r="F37" s="132"/>
      <c r="G37" s="103"/>
      <c r="H37" s="188"/>
      <c r="I37" s="106"/>
      <c r="J37" s="161"/>
      <c r="K37" s="162"/>
      <c r="L37" s="101"/>
      <c r="O37" s="101"/>
      <c r="P37" s="101"/>
      <c r="Q37" s="101"/>
    </row>
    <row r="38" spans="2:17" ht="15" customHeight="1" x14ac:dyDescent="0.2">
      <c r="B38" s="189" t="s">
        <v>243</v>
      </c>
      <c r="C38" s="259" t="s">
        <v>244</v>
      </c>
      <c r="D38" s="259"/>
      <c r="E38" s="136"/>
      <c r="F38" s="190"/>
      <c r="G38" s="190"/>
      <c r="H38" s="190"/>
      <c r="I38" s="137" t="s">
        <v>191</v>
      </c>
      <c r="J38" s="191">
        <f>J10+J17+J21+J26</f>
        <v>2513320509.4400001</v>
      </c>
      <c r="K38" s="170"/>
      <c r="L38" s="101"/>
      <c r="O38" s="101"/>
      <c r="P38" s="101"/>
      <c r="Q38" s="101"/>
    </row>
    <row r="39" spans="2:17" ht="15" customHeight="1" thickBot="1" x14ac:dyDescent="0.25">
      <c r="B39" s="192" t="s">
        <v>245</v>
      </c>
      <c r="C39" s="103"/>
      <c r="D39" s="106"/>
      <c r="E39" s="103"/>
      <c r="F39" s="103"/>
      <c r="G39" s="102"/>
      <c r="H39" s="102"/>
      <c r="I39" s="106" t="s">
        <v>191</v>
      </c>
      <c r="J39" s="193">
        <f>J38*0.1</f>
        <v>251332050.94400001</v>
      </c>
      <c r="K39" s="170"/>
      <c r="L39" s="101"/>
      <c r="O39" s="101"/>
      <c r="P39" s="101"/>
      <c r="Q39" s="101"/>
    </row>
    <row r="40" spans="2:17" ht="26.25" customHeight="1" thickBot="1" x14ac:dyDescent="0.25">
      <c r="B40" s="204" t="s">
        <v>246</v>
      </c>
      <c r="C40" s="205"/>
      <c r="D40" s="206" t="s">
        <v>208</v>
      </c>
      <c r="E40" s="207"/>
      <c r="F40" s="208" t="s">
        <v>208</v>
      </c>
      <c r="G40" s="207" t="s">
        <v>208</v>
      </c>
      <c r="H40" s="207"/>
      <c r="I40" s="209"/>
      <c r="J40" s="210">
        <f>J38+J39</f>
        <v>2764652560.3839998</v>
      </c>
      <c r="K40" s="170"/>
      <c r="L40" s="101"/>
      <c r="O40" s="101"/>
      <c r="P40" s="101"/>
      <c r="Q40" s="101"/>
    </row>
    <row r="41" spans="2:17" ht="15" hidden="1" customHeight="1" x14ac:dyDescent="0.2">
      <c r="B41" s="260" t="s">
        <v>247</v>
      </c>
      <c r="C41" s="103"/>
      <c r="D41" s="158" t="s">
        <v>248</v>
      </c>
      <c r="E41" s="102"/>
      <c r="F41" s="194">
        <v>0.15</v>
      </c>
      <c r="G41" s="102"/>
      <c r="H41" s="102"/>
      <c r="I41" s="158" t="s">
        <v>191</v>
      </c>
      <c r="J41" s="262">
        <f>IF(D5&lt;400,J40*0.85,IF(D5&lt;500,J40*0.9,J40))</f>
        <v>2764652560.3839998</v>
      </c>
      <c r="K41" s="170"/>
      <c r="L41" s="101"/>
      <c r="O41" s="101"/>
      <c r="P41" s="101"/>
      <c r="Q41" s="101"/>
    </row>
    <row r="42" spans="2:17" ht="15" hidden="1" customHeight="1" x14ac:dyDescent="0.2">
      <c r="B42" s="261"/>
      <c r="C42" s="126"/>
      <c r="D42" s="153" t="s">
        <v>249</v>
      </c>
      <c r="E42" s="195"/>
      <c r="F42" s="196">
        <v>0.1</v>
      </c>
      <c r="G42" s="195"/>
      <c r="H42" s="195"/>
      <c r="I42" s="153" t="s">
        <v>191</v>
      </c>
      <c r="J42" s="263"/>
      <c r="K42" s="170"/>
      <c r="L42" s="101"/>
      <c r="O42" s="101"/>
      <c r="P42" s="101"/>
      <c r="Q42" s="101"/>
    </row>
    <row r="43" spans="2:17" ht="11.25" x14ac:dyDescent="0.2">
      <c r="B43" s="101"/>
      <c r="C43" s="101"/>
      <c r="D43" s="101"/>
      <c r="E43" s="101"/>
      <c r="F43" s="101"/>
      <c r="G43" s="101"/>
      <c r="H43" s="101"/>
      <c r="I43" s="100"/>
      <c r="J43" s="134"/>
      <c r="K43" s="134"/>
      <c r="L43" s="101"/>
      <c r="O43" s="101"/>
      <c r="P43" s="101"/>
      <c r="Q43" s="101"/>
    </row>
    <row r="44" spans="2:17" ht="12" thickBot="1" x14ac:dyDescent="0.25">
      <c r="J44" s="218">
        <f>J40*0.97</f>
        <v>2681712983.5724797</v>
      </c>
      <c r="M44" s="175" t="s">
        <v>192</v>
      </c>
      <c r="N44" s="101"/>
    </row>
    <row r="45" spans="2:17" ht="16.5" x14ac:dyDescent="0.3">
      <c r="M45" s="264" t="s">
        <v>255</v>
      </c>
      <c r="N45" s="265"/>
    </row>
    <row r="46" spans="2:17" ht="16.5" x14ac:dyDescent="0.3">
      <c r="M46" s="211" t="s">
        <v>256</v>
      </c>
      <c r="N46" s="212" t="s">
        <v>257</v>
      </c>
    </row>
    <row r="47" spans="2:17" ht="16.5" x14ac:dyDescent="0.3">
      <c r="M47" s="213">
        <v>0</v>
      </c>
      <c r="N47" s="214">
        <v>1</v>
      </c>
    </row>
    <row r="48" spans="2:17" ht="16.5" x14ac:dyDescent="0.3">
      <c r="M48" s="213">
        <v>30000</v>
      </c>
      <c r="N48" s="214">
        <v>1.5</v>
      </c>
    </row>
    <row r="49" spans="13:15" ht="16.5" x14ac:dyDescent="0.3">
      <c r="M49" s="213">
        <v>50000</v>
      </c>
      <c r="N49" s="214">
        <v>2</v>
      </c>
    </row>
    <row r="50" spans="13:15" ht="16.5" x14ac:dyDescent="0.3">
      <c r="M50" s="213">
        <v>70000</v>
      </c>
      <c r="N50" s="214">
        <v>2.5</v>
      </c>
    </row>
    <row r="51" spans="13:15" ht="17.25" thickBot="1" x14ac:dyDescent="0.35">
      <c r="M51" s="215">
        <v>90000</v>
      </c>
      <c r="N51" s="216">
        <v>3</v>
      </c>
      <c r="O51" s="95" t="s">
        <v>258</v>
      </c>
    </row>
  </sheetData>
  <mergeCells count="23">
    <mergeCell ref="B41:B42"/>
    <mergeCell ref="J41:J42"/>
    <mergeCell ref="M45:N45"/>
    <mergeCell ref="Q11:Q12"/>
    <mergeCell ref="O12:P12"/>
    <mergeCell ref="O18:P18"/>
    <mergeCell ref="M11:M12"/>
    <mergeCell ref="O11:P11"/>
    <mergeCell ref="O13:P13"/>
    <mergeCell ref="O14:P14"/>
    <mergeCell ref="O15:P15"/>
    <mergeCell ref="B3:J3"/>
    <mergeCell ref="H5:I6"/>
    <mergeCell ref="O16:P16"/>
    <mergeCell ref="O17:P17"/>
    <mergeCell ref="C38:D38"/>
    <mergeCell ref="B5:C5"/>
    <mergeCell ref="B6:C6"/>
    <mergeCell ref="B7:C7"/>
    <mergeCell ref="F7:I7"/>
    <mergeCell ref="B8:C8"/>
    <mergeCell ref="F8:I8"/>
    <mergeCell ref="B10:H10"/>
  </mergeCells>
  <phoneticPr fontId="3" type="noConversion"/>
  <pageMargins left="0.75" right="0.75" top="0.94" bottom="0.81" header="0.5" footer="0.5"/>
  <pageSetup paperSize="9"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AA84"/>
  <sheetViews>
    <sheetView view="pageBreakPreview" zoomScale="70" zoomScaleNormal="100" zoomScaleSheetLayoutView="70" workbookViewId="0">
      <selection activeCell="I35" sqref="I35"/>
    </sheetView>
  </sheetViews>
  <sheetFormatPr defaultColWidth="10" defaultRowHeight="13.5" x14ac:dyDescent="0.15"/>
  <cols>
    <col min="1" max="1" width="4.5" style="81" customWidth="1"/>
    <col min="2" max="2" width="29.125" style="81" customWidth="1"/>
    <col min="3" max="4" width="25.75" style="81" customWidth="1"/>
    <col min="5" max="5" width="6.875" style="81" customWidth="1"/>
    <col min="6" max="9" width="25.75" style="81" customWidth="1"/>
    <col min="10" max="10" width="5.125" style="81" customWidth="1"/>
    <col min="11" max="11" width="8.375" style="81" customWidth="1"/>
    <col min="12" max="12" width="11.75" style="81" customWidth="1"/>
    <col min="13" max="13" width="6.875" style="81" customWidth="1"/>
    <col min="14" max="14" width="5.875" style="81" customWidth="1"/>
    <col min="15" max="15" width="19.875" style="81" customWidth="1"/>
    <col min="16" max="16" width="3.25" style="81" customWidth="1"/>
    <col min="17" max="17" width="18.625" style="81" customWidth="1"/>
    <col min="18" max="18" width="5.75" style="81" customWidth="1"/>
    <col min="19" max="256" width="10" style="81"/>
    <col min="257" max="257" width="4.5" style="81" customWidth="1"/>
    <col min="258" max="258" width="14.125" style="81" customWidth="1"/>
    <col min="259" max="259" width="5.25" style="81" customWidth="1"/>
    <col min="260" max="260" width="21.625" style="81" customWidth="1"/>
    <col min="261" max="261" width="6.25" style="81" customWidth="1"/>
    <col min="262" max="262" width="5.875" style="81" customWidth="1"/>
    <col min="263" max="263" width="23" style="81" customWidth="1"/>
    <col min="264" max="264" width="4.375" style="81" customWidth="1"/>
    <col min="265" max="265" width="18.375" style="81" customWidth="1"/>
    <col min="266" max="266" width="5.125" style="81" customWidth="1"/>
    <col min="267" max="267" width="6.25" style="81" customWidth="1"/>
    <col min="268" max="268" width="10.5" style="81" customWidth="1"/>
    <col min="269" max="269" width="6.875" style="81" customWidth="1"/>
    <col min="270" max="270" width="5.875" style="81" customWidth="1"/>
    <col min="271" max="271" width="19.875" style="81" customWidth="1"/>
    <col min="272" max="272" width="3.25" style="81" customWidth="1"/>
    <col min="273" max="273" width="18.625" style="81" customWidth="1"/>
    <col min="274" max="274" width="5.75" style="81" customWidth="1"/>
    <col min="275" max="512" width="10" style="81"/>
    <col min="513" max="513" width="4.5" style="81" customWidth="1"/>
    <col min="514" max="514" width="14.125" style="81" customWidth="1"/>
    <col min="515" max="515" width="5.25" style="81" customWidth="1"/>
    <col min="516" max="516" width="21.625" style="81" customWidth="1"/>
    <col min="517" max="517" width="6.25" style="81" customWidth="1"/>
    <col min="518" max="518" width="5.875" style="81" customWidth="1"/>
    <col min="519" max="519" width="23" style="81" customWidth="1"/>
    <col min="520" max="520" width="4.375" style="81" customWidth="1"/>
    <col min="521" max="521" width="18.375" style="81" customWidth="1"/>
    <col min="522" max="522" width="5.125" style="81" customWidth="1"/>
    <col min="523" max="523" width="6.25" style="81" customWidth="1"/>
    <col min="524" max="524" width="10.5" style="81" customWidth="1"/>
    <col min="525" max="525" width="6.875" style="81" customWidth="1"/>
    <col min="526" max="526" width="5.875" style="81" customWidth="1"/>
    <col min="527" max="527" width="19.875" style="81" customWidth="1"/>
    <col min="528" max="528" width="3.25" style="81" customWidth="1"/>
    <col min="529" max="529" width="18.625" style="81" customWidth="1"/>
    <col min="530" max="530" width="5.75" style="81" customWidth="1"/>
    <col min="531" max="768" width="10" style="81"/>
    <col min="769" max="769" width="4.5" style="81" customWidth="1"/>
    <col min="770" max="770" width="14.125" style="81" customWidth="1"/>
    <col min="771" max="771" width="5.25" style="81" customWidth="1"/>
    <col min="772" max="772" width="21.625" style="81" customWidth="1"/>
    <col min="773" max="773" width="6.25" style="81" customWidth="1"/>
    <col min="774" max="774" width="5.875" style="81" customWidth="1"/>
    <col min="775" max="775" width="23" style="81" customWidth="1"/>
    <col min="776" max="776" width="4.375" style="81" customWidth="1"/>
    <col min="777" max="777" width="18.375" style="81" customWidth="1"/>
    <col min="778" max="778" width="5.125" style="81" customWidth="1"/>
    <col min="779" max="779" width="6.25" style="81" customWidth="1"/>
    <col min="780" max="780" width="10.5" style="81" customWidth="1"/>
    <col min="781" max="781" width="6.875" style="81" customWidth="1"/>
    <col min="782" max="782" width="5.875" style="81" customWidth="1"/>
    <col min="783" max="783" width="19.875" style="81" customWidth="1"/>
    <col min="784" max="784" width="3.25" style="81" customWidth="1"/>
    <col min="785" max="785" width="18.625" style="81" customWidth="1"/>
    <col min="786" max="786" width="5.75" style="81" customWidth="1"/>
    <col min="787" max="1024" width="10" style="81"/>
    <col min="1025" max="1025" width="4.5" style="81" customWidth="1"/>
    <col min="1026" max="1026" width="14.125" style="81" customWidth="1"/>
    <col min="1027" max="1027" width="5.25" style="81" customWidth="1"/>
    <col min="1028" max="1028" width="21.625" style="81" customWidth="1"/>
    <col min="1029" max="1029" width="6.25" style="81" customWidth="1"/>
    <col min="1030" max="1030" width="5.875" style="81" customWidth="1"/>
    <col min="1031" max="1031" width="23" style="81" customWidth="1"/>
    <col min="1032" max="1032" width="4.375" style="81" customWidth="1"/>
    <col min="1033" max="1033" width="18.375" style="81" customWidth="1"/>
    <col min="1034" max="1034" width="5.125" style="81" customWidth="1"/>
    <col min="1035" max="1035" width="6.25" style="81" customWidth="1"/>
    <col min="1036" max="1036" width="10.5" style="81" customWidth="1"/>
    <col min="1037" max="1037" width="6.875" style="81" customWidth="1"/>
    <col min="1038" max="1038" width="5.875" style="81" customWidth="1"/>
    <col min="1039" max="1039" width="19.875" style="81" customWidth="1"/>
    <col min="1040" max="1040" width="3.25" style="81" customWidth="1"/>
    <col min="1041" max="1041" width="18.625" style="81" customWidth="1"/>
    <col min="1042" max="1042" width="5.75" style="81" customWidth="1"/>
    <col min="1043" max="1280" width="10" style="81"/>
    <col min="1281" max="1281" width="4.5" style="81" customWidth="1"/>
    <col min="1282" max="1282" width="14.125" style="81" customWidth="1"/>
    <col min="1283" max="1283" width="5.25" style="81" customWidth="1"/>
    <col min="1284" max="1284" width="21.625" style="81" customWidth="1"/>
    <col min="1285" max="1285" width="6.25" style="81" customWidth="1"/>
    <col min="1286" max="1286" width="5.875" style="81" customWidth="1"/>
    <col min="1287" max="1287" width="23" style="81" customWidth="1"/>
    <col min="1288" max="1288" width="4.375" style="81" customWidth="1"/>
    <col min="1289" max="1289" width="18.375" style="81" customWidth="1"/>
    <col min="1290" max="1290" width="5.125" style="81" customWidth="1"/>
    <col min="1291" max="1291" width="6.25" style="81" customWidth="1"/>
    <col min="1292" max="1292" width="10.5" style="81" customWidth="1"/>
    <col min="1293" max="1293" width="6.875" style="81" customWidth="1"/>
    <col min="1294" max="1294" width="5.875" style="81" customWidth="1"/>
    <col min="1295" max="1295" width="19.875" style="81" customWidth="1"/>
    <col min="1296" max="1296" width="3.25" style="81" customWidth="1"/>
    <col min="1297" max="1297" width="18.625" style="81" customWidth="1"/>
    <col min="1298" max="1298" width="5.75" style="81" customWidth="1"/>
    <col min="1299" max="1536" width="10" style="81"/>
    <col min="1537" max="1537" width="4.5" style="81" customWidth="1"/>
    <col min="1538" max="1538" width="14.125" style="81" customWidth="1"/>
    <col min="1539" max="1539" width="5.25" style="81" customWidth="1"/>
    <col min="1540" max="1540" width="21.625" style="81" customWidth="1"/>
    <col min="1541" max="1541" width="6.25" style="81" customWidth="1"/>
    <col min="1542" max="1542" width="5.875" style="81" customWidth="1"/>
    <col min="1543" max="1543" width="23" style="81" customWidth="1"/>
    <col min="1544" max="1544" width="4.375" style="81" customWidth="1"/>
    <col min="1545" max="1545" width="18.375" style="81" customWidth="1"/>
    <col min="1546" max="1546" width="5.125" style="81" customWidth="1"/>
    <col min="1547" max="1547" width="6.25" style="81" customWidth="1"/>
    <col min="1548" max="1548" width="10.5" style="81" customWidth="1"/>
    <col min="1549" max="1549" width="6.875" style="81" customWidth="1"/>
    <col min="1550" max="1550" width="5.875" style="81" customWidth="1"/>
    <col min="1551" max="1551" width="19.875" style="81" customWidth="1"/>
    <col min="1552" max="1552" width="3.25" style="81" customWidth="1"/>
    <col min="1553" max="1553" width="18.625" style="81" customWidth="1"/>
    <col min="1554" max="1554" width="5.75" style="81" customWidth="1"/>
    <col min="1555" max="1792" width="10" style="81"/>
    <col min="1793" max="1793" width="4.5" style="81" customWidth="1"/>
    <col min="1794" max="1794" width="14.125" style="81" customWidth="1"/>
    <col min="1795" max="1795" width="5.25" style="81" customWidth="1"/>
    <col min="1796" max="1796" width="21.625" style="81" customWidth="1"/>
    <col min="1797" max="1797" width="6.25" style="81" customWidth="1"/>
    <col min="1798" max="1798" width="5.875" style="81" customWidth="1"/>
    <col min="1799" max="1799" width="23" style="81" customWidth="1"/>
    <col min="1800" max="1800" width="4.375" style="81" customWidth="1"/>
    <col min="1801" max="1801" width="18.375" style="81" customWidth="1"/>
    <col min="1802" max="1802" width="5.125" style="81" customWidth="1"/>
    <col min="1803" max="1803" width="6.25" style="81" customWidth="1"/>
    <col min="1804" max="1804" width="10.5" style="81" customWidth="1"/>
    <col min="1805" max="1805" width="6.875" style="81" customWidth="1"/>
    <col min="1806" max="1806" width="5.875" style="81" customWidth="1"/>
    <col min="1807" max="1807" width="19.875" style="81" customWidth="1"/>
    <col min="1808" max="1808" width="3.25" style="81" customWidth="1"/>
    <col min="1809" max="1809" width="18.625" style="81" customWidth="1"/>
    <col min="1810" max="1810" width="5.75" style="81" customWidth="1"/>
    <col min="1811" max="2048" width="10" style="81"/>
    <col min="2049" max="2049" width="4.5" style="81" customWidth="1"/>
    <col min="2050" max="2050" width="14.125" style="81" customWidth="1"/>
    <col min="2051" max="2051" width="5.25" style="81" customWidth="1"/>
    <col min="2052" max="2052" width="21.625" style="81" customWidth="1"/>
    <col min="2053" max="2053" width="6.25" style="81" customWidth="1"/>
    <col min="2054" max="2054" width="5.875" style="81" customWidth="1"/>
    <col min="2055" max="2055" width="23" style="81" customWidth="1"/>
    <col min="2056" max="2056" width="4.375" style="81" customWidth="1"/>
    <col min="2057" max="2057" width="18.375" style="81" customWidth="1"/>
    <col min="2058" max="2058" width="5.125" style="81" customWidth="1"/>
    <col min="2059" max="2059" width="6.25" style="81" customWidth="1"/>
    <col min="2060" max="2060" width="10.5" style="81" customWidth="1"/>
    <col min="2061" max="2061" width="6.875" style="81" customWidth="1"/>
    <col min="2062" max="2062" width="5.875" style="81" customWidth="1"/>
    <col min="2063" max="2063" width="19.875" style="81" customWidth="1"/>
    <col min="2064" max="2064" width="3.25" style="81" customWidth="1"/>
    <col min="2065" max="2065" width="18.625" style="81" customWidth="1"/>
    <col min="2066" max="2066" width="5.75" style="81" customWidth="1"/>
    <col min="2067" max="2304" width="10" style="81"/>
    <col min="2305" max="2305" width="4.5" style="81" customWidth="1"/>
    <col min="2306" max="2306" width="14.125" style="81" customWidth="1"/>
    <col min="2307" max="2307" width="5.25" style="81" customWidth="1"/>
    <col min="2308" max="2308" width="21.625" style="81" customWidth="1"/>
    <col min="2309" max="2309" width="6.25" style="81" customWidth="1"/>
    <col min="2310" max="2310" width="5.875" style="81" customWidth="1"/>
    <col min="2311" max="2311" width="23" style="81" customWidth="1"/>
    <col min="2312" max="2312" width="4.375" style="81" customWidth="1"/>
    <col min="2313" max="2313" width="18.375" style="81" customWidth="1"/>
    <col min="2314" max="2314" width="5.125" style="81" customWidth="1"/>
    <col min="2315" max="2315" width="6.25" style="81" customWidth="1"/>
    <col min="2316" max="2316" width="10.5" style="81" customWidth="1"/>
    <col min="2317" max="2317" width="6.875" style="81" customWidth="1"/>
    <col min="2318" max="2318" width="5.875" style="81" customWidth="1"/>
    <col min="2319" max="2319" width="19.875" style="81" customWidth="1"/>
    <col min="2320" max="2320" width="3.25" style="81" customWidth="1"/>
    <col min="2321" max="2321" width="18.625" style="81" customWidth="1"/>
    <col min="2322" max="2322" width="5.75" style="81" customWidth="1"/>
    <col min="2323" max="2560" width="10" style="81"/>
    <col min="2561" max="2561" width="4.5" style="81" customWidth="1"/>
    <col min="2562" max="2562" width="14.125" style="81" customWidth="1"/>
    <col min="2563" max="2563" width="5.25" style="81" customWidth="1"/>
    <col min="2564" max="2564" width="21.625" style="81" customWidth="1"/>
    <col min="2565" max="2565" width="6.25" style="81" customWidth="1"/>
    <col min="2566" max="2566" width="5.875" style="81" customWidth="1"/>
    <col min="2567" max="2567" width="23" style="81" customWidth="1"/>
    <col min="2568" max="2568" width="4.375" style="81" customWidth="1"/>
    <col min="2569" max="2569" width="18.375" style="81" customWidth="1"/>
    <col min="2570" max="2570" width="5.125" style="81" customWidth="1"/>
    <col min="2571" max="2571" width="6.25" style="81" customWidth="1"/>
    <col min="2572" max="2572" width="10.5" style="81" customWidth="1"/>
    <col min="2573" max="2573" width="6.875" style="81" customWidth="1"/>
    <col min="2574" max="2574" width="5.875" style="81" customWidth="1"/>
    <col min="2575" max="2575" width="19.875" style="81" customWidth="1"/>
    <col min="2576" max="2576" width="3.25" style="81" customWidth="1"/>
    <col min="2577" max="2577" width="18.625" style="81" customWidth="1"/>
    <col min="2578" max="2578" width="5.75" style="81" customWidth="1"/>
    <col min="2579" max="2816" width="10" style="81"/>
    <col min="2817" max="2817" width="4.5" style="81" customWidth="1"/>
    <col min="2818" max="2818" width="14.125" style="81" customWidth="1"/>
    <col min="2819" max="2819" width="5.25" style="81" customWidth="1"/>
    <col min="2820" max="2820" width="21.625" style="81" customWidth="1"/>
    <col min="2821" max="2821" width="6.25" style="81" customWidth="1"/>
    <col min="2822" max="2822" width="5.875" style="81" customWidth="1"/>
    <col min="2823" max="2823" width="23" style="81" customWidth="1"/>
    <col min="2824" max="2824" width="4.375" style="81" customWidth="1"/>
    <col min="2825" max="2825" width="18.375" style="81" customWidth="1"/>
    <col min="2826" max="2826" width="5.125" style="81" customWidth="1"/>
    <col min="2827" max="2827" width="6.25" style="81" customWidth="1"/>
    <col min="2828" max="2828" width="10.5" style="81" customWidth="1"/>
    <col min="2829" max="2829" width="6.875" style="81" customWidth="1"/>
    <col min="2830" max="2830" width="5.875" style="81" customWidth="1"/>
    <col min="2831" max="2831" width="19.875" style="81" customWidth="1"/>
    <col min="2832" max="2832" width="3.25" style="81" customWidth="1"/>
    <col min="2833" max="2833" width="18.625" style="81" customWidth="1"/>
    <col min="2834" max="2834" width="5.75" style="81" customWidth="1"/>
    <col min="2835" max="3072" width="10" style="81"/>
    <col min="3073" max="3073" width="4.5" style="81" customWidth="1"/>
    <col min="3074" max="3074" width="14.125" style="81" customWidth="1"/>
    <col min="3075" max="3075" width="5.25" style="81" customWidth="1"/>
    <col min="3076" max="3076" width="21.625" style="81" customWidth="1"/>
    <col min="3077" max="3077" width="6.25" style="81" customWidth="1"/>
    <col min="3078" max="3078" width="5.875" style="81" customWidth="1"/>
    <col min="3079" max="3079" width="23" style="81" customWidth="1"/>
    <col min="3080" max="3080" width="4.375" style="81" customWidth="1"/>
    <col min="3081" max="3081" width="18.375" style="81" customWidth="1"/>
    <col min="3082" max="3082" width="5.125" style="81" customWidth="1"/>
    <col min="3083" max="3083" width="6.25" style="81" customWidth="1"/>
    <col min="3084" max="3084" width="10.5" style="81" customWidth="1"/>
    <col min="3085" max="3085" width="6.875" style="81" customWidth="1"/>
    <col min="3086" max="3086" width="5.875" style="81" customWidth="1"/>
    <col min="3087" max="3087" width="19.875" style="81" customWidth="1"/>
    <col min="3088" max="3088" width="3.25" style="81" customWidth="1"/>
    <col min="3089" max="3089" width="18.625" style="81" customWidth="1"/>
    <col min="3090" max="3090" width="5.75" style="81" customWidth="1"/>
    <col min="3091" max="3328" width="10" style="81"/>
    <col min="3329" max="3329" width="4.5" style="81" customWidth="1"/>
    <col min="3330" max="3330" width="14.125" style="81" customWidth="1"/>
    <col min="3331" max="3331" width="5.25" style="81" customWidth="1"/>
    <col min="3332" max="3332" width="21.625" style="81" customWidth="1"/>
    <col min="3333" max="3333" width="6.25" style="81" customWidth="1"/>
    <col min="3334" max="3334" width="5.875" style="81" customWidth="1"/>
    <col min="3335" max="3335" width="23" style="81" customWidth="1"/>
    <col min="3336" max="3336" width="4.375" style="81" customWidth="1"/>
    <col min="3337" max="3337" width="18.375" style="81" customWidth="1"/>
    <col min="3338" max="3338" width="5.125" style="81" customWidth="1"/>
    <col min="3339" max="3339" width="6.25" style="81" customWidth="1"/>
    <col min="3340" max="3340" width="10.5" style="81" customWidth="1"/>
    <col min="3341" max="3341" width="6.875" style="81" customWidth="1"/>
    <col min="3342" max="3342" width="5.875" style="81" customWidth="1"/>
    <col min="3343" max="3343" width="19.875" style="81" customWidth="1"/>
    <col min="3344" max="3344" width="3.25" style="81" customWidth="1"/>
    <col min="3345" max="3345" width="18.625" style="81" customWidth="1"/>
    <col min="3346" max="3346" width="5.75" style="81" customWidth="1"/>
    <col min="3347" max="3584" width="10" style="81"/>
    <col min="3585" max="3585" width="4.5" style="81" customWidth="1"/>
    <col min="3586" max="3586" width="14.125" style="81" customWidth="1"/>
    <col min="3587" max="3587" width="5.25" style="81" customWidth="1"/>
    <col min="3588" max="3588" width="21.625" style="81" customWidth="1"/>
    <col min="3589" max="3589" width="6.25" style="81" customWidth="1"/>
    <col min="3590" max="3590" width="5.875" style="81" customWidth="1"/>
    <col min="3591" max="3591" width="23" style="81" customWidth="1"/>
    <col min="3592" max="3592" width="4.375" style="81" customWidth="1"/>
    <col min="3593" max="3593" width="18.375" style="81" customWidth="1"/>
    <col min="3594" max="3594" width="5.125" style="81" customWidth="1"/>
    <col min="3595" max="3595" width="6.25" style="81" customWidth="1"/>
    <col min="3596" max="3596" width="10.5" style="81" customWidth="1"/>
    <col min="3597" max="3597" width="6.875" style="81" customWidth="1"/>
    <col min="3598" max="3598" width="5.875" style="81" customWidth="1"/>
    <col min="3599" max="3599" width="19.875" style="81" customWidth="1"/>
    <col min="3600" max="3600" width="3.25" style="81" customWidth="1"/>
    <col min="3601" max="3601" width="18.625" style="81" customWidth="1"/>
    <col min="3602" max="3602" width="5.75" style="81" customWidth="1"/>
    <col min="3603" max="3840" width="10" style="81"/>
    <col min="3841" max="3841" width="4.5" style="81" customWidth="1"/>
    <col min="3842" max="3842" width="14.125" style="81" customWidth="1"/>
    <col min="3843" max="3843" width="5.25" style="81" customWidth="1"/>
    <col min="3844" max="3844" width="21.625" style="81" customWidth="1"/>
    <col min="3845" max="3845" width="6.25" style="81" customWidth="1"/>
    <col min="3846" max="3846" width="5.875" style="81" customWidth="1"/>
    <col min="3847" max="3847" width="23" style="81" customWidth="1"/>
    <col min="3848" max="3848" width="4.375" style="81" customWidth="1"/>
    <col min="3849" max="3849" width="18.375" style="81" customWidth="1"/>
    <col min="3850" max="3850" width="5.125" style="81" customWidth="1"/>
    <col min="3851" max="3851" width="6.25" style="81" customWidth="1"/>
    <col min="3852" max="3852" width="10.5" style="81" customWidth="1"/>
    <col min="3853" max="3853" width="6.875" style="81" customWidth="1"/>
    <col min="3854" max="3854" width="5.875" style="81" customWidth="1"/>
    <col min="3855" max="3855" width="19.875" style="81" customWidth="1"/>
    <col min="3856" max="3856" width="3.25" style="81" customWidth="1"/>
    <col min="3857" max="3857" width="18.625" style="81" customWidth="1"/>
    <col min="3858" max="3858" width="5.75" style="81" customWidth="1"/>
    <col min="3859" max="4096" width="10" style="81"/>
    <col min="4097" max="4097" width="4.5" style="81" customWidth="1"/>
    <col min="4098" max="4098" width="14.125" style="81" customWidth="1"/>
    <col min="4099" max="4099" width="5.25" style="81" customWidth="1"/>
    <col min="4100" max="4100" width="21.625" style="81" customWidth="1"/>
    <col min="4101" max="4101" width="6.25" style="81" customWidth="1"/>
    <col min="4102" max="4102" width="5.875" style="81" customWidth="1"/>
    <col min="4103" max="4103" width="23" style="81" customWidth="1"/>
    <col min="4104" max="4104" width="4.375" style="81" customWidth="1"/>
    <col min="4105" max="4105" width="18.375" style="81" customWidth="1"/>
    <col min="4106" max="4106" width="5.125" style="81" customWidth="1"/>
    <col min="4107" max="4107" width="6.25" style="81" customWidth="1"/>
    <col min="4108" max="4108" width="10.5" style="81" customWidth="1"/>
    <col min="4109" max="4109" width="6.875" style="81" customWidth="1"/>
    <col min="4110" max="4110" width="5.875" style="81" customWidth="1"/>
    <col min="4111" max="4111" width="19.875" style="81" customWidth="1"/>
    <col min="4112" max="4112" width="3.25" style="81" customWidth="1"/>
    <col min="4113" max="4113" width="18.625" style="81" customWidth="1"/>
    <col min="4114" max="4114" width="5.75" style="81" customWidth="1"/>
    <col min="4115" max="4352" width="10" style="81"/>
    <col min="4353" max="4353" width="4.5" style="81" customWidth="1"/>
    <col min="4354" max="4354" width="14.125" style="81" customWidth="1"/>
    <col min="4355" max="4355" width="5.25" style="81" customWidth="1"/>
    <col min="4356" max="4356" width="21.625" style="81" customWidth="1"/>
    <col min="4357" max="4357" width="6.25" style="81" customWidth="1"/>
    <col min="4358" max="4358" width="5.875" style="81" customWidth="1"/>
    <col min="4359" max="4359" width="23" style="81" customWidth="1"/>
    <col min="4360" max="4360" width="4.375" style="81" customWidth="1"/>
    <col min="4361" max="4361" width="18.375" style="81" customWidth="1"/>
    <col min="4362" max="4362" width="5.125" style="81" customWidth="1"/>
    <col min="4363" max="4363" width="6.25" style="81" customWidth="1"/>
    <col min="4364" max="4364" width="10.5" style="81" customWidth="1"/>
    <col min="4365" max="4365" width="6.875" style="81" customWidth="1"/>
    <col min="4366" max="4366" width="5.875" style="81" customWidth="1"/>
    <col min="4367" max="4367" width="19.875" style="81" customWidth="1"/>
    <col min="4368" max="4368" width="3.25" style="81" customWidth="1"/>
    <col min="4369" max="4369" width="18.625" style="81" customWidth="1"/>
    <col min="4370" max="4370" width="5.75" style="81" customWidth="1"/>
    <col min="4371" max="4608" width="10" style="81"/>
    <col min="4609" max="4609" width="4.5" style="81" customWidth="1"/>
    <col min="4610" max="4610" width="14.125" style="81" customWidth="1"/>
    <col min="4611" max="4611" width="5.25" style="81" customWidth="1"/>
    <col min="4612" max="4612" width="21.625" style="81" customWidth="1"/>
    <col min="4613" max="4613" width="6.25" style="81" customWidth="1"/>
    <col min="4614" max="4614" width="5.875" style="81" customWidth="1"/>
    <col min="4615" max="4615" width="23" style="81" customWidth="1"/>
    <col min="4616" max="4616" width="4.375" style="81" customWidth="1"/>
    <col min="4617" max="4617" width="18.375" style="81" customWidth="1"/>
    <col min="4618" max="4618" width="5.125" style="81" customWidth="1"/>
    <col min="4619" max="4619" width="6.25" style="81" customWidth="1"/>
    <col min="4620" max="4620" width="10.5" style="81" customWidth="1"/>
    <col min="4621" max="4621" width="6.875" style="81" customWidth="1"/>
    <col min="4622" max="4622" width="5.875" style="81" customWidth="1"/>
    <col min="4623" max="4623" width="19.875" style="81" customWidth="1"/>
    <col min="4624" max="4624" width="3.25" style="81" customWidth="1"/>
    <col min="4625" max="4625" width="18.625" style="81" customWidth="1"/>
    <col min="4626" max="4626" width="5.75" style="81" customWidth="1"/>
    <col min="4627" max="4864" width="10" style="81"/>
    <col min="4865" max="4865" width="4.5" style="81" customWidth="1"/>
    <col min="4866" max="4866" width="14.125" style="81" customWidth="1"/>
    <col min="4867" max="4867" width="5.25" style="81" customWidth="1"/>
    <col min="4868" max="4868" width="21.625" style="81" customWidth="1"/>
    <col min="4869" max="4869" width="6.25" style="81" customWidth="1"/>
    <col min="4870" max="4870" width="5.875" style="81" customWidth="1"/>
    <col min="4871" max="4871" width="23" style="81" customWidth="1"/>
    <col min="4872" max="4872" width="4.375" style="81" customWidth="1"/>
    <col min="4873" max="4873" width="18.375" style="81" customWidth="1"/>
    <col min="4874" max="4874" width="5.125" style="81" customWidth="1"/>
    <col min="4875" max="4875" width="6.25" style="81" customWidth="1"/>
    <col min="4876" max="4876" width="10.5" style="81" customWidth="1"/>
    <col min="4877" max="4877" width="6.875" style="81" customWidth="1"/>
    <col min="4878" max="4878" width="5.875" style="81" customWidth="1"/>
    <col min="4879" max="4879" width="19.875" style="81" customWidth="1"/>
    <col min="4880" max="4880" width="3.25" style="81" customWidth="1"/>
    <col min="4881" max="4881" width="18.625" style="81" customWidth="1"/>
    <col min="4882" max="4882" width="5.75" style="81" customWidth="1"/>
    <col min="4883" max="5120" width="10" style="81"/>
    <col min="5121" max="5121" width="4.5" style="81" customWidth="1"/>
    <col min="5122" max="5122" width="14.125" style="81" customWidth="1"/>
    <col min="5123" max="5123" width="5.25" style="81" customWidth="1"/>
    <col min="5124" max="5124" width="21.625" style="81" customWidth="1"/>
    <col min="5125" max="5125" width="6.25" style="81" customWidth="1"/>
    <col min="5126" max="5126" width="5.875" style="81" customWidth="1"/>
    <col min="5127" max="5127" width="23" style="81" customWidth="1"/>
    <col min="5128" max="5128" width="4.375" style="81" customWidth="1"/>
    <col min="5129" max="5129" width="18.375" style="81" customWidth="1"/>
    <col min="5130" max="5130" width="5.125" style="81" customWidth="1"/>
    <col min="5131" max="5131" width="6.25" style="81" customWidth="1"/>
    <col min="5132" max="5132" width="10.5" style="81" customWidth="1"/>
    <col min="5133" max="5133" width="6.875" style="81" customWidth="1"/>
    <col min="5134" max="5134" width="5.875" style="81" customWidth="1"/>
    <col min="5135" max="5135" width="19.875" style="81" customWidth="1"/>
    <col min="5136" max="5136" width="3.25" style="81" customWidth="1"/>
    <col min="5137" max="5137" width="18.625" style="81" customWidth="1"/>
    <col min="5138" max="5138" width="5.75" style="81" customWidth="1"/>
    <col min="5139" max="5376" width="10" style="81"/>
    <col min="5377" max="5377" width="4.5" style="81" customWidth="1"/>
    <col min="5378" max="5378" width="14.125" style="81" customWidth="1"/>
    <col min="5379" max="5379" width="5.25" style="81" customWidth="1"/>
    <col min="5380" max="5380" width="21.625" style="81" customWidth="1"/>
    <col min="5381" max="5381" width="6.25" style="81" customWidth="1"/>
    <col min="5382" max="5382" width="5.875" style="81" customWidth="1"/>
    <col min="5383" max="5383" width="23" style="81" customWidth="1"/>
    <col min="5384" max="5384" width="4.375" style="81" customWidth="1"/>
    <col min="5385" max="5385" width="18.375" style="81" customWidth="1"/>
    <col min="5386" max="5386" width="5.125" style="81" customWidth="1"/>
    <col min="5387" max="5387" width="6.25" style="81" customWidth="1"/>
    <col min="5388" max="5388" width="10.5" style="81" customWidth="1"/>
    <col min="5389" max="5389" width="6.875" style="81" customWidth="1"/>
    <col min="5390" max="5390" width="5.875" style="81" customWidth="1"/>
    <col min="5391" max="5391" width="19.875" style="81" customWidth="1"/>
    <col min="5392" max="5392" width="3.25" style="81" customWidth="1"/>
    <col min="5393" max="5393" width="18.625" style="81" customWidth="1"/>
    <col min="5394" max="5394" width="5.75" style="81" customWidth="1"/>
    <col min="5395" max="5632" width="10" style="81"/>
    <col min="5633" max="5633" width="4.5" style="81" customWidth="1"/>
    <col min="5634" max="5634" width="14.125" style="81" customWidth="1"/>
    <col min="5635" max="5635" width="5.25" style="81" customWidth="1"/>
    <col min="5636" max="5636" width="21.625" style="81" customWidth="1"/>
    <col min="5637" max="5637" width="6.25" style="81" customWidth="1"/>
    <col min="5638" max="5638" width="5.875" style="81" customWidth="1"/>
    <col min="5639" max="5639" width="23" style="81" customWidth="1"/>
    <col min="5640" max="5640" width="4.375" style="81" customWidth="1"/>
    <col min="5641" max="5641" width="18.375" style="81" customWidth="1"/>
    <col min="5642" max="5642" width="5.125" style="81" customWidth="1"/>
    <col min="5643" max="5643" width="6.25" style="81" customWidth="1"/>
    <col min="5644" max="5644" width="10.5" style="81" customWidth="1"/>
    <col min="5645" max="5645" width="6.875" style="81" customWidth="1"/>
    <col min="5646" max="5646" width="5.875" style="81" customWidth="1"/>
    <col min="5647" max="5647" width="19.875" style="81" customWidth="1"/>
    <col min="5648" max="5648" width="3.25" style="81" customWidth="1"/>
    <col min="5649" max="5649" width="18.625" style="81" customWidth="1"/>
    <col min="5650" max="5650" width="5.75" style="81" customWidth="1"/>
    <col min="5651" max="5888" width="10" style="81"/>
    <col min="5889" max="5889" width="4.5" style="81" customWidth="1"/>
    <col min="5890" max="5890" width="14.125" style="81" customWidth="1"/>
    <col min="5891" max="5891" width="5.25" style="81" customWidth="1"/>
    <col min="5892" max="5892" width="21.625" style="81" customWidth="1"/>
    <col min="5893" max="5893" width="6.25" style="81" customWidth="1"/>
    <col min="5894" max="5894" width="5.875" style="81" customWidth="1"/>
    <col min="5895" max="5895" width="23" style="81" customWidth="1"/>
    <col min="5896" max="5896" width="4.375" style="81" customWidth="1"/>
    <col min="5897" max="5897" width="18.375" style="81" customWidth="1"/>
    <col min="5898" max="5898" width="5.125" style="81" customWidth="1"/>
    <col min="5899" max="5899" width="6.25" style="81" customWidth="1"/>
    <col min="5900" max="5900" width="10.5" style="81" customWidth="1"/>
    <col min="5901" max="5901" width="6.875" style="81" customWidth="1"/>
    <col min="5902" max="5902" width="5.875" style="81" customWidth="1"/>
    <col min="5903" max="5903" width="19.875" style="81" customWidth="1"/>
    <col min="5904" max="5904" width="3.25" style="81" customWidth="1"/>
    <col min="5905" max="5905" width="18.625" style="81" customWidth="1"/>
    <col min="5906" max="5906" width="5.75" style="81" customWidth="1"/>
    <col min="5907" max="6144" width="10" style="81"/>
    <col min="6145" max="6145" width="4.5" style="81" customWidth="1"/>
    <col min="6146" max="6146" width="14.125" style="81" customWidth="1"/>
    <col min="6147" max="6147" width="5.25" style="81" customWidth="1"/>
    <col min="6148" max="6148" width="21.625" style="81" customWidth="1"/>
    <col min="6149" max="6149" width="6.25" style="81" customWidth="1"/>
    <col min="6150" max="6150" width="5.875" style="81" customWidth="1"/>
    <col min="6151" max="6151" width="23" style="81" customWidth="1"/>
    <col min="6152" max="6152" width="4.375" style="81" customWidth="1"/>
    <col min="6153" max="6153" width="18.375" style="81" customWidth="1"/>
    <col min="6154" max="6154" width="5.125" style="81" customWidth="1"/>
    <col min="6155" max="6155" width="6.25" style="81" customWidth="1"/>
    <col min="6156" max="6156" width="10.5" style="81" customWidth="1"/>
    <col min="6157" max="6157" width="6.875" style="81" customWidth="1"/>
    <col min="6158" max="6158" width="5.875" style="81" customWidth="1"/>
    <col min="6159" max="6159" width="19.875" style="81" customWidth="1"/>
    <col min="6160" max="6160" width="3.25" style="81" customWidth="1"/>
    <col min="6161" max="6161" width="18.625" style="81" customWidth="1"/>
    <col min="6162" max="6162" width="5.75" style="81" customWidth="1"/>
    <col min="6163" max="6400" width="10" style="81"/>
    <col min="6401" max="6401" width="4.5" style="81" customWidth="1"/>
    <col min="6402" max="6402" width="14.125" style="81" customWidth="1"/>
    <col min="6403" max="6403" width="5.25" style="81" customWidth="1"/>
    <col min="6404" max="6404" width="21.625" style="81" customWidth="1"/>
    <col min="6405" max="6405" width="6.25" style="81" customWidth="1"/>
    <col min="6406" max="6406" width="5.875" style="81" customWidth="1"/>
    <col min="6407" max="6407" width="23" style="81" customWidth="1"/>
    <col min="6408" max="6408" width="4.375" style="81" customWidth="1"/>
    <col min="6409" max="6409" width="18.375" style="81" customWidth="1"/>
    <col min="6410" max="6410" width="5.125" style="81" customWidth="1"/>
    <col min="6411" max="6411" width="6.25" style="81" customWidth="1"/>
    <col min="6412" max="6412" width="10.5" style="81" customWidth="1"/>
    <col min="6413" max="6413" width="6.875" style="81" customWidth="1"/>
    <col min="6414" max="6414" width="5.875" style="81" customWidth="1"/>
    <col min="6415" max="6415" width="19.875" style="81" customWidth="1"/>
    <col min="6416" max="6416" width="3.25" style="81" customWidth="1"/>
    <col min="6417" max="6417" width="18.625" style="81" customWidth="1"/>
    <col min="6418" max="6418" width="5.75" style="81" customWidth="1"/>
    <col min="6419" max="6656" width="10" style="81"/>
    <col min="6657" max="6657" width="4.5" style="81" customWidth="1"/>
    <col min="6658" max="6658" width="14.125" style="81" customWidth="1"/>
    <col min="6659" max="6659" width="5.25" style="81" customWidth="1"/>
    <col min="6660" max="6660" width="21.625" style="81" customWidth="1"/>
    <col min="6661" max="6661" width="6.25" style="81" customWidth="1"/>
    <col min="6662" max="6662" width="5.875" style="81" customWidth="1"/>
    <col min="6663" max="6663" width="23" style="81" customWidth="1"/>
    <col min="6664" max="6664" width="4.375" style="81" customWidth="1"/>
    <col min="6665" max="6665" width="18.375" style="81" customWidth="1"/>
    <col min="6666" max="6666" width="5.125" style="81" customWidth="1"/>
    <col min="6667" max="6667" width="6.25" style="81" customWidth="1"/>
    <col min="6668" max="6668" width="10.5" style="81" customWidth="1"/>
    <col min="6669" max="6669" width="6.875" style="81" customWidth="1"/>
    <col min="6670" max="6670" width="5.875" style="81" customWidth="1"/>
    <col min="6671" max="6671" width="19.875" style="81" customWidth="1"/>
    <col min="6672" max="6672" width="3.25" style="81" customWidth="1"/>
    <col min="6673" max="6673" width="18.625" style="81" customWidth="1"/>
    <col min="6674" max="6674" width="5.75" style="81" customWidth="1"/>
    <col min="6675" max="6912" width="10" style="81"/>
    <col min="6913" max="6913" width="4.5" style="81" customWidth="1"/>
    <col min="6914" max="6914" width="14.125" style="81" customWidth="1"/>
    <col min="6915" max="6915" width="5.25" style="81" customWidth="1"/>
    <col min="6916" max="6916" width="21.625" style="81" customWidth="1"/>
    <col min="6917" max="6917" width="6.25" style="81" customWidth="1"/>
    <col min="6918" max="6918" width="5.875" style="81" customWidth="1"/>
    <col min="6919" max="6919" width="23" style="81" customWidth="1"/>
    <col min="6920" max="6920" width="4.375" style="81" customWidth="1"/>
    <col min="6921" max="6921" width="18.375" style="81" customWidth="1"/>
    <col min="6922" max="6922" width="5.125" style="81" customWidth="1"/>
    <col min="6923" max="6923" width="6.25" style="81" customWidth="1"/>
    <col min="6924" max="6924" width="10.5" style="81" customWidth="1"/>
    <col min="6925" max="6925" width="6.875" style="81" customWidth="1"/>
    <col min="6926" max="6926" width="5.875" style="81" customWidth="1"/>
    <col min="6927" max="6927" width="19.875" style="81" customWidth="1"/>
    <col min="6928" max="6928" width="3.25" style="81" customWidth="1"/>
    <col min="6929" max="6929" width="18.625" style="81" customWidth="1"/>
    <col min="6930" max="6930" width="5.75" style="81" customWidth="1"/>
    <col min="6931" max="7168" width="10" style="81"/>
    <col min="7169" max="7169" width="4.5" style="81" customWidth="1"/>
    <col min="7170" max="7170" width="14.125" style="81" customWidth="1"/>
    <col min="7171" max="7171" width="5.25" style="81" customWidth="1"/>
    <col min="7172" max="7172" width="21.625" style="81" customWidth="1"/>
    <col min="7173" max="7173" width="6.25" style="81" customWidth="1"/>
    <col min="7174" max="7174" width="5.875" style="81" customWidth="1"/>
    <col min="7175" max="7175" width="23" style="81" customWidth="1"/>
    <col min="7176" max="7176" width="4.375" style="81" customWidth="1"/>
    <col min="7177" max="7177" width="18.375" style="81" customWidth="1"/>
    <col min="7178" max="7178" width="5.125" style="81" customWidth="1"/>
    <col min="7179" max="7179" width="6.25" style="81" customWidth="1"/>
    <col min="7180" max="7180" width="10.5" style="81" customWidth="1"/>
    <col min="7181" max="7181" width="6.875" style="81" customWidth="1"/>
    <col min="7182" max="7182" width="5.875" style="81" customWidth="1"/>
    <col min="7183" max="7183" width="19.875" style="81" customWidth="1"/>
    <col min="7184" max="7184" width="3.25" style="81" customWidth="1"/>
    <col min="7185" max="7185" width="18.625" style="81" customWidth="1"/>
    <col min="7186" max="7186" width="5.75" style="81" customWidth="1"/>
    <col min="7187" max="7424" width="10" style="81"/>
    <col min="7425" max="7425" width="4.5" style="81" customWidth="1"/>
    <col min="7426" max="7426" width="14.125" style="81" customWidth="1"/>
    <col min="7427" max="7427" width="5.25" style="81" customWidth="1"/>
    <col min="7428" max="7428" width="21.625" style="81" customWidth="1"/>
    <col min="7429" max="7429" width="6.25" style="81" customWidth="1"/>
    <col min="7430" max="7430" width="5.875" style="81" customWidth="1"/>
    <col min="7431" max="7431" width="23" style="81" customWidth="1"/>
    <col min="7432" max="7432" width="4.375" style="81" customWidth="1"/>
    <col min="7433" max="7433" width="18.375" style="81" customWidth="1"/>
    <col min="7434" max="7434" width="5.125" style="81" customWidth="1"/>
    <col min="7435" max="7435" width="6.25" style="81" customWidth="1"/>
    <col min="7436" max="7436" width="10.5" style="81" customWidth="1"/>
    <col min="7437" max="7437" width="6.875" style="81" customWidth="1"/>
    <col min="7438" max="7438" width="5.875" style="81" customWidth="1"/>
    <col min="7439" max="7439" width="19.875" style="81" customWidth="1"/>
    <col min="7440" max="7440" width="3.25" style="81" customWidth="1"/>
    <col min="7441" max="7441" width="18.625" style="81" customWidth="1"/>
    <col min="7442" max="7442" width="5.75" style="81" customWidth="1"/>
    <col min="7443" max="7680" width="10" style="81"/>
    <col min="7681" max="7681" width="4.5" style="81" customWidth="1"/>
    <col min="7682" max="7682" width="14.125" style="81" customWidth="1"/>
    <col min="7683" max="7683" width="5.25" style="81" customWidth="1"/>
    <col min="7684" max="7684" width="21.625" style="81" customWidth="1"/>
    <col min="7685" max="7685" width="6.25" style="81" customWidth="1"/>
    <col min="7686" max="7686" width="5.875" style="81" customWidth="1"/>
    <col min="7687" max="7687" width="23" style="81" customWidth="1"/>
    <col min="7688" max="7688" width="4.375" style="81" customWidth="1"/>
    <col min="7689" max="7689" width="18.375" style="81" customWidth="1"/>
    <col min="7690" max="7690" width="5.125" style="81" customWidth="1"/>
    <col min="7691" max="7691" width="6.25" style="81" customWidth="1"/>
    <col min="7692" max="7692" width="10.5" style="81" customWidth="1"/>
    <col min="7693" max="7693" width="6.875" style="81" customWidth="1"/>
    <col min="7694" max="7694" width="5.875" style="81" customWidth="1"/>
    <col min="7695" max="7695" width="19.875" style="81" customWidth="1"/>
    <col min="7696" max="7696" width="3.25" style="81" customWidth="1"/>
    <col min="7697" max="7697" width="18.625" style="81" customWidth="1"/>
    <col min="7698" max="7698" width="5.75" style="81" customWidth="1"/>
    <col min="7699" max="7936" width="10" style="81"/>
    <col min="7937" max="7937" width="4.5" style="81" customWidth="1"/>
    <col min="7938" max="7938" width="14.125" style="81" customWidth="1"/>
    <col min="7939" max="7939" width="5.25" style="81" customWidth="1"/>
    <col min="7940" max="7940" width="21.625" style="81" customWidth="1"/>
    <col min="7941" max="7941" width="6.25" style="81" customWidth="1"/>
    <col min="7942" max="7942" width="5.875" style="81" customWidth="1"/>
    <col min="7943" max="7943" width="23" style="81" customWidth="1"/>
    <col min="7944" max="7944" width="4.375" style="81" customWidth="1"/>
    <col min="7945" max="7945" width="18.375" style="81" customWidth="1"/>
    <col min="7946" max="7946" width="5.125" style="81" customWidth="1"/>
    <col min="7947" max="7947" width="6.25" style="81" customWidth="1"/>
    <col min="7948" max="7948" width="10.5" style="81" customWidth="1"/>
    <col min="7949" max="7949" width="6.875" style="81" customWidth="1"/>
    <col min="7950" max="7950" width="5.875" style="81" customWidth="1"/>
    <col min="7951" max="7951" width="19.875" style="81" customWidth="1"/>
    <col min="7952" max="7952" width="3.25" style="81" customWidth="1"/>
    <col min="7953" max="7953" width="18.625" style="81" customWidth="1"/>
    <col min="7954" max="7954" width="5.75" style="81" customWidth="1"/>
    <col min="7955" max="8192" width="10" style="81"/>
    <col min="8193" max="8193" width="4.5" style="81" customWidth="1"/>
    <col min="8194" max="8194" width="14.125" style="81" customWidth="1"/>
    <col min="8195" max="8195" width="5.25" style="81" customWidth="1"/>
    <col min="8196" max="8196" width="21.625" style="81" customWidth="1"/>
    <col min="8197" max="8197" width="6.25" style="81" customWidth="1"/>
    <col min="8198" max="8198" width="5.875" style="81" customWidth="1"/>
    <col min="8199" max="8199" width="23" style="81" customWidth="1"/>
    <col min="8200" max="8200" width="4.375" style="81" customWidth="1"/>
    <col min="8201" max="8201" width="18.375" style="81" customWidth="1"/>
    <col min="8202" max="8202" width="5.125" style="81" customWidth="1"/>
    <col min="8203" max="8203" width="6.25" style="81" customWidth="1"/>
    <col min="8204" max="8204" width="10.5" style="81" customWidth="1"/>
    <col min="8205" max="8205" width="6.875" style="81" customWidth="1"/>
    <col min="8206" max="8206" width="5.875" style="81" customWidth="1"/>
    <col min="8207" max="8207" width="19.875" style="81" customWidth="1"/>
    <col min="8208" max="8208" width="3.25" style="81" customWidth="1"/>
    <col min="8209" max="8209" width="18.625" style="81" customWidth="1"/>
    <col min="8210" max="8210" width="5.75" style="81" customWidth="1"/>
    <col min="8211" max="8448" width="10" style="81"/>
    <col min="8449" max="8449" width="4.5" style="81" customWidth="1"/>
    <col min="8450" max="8450" width="14.125" style="81" customWidth="1"/>
    <col min="8451" max="8451" width="5.25" style="81" customWidth="1"/>
    <col min="8452" max="8452" width="21.625" style="81" customWidth="1"/>
    <col min="8453" max="8453" width="6.25" style="81" customWidth="1"/>
    <col min="8454" max="8454" width="5.875" style="81" customWidth="1"/>
    <col min="8455" max="8455" width="23" style="81" customWidth="1"/>
    <col min="8456" max="8456" width="4.375" style="81" customWidth="1"/>
    <col min="8457" max="8457" width="18.375" style="81" customWidth="1"/>
    <col min="8458" max="8458" width="5.125" style="81" customWidth="1"/>
    <col min="8459" max="8459" width="6.25" style="81" customWidth="1"/>
    <col min="8460" max="8460" width="10.5" style="81" customWidth="1"/>
    <col min="8461" max="8461" width="6.875" style="81" customWidth="1"/>
    <col min="8462" max="8462" width="5.875" style="81" customWidth="1"/>
    <col min="8463" max="8463" width="19.875" style="81" customWidth="1"/>
    <col min="8464" max="8464" width="3.25" style="81" customWidth="1"/>
    <col min="8465" max="8465" width="18.625" style="81" customWidth="1"/>
    <col min="8466" max="8466" width="5.75" style="81" customWidth="1"/>
    <col min="8467" max="8704" width="10" style="81"/>
    <col min="8705" max="8705" width="4.5" style="81" customWidth="1"/>
    <col min="8706" max="8706" width="14.125" style="81" customWidth="1"/>
    <col min="8707" max="8707" width="5.25" style="81" customWidth="1"/>
    <col min="8708" max="8708" width="21.625" style="81" customWidth="1"/>
    <col min="8709" max="8709" width="6.25" style="81" customWidth="1"/>
    <col min="8710" max="8710" width="5.875" style="81" customWidth="1"/>
    <col min="8711" max="8711" width="23" style="81" customWidth="1"/>
    <col min="8712" max="8712" width="4.375" style="81" customWidth="1"/>
    <col min="8713" max="8713" width="18.375" style="81" customWidth="1"/>
    <col min="8714" max="8714" width="5.125" style="81" customWidth="1"/>
    <col min="8715" max="8715" width="6.25" style="81" customWidth="1"/>
    <col min="8716" max="8716" width="10.5" style="81" customWidth="1"/>
    <col min="8717" max="8717" width="6.875" style="81" customWidth="1"/>
    <col min="8718" max="8718" width="5.875" style="81" customWidth="1"/>
    <col min="8719" max="8719" width="19.875" style="81" customWidth="1"/>
    <col min="8720" max="8720" width="3.25" style="81" customWidth="1"/>
    <col min="8721" max="8721" width="18.625" style="81" customWidth="1"/>
    <col min="8722" max="8722" width="5.75" style="81" customWidth="1"/>
    <col min="8723" max="8960" width="10" style="81"/>
    <col min="8961" max="8961" width="4.5" style="81" customWidth="1"/>
    <col min="8962" max="8962" width="14.125" style="81" customWidth="1"/>
    <col min="8963" max="8963" width="5.25" style="81" customWidth="1"/>
    <col min="8964" max="8964" width="21.625" style="81" customWidth="1"/>
    <col min="8965" max="8965" width="6.25" style="81" customWidth="1"/>
    <col min="8966" max="8966" width="5.875" style="81" customWidth="1"/>
    <col min="8967" max="8967" width="23" style="81" customWidth="1"/>
    <col min="8968" max="8968" width="4.375" style="81" customWidth="1"/>
    <col min="8969" max="8969" width="18.375" style="81" customWidth="1"/>
    <col min="8970" max="8970" width="5.125" style="81" customWidth="1"/>
    <col min="8971" max="8971" width="6.25" style="81" customWidth="1"/>
    <col min="8972" max="8972" width="10.5" style="81" customWidth="1"/>
    <col min="8973" max="8973" width="6.875" style="81" customWidth="1"/>
    <col min="8974" max="8974" width="5.875" style="81" customWidth="1"/>
    <col min="8975" max="8975" width="19.875" style="81" customWidth="1"/>
    <col min="8976" max="8976" width="3.25" style="81" customWidth="1"/>
    <col min="8977" max="8977" width="18.625" style="81" customWidth="1"/>
    <col min="8978" max="8978" width="5.75" style="81" customWidth="1"/>
    <col min="8979" max="9216" width="10" style="81"/>
    <col min="9217" max="9217" width="4.5" style="81" customWidth="1"/>
    <col min="9218" max="9218" width="14.125" style="81" customWidth="1"/>
    <col min="9219" max="9219" width="5.25" style="81" customWidth="1"/>
    <col min="9220" max="9220" width="21.625" style="81" customWidth="1"/>
    <col min="9221" max="9221" width="6.25" style="81" customWidth="1"/>
    <col min="9222" max="9222" width="5.875" style="81" customWidth="1"/>
    <col min="9223" max="9223" width="23" style="81" customWidth="1"/>
    <col min="9224" max="9224" width="4.375" style="81" customWidth="1"/>
    <col min="9225" max="9225" width="18.375" style="81" customWidth="1"/>
    <col min="9226" max="9226" width="5.125" style="81" customWidth="1"/>
    <col min="9227" max="9227" width="6.25" style="81" customWidth="1"/>
    <col min="9228" max="9228" width="10.5" style="81" customWidth="1"/>
    <col min="9229" max="9229" width="6.875" style="81" customWidth="1"/>
    <col min="9230" max="9230" width="5.875" style="81" customWidth="1"/>
    <col min="9231" max="9231" width="19.875" style="81" customWidth="1"/>
    <col min="9232" max="9232" width="3.25" style="81" customWidth="1"/>
    <col min="9233" max="9233" width="18.625" style="81" customWidth="1"/>
    <col min="9234" max="9234" width="5.75" style="81" customWidth="1"/>
    <col min="9235" max="9472" width="10" style="81"/>
    <col min="9473" max="9473" width="4.5" style="81" customWidth="1"/>
    <col min="9474" max="9474" width="14.125" style="81" customWidth="1"/>
    <col min="9475" max="9475" width="5.25" style="81" customWidth="1"/>
    <col min="9476" max="9476" width="21.625" style="81" customWidth="1"/>
    <col min="9477" max="9477" width="6.25" style="81" customWidth="1"/>
    <col min="9478" max="9478" width="5.875" style="81" customWidth="1"/>
    <col min="9479" max="9479" width="23" style="81" customWidth="1"/>
    <col min="9480" max="9480" width="4.375" style="81" customWidth="1"/>
    <col min="9481" max="9481" width="18.375" style="81" customWidth="1"/>
    <col min="9482" max="9482" width="5.125" style="81" customWidth="1"/>
    <col min="9483" max="9483" width="6.25" style="81" customWidth="1"/>
    <col min="9484" max="9484" width="10.5" style="81" customWidth="1"/>
    <col min="9485" max="9485" width="6.875" style="81" customWidth="1"/>
    <col min="9486" max="9486" width="5.875" style="81" customWidth="1"/>
    <col min="9487" max="9487" width="19.875" style="81" customWidth="1"/>
    <col min="9488" max="9488" width="3.25" style="81" customWidth="1"/>
    <col min="9489" max="9489" width="18.625" style="81" customWidth="1"/>
    <col min="9490" max="9490" width="5.75" style="81" customWidth="1"/>
    <col min="9491" max="9728" width="10" style="81"/>
    <col min="9729" max="9729" width="4.5" style="81" customWidth="1"/>
    <col min="9730" max="9730" width="14.125" style="81" customWidth="1"/>
    <col min="9731" max="9731" width="5.25" style="81" customWidth="1"/>
    <col min="9732" max="9732" width="21.625" style="81" customWidth="1"/>
    <col min="9733" max="9733" width="6.25" style="81" customWidth="1"/>
    <col min="9734" max="9734" width="5.875" style="81" customWidth="1"/>
    <col min="9735" max="9735" width="23" style="81" customWidth="1"/>
    <col min="9736" max="9736" width="4.375" style="81" customWidth="1"/>
    <col min="9737" max="9737" width="18.375" style="81" customWidth="1"/>
    <col min="9738" max="9738" width="5.125" style="81" customWidth="1"/>
    <col min="9739" max="9739" width="6.25" style="81" customWidth="1"/>
    <col min="9740" max="9740" width="10.5" style="81" customWidth="1"/>
    <col min="9741" max="9741" width="6.875" style="81" customWidth="1"/>
    <col min="9742" max="9742" width="5.875" style="81" customWidth="1"/>
    <col min="9743" max="9743" width="19.875" style="81" customWidth="1"/>
    <col min="9744" max="9744" width="3.25" style="81" customWidth="1"/>
    <col min="9745" max="9745" width="18.625" style="81" customWidth="1"/>
    <col min="9746" max="9746" width="5.75" style="81" customWidth="1"/>
    <col min="9747" max="9984" width="10" style="81"/>
    <col min="9985" max="9985" width="4.5" style="81" customWidth="1"/>
    <col min="9986" max="9986" width="14.125" style="81" customWidth="1"/>
    <col min="9987" max="9987" width="5.25" style="81" customWidth="1"/>
    <col min="9988" max="9988" width="21.625" style="81" customWidth="1"/>
    <col min="9989" max="9989" width="6.25" style="81" customWidth="1"/>
    <col min="9990" max="9990" width="5.875" style="81" customWidth="1"/>
    <col min="9991" max="9991" width="23" style="81" customWidth="1"/>
    <col min="9992" max="9992" width="4.375" style="81" customWidth="1"/>
    <col min="9993" max="9993" width="18.375" style="81" customWidth="1"/>
    <col min="9994" max="9994" width="5.125" style="81" customWidth="1"/>
    <col min="9995" max="9995" width="6.25" style="81" customWidth="1"/>
    <col min="9996" max="9996" width="10.5" style="81" customWidth="1"/>
    <col min="9997" max="9997" width="6.875" style="81" customWidth="1"/>
    <col min="9998" max="9998" width="5.875" style="81" customWidth="1"/>
    <col min="9999" max="9999" width="19.875" style="81" customWidth="1"/>
    <col min="10000" max="10000" width="3.25" style="81" customWidth="1"/>
    <col min="10001" max="10001" width="18.625" style="81" customWidth="1"/>
    <col min="10002" max="10002" width="5.75" style="81" customWidth="1"/>
    <col min="10003" max="10240" width="10" style="81"/>
    <col min="10241" max="10241" width="4.5" style="81" customWidth="1"/>
    <col min="10242" max="10242" width="14.125" style="81" customWidth="1"/>
    <col min="10243" max="10243" width="5.25" style="81" customWidth="1"/>
    <col min="10244" max="10244" width="21.625" style="81" customWidth="1"/>
    <col min="10245" max="10245" width="6.25" style="81" customWidth="1"/>
    <col min="10246" max="10246" width="5.875" style="81" customWidth="1"/>
    <col min="10247" max="10247" width="23" style="81" customWidth="1"/>
    <col min="10248" max="10248" width="4.375" style="81" customWidth="1"/>
    <col min="10249" max="10249" width="18.375" style="81" customWidth="1"/>
    <col min="10250" max="10250" width="5.125" style="81" customWidth="1"/>
    <col min="10251" max="10251" width="6.25" style="81" customWidth="1"/>
    <col min="10252" max="10252" width="10.5" style="81" customWidth="1"/>
    <col min="10253" max="10253" width="6.875" style="81" customWidth="1"/>
    <col min="10254" max="10254" width="5.875" style="81" customWidth="1"/>
    <col min="10255" max="10255" width="19.875" style="81" customWidth="1"/>
    <col min="10256" max="10256" width="3.25" style="81" customWidth="1"/>
    <col min="10257" max="10257" width="18.625" style="81" customWidth="1"/>
    <col min="10258" max="10258" width="5.75" style="81" customWidth="1"/>
    <col min="10259" max="10496" width="10" style="81"/>
    <col min="10497" max="10497" width="4.5" style="81" customWidth="1"/>
    <col min="10498" max="10498" width="14.125" style="81" customWidth="1"/>
    <col min="10499" max="10499" width="5.25" style="81" customWidth="1"/>
    <col min="10500" max="10500" width="21.625" style="81" customWidth="1"/>
    <col min="10501" max="10501" width="6.25" style="81" customWidth="1"/>
    <col min="10502" max="10502" width="5.875" style="81" customWidth="1"/>
    <col min="10503" max="10503" width="23" style="81" customWidth="1"/>
    <col min="10504" max="10504" width="4.375" style="81" customWidth="1"/>
    <col min="10505" max="10505" width="18.375" style="81" customWidth="1"/>
    <col min="10506" max="10506" width="5.125" style="81" customWidth="1"/>
    <col min="10507" max="10507" width="6.25" style="81" customWidth="1"/>
    <col min="10508" max="10508" width="10.5" style="81" customWidth="1"/>
    <col min="10509" max="10509" width="6.875" style="81" customWidth="1"/>
    <col min="10510" max="10510" width="5.875" style="81" customWidth="1"/>
    <col min="10511" max="10511" width="19.875" style="81" customWidth="1"/>
    <col min="10512" max="10512" width="3.25" style="81" customWidth="1"/>
    <col min="10513" max="10513" width="18.625" style="81" customWidth="1"/>
    <col min="10514" max="10514" width="5.75" style="81" customWidth="1"/>
    <col min="10515" max="10752" width="10" style="81"/>
    <col min="10753" max="10753" width="4.5" style="81" customWidth="1"/>
    <col min="10754" max="10754" width="14.125" style="81" customWidth="1"/>
    <col min="10755" max="10755" width="5.25" style="81" customWidth="1"/>
    <col min="10756" max="10756" width="21.625" style="81" customWidth="1"/>
    <col min="10757" max="10757" width="6.25" style="81" customWidth="1"/>
    <col min="10758" max="10758" width="5.875" style="81" customWidth="1"/>
    <col min="10759" max="10759" width="23" style="81" customWidth="1"/>
    <col min="10760" max="10760" width="4.375" style="81" customWidth="1"/>
    <col min="10761" max="10761" width="18.375" style="81" customWidth="1"/>
    <col min="10762" max="10762" width="5.125" style="81" customWidth="1"/>
    <col min="10763" max="10763" width="6.25" style="81" customWidth="1"/>
    <col min="10764" max="10764" width="10.5" style="81" customWidth="1"/>
    <col min="10765" max="10765" width="6.875" style="81" customWidth="1"/>
    <col min="10766" max="10766" width="5.875" style="81" customWidth="1"/>
    <col min="10767" max="10767" width="19.875" style="81" customWidth="1"/>
    <col min="10768" max="10768" width="3.25" style="81" customWidth="1"/>
    <col min="10769" max="10769" width="18.625" style="81" customWidth="1"/>
    <col min="10770" max="10770" width="5.75" style="81" customWidth="1"/>
    <col min="10771" max="11008" width="10" style="81"/>
    <col min="11009" max="11009" width="4.5" style="81" customWidth="1"/>
    <col min="11010" max="11010" width="14.125" style="81" customWidth="1"/>
    <col min="11011" max="11011" width="5.25" style="81" customWidth="1"/>
    <col min="11012" max="11012" width="21.625" style="81" customWidth="1"/>
    <col min="11013" max="11013" width="6.25" style="81" customWidth="1"/>
    <col min="11014" max="11014" width="5.875" style="81" customWidth="1"/>
    <col min="11015" max="11015" width="23" style="81" customWidth="1"/>
    <col min="11016" max="11016" width="4.375" style="81" customWidth="1"/>
    <col min="11017" max="11017" width="18.375" style="81" customWidth="1"/>
    <col min="11018" max="11018" width="5.125" style="81" customWidth="1"/>
    <col min="11019" max="11019" width="6.25" style="81" customWidth="1"/>
    <col min="11020" max="11020" width="10.5" style="81" customWidth="1"/>
    <col min="11021" max="11021" width="6.875" style="81" customWidth="1"/>
    <col min="11022" max="11022" width="5.875" style="81" customWidth="1"/>
    <col min="11023" max="11023" width="19.875" style="81" customWidth="1"/>
    <col min="11024" max="11024" width="3.25" style="81" customWidth="1"/>
    <col min="11025" max="11025" width="18.625" style="81" customWidth="1"/>
    <col min="11026" max="11026" width="5.75" style="81" customWidth="1"/>
    <col min="11027" max="11264" width="10" style="81"/>
    <col min="11265" max="11265" width="4.5" style="81" customWidth="1"/>
    <col min="11266" max="11266" width="14.125" style="81" customWidth="1"/>
    <col min="11267" max="11267" width="5.25" style="81" customWidth="1"/>
    <col min="11268" max="11268" width="21.625" style="81" customWidth="1"/>
    <col min="11269" max="11269" width="6.25" style="81" customWidth="1"/>
    <col min="11270" max="11270" width="5.875" style="81" customWidth="1"/>
    <col min="11271" max="11271" width="23" style="81" customWidth="1"/>
    <col min="11272" max="11272" width="4.375" style="81" customWidth="1"/>
    <col min="11273" max="11273" width="18.375" style="81" customWidth="1"/>
    <col min="11274" max="11274" width="5.125" style="81" customWidth="1"/>
    <col min="11275" max="11275" width="6.25" style="81" customWidth="1"/>
    <col min="11276" max="11276" width="10.5" style="81" customWidth="1"/>
    <col min="11277" max="11277" width="6.875" style="81" customWidth="1"/>
    <col min="11278" max="11278" width="5.875" style="81" customWidth="1"/>
    <col min="11279" max="11279" width="19.875" style="81" customWidth="1"/>
    <col min="11280" max="11280" width="3.25" style="81" customWidth="1"/>
    <col min="11281" max="11281" width="18.625" style="81" customWidth="1"/>
    <col min="11282" max="11282" width="5.75" style="81" customWidth="1"/>
    <col min="11283" max="11520" width="10" style="81"/>
    <col min="11521" max="11521" width="4.5" style="81" customWidth="1"/>
    <col min="11522" max="11522" width="14.125" style="81" customWidth="1"/>
    <col min="11523" max="11523" width="5.25" style="81" customWidth="1"/>
    <col min="11524" max="11524" width="21.625" style="81" customWidth="1"/>
    <col min="11525" max="11525" width="6.25" style="81" customWidth="1"/>
    <col min="11526" max="11526" width="5.875" style="81" customWidth="1"/>
    <col min="11527" max="11527" width="23" style="81" customWidth="1"/>
    <col min="11528" max="11528" width="4.375" style="81" customWidth="1"/>
    <col min="11529" max="11529" width="18.375" style="81" customWidth="1"/>
    <col min="11530" max="11530" width="5.125" style="81" customWidth="1"/>
    <col min="11531" max="11531" width="6.25" style="81" customWidth="1"/>
    <col min="11532" max="11532" width="10.5" style="81" customWidth="1"/>
    <col min="11533" max="11533" width="6.875" style="81" customWidth="1"/>
    <col min="11534" max="11534" width="5.875" style="81" customWidth="1"/>
    <col min="11535" max="11535" width="19.875" style="81" customWidth="1"/>
    <col min="11536" max="11536" width="3.25" style="81" customWidth="1"/>
    <col min="11537" max="11537" width="18.625" style="81" customWidth="1"/>
    <col min="11538" max="11538" width="5.75" style="81" customWidth="1"/>
    <col min="11539" max="11776" width="10" style="81"/>
    <col min="11777" max="11777" width="4.5" style="81" customWidth="1"/>
    <col min="11778" max="11778" width="14.125" style="81" customWidth="1"/>
    <col min="11779" max="11779" width="5.25" style="81" customWidth="1"/>
    <col min="11780" max="11780" width="21.625" style="81" customWidth="1"/>
    <col min="11781" max="11781" width="6.25" style="81" customWidth="1"/>
    <col min="11782" max="11782" width="5.875" style="81" customWidth="1"/>
    <col min="11783" max="11783" width="23" style="81" customWidth="1"/>
    <col min="11784" max="11784" width="4.375" style="81" customWidth="1"/>
    <col min="11785" max="11785" width="18.375" style="81" customWidth="1"/>
    <col min="11786" max="11786" width="5.125" style="81" customWidth="1"/>
    <col min="11787" max="11787" width="6.25" style="81" customWidth="1"/>
    <col min="11788" max="11788" width="10.5" style="81" customWidth="1"/>
    <col min="11789" max="11789" width="6.875" style="81" customWidth="1"/>
    <col min="11790" max="11790" width="5.875" style="81" customWidth="1"/>
    <col min="11791" max="11791" width="19.875" style="81" customWidth="1"/>
    <col min="11792" max="11792" width="3.25" style="81" customWidth="1"/>
    <col min="11793" max="11793" width="18.625" style="81" customWidth="1"/>
    <col min="11794" max="11794" width="5.75" style="81" customWidth="1"/>
    <col min="11795" max="12032" width="10" style="81"/>
    <col min="12033" max="12033" width="4.5" style="81" customWidth="1"/>
    <col min="12034" max="12034" width="14.125" style="81" customWidth="1"/>
    <col min="12035" max="12035" width="5.25" style="81" customWidth="1"/>
    <col min="12036" max="12036" width="21.625" style="81" customWidth="1"/>
    <col min="12037" max="12037" width="6.25" style="81" customWidth="1"/>
    <col min="12038" max="12038" width="5.875" style="81" customWidth="1"/>
    <col min="12039" max="12039" width="23" style="81" customWidth="1"/>
    <col min="12040" max="12040" width="4.375" style="81" customWidth="1"/>
    <col min="12041" max="12041" width="18.375" style="81" customWidth="1"/>
    <col min="12042" max="12042" width="5.125" style="81" customWidth="1"/>
    <col min="12043" max="12043" width="6.25" style="81" customWidth="1"/>
    <col min="12044" max="12044" width="10.5" style="81" customWidth="1"/>
    <col min="12045" max="12045" width="6.875" style="81" customWidth="1"/>
    <col min="12046" max="12046" width="5.875" style="81" customWidth="1"/>
    <col min="12047" max="12047" width="19.875" style="81" customWidth="1"/>
    <col min="12048" max="12048" width="3.25" style="81" customWidth="1"/>
    <col min="12049" max="12049" width="18.625" style="81" customWidth="1"/>
    <col min="12050" max="12050" width="5.75" style="81" customWidth="1"/>
    <col min="12051" max="12288" width="10" style="81"/>
    <col min="12289" max="12289" width="4.5" style="81" customWidth="1"/>
    <col min="12290" max="12290" width="14.125" style="81" customWidth="1"/>
    <col min="12291" max="12291" width="5.25" style="81" customWidth="1"/>
    <col min="12292" max="12292" width="21.625" style="81" customWidth="1"/>
    <col min="12293" max="12293" width="6.25" style="81" customWidth="1"/>
    <col min="12294" max="12294" width="5.875" style="81" customWidth="1"/>
    <col min="12295" max="12295" width="23" style="81" customWidth="1"/>
    <col min="12296" max="12296" width="4.375" style="81" customWidth="1"/>
    <col min="12297" max="12297" width="18.375" style="81" customWidth="1"/>
    <col min="12298" max="12298" width="5.125" style="81" customWidth="1"/>
    <col min="12299" max="12299" width="6.25" style="81" customWidth="1"/>
    <col min="12300" max="12300" width="10.5" style="81" customWidth="1"/>
    <col min="12301" max="12301" width="6.875" style="81" customWidth="1"/>
    <col min="12302" max="12302" width="5.875" style="81" customWidth="1"/>
    <col min="12303" max="12303" width="19.875" style="81" customWidth="1"/>
    <col min="12304" max="12304" width="3.25" style="81" customWidth="1"/>
    <col min="12305" max="12305" width="18.625" style="81" customWidth="1"/>
    <col min="12306" max="12306" width="5.75" style="81" customWidth="1"/>
    <col min="12307" max="12544" width="10" style="81"/>
    <col min="12545" max="12545" width="4.5" style="81" customWidth="1"/>
    <col min="12546" max="12546" width="14.125" style="81" customWidth="1"/>
    <col min="12547" max="12547" width="5.25" style="81" customWidth="1"/>
    <col min="12548" max="12548" width="21.625" style="81" customWidth="1"/>
    <col min="12549" max="12549" width="6.25" style="81" customWidth="1"/>
    <col min="12550" max="12550" width="5.875" style="81" customWidth="1"/>
    <col min="12551" max="12551" width="23" style="81" customWidth="1"/>
    <col min="12552" max="12552" width="4.375" style="81" customWidth="1"/>
    <col min="12553" max="12553" width="18.375" style="81" customWidth="1"/>
    <col min="12554" max="12554" width="5.125" style="81" customWidth="1"/>
    <col min="12555" max="12555" width="6.25" style="81" customWidth="1"/>
    <col min="12556" max="12556" width="10.5" style="81" customWidth="1"/>
    <col min="12557" max="12557" width="6.875" style="81" customWidth="1"/>
    <col min="12558" max="12558" width="5.875" style="81" customWidth="1"/>
    <col min="12559" max="12559" width="19.875" style="81" customWidth="1"/>
    <col min="12560" max="12560" width="3.25" style="81" customWidth="1"/>
    <col min="12561" max="12561" width="18.625" style="81" customWidth="1"/>
    <col min="12562" max="12562" width="5.75" style="81" customWidth="1"/>
    <col min="12563" max="12800" width="10" style="81"/>
    <col min="12801" max="12801" width="4.5" style="81" customWidth="1"/>
    <col min="12802" max="12802" width="14.125" style="81" customWidth="1"/>
    <col min="12803" max="12803" width="5.25" style="81" customWidth="1"/>
    <col min="12804" max="12804" width="21.625" style="81" customWidth="1"/>
    <col min="12805" max="12805" width="6.25" style="81" customWidth="1"/>
    <col min="12806" max="12806" width="5.875" style="81" customWidth="1"/>
    <col min="12807" max="12807" width="23" style="81" customWidth="1"/>
    <col min="12808" max="12808" width="4.375" style="81" customWidth="1"/>
    <col min="12809" max="12809" width="18.375" style="81" customWidth="1"/>
    <col min="12810" max="12810" width="5.125" style="81" customWidth="1"/>
    <col min="12811" max="12811" width="6.25" style="81" customWidth="1"/>
    <col min="12812" max="12812" width="10.5" style="81" customWidth="1"/>
    <col min="12813" max="12813" width="6.875" style="81" customWidth="1"/>
    <col min="12814" max="12814" width="5.875" style="81" customWidth="1"/>
    <col min="12815" max="12815" width="19.875" style="81" customWidth="1"/>
    <col min="12816" max="12816" width="3.25" style="81" customWidth="1"/>
    <col min="12817" max="12817" width="18.625" style="81" customWidth="1"/>
    <col min="12818" max="12818" width="5.75" style="81" customWidth="1"/>
    <col min="12819" max="13056" width="10" style="81"/>
    <col min="13057" max="13057" width="4.5" style="81" customWidth="1"/>
    <col min="13058" max="13058" width="14.125" style="81" customWidth="1"/>
    <col min="13059" max="13059" width="5.25" style="81" customWidth="1"/>
    <col min="13060" max="13060" width="21.625" style="81" customWidth="1"/>
    <col min="13061" max="13061" width="6.25" style="81" customWidth="1"/>
    <col min="13062" max="13062" width="5.875" style="81" customWidth="1"/>
    <col min="13063" max="13063" width="23" style="81" customWidth="1"/>
    <col min="13064" max="13064" width="4.375" style="81" customWidth="1"/>
    <col min="13065" max="13065" width="18.375" style="81" customWidth="1"/>
    <col min="13066" max="13066" width="5.125" style="81" customWidth="1"/>
    <col min="13067" max="13067" width="6.25" style="81" customWidth="1"/>
    <col min="13068" max="13068" width="10.5" style="81" customWidth="1"/>
    <col min="13069" max="13069" width="6.875" style="81" customWidth="1"/>
    <col min="13070" max="13070" width="5.875" style="81" customWidth="1"/>
    <col min="13071" max="13071" width="19.875" style="81" customWidth="1"/>
    <col min="13072" max="13072" width="3.25" style="81" customWidth="1"/>
    <col min="13073" max="13073" width="18.625" style="81" customWidth="1"/>
    <col min="13074" max="13074" width="5.75" style="81" customWidth="1"/>
    <col min="13075" max="13312" width="10" style="81"/>
    <col min="13313" max="13313" width="4.5" style="81" customWidth="1"/>
    <col min="13314" max="13314" width="14.125" style="81" customWidth="1"/>
    <col min="13315" max="13315" width="5.25" style="81" customWidth="1"/>
    <col min="13316" max="13316" width="21.625" style="81" customWidth="1"/>
    <col min="13317" max="13317" width="6.25" style="81" customWidth="1"/>
    <col min="13318" max="13318" width="5.875" style="81" customWidth="1"/>
    <col min="13319" max="13319" width="23" style="81" customWidth="1"/>
    <col min="13320" max="13320" width="4.375" style="81" customWidth="1"/>
    <col min="13321" max="13321" width="18.375" style="81" customWidth="1"/>
    <col min="13322" max="13322" width="5.125" style="81" customWidth="1"/>
    <col min="13323" max="13323" width="6.25" style="81" customWidth="1"/>
    <col min="13324" max="13324" width="10.5" style="81" customWidth="1"/>
    <col min="13325" max="13325" width="6.875" style="81" customWidth="1"/>
    <col min="13326" max="13326" width="5.875" style="81" customWidth="1"/>
    <col min="13327" max="13327" width="19.875" style="81" customWidth="1"/>
    <col min="13328" max="13328" width="3.25" style="81" customWidth="1"/>
    <col min="13329" max="13329" width="18.625" style="81" customWidth="1"/>
    <col min="13330" max="13330" width="5.75" style="81" customWidth="1"/>
    <col min="13331" max="13568" width="10" style="81"/>
    <col min="13569" max="13569" width="4.5" style="81" customWidth="1"/>
    <col min="13570" max="13570" width="14.125" style="81" customWidth="1"/>
    <col min="13571" max="13571" width="5.25" style="81" customWidth="1"/>
    <col min="13572" max="13572" width="21.625" style="81" customWidth="1"/>
    <col min="13573" max="13573" width="6.25" style="81" customWidth="1"/>
    <col min="13574" max="13574" width="5.875" style="81" customWidth="1"/>
    <col min="13575" max="13575" width="23" style="81" customWidth="1"/>
    <col min="13576" max="13576" width="4.375" style="81" customWidth="1"/>
    <col min="13577" max="13577" width="18.375" style="81" customWidth="1"/>
    <col min="13578" max="13578" width="5.125" style="81" customWidth="1"/>
    <col min="13579" max="13579" width="6.25" style="81" customWidth="1"/>
    <col min="13580" max="13580" width="10.5" style="81" customWidth="1"/>
    <col min="13581" max="13581" width="6.875" style="81" customWidth="1"/>
    <col min="13582" max="13582" width="5.875" style="81" customWidth="1"/>
    <col min="13583" max="13583" width="19.875" style="81" customWidth="1"/>
    <col min="13584" max="13584" width="3.25" style="81" customWidth="1"/>
    <col min="13585" max="13585" width="18.625" style="81" customWidth="1"/>
    <col min="13586" max="13586" width="5.75" style="81" customWidth="1"/>
    <col min="13587" max="13824" width="10" style="81"/>
    <col min="13825" max="13825" width="4.5" style="81" customWidth="1"/>
    <col min="13826" max="13826" width="14.125" style="81" customWidth="1"/>
    <col min="13827" max="13827" width="5.25" style="81" customWidth="1"/>
    <col min="13828" max="13828" width="21.625" style="81" customWidth="1"/>
    <col min="13829" max="13829" width="6.25" style="81" customWidth="1"/>
    <col min="13830" max="13830" width="5.875" style="81" customWidth="1"/>
    <col min="13831" max="13831" width="23" style="81" customWidth="1"/>
    <col min="13832" max="13832" width="4.375" style="81" customWidth="1"/>
    <col min="13833" max="13833" width="18.375" style="81" customWidth="1"/>
    <col min="13834" max="13834" width="5.125" style="81" customWidth="1"/>
    <col min="13835" max="13835" width="6.25" style="81" customWidth="1"/>
    <col min="13836" max="13836" width="10.5" style="81" customWidth="1"/>
    <col min="13837" max="13837" width="6.875" style="81" customWidth="1"/>
    <col min="13838" max="13838" width="5.875" style="81" customWidth="1"/>
    <col min="13839" max="13839" width="19.875" style="81" customWidth="1"/>
    <col min="13840" max="13840" width="3.25" style="81" customWidth="1"/>
    <col min="13841" max="13841" width="18.625" style="81" customWidth="1"/>
    <col min="13842" max="13842" width="5.75" style="81" customWidth="1"/>
    <col min="13843" max="14080" width="10" style="81"/>
    <col min="14081" max="14081" width="4.5" style="81" customWidth="1"/>
    <col min="14082" max="14082" width="14.125" style="81" customWidth="1"/>
    <col min="14083" max="14083" width="5.25" style="81" customWidth="1"/>
    <col min="14084" max="14084" width="21.625" style="81" customWidth="1"/>
    <col min="14085" max="14085" width="6.25" style="81" customWidth="1"/>
    <col min="14086" max="14086" width="5.875" style="81" customWidth="1"/>
    <col min="14087" max="14087" width="23" style="81" customWidth="1"/>
    <col min="14088" max="14088" width="4.375" style="81" customWidth="1"/>
    <col min="14089" max="14089" width="18.375" style="81" customWidth="1"/>
    <col min="14090" max="14090" width="5.125" style="81" customWidth="1"/>
    <col min="14091" max="14091" width="6.25" style="81" customWidth="1"/>
    <col min="14092" max="14092" width="10.5" style="81" customWidth="1"/>
    <col min="14093" max="14093" width="6.875" style="81" customWidth="1"/>
    <col min="14094" max="14094" width="5.875" style="81" customWidth="1"/>
    <col min="14095" max="14095" width="19.875" style="81" customWidth="1"/>
    <col min="14096" max="14096" width="3.25" style="81" customWidth="1"/>
    <col min="14097" max="14097" width="18.625" style="81" customWidth="1"/>
    <col min="14098" max="14098" width="5.75" style="81" customWidth="1"/>
    <col min="14099" max="14336" width="10" style="81"/>
    <col min="14337" max="14337" width="4.5" style="81" customWidth="1"/>
    <col min="14338" max="14338" width="14.125" style="81" customWidth="1"/>
    <col min="14339" max="14339" width="5.25" style="81" customWidth="1"/>
    <col min="14340" max="14340" width="21.625" style="81" customWidth="1"/>
    <col min="14341" max="14341" width="6.25" style="81" customWidth="1"/>
    <col min="14342" max="14342" width="5.875" style="81" customWidth="1"/>
    <col min="14343" max="14343" width="23" style="81" customWidth="1"/>
    <col min="14344" max="14344" width="4.375" style="81" customWidth="1"/>
    <col min="14345" max="14345" width="18.375" style="81" customWidth="1"/>
    <col min="14346" max="14346" width="5.125" style="81" customWidth="1"/>
    <col min="14347" max="14347" width="6.25" style="81" customWidth="1"/>
    <col min="14348" max="14348" width="10.5" style="81" customWidth="1"/>
    <col min="14349" max="14349" width="6.875" style="81" customWidth="1"/>
    <col min="14350" max="14350" width="5.875" style="81" customWidth="1"/>
    <col min="14351" max="14351" width="19.875" style="81" customWidth="1"/>
    <col min="14352" max="14352" width="3.25" style="81" customWidth="1"/>
    <col min="14353" max="14353" width="18.625" style="81" customWidth="1"/>
    <col min="14354" max="14354" width="5.75" style="81" customWidth="1"/>
    <col min="14355" max="14592" width="10" style="81"/>
    <col min="14593" max="14593" width="4.5" style="81" customWidth="1"/>
    <col min="14594" max="14594" width="14.125" style="81" customWidth="1"/>
    <col min="14595" max="14595" width="5.25" style="81" customWidth="1"/>
    <col min="14596" max="14596" width="21.625" style="81" customWidth="1"/>
    <col min="14597" max="14597" width="6.25" style="81" customWidth="1"/>
    <col min="14598" max="14598" width="5.875" style="81" customWidth="1"/>
    <col min="14599" max="14599" width="23" style="81" customWidth="1"/>
    <col min="14600" max="14600" width="4.375" style="81" customWidth="1"/>
    <col min="14601" max="14601" width="18.375" style="81" customWidth="1"/>
    <col min="14602" max="14602" width="5.125" style="81" customWidth="1"/>
    <col min="14603" max="14603" width="6.25" style="81" customWidth="1"/>
    <col min="14604" max="14604" width="10.5" style="81" customWidth="1"/>
    <col min="14605" max="14605" width="6.875" style="81" customWidth="1"/>
    <col min="14606" max="14606" width="5.875" style="81" customWidth="1"/>
    <col min="14607" max="14607" width="19.875" style="81" customWidth="1"/>
    <col min="14608" max="14608" width="3.25" style="81" customWidth="1"/>
    <col min="14609" max="14609" width="18.625" style="81" customWidth="1"/>
    <col min="14610" max="14610" width="5.75" style="81" customWidth="1"/>
    <col min="14611" max="14848" width="10" style="81"/>
    <col min="14849" max="14849" width="4.5" style="81" customWidth="1"/>
    <col min="14850" max="14850" width="14.125" style="81" customWidth="1"/>
    <col min="14851" max="14851" width="5.25" style="81" customWidth="1"/>
    <col min="14852" max="14852" width="21.625" style="81" customWidth="1"/>
    <col min="14853" max="14853" width="6.25" style="81" customWidth="1"/>
    <col min="14854" max="14854" width="5.875" style="81" customWidth="1"/>
    <col min="14855" max="14855" width="23" style="81" customWidth="1"/>
    <col min="14856" max="14856" width="4.375" style="81" customWidth="1"/>
    <col min="14857" max="14857" width="18.375" style="81" customWidth="1"/>
    <col min="14858" max="14858" width="5.125" style="81" customWidth="1"/>
    <col min="14859" max="14859" width="6.25" style="81" customWidth="1"/>
    <col min="14860" max="14860" width="10.5" style="81" customWidth="1"/>
    <col min="14861" max="14861" width="6.875" style="81" customWidth="1"/>
    <col min="14862" max="14862" width="5.875" style="81" customWidth="1"/>
    <col min="14863" max="14863" width="19.875" style="81" customWidth="1"/>
    <col min="14864" max="14864" width="3.25" style="81" customWidth="1"/>
    <col min="14865" max="14865" width="18.625" style="81" customWidth="1"/>
    <col min="14866" max="14866" width="5.75" style="81" customWidth="1"/>
    <col min="14867" max="15104" width="10" style="81"/>
    <col min="15105" max="15105" width="4.5" style="81" customWidth="1"/>
    <col min="15106" max="15106" width="14.125" style="81" customWidth="1"/>
    <col min="15107" max="15107" width="5.25" style="81" customWidth="1"/>
    <col min="15108" max="15108" width="21.625" style="81" customWidth="1"/>
    <col min="15109" max="15109" width="6.25" style="81" customWidth="1"/>
    <col min="15110" max="15110" width="5.875" style="81" customWidth="1"/>
    <col min="15111" max="15111" width="23" style="81" customWidth="1"/>
    <col min="15112" max="15112" width="4.375" style="81" customWidth="1"/>
    <col min="15113" max="15113" width="18.375" style="81" customWidth="1"/>
    <col min="15114" max="15114" width="5.125" style="81" customWidth="1"/>
    <col min="15115" max="15115" width="6.25" style="81" customWidth="1"/>
    <col min="15116" max="15116" width="10.5" style="81" customWidth="1"/>
    <col min="15117" max="15117" width="6.875" style="81" customWidth="1"/>
    <col min="15118" max="15118" width="5.875" style="81" customWidth="1"/>
    <col min="15119" max="15119" width="19.875" style="81" customWidth="1"/>
    <col min="15120" max="15120" width="3.25" style="81" customWidth="1"/>
    <col min="15121" max="15121" width="18.625" style="81" customWidth="1"/>
    <col min="15122" max="15122" width="5.75" style="81" customWidth="1"/>
    <col min="15123" max="15360" width="10" style="81"/>
    <col min="15361" max="15361" width="4.5" style="81" customWidth="1"/>
    <col min="15362" max="15362" width="14.125" style="81" customWidth="1"/>
    <col min="15363" max="15363" width="5.25" style="81" customWidth="1"/>
    <col min="15364" max="15364" width="21.625" style="81" customWidth="1"/>
    <col min="15365" max="15365" width="6.25" style="81" customWidth="1"/>
    <col min="15366" max="15366" width="5.875" style="81" customWidth="1"/>
    <col min="15367" max="15367" width="23" style="81" customWidth="1"/>
    <col min="15368" max="15368" width="4.375" style="81" customWidth="1"/>
    <col min="15369" max="15369" width="18.375" style="81" customWidth="1"/>
    <col min="15370" max="15370" width="5.125" style="81" customWidth="1"/>
    <col min="15371" max="15371" width="6.25" style="81" customWidth="1"/>
    <col min="15372" max="15372" width="10.5" style="81" customWidth="1"/>
    <col min="15373" max="15373" width="6.875" style="81" customWidth="1"/>
    <col min="15374" max="15374" width="5.875" style="81" customWidth="1"/>
    <col min="15375" max="15375" width="19.875" style="81" customWidth="1"/>
    <col min="15376" max="15376" width="3.25" style="81" customWidth="1"/>
    <col min="15377" max="15377" width="18.625" style="81" customWidth="1"/>
    <col min="15378" max="15378" width="5.75" style="81" customWidth="1"/>
    <col min="15379" max="15616" width="10" style="81"/>
    <col min="15617" max="15617" width="4.5" style="81" customWidth="1"/>
    <col min="15618" max="15618" width="14.125" style="81" customWidth="1"/>
    <col min="15619" max="15619" width="5.25" style="81" customWidth="1"/>
    <col min="15620" max="15620" width="21.625" style="81" customWidth="1"/>
    <col min="15621" max="15621" width="6.25" style="81" customWidth="1"/>
    <col min="15622" max="15622" width="5.875" style="81" customWidth="1"/>
    <col min="15623" max="15623" width="23" style="81" customWidth="1"/>
    <col min="15624" max="15624" width="4.375" style="81" customWidth="1"/>
    <col min="15625" max="15625" width="18.375" style="81" customWidth="1"/>
    <col min="15626" max="15626" width="5.125" style="81" customWidth="1"/>
    <col min="15627" max="15627" width="6.25" style="81" customWidth="1"/>
    <col min="15628" max="15628" width="10.5" style="81" customWidth="1"/>
    <col min="15629" max="15629" width="6.875" style="81" customWidth="1"/>
    <col min="15630" max="15630" width="5.875" style="81" customWidth="1"/>
    <col min="15631" max="15631" width="19.875" style="81" customWidth="1"/>
    <col min="15632" max="15632" width="3.25" style="81" customWidth="1"/>
    <col min="15633" max="15633" width="18.625" style="81" customWidth="1"/>
    <col min="15634" max="15634" width="5.75" style="81" customWidth="1"/>
    <col min="15635" max="15872" width="10" style="81"/>
    <col min="15873" max="15873" width="4.5" style="81" customWidth="1"/>
    <col min="15874" max="15874" width="14.125" style="81" customWidth="1"/>
    <col min="15875" max="15875" width="5.25" style="81" customWidth="1"/>
    <col min="15876" max="15876" width="21.625" style="81" customWidth="1"/>
    <col min="15877" max="15877" width="6.25" style="81" customWidth="1"/>
    <col min="15878" max="15878" width="5.875" style="81" customWidth="1"/>
    <col min="15879" max="15879" width="23" style="81" customWidth="1"/>
    <col min="15880" max="15880" width="4.375" style="81" customWidth="1"/>
    <col min="15881" max="15881" width="18.375" style="81" customWidth="1"/>
    <col min="15882" max="15882" width="5.125" style="81" customWidth="1"/>
    <col min="15883" max="15883" width="6.25" style="81" customWidth="1"/>
    <col min="15884" max="15884" width="10.5" style="81" customWidth="1"/>
    <col min="15885" max="15885" width="6.875" style="81" customWidth="1"/>
    <col min="15886" max="15886" width="5.875" style="81" customWidth="1"/>
    <col min="15887" max="15887" width="19.875" style="81" customWidth="1"/>
    <col min="15888" max="15888" width="3.25" style="81" customWidth="1"/>
    <col min="15889" max="15889" width="18.625" style="81" customWidth="1"/>
    <col min="15890" max="15890" width="5.75" style="81" customWidth="1"/>
    <col min="15891" max="16128" width="10" style="81"/>
    <col min="16129" max="16129" width="4.5" style="81" customWidth="1"/>
    <col min="16130" max="16130" width="14.125" style="81" customWidth="1"/>
    <col min="16131" max="16131" width="5.25" style="81" customWidth="1"/>
    <col min="16132" max="16132" width="21.625" style="81" customWidth="1"/>
    <col min="16133" max="16133" width="6.25" style="81" customWidth="1"/>
    <col min="16134" max="16134" width="5.875" style="81" customWidth="1"/>
    <col min="16135" max="16135" width="23" style="81" customWidth="1"/>
    <col min="16136" max="16136" width="4.375" style="81" customWidth="1"/>
    <col min="16137" max="16137" width="18.375" style="81" customWidth="1"/>
    <col min="16138" max="16138" width="5.125" style="81" customWidth="1"/>
    <col min="16139" max="16139" width="6.25" style="81" customWidth="1"/>
    <col min="16140" max="16140" width="10.5" style="81" customWidth="1"/>
    <col min="16141" max="16141" width="6.875" style="81" customWidth="1"/>
    <col min="16142" max="16142" width="5.875" style="81" customWidth="1"/>
    <col min="16143" max="16143" width="19.875" style="81" customWidth="1"/>
    <col min="16144" max="16144" width="3.25" style="81" customWidth="1"/>
    <col min="16145" max="16145" width="18.625" style="81" customWidth="1"/>
    <col min="16146" max="16146" width="5.75" style="81" customWidth="1"/>
    <col min="16147" max="16384" width="10" style="81"/>
  </cols>
  <sheetData>
    <row r="3" spans="1:27" ht="27.95" customHeight="1" x14ac:dyDescent="0.55000000000000004">
      <c r="B3" s="277" t="s">
        <v>111</v>
      </c>
      <c r="C3" s="277"/>
      <c r="D3" s="277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27" ht="19.5" customHeight="1" x14ac:dyDescent="0.1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</row>
    <row r="5" spans="1:27" ht="19.5" customHeight="1" x14ac:dyDescent="0.15">
      <c r="B5" s="92" t="s">
        <v>125</v>
      </c>
      <c r="C5" s="92" t="s">
        <v>152</v>
      </c>
      <c r="D5" s="92" t="s">
        <v>127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spans="1:27" ht="19.5" customHeight="1" x14ac:dyDescent="0.15">
      <c r="B6" s="90" t="s">
        <v>126</v>
      </c>
      <c r="C6" s="91">
        <f>'공종별 총공사비 구성현황표'!E57</f>
        <v>550215663</v>
      </c>
      <c r="D6" s="90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</row>
    <row r="7" spans="1:27" ht="19.5" customHeight="1" x14ac:dyDescent="0.15">
      <c r="B7" s="90" t="s">
        <v>122</v>
      </c>
      <c r="C7" s="93">
        <v>2.24E-2</v>
      </c>
      <c r="D7" s="92" t="s">
        <v>128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 spans="1:27" ht="19.5" customHeight="1" x14ac:dyDescent="0.15">
      <c r="B8" s="90" t="s">
        <v>123</v>
      </c>
      <c r="C8" s="91">
        <f>C6*C7</f>
        <v>12324830.851199999</v>
      </c>
      <c r="D8" s="90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spans="1:27" ht="19.5" customHeight="1" x14ac:dyDescent="0.15"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spans="1:27" ht="19.5" customHeight="1" x14ac:dyDescent="0.15"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 spans="1:27" ht="19.5" customHeight="1" x14ac:dyDescent="0.15"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spans="1:27" ht="19.5" customHeight="1" x14ac:dyDescent="0.15"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 spans="1:27" ht="19.5" customHeight="1" x14ac:dyDescent="0.15"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spans="1:27" ht="23.1" customHeight="1" x14ac:dyDescent="0.1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</row>
    <row r="15" spans="1:27" ht="23.1" customHeight="1" x14ac:dyDescent="0.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 spans="1:27" ht="23.1" customHeight="1" x14ac:dyDescent="0.1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spans="1:27" ht="22.5" customHeight="1" x14ac:dyDescent="0.1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8" spans="1:27" ht="23.1" customHeight="1" x14ac:dyDescent="0.1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 spans="1:27" ht="23.1" customHeight="1" x14ac:dyDescent="0.1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 spans="1:27" ht="23.1" customHeight="1" x14ac:dyDescent="0.1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 spans="1:27" ht="23.1" customHeight="1" x14ac:dyDescent="0.1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 spans="1:27" ht="23.1" customHeight="1" x14ac:dyDescent="0.1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</row>
    <row r="23" spans="1:27" ht="23.1" customHeight="1" x14ac:dyDescent="0.1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</row>
    <row r="24" spans="1:27" ht="23.1" customHeight="1" x14ac:dyDescent="0.1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spans="1:27" ht="23.1" customHeight="1" x14ac:dyDescent="0.1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spans="1:27" ht="23.1" customHeight="1" x14ac:dyDescent="0.15"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spans="1:27" ht="23.1" customHeight="1" x14ac:dyDescent="0.15"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spans="1:27" ht="23.1" customHeight="1" x14ac:dyDescent="0.15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spans="1:27" ht="23.1" customHeight="1" x14ac:dyDescent="0.1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spans="1:27" ht="23.1" customHeight="1" x14ac:dyDescent="0.1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spans="1:27" ht="23.1" customHeight="1" x14ac:dyDescent="0.1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ht="23.1" customHeight="1" x14ac:dyDescent="0.1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2:27" ht="23.1" customHeight="1" x14ac:dyDescent="0.1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2:27" ht="23.1" customHeight="1" x14ac:dyDescent="0.1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2:27" ht="23.1" customHeight="1" x14ac:dyDescent="0.1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2:27" ht="23.1" customHeight="1" x14ac:dyDescent="0.1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2:27" ht="23.1" customHeight="1" x14ac:dyDescent="0.1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spans="2:27" ht="23.1" customHeight="1" x14ac:dyDescent="0.1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spans="2:27" ht="23.1" customHeight="1" x14ac:dyDescent="0.1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2:27" ht="23.1" customHeight="1" x14ac:dyDescent="0.15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spans="2:27" ht="23.1" customHeight="1" x14ac:dyDescent="0.15"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2:27" ht="23.1" customHeight="1" x14ac:dyDescent="0.15"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spans="2:27" ht="23.1" customHeight="1" x14ac:dyDescent="0.15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2:27" ht="23.1" customHeight="1" x14ac:dyDescent="0.15"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2:27" ht="23.1" customHeight="1" x14ac:dyDescent="0.15"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spans="2:27" ht="23.1" customHeight="1" x14ac:dyDescent="0.15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spans="2:27" ht="23.1" customHeight="1" x14ac:dyDescent="0.15"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spans="2:27" ht="23.1" customHeight="1" x14ac:dyDescent="0.15"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spans="2:27" ht="23.1" customHeight="1" x14ac:dyDescent="0.15"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spans="2:27" ht="23.1" customHeight="1" x14ac:dyDescent="0.15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2:27" ht="23.1" customHeight="1" x14ac:dyDescent="0.15"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spans="2:27" ht="23.1" customHeight="1" x14ac:dyDescent="0.15"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spans="2:27" ht="23.1" customHeight="1" x14ac:dyDescent="0.15"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spans="2:27" ht="23.1" customHeight="1" x14ac:dyDescent="0.15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spans="2:27" ht="23.1" customHeight="1" x14ac:dyDescent="0.15"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  <row r="56" spans="2:27" ht="23.1" customHeight="1" x14ac:dyDescent="0.15"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</row>
    <row r="57" spans="2:27" ht="23.1" hidden="1" customHeight="1" x14ac:dyDescent="0.15"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spans="2:27" ht="12" hidden="1" customHeight="1" x14ac:dyDescent="0.15"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</row>
    <row r="59" spans="2:27" ht="23.1" hidden="1" customHeight="1" x14ac:dyDescent="0.15">
      <c r="B59" s="86" t="s">
        <v>133</v>
      </c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</row>
    <row r="60" spans="2:27" ht="23.1" hidden="1" customHeight="1" x14ac:dyDescent="0.15">
      <c r="B60" s="86" t="s">
        <v>134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spans="2:27" ht="23.1" hidden="1" customHeight="1" x14ac:dyDescent="0.15">
      <c r="B61" s="86" t="s">
        <v>135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</row>
    <row r="62" spans="2:27" ht="23.1" hidden="1" customHeight="1" x14ac:dyDescent="0.15">
      <c r="B62" s="86" t="s">
        <v>136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</row>
    <row r="63" spans="2:27" ht="11.25" hidden="1" customHeight="1" x14ac:dyDescent="0.15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</row>
    <row r="64" spans="2:27" ht="25.5" hidden="1" customHeight="1" x14ac:dyDescent="0.15"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spans="2:27" ht="30" hidden="1" customHeight="1" x14ac:dyDescent="0.15">
      <c r="B65" s="86" t="s">
        <v>125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</row>
    <row r="66" spans="2:27" ht="30" hidden="1" customHeight="1" x14ac:dyDescent="0.15">
      <c r="B66" s="86" t="s">
        <v>122</v>
      </c>
      <c r="C66" s="86"/>
      <c r="D66" s="86">
        <v>30000000000</v>
      </c>
      <c r="E66" s="86" t="s">
        <v>129</v>
      </c>
      <c r="F66" s="86" t="s">
        <v>137</v>
      </c>
      <c r="G66" s="86"/>
      <c r="H66" s="86"/>
      <c r="I66" s="86">
        <v>2.2400000000000002</v>
      </c>
      <c r="J66" s="86" t="s">
        <v>131</v>
      </c>
      <c r="K66" s="86" t="s">
        <v>138</v>
      </c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</row>
    <row r="67" spans="2:27" ht="30" hidden="1" customHeight="1" x14ac:dyDescent="0.15">
      <c r="B67" s="86"/>
      <c r="C67" s="86"/>
      <c r="D67" s="86">
        <v>30000000000</v>
      </c>
      <c r="E67" s="86" t="s">
        <v>129</v>
      </c>
      <c r="F67" s="86" t="s">
        <v>139</v>
      </c>
      <c r="G67" s="86"/>
      <c r="H67" s="86"/>
      <c r="I67" s="86">
        <v>2.2400000000000002</v>
      </c>
      <c r="J67" s="86" t="s">
        <v>131</v>
      </c>
      <c r="K67" s="86" t="s">
        <v>140</v>
      </c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</row>
    <row r="68" spans="2:27" ht="30" hidden="1" customHeight="1" x14ac:dyDescent="0.15">
      <c r="B68" s="86" t="s">
        <v>141</v>
      </c>
      <c r="C68" s="86" t="s">
        <v>142</v>
      </c>
      <c r="D68" s="86">
        <v>2.2400000000000002</v>
      </c>
      <c r="E68" s="86" t="s">
        <v>143</v>
      </c>
      <c r="F68" s="86" t="s">
        <v>144</v>
      </c>
      <c r="G68" s="86">
        <f>C6</f>
        <v>550215663</v>
      </c>
      <c r="H68" s="86" t="s">
        <v>143</v>
      </c>
      <c r="I68" s="86">
        <f>D66</f>
        <v>30000000000</v>
      </c>
      <c r="J68" s="86" t="s">
        <v>145</v>
      </c>
      <c r="K68" s="86">
        <f>I66</f>
        <v>2.2400000000000002</v>
      </c>
      <c r="L68" s="86" t="s">
        <v>143</v>
      </c>
      <c r="M68" s="86">
        <f>I67</f>
        <v>2.2400000000000002</v>
      </c>
      <c r="N68" s="86" t="s">
        <v>146</v>
      </c>
      <c r="O68" s="86">
        <f>D67</f>
        <v>30000000000</v>
      </c>
      <c r="P68" s="86" t="s">
        <v>143</v>
      </c>
      <c r="Q68" s="86">
        <f>D66</f>
        <v>30000000000</v>
      </c>
      <c r="R68" s="86" t="s">
        <v>147</v>
      </c>
      <c r="S68" s="86"/>
      <c r="T68" s="86"/>
      <c r="U68" s="86"/>
      <c r="V68" s="86"/>
      <c r="W68" s="86"/>
      <c r="X68" s="86"/>
      <c r="Y68" s="86"/>
      <c r="Z68" s="86"/>
      <c r="AA68" s="86"/>
    </row>
    <row r="69" spans="2:27" ht="30" hidden="1" customHeight="1" x14ac:dyDescent="0.15">
      <c r="B69" s="86"/>
      <c r="C69" s="86" t="s">
        <v>148</v>
      </c>
      <c r="D69" s="86">
        <f>D68</f>
        <v>2.2400000000000002</v>
      </c>
      <c r="E69" s="86" t="s">
        <v>143</v>
      </c>
      <c r="F69" s="86" t="s">
        <v>144</v>
      </c>
      <c r="G69" s="86">
        <f>G68-I68</f>
        <v>-29449784337</v>
      </c>
      <c r="H69" s="86"/>
      <c r="I69" s="86"/>
      <c r="J69" s="86" t="s">
        <v>145</v>
      </c>
      <c r="K69" s="86">
        <f>K68-M68</f>
        <v>0</v>
      </c>
      <c r="L69" s="86"/>
      <c r="M69" s="86"/>
      <c r="N69" s="86" t="s">
        <v>146</v>
      </c>
      <c r="O69" s="86">
        <f>O68-Q68</f>
        <v>0</v>
      </c>
      <c r="P69" s="86"/>
      <c r="Q69" s="86"/>
      <c r="R69" s="86" t="s">
        <v>147</v>
      </c>
      <c r="S69" s="86"/>
      <c r="T69" s="86"/>
      <c r="U69" s="86"/>
      <c r="V69" s="86"/>
      <c r="W69" s="86"/>
      <c r="X69" s="86"/>
      <c r="Y69" s="86"/>
      <c r="Z69" s="86"/>
      <c r="AA69" s="86"/>
    </row>
    <row r="70" spans="2:27" ht="30" hidden="1" customHeight="1" x14ac:dyDescent="0.15">
      <c r="B70" s="86"/>
      <c r="C70" s="86" t="s">
        <v>148</v>
      </c>
      <c r="D70" s="86">
        <f>D69</f>
        <v>2.2400000000000002</v>
      </c>
      <c r="E70" s="86" t="s">
        <v>131</v>
      </c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</row>
    <row r="71" spans="2:27" ht="30" hidden="1" customHeight="1" x14ac:dyDescent="0.15">
      <c r="B71" s="86" t="s">
        <v>149</v>
      </c>
      <c r="C71" s="86"/>
      <c r="D71" s="86">
        <f>D70</f>
        <v>2.2400000000000002</v>
      </c>
      <c r="E71" s="86" t="s">
        <v>131</v>
      </c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spans="2:27" ht="30" hidden="1" customHeight="1" x14ac:dyDescent="0.15">
      <c r="B72" s="86" t="s">
        <v>123</v>
      </c>
      <c r="C72" s="86"/>
      <c r="D72" s="86">
        <f>C6</f>
        <v>550215663</v>
      </c>
      <c r="E72" s="86" t="s">
        <v>129</v>
      </c>
      <c r="F72" s="86" t="s">
        <v>130</v>
      </c>
      <c r="G72" s="86">
        <f>D71</f>
        <v>2.2400000000000002</v>
      </c>
      <c r="H72" s="86" t="s">
        <v>131</v>
      </c>
      <c r="I72" s="86" t="s">
        <v>132</v>
      </c>
      <c r="J72" s="86">
        <f>D72*G72%</f>
        <v>12324830.851200001</v>
      </c>
      <c r="K72" s="86"/>
      <c r="L72" s="86"/>
      <c r="M72" s="86" t="s">
        <v>129</v>
      </c>
      <c r="N72" s="86" t="s">
        <v>121</v>
      </c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</row>
    <row r="73" spans="2:27" ht="30" hidden="1" customHeight="1" x14ac:dyDescent="0.15">
      <c r="B73" s="86" t="s">
        <v>124</v>
      </c>
      <c r="C73" s="86"/>
      <c r="D73" s="86">
        <f>J72</f>
        <v>12324830.851200001</v>
      </c>
      <c r="E73" s="86" t="s">
        <v>129</v>
      </c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</row>
    <row r="74" spans="2:27" ht="30" hidden="1" customHeight="1" x14ac:dyDescent="0.15">
      <c r="B74" s="86" t="s">
        <v>150</v>
      </c>
      <c r="C74" s="86"/>
      <c r="D74" s="86">
        <f>TRUNC((D73/10),0)</f>
        <v>1232483</v>
      </c>
      <c r="E74" s="86" t="s">
        <v>129</v>
      </c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</row>
    <row r="75" spans="2:27" ht="30" hidden="1" customHeight="1" x14ac:dyDescent="0.15">
      <c r="B75" s="86" t="s">
        <v>151</v>
      </c>
      <c r="C75" s="86"/>
      <c r="D75" s="86">
        <f>D73</f>
        <v>12324830.851200001</v>
      </c>
      <c r="E75" s="86" t="s">
        <v>129</v>
      </c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</row>
    <row r="76" spans="2:27" ht="16.5" hidden="1" x14ac:dyDescent="0.15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</row>
    <row r="77" spans="2:27" ht="16.5" hidden="1" x14ac:dyDescent="0.15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</row>
    <row r="78" spans="2:27" ht="16.5" hidden="1" x14ac:dyDescent="0.15"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2:27" ht="16.5" hidden="1" x14ac:dyDescent="0.15"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 spans="2:27" ht="16.5" hidden="1" x14ac:dyDescent="0.15"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 spans="2:27" ht="16.5" x14ac:dyDescent="0.15"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 spans="2:27" ht="16.5" x14ac:dyDescent="0.15"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</row>
    <row r="83" spans="2:27" ht="16.5" x14ac:dyDescent="0.15"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</row>
    <row r="84" spans="2:27" ht="21.75" customHeight="1" x14ac:dyDescent="0.15"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</row>
  </sheetData>
  <mergeCells count="1">
    <mergeCell ref="B3:D3"/>
  </mergeCells>
  <phoneticPr fontId="3" type="noConversion"/>
  <pageMargins left="0.2361111044883728" right="0.27555555105209351" top="0.98000001907348633" bottom="0.51180553436279297" header="0.54000002145767212" footer="0.31486111879348755"/>
  <pageSetup paperSize="9" scale="99" fitToHeight="0" orientation="portrait" r:id="rId1"/>
  <colBreaks count="1" manualBreakCount="1">
    <brk id="18" max="1638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12188d6-7e14-456f-9af2-c904223ce9d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2D495EC4A2474A85C4C917D06024D6" ma:contentTypeVersion="16" ma:contentTypeDescription="새 문서를 만듭니다." ma:contentTypeScope="" ma:versionID="a867062aaff6fb3ca979fa536b893454">
  <xsd:schema xmlns:xsd="http://www.w3.org/2001/XMLSchema" xmlns:xs="http://www.w3.org/2001/XMLSchema" xmlns:p="http://schemas.microsoft.com/office/2006/metadata/properties" xmlns:ns3="312188d6-7e14-456f-9af2-c904223ce9d4" xmlns:ns4="6552c500-f0dc-4935-9325-37d6c8bab571" targetNamespace="http://schemas.microsoft.com/office/2006/metadata/properties" ma:root="true" ma:fieldsID="f8027ffebf99035424da59fda9820b2d" ns3:_="" ns4:_="">
    <xsd:import namespace="312188d6-7e14-456f-9af2-c904223ce9d4"/>
    <xsd:import namespace="6552c500-f0dc-4935-9325-37d6c8bab5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188d6-7e14-456f-9af2-c904223ce9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2c500-f0dc-4935-9325-37d6c8bab5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18C386-23D9-44B2-8768-23CCEBC96A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16E1F4-10CB-49AC-9A5C-3B707C3F298B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552c500-f0dc-4935-9325-37d6c8bab571"/>
    <ds:schemaRef ds:uri="http://purl.org/dc/dcmitype/"/>
    <ds:schemaRef ds:uri="http://purl.org/dc/elements/1.1/"/>
    <ds:schemaRef ds:uri="312188d6-7e14-456f-9af2-c904223ce9d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58A85C2-4895-4670-9964-D9AE96EE24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2188d6-7e14-456f-9af2-c904223ce9d4"/>
    <ds:schemaRef ds:uri="6552c500-f0dc-4935-9325-37d6c8bab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개요_전기</vt:lpstr>
      <vt:lpstr>총사업비 산출 총괄표</vt:lpstr>
      <vt:lpstr>공종별 총공사비 구성현황표</vt:lpstr>
      <vt:lpstr>전기 감리대가 산출</vt:lpstr>
      <vt:lpstr>건축감리대가</vt:lpstr>
      <vt:lpstr>개요_전기!Print_Area</vt:lpstr>
      <vt:lpstr>건축감리대가!Print_Area</vt:lpstr>
      <vt:lpstr>'공종별 총공사비 구성현황표'!Print_Area</vt:lpstr>
      <vt:lpstr>'전기 감리대가 산출'!Print_Area</vt:lpstr>
      <vt:lpstr>'총사업비 산출 총괄표'!Print_Area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성배 김</dc:creator>
  <cp:lastModifiedBy>user</cp:lastModifiedBy>
  <cp:lastPrinted>2024-04-29T04:45:51Z</cp:lastPrinted>
  <dcterms:created xsi:type="dcterms:W3CDTF">2024-04-15T06:56:18Z</dcterms:created>
  <dcterms:modified xsi:type="dcterms:W3CDTF">2024-07-09T07:27:49Z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0x010100792D495EC4A2474A85C4C917D06024D6</vt:lpwstr>
  </property>
</Properties>
</file>