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drawings/drawing4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drawings/drawing5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drawings/drawing6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7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3230" tabRatio="907" firstSheet="3" activeTab="3"/>
  </bookViews>
  <sheets>
    <sheet name="DB" sheetId="46" state="hidden" r:id="rId1"/>
    <sheet name="ⓑ 간지" sheetId="45" state="hidden" r:id="rId2"/>
    <sheet name="ⓒ 위치도" sheetId="59" state="hidden" r:id="rId3"/>
    <sheet name="① 원가계산서 " sheetId="47" r:id="rId4"/>
    <sheet name="② 내역서총괄표" sheetId="48" r:id="rId5"/>
    <sheet name="③ 내역서" sheetId="4" r:id="rId6"/>
    <sheet name="④ 단가산출목록표" sheetId="53" r:id="rId7"/>
    <sheet name="1-0-2(다압면)" sheetId="79" state="hidden" r:id="rId8"/>
    <sheet name="표준지좌표" sheetId="61" state="hidden" r:id="rId9"/>
  </sheets>
  <definedNames>
    <definedName name="_10AE3_" localSheetId="7">BlankMacro1</definedName>
    <definedName name="_10AE3_">BlankMacro1</definedName>
    <definedName name="_12E1_" localSheetId="7">BlankMacro1</definedName>
    <definedName name="_12E1_">BlankMacro1</definedName>
    <definedName name="_14E10_" localSheetId="7">BlankMacro1</definedName>
    <definedName name="_14E10_">BlankMacro1</definedName>
    <definedName name="_16E2_" localSheetId="7">BlankMacro1</definedName>
    <definedName name="_16E2_">BlankMacro1</definedName>
    <definedName name="_18E3_" localSheetId="7">BlankMacro1</definedName>
    <definedName name="_18E3_">BlankMacro1</definedName>
    <definedName name="_20E4_" localSheetId="7">BlankMacro1</definedName>
    <definedName name="_20E4_">BlankMacro1</definedName>
    <definedName name="_22E5_" localSheetId="7">BlankMacro1</definedName>
    <definedName name="_22E5_">BlankMacro1</definedName>
    <definedName name="_24E6_" localSheetId="7">BlankMacro1</definedName>
    <definedName name="_24E6_">BlankMacro1</definedName>
    <definedName name="_26E7_" localSheetId="7">BlankMacro1</definedName>
    <definedName name="_26E7_">BlankMacro1</definedName>
    <definedName name="_28E8_" localSheetId="7">BlankMacro1</definedName>
    <definedName name="_28E8_">BlankMacro1</definedName>
    <definedName name="_30E9_" localSheetId="7">BlankMacro1</definedName>
    <definedName name="_30E9_">BlankMacro1</definedName>
    <definedName name="_32EW1_" localSheetId="7">BlankMacro1</definedName>
    <definedName name="_32EW1_">BlankMacro1</definedName>
    <definedName name="_34EW2_" localSheetId="7">BlankMacro1</definedName>
    <definedName name="_34EW2_">BlankMacro1</definedName>
    <definedName name="_36EW3_" localSheetId="7">BlankMacro1</definedName>
    <definedName name="_36EW3_">BlankMacro1</definedName>
    <definedName name="_39Q1_" localSheetId="7">BlankMacro1</definedName>
    <definedName name="_39Q1_">BlankMacro1</definedName>
    <definedName name="_41Q2_" localSheetId="7">BlankMacro1</definedName>
    <definedName name="_41Q2_">BlankMacro1</definedName>
    <definedName name="_43Q3_" localSheetId="7">BlankMacro1</definedName>
    <definedName name="_43Q3_">BlankMacro1</definedName>
    <definedName name="_45Q4_" localSheetId="7">BlankMacro1</definedName>
    <definedName name="_45Q4_">BlankMacro1</definedName>
    <definedName name="_47Q5_" localSheetId="7">BlankMacro1</definedName>
    <definedName name="_47Q5_">BlankMacro1</definedName>
    <definedName name="_49Q6_" localSheetId="7">BlankMacro1</definedName>
    <definedName name="_49Q6_">BlankMacro1</definedName>
    <definedName name="_51Q7_" localSheetId="7">BlankMacro1</definedName>
    <definedName name="_51Q7_">BlankMacro1</definedName>
    <definedName name="_53Q8_" localSheetId="7">BlankMacro1</definedName>
    <definedName name="_53Q8_">BlankMacro1</definedName>
    <definedName name="_55Q9_" localSheetId="7">BlankMacro1</definedName>
    <definedName name="_55Q9_">BlankMacro1</definedName>
    <definedName name="_6AE1_" localSheetId="7">BlankMacro1</definedName>
    <definedName name="_6AE1_">BlankMacro1</definedName>
    <definedName name="_8AE2_" localSheetId="7">BlankMacro1</definedName>
    <definedName name="_8AE2_">BlankMacro1</definedName>
    <definedName name="_fg34444" localSheetId="7">BlankMacro1</definedName>
    <definedName name="_fg34444">BlankMacro1</definedName>
    <definedName name="_xlnm._FilterDatabase" localSheetId="3" hidden="1">'① 원가계산서 '!$B$1:$B$1000</definedName>
    <definedName name="_xlnm._FilterDatabase" localSheetId="7" hidden="1">'1-0-2(다압면)'!$A$3:$D$14</definedName>
    <definedName name="_xlnm._FilterDatabase" localSheetId="4" hidden="1">'② 내역서총괄표'!$B$1:$B$1000</definedName>
    <definedName name="_xlnm._FilterDatabase" localSheetId="5" hidden="1">'③ 내역서'!$B$1:$B$1000</definedName>
    <definedName name="_xlnm._FilterDatabase" localSheetId="6" hidden="1">'④ 단가산출목록표'!$B$1:$B$1000</definedName>
    <definedName name="_xlnm._FilterDatabase" localSheetId="1" hidden="1">'ⓑ 간지'!$B$1:$B$1000</definedName>
    <definedName name="_xlnm._FilterDatabase" localSheetId="2" hidden="1">'ⓒ 위치도'!$B$1:$B$1000</definedName>
    <definedName name="_xlnm._FilterDatabase" localSheetId="0" hidden="1">DB!$B$1:$B$1000</definedName>
    <definedName name="_xlnm._FilterDatabase" localSheetId="8" hidden="1">표준지좌표!$B$1:$B$496</definedName>
    <definedName name="_O">"○"</definedName>
    <definedName name="_Order1">255</definedName>
    <definedName name="_Order2">255</definedName>
    <definedName name="aee" localSheetId="7">BlankMacro1</definedName>
    <definedName name="aee">BlankMacro1</definedName>
    <definedName name="AG" localSheetId="7">BlankMacro1</definedName>
    <definedName name="AG">BlankMacro1</definedName>
    <definedName name="anscount">1</definedName>
    <definedName name="AQZSD" localSheetId="7">BlankMacro1</definedName>
    <definedName name="AQZSD">BlankMacro1</definedName>
    <definedName name="asas" localSheetId="7">BlankMacro1</definedName>
    <definedName name="asas">BlankMacro1</definedName>
    <definedName name="ASD" localSheetId="7">BlankMacro1</definedName>
    <definedName name="ASD">BlankMacro1</definedName>
    <definedName name="asda" localSheetId="7">BlankMacro1</definedName>
    <definedName name="asda">BlankMacro1</definedName>
    <definedName name="asdasd" localSheetId="7">BlankMacro1</definedName>
    <definedName name="asdasd">BlankMacro1</definedName>
    <definedName name="asddsfds" localSheetId="7">BlankMacro1</definedName>
    <definedName name="asddsfds">BlankMacro1</definedName>
    <definedName name="ASDFEW" localSheetId="7">BlankMacro1</definedName>
    <definedName name="ASDFEW">BlankMacro1</definedName>
    <definedName name="asdfg" localSheetId="7">BlankMacro1</definedName>
    <definedName name="asdfg">BlankMacro1</definedName>
    <definedName name="ASDFWA" localSheetId="7">BlankMacro1</definedName>
    <definedName name="ASDFWA">BlankMacro1</definedName>
    <definedName name="ASDSAFSD" localSheetId="7">BlankMacro1</definedName>
    <definedName name="ASDSAFSD">BlankMacro1</definedName>
    <definedName name="asdw" localSheetId="7">BlankMacro1</definedName>
    <definedName name="asdw">BlankMacro1</definedName>
    <definedName name="ASFG" localSheetId="7">BlankMacro1</definedName>
    <definedName name="ASFG">BlankMacro1</definedName>
    <definedName name="aslhsdv">{"Book1"}</definedName>
    <definedName name="ASS" localSheetId="7">BlankMacro1</definedName>
    <definedName name="ASS">BlankMacro1</definedName>
    <definedName name="ASX" localSheetId="7">BlankMacro1</definedName>
    <definedName name="ASX">BlankMacro1</definedName>
    <definedName name="AW" localSheetId="7">BlankMacro1</definedName>
    <definedName name="AW">BlankMacro1</definedName>
    <definedName name="AX" localSheetId="7">BlankMacro1</definedName>
    <definedName name="AX">BlankMacro1</definedName>
    <definedName name="AZ" localSheetId="7">BlankMacro1</definedName>
    <definedName name="AZ">BlankMacro1</definedName>
    <definedName name="BDFTR" localSheetId="7">BlankMacro1</definedName>
    <definedName name="BDFTR">BlankMacro1</definedName>
    <definedName name="BE" localSheetId="7">BlankMacro1</definedName>
    <definedName name="BE">BlankMacro1</definedName>
    <definedName name="BF" localSheetId="7">BlankMacro1</definedName>
    <definedName name="BF">BlankMacro1</definedName>
    <definedName name="BG" localSheetId="7">BlankMacro1</definedName>
    <definedName name="BG">BlankMacro1</definedName>
    <definedName name="BH" localSheetId="7">BlankMacro1</definedName>
    <definedName name="BH">BlankMacro1</definedName>
    <definedName name="BM" localSheetId="7">BlankMacro1</definedName>
    <definedName name="BM">BlankMacro1</definedName>
    <definedName name="BN" localSheetId="7">BlankMacro1</definedName>
    <definedName name="BN">BlankMacro1</definedName>
    <definedName name="BND" localSheetId="7">BlankMacro1</definedName>
    <definedName name="BND">BlankMacro1</definedName>
    <definedName name="bnfghrt" localSheetId="7">BlankMacro1</definedName>
    <definedName name="bnfghrt">BlankMacro1</definedName>
    <definedName name="BQ" localSheetId="7">BlankMacro1</definedName>
    <definedName name="BQ">BlankMacro1</definedName>
    <definedName name="BR" localSheetId="7">BlankMacro1</definedName>
    <definedName name="BR">BlankMacro1</definedName>
    <definedName name="BS" localSheetId="7">BlankMacro1</definedName>
    <definedName name="BS">BlankMacro1</definedName>
    <definedName name="BSX" localSheetId="7">BlankMacro1</definedName>
    <definedName name="BSX">BlankMacro1</definedName>
    <definedName name="BUI" localSheetId="7">BlankMacro1</definedName>
    <definedName name="BUI">BlankMacro1</definedName>
    <definedName name="BV" localSheetId="7">BlankMacro1</definedName>
    <definedName name="BV">BlankMacro1</definedName>
    <definedName name="BW" localSheetId="7">BlankMacro1</definedName>
    <definedName name="BW">BlankMacro1</definedName>
    <definedName name="BX" localSheetId="7">BlankMacro1</definedName>
    <definedName name="BX">BlankMacro1</definedName>
    <definedName name="BY" localSheetId="7">BlankMacro1</definedName>
    <definedName name="BY">BlankMacro1</definedName>
    <definedName name="cbb" localSheetId="7">BlankMacro1</definedName>
    <definedName name="cbb">BlankMacro1</definedName>
    <definedName name="CBF" localSheetId="7">BlankMacro1</definedName>
    <definedName name="CBF">BlankMacro1</definedName>
    <definedName name="CCSB" localSheetId="7">BlankMacro1</definedName>
    <definedName name="CCSB">BlankMacro1</definedName>
    <definedName name="CF" localSheetId="7">BlankMacro1</definedName>
    <definedName name="CF">BlankMacro1</definedName>
    <definedName name="CFB" localSheetId="7">BlankMacro1</definedName>
    <definedName name="CFB">BlankMacro1</definedName>
    <definedName name="_xlnm.Criteria" localSheetId="3">'① 원가계산서 '!$A$1:$A$2</definedName>
    <definedName name="_xlnm.Criteria" localSheetId="4">'② 내역서총괄표'!$A$1:$A$2</definedName>
    <definedName name="_xlnm.Criteria" localSheetId="5">'③ 내역서'!$A$1:$A$2</definedName>
    <definedName name="_xlnm.Criteria" localSheetId="6">'④ 단가산출목록표'!$A$1:$A$2</definedName>
    <definedName name="_xlnm.Criteria" localSheetId="1">'ⓑ 간지'!$A$1:$A$2</definedName>
    <definedName name="_xlnm.Criteria" localSheetId="2">'ⓒ 위치도'!$A$1:$A$2</definedName>
    <definedName name="_xlnm.Criteria" localSheetId="0">DB!$A$1:$A$2</definedName>
    <definedName name="_xlnm.Criteria" localSheetId="8">표준지좌표!$A$1:$A$2</definedName>
    <definedName name="cvbdf" localSheetId="7">BlankMacro1</definedName>
    <definedName name="cvbdf">BlankMacro1</definedName>
    <definedName name="cvbrg" localSheetId="7">BlankMacro1</definedName>
    <definedName name="cvbrg">BlankMacro1</definedName>
    <definedName name="cxvdvc" localSheetId="7">BlankMacro1</definedName>
    <definedName name="cxvdvc">BlankMacro1</definedName>
    <definedName name="cxvxcv" localSheetId="7">BlankMacro1</definedName>
    <definedName name="cxvxcv">BlankMacro1</definedName>
    <definedName name="CXXV" localSheetId="7">BlankMacro1</definedName>
    <definedName name="CXXV">BlankMacro1</definedName>
    <definedName name="czxcas" localSheetId="7">BlankMacro1</definedName>
    <definedName name="czxcas">BlankMacro1</definedName>
    <definedName name="DDS" localSheetId="7">BlankMacro1</definedName>
    <definedName name="DDS">BlankMacro1</definedName>
    <definedName name="DDW" localSheetId="7">BlankMacro1</definedName>
    <definedName name="DDW">BlankMacro1</definedName>
    <definedName name="DE" localSheetId="7">BlankMacro1</definedName>
    <definedName name="DE">BlankMacro1</definedName>
    <definedName name="DES" localSheetId="7">BlankMacro1</definedName>
    <definedName name="DES">BlankMacro1</definedName>
    <definedName name="DFASDF" localSheetId="7">BlankMacro1</definedName>
    <definedName name="DFASDF">BlankMacro1</definedName>
    <definedName name="DFASF" localSheetId="7">BlankMacro1</definedName>
    <definedName name="DFASF">BlankMacro1</definedName>
    <definedName name="dfdsgfhgfh" localSheetId="7">BlankMacro1</definedName>
    <definedName name="dfdsgfhgfh">BlankMacro1</definedName>
    <definedName name="dfesdfsdf" localSheetId="7">BlankMacro1</definedName>
    <definedName name="dfesdfsdf">BlankMacro1</definedName>
    <definedName name="dff" localSheetId="7">BlankMacro1</definedName>
    <definedName name="dff">BlankMacro1</definedName>
    <definedName name="DFG" localSheetId="7">BlankMacro1</definedName>
    <definedName name="DFG">BlankMacro1</definedName>
    <definedName name="dfgdfgdfg" localSheetId="7">BlankMacro1</definedName>
    <definedName name="dfgdfgdfg">BlankMacro1</definedName>
    <definedName name="dfgdsfgdfg" localSheetId="7">BlankMacro1</definedName>
    <definedName name="dfgdsfgdfg">BlankMacro1</definedName>
    <definedName name="DFGERGREG" localSheetId="7">BlankMacro1</definedName>
    <definedName name="DFGERGREG">BlankMacro1</definedName>
    <definedName name="DFGGDF" localSheetId="7">BlankMacro1</definedName>
    <definedName name="DFGGDF">BlankMacro1</definedName>
    <definedName name="dfghr" localSheetId="7">BlankMacro1</definedName>
    <definedName name="dfghr">BlankMacro1</definedName>
    <definedName name="DFGSD" localSheetId="7">BlankMacro1</definedName>
    <definedName name="DFGSD">BlankMacro1</definedName>
    <definedName name="DFGWEAG" localSheetId="7">BlankMacro1</definedName>
    <definedName name="DFGWEAG">BlankMacro1</definedName>
    <definedName name="dfsdf" localSheetId="7">BlankMacro1</definedName>
    <definedName name="dfsdf">BlankMacro1</definedName>
    <definedName name="dg" localSheetId="7">BlankMacro1</definedName>
    <definedName name="dg">BlankMacro1</definedName>
    <definedName name="DGF" localSheetId="7">BlankMacro1</definedName>
    <definedName name="DGF">BlankMacro1</definedName>
    <definedName name="DGG" localSheetId="7">BlankMacro1</definedName>
    <definedName name="DGG">BlankMacro1</definedName>
    <definedName name="dk">{"Book1"}</definedName>
    <definedName name="DKD" localSheetId="7">BlankMacro1</definedName>
    <definedName name="DKD">BlankMacro1</definedName>
    <definedName name="DKE" localSheetId="7">BlankMacro1</definedName>
    <definedName name="DKE">BlankMacro1</definedName>
    <definedName name="dl" localSheetId="7">BlankMacro1</definedName>
    <definedName name="dl" localSheetId="8">BlankMacro1</definedName>
    <definedName name="dl">BlankMacro1</definedName>
    <definedName name="DLDDDL" localSheetId="7">BlankMacro1</definedName>
    <definedName name="DLDDDL">BlankMacro1</definedName>
    <definedName name="Document_array">{"Book1"}</definedName>
    <definedName name="DS" localSheetId="7">BlankMacro1</definedName>
    <definedName name="DS">BlankMacro1</definedName>
    <definedName name="dsa" localSheetId="7">BlankMacro1</definedName>
    <definedName name="dsa">BlankMacro1</definedName>
    <definedName name="DSF" localSheetId="7">BlankMacro1</definedName>
    <definedName name="DSF">BlankMacro1</definedName>
    <definedName name="dsfaa" localSheetId="7">BlankMacro1</definedName>
    <definedName name="dsfaa">BlankMacro1</definedName>
    <definedName name="DSFAESF" localSheetId="7">BlankMacro1</definedName>
    <definedName name="DSFAESF">BlankMacro1</definedName>
    <definedName name="dsfasddsf" localSheetId="7">BlankMacro1</definedName>
    <definedName name="dsfasddsf">BlankMacro1</definedName>
    <definedName name="dsfds" localSheetId="7">BlankMacro1</definedName>
    <definedName name="dsfds">BlankMacro1</definedName>
    <definedName name="dsfew" localSheetId="7">BlankMacro1</definedName>
    <definedName name="dsfew">BlankMacro1</definedName>
    <definedName name="dsfsdf" localSheetId="7">BlankMacro1</definedName>
    <definedName name="dsfsdf">BlankMacro1</definedName>
    <definedName name="dsfwsdf" localSheetId="7">BlankMacro1</definedName>
    <definedName name="dsfwsdf">BlankMacro1</definedName>
    <definedName name="dsg" localSheetId="7">BlankMacro1</definedName>
    <definedName name="dsg">BlankMacro1</definedName>
    <definedName name="DWS" localSheetId="7">BlankMacro1</definedName>
    <definedName name="DWS">BlankMacro1</definedName>
    <definedName name="DX" localSheetId="7">BlankMacro1</definedName>
    <definedName name="DX">BlankMacro1</definedName>
    <definedName name="DXZ" localSheetId="7">BlankMacro1</definedName>
    <definedName name="DXZ">BlankMacro1</definedName>
    <definedName name="DZ" localSheetId="7">BlankMacro1</definedName>
    <definedName name="DZ">BlankMacro1</definedName>
    <definedName name="eeee2q" localSheetId="7">BlankMacro1</definedName>
    <definedName name="eeee2q">BlankMacro1</definedName>
    <definedName name="EEETG" localSheetId="7">BlankMacro1</definedName>
    <definedName name="EEETG">BlankMacro1</definedName>
    <definedName name="ERBRE" localSheetId="7">BlankMacro1</definedName>
    <definedName name="ERBRE">BlankMacro1</definedName>
    <definedName name="ERC" localSheetId="7">BlankMacro1</definedName>
    <definedName name="ERC">BlankMacro1</definedName>
    <definedName name="erewr" localSheetId="7">BlankMacro1</definedName>
    <definedName name="erewr">BlankMacro1</definedName>
    <definedName name="ERGBERGBES" localSheetId="7">BlankMacro1</definedName>
    <definedName name="ERGBERGBES">BlankMacro1</definedName>
    <definedName name="ERRR" localSheetId="7">BlankMacro1</definedName>
    <definedName name="ERRR">BlankMacro1</definedName>
    <definedName name="ertertert" localSheetId="7">BlankMacro1</definedName>
    <definedName name="ertertert">BlankMacro1</definedName>
    <definedName name="ERTGESDF" localSheetId="7">BlankMacro1</definedName>
    <definedName name="ERTGESDF">BlankMacro1</definedName>
    <definedName name="ERTGTSWR" localSheetId="7">BlankMacro1</definedName>
    <definedName name="ERTGTSWR">BlankMacro1</definedName>
    <definedName name="ES" localSheetId="7">BlankMacro1</definedName>
    <definedName name="ES">BlankMacro1</definedName>
    <definedName name="esa" localSheetId="7">BlankMacro1</definedName>
    <definedName name="esa">BlankMacro1</definedName>
    <definedName name="ESTAWEREW" localSheetId="7">BlankMacro1</definedName>
    <definedName name="ESTAWEREW">BlankMacro1</definedName>
    <definedName name="ET" localSheetId="7">BlankMacro1</definedName>
    <definedName name="ET">BlankMacro1</definedName>
    <definedName name="EW" localSheetId="7">BlankMacro1</definedName>
    <definedName name="EW">BlankMacro1</definedName>
    <definedName name="EWDGF" localSheetId="7">BlankMacro1</definedName>
    <definedName name="EWDGF">BlankMacro1</definedName>
    <definedName name="EWE" localSheetId="7">BlankMacro1</definedName>
    <definedName name="EWE">BlankMacro1</definedName>
    <definedName name="EWQ" localSheetId="7">BlankMacro1</definedName>
    <definedName name="EWQ">BlankMacro1</definedName>
    <definedName name="ewr" localSheetId="7">BlankMacro1</definedName>
    <definedName name="ewr">BlankMacro1</definedName>
    <definedName name="EWT" localSheetId="7">BlankMacro1</definedName>
    <definedName name="EWT">BlankMacro1</definedName>
    <definedName name="EWTERDGD" localSheetId="7">BlankMacro1</definedName>
    <definedName name="EWTERDGD">BlankMacro1</definedName>
    <definedName name="EWVAW" localSheetId="7">BlankMacro1</definedName>
    <definedName name="EWVAW">BlankMacro1</definedName>
    <definedName name="FDBHRTDBGRE" localSheetId="7">BlankMacro1</definedName>
    <definedName name="FDBHRTDBGRE">BlankMacro1</definedName>
    <definedName name="FDBSERHGB" localSheetId="7">BlankMacro1</definedName>
    <definedName name="FDBSERHGB">BlankMacro1</definedName>
    <definedName name="fdcvas" localSheetId="7">BlankMacro1</definedName>
    <definedName name="fdcvas">BlankMacro1</definedName>
    <definedName name="FDG" localSheetId="7">BlankMacro1</definedName>
    <definedName name="FDG">BlankMacro1</definedName>
    <definedName name="fdght" localSheetId="7">BlankMacro1</definedName>
    <definedName name="fdght">BlankMacro1</definedName>
    <definedName name="fdgsfdg" localSheetId="7">BlankMacro1</definedName>
    <definedName name="fdgsfdg">BlankMacro1</definedName>
    <definedName name="fdsa" localSheetId="7">BlankMacro1</definedName>
    <definedName name="fdsa">BlankMacro1</definedName>
    <definedName name="FGG" localSheetId="7">BlankMacro1</definedName>
    <definedName name="FGG">BlankMacro1</definedName>
    <definedName name="fgh" localSheetId="7">BlankMacro1</definedName>
    <definedName name="fgh">BlankMacro1</definedName>
    <definedName name="fghfgh" localSheetId="7">BlankMacro1</definedName>
    <definedName name="fghfgh">BlankMacro1</definedName>
    <definedName name="fghfghfgh" localSheetId="7">BlankMacro1</definedName>
    <definedName name="fghfghfgh">BlankMacro1</definedName>
    <definedName name="fghghf" localSheetId="7">BlankMacro1</definedName>
    <definedName name="fghghf">BlankMacro1</definedName>
    <definedName name="fghrt" localSheetId="7">BlankMacro1</definedName>
    <definedName name="fghrt">BlankMacro1</definedName>
    <definedName name="fgsdfgf" localSheetId="7">BlankMacro1</definedName>
    <definedName name="fgsdfgf">BlankMacro1</definedName>
    <definedName name="fwer" localSheetId="7">BlankMacro1</definedName>
    <definedName name="fwer">BlankMacro1</definedName>
    <definedName name="GFDG" localSheetId="7">BlankMacro1</definedName>
    <definedName name="GFDG">BlankMacro1</definedName>
    <definedName name="gfdhrt" localSheetId="7">BlankMacro1</definedName>
    <definedName name="gfdhrt">BlankMacro1</definedName>
    <definedName name="gfge" localSheetId="7">BlankMacro1</definedName>
    <definedName name="gfge">BlankMacro1</definedName>
    <definedName name="gfh" localSheetId="7">BlankMacro1</definedName>
    <definedName name="gfh">BlankMacro1</definedName>
    <definedName name="gfhgfh" localSheetId="7">BlankMacro1</definedName>
    <definedName name="gfhgfh">BlankMacro1</definedName>
    <definedName name="gfhrthfgh" localSheetId="7">BlankMacro1</definedName>
    <definedName name="gfhrthfgh">BlankMacro1</definedName>
    <definedName name="gg" localSheetId="7">BlankMacro1</definedName>
    <definedName name="gg" localSheetId="8">BlankMacro1</definedName>
    <definedName name="gg">BlankMacro1</definedName>
    <definedName name="ghbnb" localSheetId="7">BlankMacro1</definedName>
    <definedName name="ghbnb">BlankMacro1</definedName>
    <definedName name="ghhdfh" localSheetId="7">BlankMacro1</definedName>
    <definedName name="ghhdfh">BlankMacro1</definedName>
    <definedName name="ghjhjg" localSheetId="7">BlankMacro1</definedName>
    <definedName name="ghjhjg">BlankMacro1</definedName>
    <definedName name="GHNRTDY" localSheetId="7">BlankMacro1</definedName>
    <definedName name="GHNRTDY">BlankMacro1</definedName>
    <definedName name="ghr" localSheetId="7">BlankMacro1</definedName>
    <definedName name="ghr">BlankMacro1</definedName>
    <definedName name="GR" localSheetId="7">BlankMacro1</definedName>
    <definedName name="GR">BlankMacro1</definedName>
    <definedName name="gs">{"Book1"}</definedName>
    <definedName name="gtttt" localSheetId="7">BlankMacro1</definedName>
    <definedName name="gtttt" localSheetId="8">BlankMacro1</definedName>
    <definedName name="gtttt">BlankMacro1</definedName>
    <definedName name="HDRR" localSheetId="7">BlankMacro1</definedName>
    <definedName name="HDRR">BlankMacro1</definedName>
    <definedName name="herdsf" localSheetId="7">BlankMacro1</definedName>
    <definedName name="herdsf">BlankMacro1</definedName>
    <definedName name="hfiytf" localSheetId="7">BlankMacro1</definedName>
    <definedName name="hfiytf">BlankMacro1</definedName>
    <definedName name="HGF" localSheetId="7">BlankMacro1</definedName>
    <definedName name="HGF">BlankMacro1</definedName>
    <definedName name="HJ" localSheetId="7">BlankMacro1</definedName>
    <definedName name="HJ">BlankMacro1</definedName>
    <definedName name="HJHG" localSheetId="7">BlankMacro1</definedName>
    <definedName name="HJHG">BlankMacro1</definedName>
    <definedName name="hr" localSheetId="7">BlankMacro1</definedName>
    <definedName name="hr">BlankMacro1</definedName>
    <definedName name="HRTT" localSheetId="7">BlankMacro1</definedName>
    <definedName name="HRTT">BlankMacro1</definedName>
    <definedName name="HTML1_10">"Marihan@hitel.kol.co.kr"</definedName>
    <definedName name="HTML1_11">1</definedName>
    <definedName name="HTML1_2">1</definedName>
    <definedName name="HTML1_3">"엑셀 프로젝트"</definedName>
    <definedName name="HTML1_4">"인터넷 어시스턴트"</definedName>
    <definedName name="HTML1_6">1</definedName>
    <definedName name="HTML1_7">1</definedName>
    <definedName name="HTML1_8">"97-10-09"</definedName>
    <definedName name="HTML1_9">"김종완/어린왕자"</definedName>
    <definedName name="HTMLCount">1</definedName>
    <definedName name="IK" localSheetId="7">BlankMacro1</definedName>
    <definedName name="IK">BlankMacro1</definedName>
    <definedName name="IKJ" localSheetId="7">BlankMacro1</definedName>
    <definedName name="IKJ">BlankMacro1</definedName>
    <definedName name="IKL" localSheetId="7">BlankMacro1</definedName>
    <definedName name="IKL">BlankMacro1</definedName>
    <definedName name="ILK" localSheetId="7">BlankMacro1</definedName>
    <definedName name="ILK">BlankMacro1</definedName>
    <definedName name="IPOI" localSheetId="7">BlankMacro1</definedName>
    <definedName name="IPOI">BlankMacro1</definedName>
    <definedName name="IU" localSheetId="7">BlankMacro1</definedName>
    <definedName name="IU">BlankMacro1</definedName>
    <definedName name="IUOUIP" localSheetId="7">BlankMacro1</definedName>
    <definedName name="IUOUIP">BlankMacro1</definedName>
    <definedName name="jgytj" localSheetId="7">BlankMacro1</definedName>
    <definedName name="jgytj">BlankMacro1</definedName>
    <definedName name="JK" localSheetId="7">BlankMacro1</definedName>
    <definedName name="JK">BlankMacro1</definedName>
    <definedName name="jrygf" localSheetId="7">BlankMacro1</definedName>
    <definedName name="jrygf">BlankMacro1</definedName>
    <definedName name="JUI" localSheetId="7">BlankMacro1</definedName>
    <definedName name="JUI">BlankMacro1</definedName>
    <definedName name="JY" localSheetId="7">BlankMacro1</definedName>
    <definedName name="JY">BlankMacro1</definedName>
    <definedName name="k" localSheetId="7">BlankMacro1</definedName>
    <definedName name="k">BlankMacro1</definedName>
    <definedName name="KI" localSheetId="7">BlankMacro1</definedName>
    <definedName name="KI">BlankMacro1</definedName>
    <definedName name="KIU" localSheetId="7">BlankMacro1</definedName>
    <definedName name="KIU">BlankMacro1</definedName>
    <definedName name="klkjl" localSheetId="7">BlankMacro1</definedName>
    <definedName name="klkjl">BlankMacro1</definedName>
    <definedName name="KU" localSheetId="7">BlankMacro1</definedName>
    <definedName name="KU">BlankMacro1</definedName>
    <definedName name="LI" localSheetId="7">BlankMacro1</definedName>
    <definedName name="LI">BlankMacro1</definedName>
    <definedName name="LK" localSheetId="7">BlankMacro1</definedName>
    <definedName name="LK">BlankMacro1</definedName>
    <definedName name="LKI" localSheetId="7">BlankMacro1</definedName>
    <definedName name="LKI">BlankMacro1</definedName>
    <definedName name="LKU" localSheetId="7">BlankMacro1</definedName>
    <definedName name="LKU">BlankMacro1</definedName>
    <definedName name="LLLL" localSheetId="7">BlankMacro1</definedName>
    <definedName name="LLLL">BlankMacro1</definedName>
    <definedName name="LP" localSheetId="7">BlankMacro1</definedName>
    <definedName name="LP">BlankMacro1</definedName>
    <definedName name="MB" localSheetId="7">BlankMacro1</definedName>
    <definedName name="MB">BlankMacro1</definedName>
    <definedName name="MC" localSheetId="7">BlankMacro1</definedName>
    <definedName name="MC">BlankMacro1</definedName>
    <definedName name="MF" localSheetId="7">BlankMacro1</definedName>
    <definedName name="MF">BlankMacro1</definedName>
    <definedName name="MG" localSheetId="7">BlankMacro1</definedName>
    <definedName name="MG">BlankMacro1</definedName>
    <definedName name="MH" localSheetId="7">BlankMacro1</definedName>
    <definedName name="MH">BlankMacro1</definedName>
    <definedName name="MJ" localSheetId="7">BlankMacro1</definedName>
    <definedName name="MJ">BlankMacro1</definedName>
    <definedName name="MK" localSheetId="7">BlankMacro1</definedName>
    <definedName name="MK">BlankMacro1</definedName>
    <definedName name="MKJ" localSheetId="7">BlankMacro1</definedName>
    <definedName name="MKJ">BlankMacro1</definedName>
    <definedName name="ML" localSheetId="7">BlankMacro1</definedName>
    <definedName name="ML">BlankMacro1</definedName>
    <definedName name="MMJ" localSheetId="7">BlankMacro1</definedName>
    <definedName name="MMJ">BlankMacro1</definedName>
    <definedName name="MQ" localSheetId="7">BlankMacro1</definedName>
    <definedName name="MQ">BlankMacro1</definedName>
    <definedName name="MR" localSheetId="7">BlankMacro1</definedName>
    <definedName name="MR">BlankMacro1</definedName>
    <definedName name="MV" localSheetId="7">BlankMacro1</definedName>
    <definedName name="MV">BlankMacro1</definedName>
    <definedName name="MW" localSheetId="7">BlankMacro1</definedName>
    <definedName name="MW">BlankMacro1</definedName>
    <definedName name="n" localSheetId="7">BlankMacro1</definedName>
    <definedName name="n">BlankMacro1</definedName>
    <definedName name="NBV" localSheetId="7">BlankMacro1</definedName>
    <definedName name="NBV">BlankMacro1</definedName>
    <definedName name="NCV" localSheetId="7">BlankMacro1</definedName>
    <definedName name="NCV">BlankMacro1</definedName>
    <definedName name="NFG" localSheetId="7">BlankMacro1</definedName>
    <definedName name="NFG">BlankMacro1</definedName>
    <definedName name="NFGH" localSheetId="7">BlankMacro1</definedName>
    <definedName name="NFGH">BlankMacro1</definedName>
    <definedName name="nhgn" localSheetId="7">BlankMacro1</definedName>
    <definedName name="nhgn">BlankMacro1</definedName>
    <definedName name="nhnt" localSheetId="7">BlankMacro1</definedName>
    <definedName name="nhnt">BlankMacro1</definedName>
    <definedName name="NKL" localSheetId="7">BlankMacro1</definedName>
    <definedName name="NKL">BlankMacro1</definedName>
    <definedName name="NR" localSheetId="7">BlankMacro1</definedName>
    <definedName name="NR">BlankMacro1</definedName>
    <definedName name="NT" localSheetId="7">BlankMacro1</definedName>
    <definedName name="NT">BlankMacro1</definedName>
    <definedName name="NTFT" localSheetId="7">BlankMacro1</definedName>
    <definedName name="NTFT">BlankMacro1</definedName>
    <definedName name="NY" localSheetId="7">BlankMacro1</definedName>
    <definedName name="NY">BlankMacro1</definedName>
    <definedName name="o" localSheetId="7">BlankMacro1</definedName>
    <definedName name="o">BlankMacro1</definedName>
    <definedName name="OI" localSheetId="7">BlankMacro1</definedName>
    <definedName name="OI">BlankMacro1</definedName>
    <definedName name="OIOPOI" localSheetId="7">BlankMacro1</definedName>
    <definedName name="OIOPOI">BlankMacro1</definedName>
    <definedName name="OIPUIOUI" localSheetId="7">BlankMacro1</definedName>
    <definedName name="OIPUIOUI">BlankMacro1</definedName>
    <definedName name="OIU" localSheetId="7">BlankMacro1</definedName>
    <definedName name="OIU">BlankMacro1</definedName>
    <definedName name="OK" localSheetId="7">BlankMacro1</definedName>
    <definedName name="OK">BlankMacro1</definedName>
    <definedName name="OL" localSheetId="7">BlankMacro1</definedName>
    <definedName name="OL">BlankMacro1</definedName>
    <definedName name="OOIY" localSheetId="7">BlankMacro1</definedName>
    <definedName name="OOIY">BlankMacro1</definedName>
    <definedName name="PG" localSheetId="7">BlankMacro1</definedName>
    <definedName name="PG">BlankMacro1</definedName>
    <definedName name="PO" localSheetId="7">BlankMacro1</definedName>
    <definedName name="PO">BlankMacro1</definedName>
    <definedName name="_xlnm.Print_Area" localSheetId="3">'① 원가계산서 '!$D$2:$M$26</definedName>
    <definedName name="_xlnm.Print_Area" localSheetId="7">'1-0-2(다압면)'!$A$1:$K$14</definedName>
    <definedName name="_xlnm.Print_Area" localSheetId="4">'② 내역서총괄표'!$D$2:$N$16</definedName>
    <definedName name="_xlnm.Print_Area" localSheetId="5">'③ 내역서'!$D$2:$Q$22</definedName>
    <definedName name="_xlnm.Print_Area" localSheetId="6">'④ 단가산출목록표'!$D$2:$M$24</definedName>
    <definedName name="_xlnm.Print_Area" localSheetId="1">'ⓑ 간지'!$D$2:$R$121</definedName>
    <definedName name="_xlnm.Print_Area" localSheetId="2">'ⓒ 위치도'!$D$2:$AM$33</definedName>
    <definedName name="_xlnm.Print_Area" localSheetId="0">DB!$D$2:$H$14</definedName>
    <definedName name="_xlnm.Print_Area" localSheetId="8">표준지좌표!$D$2:$H$17</definedName>
    <definedName name="_xlnm.Print_Titles" localSheetId="7">'1-0-2(다압면)'!$1:$3</definedName>
    <definedName name="_xlnm.Print_Titles" localSheetId="4">'② 내역서총괄표'!$2:$4</definedName>
    <definedName name="_xlnm.Print_Titles" localSheetId="5">'③ 내역서'!$2:$5</definedName>
    <definedName name="_xlnm.Print_Titles" localSheetId="6">'④ 단가산출목록표'!$2:$4</definedName>
    <definedName name="Q" localSheetId="7">BlankMacro1</definedName>
    <definedName name="Q">BlankMacro1</definedName>
    <definedName name="q3r" localSheetId="7">BlankMacro1</definedName>
    <definedName name="q3r">BlankMacro1</definedName>
    <definedName name="QAWE" localSheetId="7">BlankMacro1</definedName>
    <definedName name="QAWE">BlankMacro1</definedName>
    <definedName name="qwewe" localSheetId="7">BlankMacro1</definedName>
    <definedName name="qwewe">BlankMacro1</definedName>
    <definedName name="RDGF" localSheetId="7">BlankMacro1</definedName>
    <definedName name="RDGF">BlankMacro1</definedName>
    <definedName name="RDWET" localSheetId="7">BlankMacro1</definedName>
    <definedName name="RDWET">BlankMacro1</definedName>
    <definedName name="retert" localSheetId="7">BlankMacro1</definedName>
    <definedName name="retert">BlankMacro1</definedName>
    <definedName name="retre" localSheetId="7">BlankMacro1</definedName>
    <definedName name="retre">BlankMacro1</definedName>
    <definedName name="REW" localSheetId="7">BlankMacro1</definedName>
    <definedName name="REW">BlankMacro1</definedName>
    <definedName name="RF" localSheetId="7">BlankMacro1</definedName>
    <definedName name="RF">BlankMacro1</definedName>
    <definedName name="RGDF" localSheetId="7">BlankMacro1</definedName>
    <definedName name="RGDF">BlankMacro1</definedName>
    <definedName name="rgfd" localSheetId="7">BlankMacro1</definedName>
    <definedName name="rgfd">BlankMacro1</definedName>
    <definedName name="RHGREBGHRE" localSheetId="7">BlankMacro1</definedName>
    <definedName name="RHGREBGHRE">BlankMacro1</definedName>
    <definedName name="RJRJ" localSheetId="7">BlankMacro1</definedName>
    <definedName name="RJRJ">BlankMacro1</definedName>
    <definedName name="RJRKJRKJR" localSheetId="7">BlankMacro1</definedName>
    <definedName name="RJRKJRKJR">BlankMacro1</definedName>
    <definedName name="rkd" localSheetId="7">BlankMacro1</definedName>
    <definedName name="rkd">BlankMacro1</definedName>
    <definedName name="RL" localSheetId="7">BlankMacro1</definedName>
    <definedName name="RL">BlankMacro1</definedName>
    <definedName name="RLTJD" localSheetId="7">BlankMacro1</definedName>
    <definedName name="RLTJD">BlankMacro1</definedName>
    <definedName name="rrrr" localSheetId="7">BlankMacro1</definedName>
    <definedName name="rrrr" localSheetId="8">BlankMacro1</definedName>
    <definedName name="rrrr">BlankMacro1</definedName>
    <definedName name="RTYHERY" localSheetId="7">BlankMacro1</definedName>
    <definedName name="RTYHERY">BlankMacro1</definedName>
    <definedName name="RWE" localSheetId="7">BlankMacro1</definedName>
    <definedName name="RWE">BlankMacro1</definedName>
    <definedName name="SA" localSheetId="7">BlankMacro1</definedName>
    <definedName name="SA">BlankMacro1</definedName>
    <definedName name="sadasd" localSheetId="7">BlankMacro1</definedName>
    <definedName name="sadasd">BlankMacro1</definedName>
    <definedName name="SADF" localSheetId="7">BlankMacro1</definedName>
    <definedName name="SADF">BlankMacro1</definedName>
    <definedName name="sae" localSheetId="7">BlankMacro1</definedName>
    <definedName name="sae">BlankMacro1</definedName>
    <definedName name="safddsf" localSheetId="7">BlankMacro1</definedName>
    <definedName name="safddsf">BlankMacro1</definedName>
    <definedName name="SD" localSheetId="7">BlankMacro1</definedName>
    <definedName name="SD">BlankMacro1</definedName>
    <definedName name="SDD" localSheetId="7">BlankMacro1</definedName>
    <definedName name="SDD">BlankMacro1</definedName>
    <definedName name="SDDG" localSheetId="7">BlankMacro1</definedName>
    <definedName name="SDDG">BlankMacro1</definedName>
    <definedName name="sde" localSheetId="7">BlankMacro1</definedName>
    <definedName name="sde">BlankMacro1</definedName>
    <definedName name="SDF">{"Book1"}</definedName>
    <definedName name="sdfa" localSheetId="7">BlankMacro1</definedName>
    <definedName name="sdfa">BlankMacro1</definedName>
    <definedName name="sdfasad" localSheetId="7">BlankMacro1</definedName>
    <definedName name="sdfasad">BlankMacro1</definedName>
    <definedName name="sdfdf" localSheetId="7">BlankMacro1</definedName>
    <definedName name="sdfdf">BlankMacro1</definedName>
    <definedName name="sdfeer" localSheetId="7">BlankMacro1</definedName>
    <definedName name="sdfeer">BlankMacro1</definedName>
    <definedName name="sdfs" localSheetId="7">BlankMacro1</definedName>
    <definedName name="sdfs">BlankMacro1</definedName>
    <definedName name="sdfsd" localSheetId="7">BlankMacro1</definedName>
    <definedName name="sdfsd">BlankMacro1</definedName>
    <definedName name="sdfsdf" localSheetId="7">BlankMacro1</definedName>
    <definedName name="sdfsdf">BlankMacro1</definedName>
    <definedName name="sdfvcxv" localSheetId="7">BlankMacro1</definedName>
    <definedName name="sdfvcxv">BlankMacro1</definedName>
    <definedName name="SDFVDRF" localSheetId="7">BlankMacro1</definedName>
    <definedName name="SDFVDRF">BlankMacro1</definedName>
    <definedName name="SDFWE" localSheetId="7">BlankMacro1</definedName>
    <definedName name="SDFWE">BlankMacro1</definedName>
    <definedName name="SDFWEF" localSheetId="7">BlankMacro1</definedName>
    <definedName name="SDFWEF">BlankMacro1</definedName>
    <definedName name="sdgdsa" localSheetId="7">BlankMacro1</definedName>
    <definedName name="sdgdsa">BlankMacro1</definedName>
    <definedName name="SDGFFD" localSheetId="7">BlankMacro1</definedName>
    <definedName name="SDGFFD">BlankMacro1</definedName>
    <definedName name="sds" localSheetId="7">BlankMacro1</definedName>
    <definedName name="sds">BlankMacro1</definedName>
    <definedName name="SDX" localSheetId="7">BlankMacro1</definedName>
    <definedName name="SDX">BlankMacro1</definedName>
    <definedName name="SE" localSheetId="7">BlankMacro1</definedName>
    <definedName name="SE">BlankMacro1</definedName>
    <definedName name="SEGFDZRGREG" localSheetId="7">BlankMacro1</definedName>
    <definedName name="SEGFDZRGREG">BlankMacro1</definedName>
    <definedName name="SER" localSheetId="7">BlankMacro1</definedName>
    <definedName name="SER">BlankMacro1</definedName>
    <definedName name="ses" localSheetId="7">BlankMacro1</definedName>
    <definedName name="ses">BlankMacro1</definedName>
    <definedName name="SET" localSheetId="7">BlankMacro1</definedName>
    <definedName name="SET">BlankMacro1</definedName>
    <definedName name="SEW" localSheetId="7">BlankMacro1</definedName>
    <definedName name="SEW">BlankMacro1</definedName>
    <definedName name="sf" localSheetId="7">BlankMacro1</definedName>
    <definedName name="sf">BlankMacro1</definedName>
    <definedName name="SFFFFFWE" localSheetId="7">BlankMacro1</definedName>
    <definedName name="SFFFFFWE">BlankMacro1</definedName>
    <definedName name="sfwe" localSheetId="7">BlankMacro1</definedName>
    <definedName name="sfwe">BlankMacro1</definedName>
    <definedName name="sgge" localSheetId="7">BlankMacro1</definedName>
    <definedName name="sgge">BlankMacro1</definedName>
    <definedName name="sr" localSheetId="7">BlankMacro1</definedName>
    <definedName name="sr">BlankMacro1</definedName>
    <definedName name="SRDBRE" localSheetId="7">BlankMacro1</definedName>
    <definedName name="SRDBRE">BlankMacro1</definedName>
    <definedName name="SSSS" localSheetId="7">BlankMacro1</definedName>
    <definedName name="SSSS">BlankMacro1</definedName>
    <definedName name="svsdvsvsv">{"Book1"}</definedName>
    <definedName name="svsvvbs">{"Book1"}</definedName>
    <definedName name="sw" localSheetId="7">BlankMacro1</definedName>
    <definedName name="sw">BlankMacro1</definedName>
    <definedName name="sx" localSheetId="7">BlankMacro1</definedName>
    <definedName name="sx">BlankMacro1</definedName>
    <definedName name="TG" localSheetId="7">BlankMacro1</definedName>
    <definedName name="TG">BlankMacro1</definedName>
    <definedName name="THGB" localSheetId="7">BlankMacro1</definedName>
    <definedName name="THGB">BlankMacro1</definedName>
    <definedName name="TRT" localSheetId="7">BlankMacro1</definedName>
    <definedName name="TRT">BlankMacro1</definedName>
    <definedName name="TUYT" localSheetId="7">BlankMacro1</definedName>
    <definedName name="TUYT">BlankMacro1</definedName>
    <definedName name="ty" localSheetId="7">BlankMacro1</definedName>
    <definedName name="ty">BlankMacro1</definedName>
    <definedName name="tyrrt" localSheetId="7">BlankMacro1</definedName>
    <definedName name="tyrrt">BlankMacro1</definedName>
    <definedName name="TYSEDRGS" localSheetId="7">BlankMacro1</definedName>
    <definedName name="TYSEDRGS">BlankMacro1</definedName>
    <definedName name="TYT" localSheetId="7">BlankMacro1</definedName>
    <definedName name="TYT">BlankMacro1</definedName>
    <definedName name="UJJ" localSheetId="7">BlankMacro1</definedName>
    <definedName name="UJJ">BlankMacro1</definedName>
    <definedName name="UUI" localSheetId="7">BlankMacro1</definedName>
    <definedName name="UUI">BlankMacro1</definedName>
    <definedName name="UY" localSheetId="7">BlankMacro1</definedName>
    <definedName name="UY">BlankMacro1</definedName>
    <definedName name="uyijh" localSheetId="7">BlankMacro1</definedName>
    <definedName name="uyijh">BlankMacro1</definedName>
    <definedName name="UYIJRTFY" localSheetId="7">BlankMacro1</definedName>
    <definedName name="UYIJRTFY">BlankMacro1</definedName>
    <definedName name="uyiy" localSheetId="7">BlankMacro1</definedName>
    <definedName name="uyiy">BlankMacro1</definedName>
    <definedName name="v" localSheetId="7">BlankMacro1</definedName>
    <definedName name="v" localSheetId="8">BlankMacro1</definedName>
    <definedName name="v">BlankMacro1</definedName>
    <definedName name="VAESFV" localSheetId="7">BlankMacro1</definedName>
    <definedName name="VAESFV">BlankMacro1</definedName>
    <definedName name="vbmnm" localSheetId="7">BlankMacro1</definedName>
    <definedName name="vbmnm">BlankMacro1</definedName>
    <definedName name="VBN" localSheetId="7">BlankMacro1</definedName>
    <definedName name="VBN">BlankMacro1</definedName>
    <definedName name="vbnvb" localSheetId="7">BlankMacro1</definedName>
    <definedName name="vbnvb">BlankMacro1</definedName>
    <definedName name="VC" localSheetId="7">BlankMacro1</definedName>
    <definedName name="VC">BlankMacro1</definedName>
    <definedName name="vcbc" localSheetId="7">BlankMacro1</definedName>
    <definedName name="vcbc">BlankMacro1</definedName>
    <definedName name="vcbcvbdf" localSheetId="7">BlankMacro1</definedName>
    <definedName name="vcbcvbdf">BlankMacro1</definedName>
    <definedName name="VD" localSheetId="7">BlankMacro1</definedName>
    <definedName name="VD">BlankMacro1</definedName>
    <definedName name="vddf" localSheetId="7">BlankMacro1</definedName>
    <definedName name="vddf">BlankMacro1</definedName>
    <definedName name="VG" localSheetId="7">BlankMacro1</definedName>
    <definedName name="VG">BlankMacro1</definedName>
    <definedName name="VGN" localSheetId="7">BlankMacro1</definedName>
    <definedName name="VGN">BlankMacro1</definedName>
    <definedName name="VHB" localSheetId="7">BlankMacro1</definedName>
    <definedName name="VHB">BlankMacro1</definedName>
    <definedName name="VRT" localSheetId="7">BlankMacro1</definedName>
    <definedName name="VRT">BlankMacro1</definedName>
    <definedName name="VS" localSheetId="7">BlankMacro1</definedName>
    <definedName name="VS">BlankMacro1</definedName>
    <definedName name="VU" localSheetId="7">BlankMacro1</definedName>
    <definedName name="VU">BlankMacro1</definedName>
    <definedName name="VX" localSheetId="7">BlankMacro1</definedName>
    <definedName name="VX">BlankMacro1</definedName>
    <definedName name="VY" localSheetId="7">BlankMacro1</definedName>
    <definedName name="VY">BlankMacro1</definedName>
    <definedName name="WAFDREG" localSheetId="7">BlankMacro1</definedName>
    <definedName name="WAFDREG">BlankMacro1</definedName>
    <definedName name="we" localSheetId="7">BlankMacro1</definedName>
    <definedName name="we">BlankMacro1</definedName>
    <definedName name="WEDDG" localSheetId="7">BlankMacro1</definedName>
    <definedName name="WEDDG">BlankMacro1</definedName>
    <definedName name="WER" localSheetId="7">BlankMacro1</definedName>
    <definedName name="WER">BlankMacro1</definedName>
    <definedName name="WERWES" localSheetId="7">BlankMacro1</definedName>
    <definedName name="WERWES">BlankMacro1</definedName>
    <definedName name="wettt3" localSheetId="7">BlankMacro1</definedName>
    <definedName name="wettt3">BlankMacro1</definedName>
    <definedName name="WQ" localSheetId="7">BlankMacro1</definedName>
    <definedName name="WQ">BlankMacro1</definedName>
    <definedName name="WQR" localSheetId="7">BlankMacro1</definedName>
    <definedName name="WQR">BlankMacro1</definedName>
    <definedName name="WQRE" localSheetId="7">BlankMacro1</definedName>
    <definedName name="WQRE">BlankMacro1</definedName>
    <definedName name="wqsdf" localSheetId="7">BlankMacro1</definedName>
    <definedName name="wqsdf">BlankMacro1</definedName>
    <definedName name="WQW" localSheetId="7">BlankMacro1</definedName>
    <definedName name="WQW">BlankMacro1</definedName>
    <definedName name="WRBESTE" localSheetId="7">BlankMacro1</definedName>
    <definedName name="WRBESTE">BlankMacro1</definedName>
    <definedName name="WRE" localSheetId="7">BlankMacro1</definedName>
    <definedName name="WRE">BlankMacro1</definedName>
    <definedName name="wreewq" localSheetId="7">BlankMacro1</definedName>
    <definedName name="wreewq">BlankMacro1</definedName>
    <definedName name="WRVFED" localSheetId="7">BlankMacro1</definedName>
    <definedName name="WRVFED">BlankMacro1</definedName>
    <definedName name="WS" localSheetId="7">BlankMacro1</definedName>
    <definedName name="WS">BlankMacro1</definedName>
    <definedName name="xc" localSheetId="7">BlankMacro1</definedName>
    <definedName name="xc">BlankMacro1</definedName>
    <definedName name="XCDF" localSheetId="7">BlankMacro1</definedName>
    <definedName name="XCDF">BlankMacro1</definedName>
    <definedName name="xcv" localSheetId="7">BlankMacro1</definedName>
    <definedName name="xcv">BlankMacro1</definedName>
    <definedName name="xcvxcvxv" localSheetId="7">BlankMacro1</definedName>
    <definedName name="xcvxcvxv">BlankMacro1</definedName>
    <definedName name="xd" localSheetId="7">BlankMacro1</definedName>
    <definedName name="xd">BlankMacro1</definedName>
    <definedName name="xdd" localSheetId="7">BlankMacro1</definedName>
    <definedName name="xdd">BlankMacro1</definedName>
    <definedName name="xddd" localSheetId="7">BlankMacro1</definedName>
    <definedName name="xddd">BlankMacro1</definedName>
    <definedName name="XDDDDW" localSheetId="7">BlankMacro1</definedName>
    <definedName name="XDDDDW">BlankMacro1</definedName>
    <definedName name="XDDFE" localSheetId="7">BlankMacro1</definedName>
    <definedName name="XDDFE">BlankMacro1</definedName>
    <definedName name="XDV" localSheetId="7">BlankMacro1</definedName>
    <definedName name="XDV">BlankMacro1</definedName>
    <definedName name="XG" localSheetId="7">BlankMacro1</definedName>
    <definedName name="XG">BlankMacro1</definedName>
    <definedName name="xs" localSheetId="7">BlankMacro1</definedName>
    <definedName name="xs">BlankMacro1</definedName>
    <definedName name="xsa" localSheetId="7">BlankMacro1</definedName>
    <definedName name="xsa">BlankMacro1</definedName>
    <definedName name="xsdf" localSheetId="7">BlankMacro1</definedName>
    <definedName name="xsdf">BlankMacro1</definedName>
    <definedName name="xv" localSheetId="7">BlankMacro1</definedName>
    <definedName name="xv">BlankMacro1</definedName>
    <definedName name="xvb" localSheetId="7">BlankMacro1</definedName>
    <definedName name="xvb">BlankMacro1</definedName>
    <definedName name="xxaa" localSheetId="7">BlankMacro1</definedName>
    <definedName name="xxaa" localSheetId="8">BlankMacro1</definedName>
    <definedName name="xxaa">BlankMacro1</definedName>
    <definedName name="xz" localSheetId="7">BlankMacro1</definedName>
    <definedName name="xz">BlankMacro1</definedName>
    <definedName name="xzcs" localSheetId="7">BlankMacro1</definedName>
    <definedName name="xzcs">BlankMacro1</definedName>
    <definedName name="xzz" localSheetId="7">BlankMacro1</definedName>
    <definedName name="xzz">BlankMacro1</definedName>
    <definedName name="YESFF" localSheetId="7">BlankMacro1</definedName>
    <definedName name="YESFF">BlankMacro1</definedName>
    <definedName name="YHFXD" localSheetId="7">BlankMacro1</definedName>
    <definedName name="YHFXD">BlankMacro1</definedName>
    <definedName name="YTERT" localSheetId="7">BlankMacro1</definedName>
    <definedName name="YTERT">BlankMacro1</definedName>
    <definedName name="YTGEGER" localSheetId="7">BlankMacro1</definedName>
    <definedName name="YTGEGER">BlankMacro1</definedName>
    <definedName name="YTHIKYUI" localSheetId="7">BlankMacro1</definedName>
    <definedName name="YTHIKYUI">BlankMacro1</definedName>
    <definedName name="ytughjhg" localSheetId="7">BlankMacro1</definedName>
    <definedName name="ytughjhg">BlankMacro1</definedName>
    <definedName name="YU" localSheetId="7">BlankMacro1</definedName>
    <definedName name="YU">BlankMacro1</definedName>
    <definedName name="YUIKYUI" localSheetId="7">BlankMacro1</definedName>
    <definedName name="YUIKYUI">BlankMacro1</definedName>
    <definedName name="za" localSheetId="7">BlankMacro1</definedName>
    <definedName name="za">BlankMacro1</definedName>
    <definedName name="zb" localSheetId="7">BlankMacro1</definedName>
    <definedName name="zb">BlankMacro1</definedName>
    <definedName name="zc" localSheetId="7">BlankMacro1</definedName>
    <definedName name="zc">BlankMacro1</definedName>
    <definedName name="zsddvc" localSheetId="7">BlankMacro1</definedName>
    <definedName name="zsddvc">BlankMacro1</definedName>
    <definedName name="zxc" localSheetId="7">BlankMacro1</definedName>
    <definedName name="zxc">BlankMacro1</definedName>
    <definedName name="zxcasdas" localSheetId="7">BlankMacro1</definedName>
    <definedName name="zxcasdas">BlankMacro1</definedName>
    <definedName name="zxczxc" localSheetId="7">BlankMacro1</definedName>
    <definedName name="zxczxc">BlankMacro1</definedName>
    <definedName name="zxczxczxc" localSheetId="7">BlankMacro1</definedName>
    <definedName name="zxczxczxc">BlankMacro1</definedName>
    <definedName name="ㄱㄱ" localSheetId="7">BlankMacro1</definedName>
    <definedName name="ㄱㄱ">BlankMacro1</definedName>
    <definedName name="ㄱㄱㄱㄱ" localSheetId="7">BlankMacro1</definedName>
    <definedName name="ㄱㄱㄱㄱ" localSheetId="8">BlankMacro1</definedName>
    <definedName name="ㄱㄱㄱㄱ">BlankMacro1</definedName>
    <definedName name="ㄱㄷㅈㄷㄱㅁㄴㅇ" localSheetId="7">BlankMacro1</definedName>
    <definedName name="ㄱㄷㅈㄷㄱㅁㄴㅇ">BlankMacro1</definedName>
    <definedName name="ㄱㄷㅎㅁㄴㅇㅎㅁㄴㅇ" localSheetId="7">BlankMacro1</definedName>
    <definedName name="ㄱㄷㅎㅁㄴㅇㅎㅁㄴㅇ">BlankMacro1</definedName>
    <definedName name="ㄱ됵ㄷ죧죠" localSheetId="7">BlankMacro1</definedName>
    <definedName name="ㄱ됵ㄷ죧죠">BlankMacro1</definedName>
    <definedName name="ㄱㅂㅂㅂㅂㅂㅂㅂㅂㅂ" localSheetId="7">BlankMacro1</definedName>
    <definedName name="ㄱㅂㅂㅂㅂㅂㅂㅂㅂㅂ">BlankMacro1</definedName>
    <definedName name="ㄱ서" localSheetId="7">BlankMacro1</definedName>
    <definedName name="ㄱ서">BlankMacro1</definedName>
    <definedName name="ㄱ쇿" localSheetId="7">BlankMacro1</definedName>
    <definedName name="ㄱ쇿">BlankMacro1</definedName>
    <definedName name="ㄱ숃" localSheetId="7">BlankMacro1</definedName>
    <definedName name="ㄱ숃">BlankMacro1</definedName>
    <definedName name="ㄱㅈㄷㄱㅂ" localSheetId="7">BlankMacro1</definedName>
    <definedName name="ㄱㅈㄷㄱㅂ">BlankMacro1</definedName>
    <definedName name="ㄱㅈㄷㅂㅂㄱ" localSheetId="7">BlankMacro1</definedName>
    <definedName name="ㄱㅈㄷㅂㅂㄱ">BlankMacro1</definedName>
    <definedName name="간지" localSheetId="7">BlankMacro1</definedName>
    <definedName name="간지">BlankMacro1</definedName>
    <definedName name="간지4" localSheetId="7">BlankMacro1</definedName>
    <definedName name="간지4">BlankMacro1</definedName>
    <definedName name="감자" localSheetId="7">BlankMacro1</definedName>
    <definedName name="감자" localSheetId="8">BlankMacro1</definedName>
    <definedName name="감자">BlankMacro1</definedName>
    <definedName name="개거단위" localSheetId="7">BlankMacro1</definedName>
    <definedName name="개거단위">BlankMacro1</definedName>
    <definedName name="거푸집6">23.81</definedName>
    <definedName name="건목">53461</definedName>
    <definedName name="건설기계가격" localSheetId="7">BlankMacro1</definedName>
    <definedName name="건설기계가격" localSheetId="8">BlankMacro1</definedName>
    <definedName name="건설기계가격">BlankMacro1</definedName>
    <definedName name="공궝" localSheetId="7">BlankMacro1</definedName>
    <definedName name="공궝">BlankMacro1</definedName>
    <definedName name="교ㅛㅛㅅ" localSheetId="7">BlankMacro1</definedName>
    <definedName name="교ㅛㅛㅅ">BlankMacro1</definedName>
    <definedName name="구분" localSheetId="7">BlankMacro1</definedName>
    <definedName name="구분">BlankMacro1</definedName>
    <definedName name="구분1" localSheetId="7">BlankMacro1</definedName>
    <definedName name="구분1">BlankMacro1</definedName>
    <definedName name="기Q">"기성세부내역서!$B$89"</definedName>
    <definedName name="기계" localSheetId="7">BlankMacro1</definedName>
    <definedName name="기계" localSheetId="8">BlankMacro1</definedName>
    <definedName name="기계">BlankMacro1</definedName>
    <definedName name="기계3" localSheetId="7">BlankMacro1</definedName>
    <definedName name="기계3">BlankMacro1</definedName>
    <definedName name="기성품" localSheetId="7">BlankMacro1</definedName>
    <definedName name="기성품">BlankMacro1</definedName>
    <definedName name="기작업지" localSheetId="7">BlankMacro1</definedName>
    <definedName name="기작업지" localSheetId="8">BlankMacro1</definedName>
    <definedName name="기작업지">BlankMacro1</definedName>
    <definedName name="ㄲㄲ" localSheetId="7">BlankMacro1</definedName>
    <definedName name="ㄲㄲ">BlankMacro1</definedName>
    <definedName name="깨기수량2공구" localSheetId="7">BlankMacro1</definedName>
    <definedName name="깨기수량2공구">BlankMacro1</definedName>
    <definedName name="ㄳㄷㅅㅅㄱ" localSheetId="7">BlankMacro1</definedName>
    <definedName name="ㄳㄷㅅㅅㄱ">BlankMacro1</definedName>
    <definedName name="ㄳㄷㅈㅅㄴㅇㅁㄹ" localSheetId="7">BlankMacro1</definedName>
    <definedName name="ㄳㄷㅈㅅㄴㅇㅁㄹ">BlankMacro1</definedName>
    <definedName name="ㄴㄴ" localSheetId="7">BlankMacro1</definedName>
    <definedName name="ㄴㄴ">BlankMacro1</definedName>
    <definedName name="ㄴㄴㄴㄴ" localSheetId="7">BlankMacro1</definedName>
    <definedName name="ㄴㄴㄴㄴ" localSheetId="8">BlankMacro1</definedName>
    <definedName name="ㄴㄴㄴㄴ">BlankMacro1</definedName>
    <definedName name="ㄴㄹㅇ" localSheetId="7">BlankMacro1</definedName>
    <definedName name="ㄴㄹㅇ">BlankMacro1</definedName>
    <definedName name="ㄴ로노" localSheetId="7">BlankMacro1</definedName>
    <definedName name="ㄴ로노">BlankMacro1</definedName>
    <definedName name="ㄴㅇ로ㅗㄴㅇ" localSheetId="7">BlankMacro1</definedName>
    <definedName name="ㄴㅇ로ㅗㄴㅇ">BlankMacro1</definedName>
    <definedName name="ㄴㅇㅀㅇㅁㄶ" localSheetId="7">BlankMacro1</definedName>
    <definedName name="ㄴㅇㅀㅇㅁㄶ">BlankMacro1</definedName>
    <definedName name="ㄴㅇㅎㄹㄴㅇㅎ" localSheetId="7">BlankMacro1</definedName>
    <definedName name="ㄴㅇㅎㄹㄴㅇㅎ">BlankMacro1</definedName>
    <definedName name="ㄴㅇㅎㄹㅇㄴ" localSheetId="7">BlankMacro1</definedName>
    <definedName name="ㄴㅇㅎㄹㅇㄴ">BlankMacro1</definedName>
    <definedName name="ㄴㅇㅎㅎㄹㄴㄹ" localSheetId="7">BlankMacro1</definedName>
    <definedName name="ㄴㅇㅎㅎㄹㄴㄹ">BlankMacro1</definedName>
    <definedName name="나ㅓㄳ러" localSheetId="7">BlankMacro1</definedName>
    <definedName name="나ㅓㄳ러">BlankMacro1</definedName>
    <definedName name="낙차공기초단위수량" localSheetId="7">BlankMacro1</definedName>
    <definedName name="낙차공기초단위수량">BlankMacro1</definedName>
    <definedName name="남덕" localSheetId="7">BlankMacro1</definedName>
    <definedName name="남덕">BlankMacro1</definedName>
    <definedName name="넣ㄱ" localSheetId="7">BlankMacro1</definedName>
    <definedName name="넣ㄱ">BlankMacro1</definedName>
    <definedName name="노임1" localSheetId="7">BlankMacro1</definedName>
    <definedName name="노임1">BlankMacro1</definedName>
    <definedName name="능형망철거" localSheetId="7">#N/A</definedName>
    <definedName name="능형망철거">[0]!능형망철거</definedName>
    <definedName name="ㄶㄶㄴㅇㄹ" localSheetId="7">BlankMacro1</definedName>
    <definedName name="ㄶㄶㄴㅇㄹ" localSheetId="8">BlankMacro1</definedName>
    <definedName name="ㄶㄶㄴㅇㄹ">BlankMacro1</definedName>
    <definedName name="ㄶㄹㅇㄶㄴㅇㅎ" localSheetId="7">BlankMacro1</definedName>
    <definedName name="ㄶㄹㅇㄶㄴㅇㅎ">BlankMacro1</definedName>
    <definedName name="ㄶㅇ" localSheetId="7">BlankMacro1</definedName>
    <definedName name="ㄶㅇ">BlankMacro1</definedName>
    <definedName name="ㄶㅇㅀ" localSheetId="7">BlankMacro1</definedName>
    <definedName name="ㄶㅇㅀ">BlankMacro1</definedName>
    <definedName name="ㄶㅇㅎ" localSheetId="7">BlankMacro1</definedName>
    <definedName name="ㄶㅇㅎ">BlankMacro1</definedName>
    <definedName name="ㄷㄱ" localSheetId="7">BlankMacro1</definedName>
    <definedName name="ㄷㄱ">BlankMacro1</definedName>
    <definedName name="ㄷㄱㅈㄱㄷㅈㄷㄱㅈㅈㅂㄷㄱ" localSheetId="7">BlankMacro1</definedName>
    <definedName name="ㄷㄱㅈㄱㄷㅈㄷㄱㅈㅈㅂㄷㄱ">BlankMacro1</definedName>
    <definedName name="ㄷ교" localSheetId="7">BlankMacro1</definedName>
    <definedName name="ㄷ교">BlankMacro1</definedName>
    <definedName name="ㄷ굗" localSheetId="7">BlankMacro1</definedName>
    <definedName name="ㄷ굗">BlankMacro1</definedName>
    <definedName name="ㄷㄷㄷㄷㄷㄷ" localSheetId="7">BlankMacro1</definedName>
    <definedName name="ㄷㄷㄷㄷㄷㄷ">BlankMacro1</definedName>
    <definedName name="ㄷㄷㅈㅅㄷㅈ" localSheetId="7">BlankMacro1</definedName>
    <definedName name="ㄷㄷㅈㅅㄷㅈ">BlankMacro1</definedName>
    <definedName name="ㄷㅂㅂㅂㅂㅂㅂㅂㅂㅂ" localSheetId="7">BlankMacro1</definedName>
    <definedName name="ㄷㅂㅂㅂㅂㅂㅂㅂㅂㅂ">BlankMacro1</definedName>
    <definedName name="ㄷㅅㄱㄷㅈㅅ" localSheetId="7">BlankMacro1</definedName>
    <definedName name="ㄷㅅㄱㄷㅈㅅ">BlankMacro1</definedName>
    <definedName name="ㄷㅅㄷㅅㄷㅅㄷ" localSheetId="7">BlankMacro1</definedName>
    <definedName name="ㄷㅅㄷㅅㄷㅅㄷ">BlankMacro1</definedName>
    <definedName name="ㄷㅅㄷㅅㄷㅅㅈㅄㄷㅈㄷ" localSheetId="7">BlankMacro1</definedName>
    <definedName name="ㄷㅅㄷㅅㄷㅅㅈㅄㄷㅈㄷ">BlankMacro1</definedName>
    <definedName name="ㄷㅅㄷㅅㅈㄷㅈㅅㄷㅅㅈ" localSheetId="7">BlankMacro1</definedName>
    <definedName name="ㄷㅅㄷㅅㅈㄷㅈㅅㄷㅅㅈ">BlankMacro1</definedName>
    <definedName name="ㄷㅅㄷㅅㅈㅂㅈㄷㅅ" localSheetId="7">BlankMacro1</definedName>
    <definedName name="ㄷㅅㄷㅅㅈㅂㅈㄷㅅ">BlankMacro1</definedName>
    <definedName name="ㄷㅅㅅㄷㄷㅅㅈㄷㅈ" localSheetId="7">BlankMacro1</definedName>
    <definedName name="ㄷㅅㅅㄷㄷㅅㅈㄷㅈ">BlankMacro1</definedName>
    <definedName name="ㄷㅅㅅㄷㅅㄷㅅㄷㅅㄷㄷㅈ" localSheetId="7">BlankMacro1</definedName>
    <definedName name="ㄷㅅㅅㄷㅅㄷㅅㄷㅅㄷㄷㅈ">BlankMacro1</definedName>
    <definedName name="ㄷㅅㅅㄷㅈㅄㅈㅄ" localSheetId="7">BlankMacro1</definedName>
    <definedName name="ㄷㅅㅅㄷㅈㅄㅈㅄ">BlankMacro1</definedName>
    <definedName name="ㄷㅅㅅㅈㅂㅂㅂㅂㅂㅂㅂㅂㅂㅂㅂㅂ" localSheetId="7">BlankMacro1</definedName>
    <definedName name="ㄷㅅㅅㅈㅂㅂㅂㅂㅂㅂㅂㅂㅂㅂㅂㅂ">BlankMacro1</definedName>
    <definedName name="ㄷㅅㅈㄷㅅㄷㅅㅅㄷ" localSheetId="7">BlankMacro1</definedName>
    <definedName name="ㄷㅅㅈㄷㅅㄷㅅㅅㄷ">BlankMacro1</definedName>
    <definedName name="ㄷㅅㅈㄷㅅㅈㄷㅅㅈ" localSheetId="7">BlankMacro1</definedName>
    <definedName name="ㄷㅅㅈㄷㅅㅈㄷㅅㅈ">BlankMacro1</definedName>
    <definedName name="ㄷㅅㅈㄷㅅㅈㄷㅅㅈㅅㄷㅈ" localSheetId="7">BlankMacro1</definedName>
    <definedName name="ㄷㅅㅈㄷㅅㅈㄷㅅㅈㅅㄷㅈ">BlankMacro1</definedName>
    <definedName name="ㄷㅅㅈㄷㅅㅈㄷㅅㅈㅅㄷㅈㅅㄷ" localSheetId="7">BlankMacro1</definedName>
    <definedName name="ㄷㅅㅈㄷㅅㅈㄷㅅㅈㅅㄷㅈㅅㄷ">BlankMacro1</definedName>
    <definedName name="ㄷㅅㅈㄷㅅㅈㅅㄷㅈ" localSheetId="7">BlankMacro1</definedName>
    <definedName name="ㄷㅅㅈㄷㅅㅈㅅㄷㅈ">BlankMacro1</definedName>
    <definedName name="ㄷㅅㅈㅅ" localSheetId="7">BlankMacro1</definedName>
    <definedName name="ㄷㅅㅈㅅ">BlankMacro1</definedName>
    <definedName name="ㄷㅅㅈㅅㄷㄷㅅㅈ" localSheetId="7">BlankMacro1</definedName>
    <definedName name="ㄷㅅㅈㅅㄷㄷㅅㅈ">BlankMacro1</definedName>
    <definedName name="ㄷㅅㅈㅅㄷㅅㄷㅈ" localSheetId="7">BlankMacro1</definedName>
    <definedName name="ㄷㅅㅈㅅㄷㅅㄷㅈ">BlankMacro1</definedName>
    <definedName name="ㄷㅅㅈㅅㄷㅅㅈ" localSheetId="7">BlankMacro1</definedName>
    <definedName name="ㄷㅅㅈㅅㄷㅅㅈ">BlankMacro1</definedName>
    <definedName name="ㄷㅅㅈㅅㄷㅈㅅㄷㅅㄷㄷㅈㅈ" localSheetId="7">BlankMacro1</definedName>
    <definedName name="ㄷㅅㅈㅅㄷㅈㅅㄷㅅㄷㄷㅈㅈ">BlankMacro1</definedName>
    <definedName name="ㄷㅅㅈㅅㄷㅈㅈ" localSheetId="7">BlankMacro1</definedName>
    <definedName name="ㄷㅅㅈㅅㄷㅈㅈ">BlankMacro1</definedName>
    <definedName name="ㄷㅈㄱㄷ" localSheetId="7">BlankMacro1</definedName>
    <definedName name="ㄷㅈㄱㄷ">BlankMacro1</definedName>
    <definedName name="ㄷㅈㄱㅂ" localSheetId="7">BlankMacro1</definedName>
    <definedName name="ㄷㅈㄱㅂ">BlankMacro1</definedName>
    <definedName name="ㄷㅈㄱㅈ" localSheetId="7">BlankMacro1</definedName>
    <definedName name="ㄷㅈㄱㅈ">BlankMacro1</definedName>
    <definedName name="ㄷㅈㄱㅈㅂ" localSheetId="7">BlankMacro1</definedName>
    <definedName name="ㄷㅈㄱㅈㅂ">BlankMacro1</definedName>
    <definedName name="ㄷㅈㄷㅅㅈㅈㅅㅂㅈㅂ" localSheetId="7">BlankMacro1</definedName>
    <definedName name="ㄷㅈㄷㅅㅈㅈㅅㅂㅈㅂ">BlankMacro1</definedName>
    <definedName name="ㄷㅈㅅㄷㅅㅈㄷㅅㅈㅈ" localSheetId="7">BlankMacro1</definedName>
    <definedName name="ㄷㅈㅅㄷㅅㅈㄷㅅㅈㅈ">BlankMacro1</definedName>
    <definedName name="ㄷㅈㅅㄷㅅㅈㅅㄷㄷㅅ" localSheetId="7">BlankMacro1</definedName>
    <definedName name="ㄷㅈㅅㄷㅅㅈㅅㄷㄷㅅ">BlankMacro1</definedName>
    <definedName name="ㄷㅈㅅㄷㅅㅈㅅㅈ" localSheetId="7">BlankMacro1</definedName>
    <definedName name="ㄷㅈㅅㄷㅅㅈㅅㅈ">BlankMacro1</definedName>
    <definedName name="ㄷㅈㅅㅂㅈㄷㅅㅈㅂㄷ" localSheetId="7">BlankMacro1</definedName>
    <definedName name="ㄷㅈㅅㅂㅈㄷㅅㅈㅂㄷ">BlankMacro1</definedName>
    <definedName name="ㄷㅈㅅㅅㄷㅅㄷㅅㄷ" localSheetId="7">BlankMacro1</definedName>
    <definedName name="ㄷㅈㅅㅅㄷㅅㄷㅅㄷ">BlankMacro1</definedName>
    <definedName name="ㄷㅈㅅㅅㄷㅅㄷㅈ" localSheetId="7">BlankMacro1</definedName>
    <definedName name="ㄷㅈㅅㅅㄷㅅㄷㅈ">BlankMacro1</definedName>
    <definedName name="ㄷㅈㅅㅅㄷㅈㅄㅂㅈ" localSheetId="7">BlankMacro1</definedName>
    <definedName name="ㄷㅈㅅㅅㄷㅈㅄㅂㅈ">BlankMacro1</definedName>
    <definedName name="ㄷㅈㅅㅈㅄㅂㅈㅅ" localSheetId="7">BlankMacro1</definedName>
    <definedName name="ㄷㅈㅅㅈㅄㅂㅈㅅ">BlankMacro1</definedName>
    <definedName name="다" localSheetId="7">BlankMacro1</definedName>
    <definedName name="다">BlankMacro1</definedName>
    <definedName name="달래강돌">13326</definedName>
    <definedName name="됵죶됴" localSheetId="7">BlankMacro1</definedName>
    <definedName name="됵죶됴">BlankMacro1</definedName>
    <definedName name="ㄹㄹ" localSheetId="7">BlankMacro1</definedName>
    <definedName name="ㄹㄹ">BlankMacro1</definedName>
    <definedName name="ㄹㄹㄹㄹㄹㄹㄹ" localSheetId="7">BlankMacro1</definedName>
    <definedName name="ㄹㄹㄹㄹㄹㄹㄹ">BlankMacro1</definedName>
    <definedName name="ㄹㅇㄴ" localSheetId="7">BlankMacro1</definedName>
    <definedName name="ㄹㅇㄴ">BlankMacro1</definedName>
    <definedName name="ㄹㅇㄴㅁㄻㄴㄹ" localSheetId="7">BlankMacro1</definedName>
    <definedName name="ㄹㅇㄴㅁㄻㄴㄹ">BlankMacro1</definedName>
    <definedName name="ㄹㅇㄹㅇ" localSheetId="7">BlankMacro1</definedName>
    <definedName name="ㄹㅇㄹㅇ" localSheetId="8">BlankMacro1</definedName>
    <definedName name="ㄹㅇㄹㅇ">BlankMacro1</definedName>
    <definedName name="ㄹ하" localSheetId="7">BlankMacro1</definedName>
    <definedName name="ㄹ하">BlankMacro1</definedName>
    <definedName name="라" localSheetId="7">BlankMacro1</definedName>
    <definedName name="라">BlankMacro1</definedName>
    <definedName name="라라" localSheetId="7">BlankMacro1</definedName>
    <definedName name="라라">BlankMacro1</definedName>
    <definedName name="랄ㄹ하하ㅗ" localSheetId="7">BlankMacro1</definedName>
    <definedName name="랄ㄹ하하ㅗ">BlankMacro1</definedName>
    <definedName name="레미콘">33172</definedName>
    <definedName name="로우더" localSheetId="7">BlankMacro1</definedName>
    <definedName name="로우더" localSheetId="8">BlankMacro1</definedName>
    <definedName name="로우더">BlankMacro1</definedName>
    <definedName name="ㄻㄴㅇㄹㄴㅁㄹㄴㅁㅇㄹ" localSheetId="7">BlankMacro1</definedName>
    <definedName name="ㄻㄴㅇㄹㄴㅁㄹㄴㅁㅇㄹ">BlankMacro1</definedName>
    <definedName name="ㄻㄴㅇㄻㄴㄹ" localSheetId="7">BlankMacro1</definedName>
    <definedName name="ㄻㄴㅇㄻㄴㄹ">BlankMacro1</definedName>
    <definedName name="ㄼㅂㅂㅂㅂㅂㅂㅂㅂ" localSheetId="7">BlankMacro1</definedName>
    <definedName name="ㄼㅂㅂㅂㅂㅂㅂㅂㅂ">BlankMacro1</definedName>
    <definedName name="ㄼㅈㄷ" localSheetId="7">BlankMacro1</definedName>
    <definedName name="ㄼㅈㄷ">BlankMacro1</definedName>
    <definedName name="ㅀ" localSheetId="7">BlankMacro1</definedName>
    <definedName name="ㅀ">BlankMacro1</definedName>
    <definedName name="ㅁ" localSheetId="7">BlankMacro1</definedName>
    <definedName name="ㅁ">BlankMacro1</definedName>
    <definedName name="ㅁㄱㄷㅈㅁㅂㄱ" localSheetId="7">BlankMacro1</definedName>
    <definedName name="ㅁㄱㄷㅈㅁㅂㄱ">BlankMacro1</definedName>
    <definedName name="ㅁㄴㄹ" localSheetId="7">BlankMacro1</definedName>
    <definedName name="ㅁㄴㄹ">BlankMacro1</definedName>
    <definedName name="ㅁㄴㄹㅇ" localSheetId="7">BlankMacro1</definedName>
    <definedName name="ㅁㄴㄹㅇ">BlankMacro1</definedName>
    <definedName name="ㅁㄴㄹㅇㄴㅁㄹㄻㄴ" localSheetId="7">BlankMacro1</definedName>
    <definedName name="ㅁㄴㄹㅇㄴㅁㄹㄻㄴ">BlankMacro1</definedName>
    <definedName name="ㅁㄴㄹㅇㄴㅁㄹㅇㅁㄴㅇㅁㄴ" localSheetId="7">BlankMacro1</definedName>
    <definedName name="ㅁㄴㄹㅇㄴㅁㄹㅇㅁㄴㅇㅁㄴ">BlankMacro1</definedName>
    <definedName name="ㅁㄴㄹㅇㅁㄴㄹ" localSheetId="7">BlankMacro1</definedName>
    <definedName name="ㅁㄴㄹㅇㅁㄴㄹ">BlankMacro1</definedName>
    <definedName name="ㅁㄴㄹㅇㅁㄴㄻㄴㄹ" localSheetId="7">BlankMacro1</definedName>
    <definedName name="ㅁㄴㄹㅇㅁㄴㄻㄴㄹ">BlankMacro1</definedName>
    <definedName name="ㅁㄴㄹㅇㅁㄹ" localSheetId="7">BlankMacro1</definedName>
    <definedName name="ㅁㄴㄹㅇㅁㄹ">BlankMacro1</definedName>
    <definedName name="ㅁㄴㄻㄴ" localSheetId="7">BlankMacro1</definedName>
    <definedName name="ㅁㄴㄻㄴ">BlankMacro1</definedName>
    <definedName name="ㅁㄴㄻㄴㄹ" localSheetId="7">BlankMacro1</definedName>
    <definedName name="ㅁㄴㄻㄴㄹ">BlankMacro1</definedName>
    <definedName name="ㅁㄴㄻㄴㄻㄴㄹ" localSheetId="7">BlankMacro1</definedName>
    <definedName name="ㅁㄴㄻㄴㄻㄴㄹ">BlankMacro1</definedName>
    <definedName name="ㅁㄴㅇㄹㄴㅁ" localSheetId="7">BlankMacro1</definedName>
    <definedName name="ㅁㄴㅇㄹㄴㅁ">BlankMacro1</definedName>
    <definedName name="ㅁㄴㅇㄹㄴㅁㄹ" localSheetId="7">BlankMacro1</definedName>
    <definedName name="ㅁㄴㅇㄹㄴㅁㄹ">BlankMacro1</definedName>
    <definedName name="ㅁㄴㅇㄹㅇㅁㄴㄹ" localSheetId="7">BlankMacro1</definedName>
    <definedName name="ㅁㄴㅇㄹㅇㅁㄴㄹ">BlankMacro1</definedName>
    <definedName name="ㅁㄴㅇㄻㄴㄻㄴㄹ" localSheetId="7">BlankMacro1</definedName>
    <definedName name="ㅁㄴㅇㄻㄴㄻㄴㄹ">BlankMacro1</definedName>
    <definedName name="ㅁㄴㅇㄻㄴㅍㅁㄴㅇ" localSheetId="7">BlankMacro1</definedName>
    <definedName name="ㅁㄴㅇㄻㄴㅍㅁㄴㅇ">BlankMacro1</definedName>
    <definedName name="ㅁㄴㅇㅁㄴㅁㄴ" localSheetId="7">BlankMacro1</definedName>
    <definedName name="ㅁㄴㅇㅁㄴㅁㄴ">BlankMacro1</definedName>
    <definedName name="ㅁㄴㅇㅁㄴㅇㅁ" localSheetId="7">BlankMacro1</definedName>
    <definedName name="ㅁㄴㅇㅁㄴㅇㅁ">BlankMacro1</definedName>
    <definedName name="ㅁㄴㅍㅁㄴㅇㅇㅁㄴ" localSheetId="7">BlankMacro1</definedName>
    <definedName name="ㅁㄴㅍㅁㄴㅇㅇㅁㄴ">BlankMacro1</definedName>
    <definedName name="ㅁㄹㄴㄹㄴㅇㅁㄹㄹ" localSheetId="7">BlankMacro1</definedName>
    <definedName name="ㅁㄹㄴㄹㄴㅇㅁㄹㄹ">BlankMacro1</definedName>
    <definedName name="ㅁㄹㄴㅇㄴㅁㄻㄴㄹ" localSheetId="7">BlankMacro1</definedName>
    <definedName name="ㅁㄹㄴㅇㄴㅁㄻㄴㄹ">BlankMacro1</definedName>
    <definedName name="ㅁㄹㄴㅇㄹ" localSheetId="7">BlankMacro1</definedName>
    <definedName name="ㅁㄹㄴㅇㄹ">BlankMacro1</definedName>
    <definedName name="ㅁㄹㅇㅁㄴ" localSheetId="7">BlankMacro1</definedName>
    <definedName name="ㅁㄹㅇㅁㄴ">BlankMacro1</definedName>
    <definedName name="ㅁㄻㄴㄻㄴㄻㄴㄻㄴㄹ" localSheetId="7">BlankMacro1</definedName>
    <definedName name="ㅁㄻㄴㄻㄴㄻㄴㄻㄴㄹ">BlankMacro1</definedName>
    <definedName name="ㅁㄻㄴㄻㄴㄿㅍㅇㄴㅁ" localSheetId="7">BlankMacro1</definedName>
    <definedName name="ㅁㄻㄴㄻㄴㄿㅍㅇㄴㅁ">BlankMacro1</definedName>
    <definedName name="ㅁㅂ" localSheetId="7">BlankMacro1</definedName>
    <definedName name="ㅁㅂ">BlankMacro1</definedName>
    <definedName name="ㅁㅂㅎㄱㅁㄷㅎ" localSheetId="7">BlankMacro1</definedName>
    <definedName name="ㅁㅂㅎㄱㅁㄷㅎ">BlankMacro1</definedName>
    <definedName name="ㅁㅇ" localSheetId="7">BlankMacro1</definedName>
    <definedName name="ㅁㅇ">BlankMacro1</definedName>
    <definedName name="ㅁㅇㄴㄻㄴㄹ" localSheetId="7">BlankMacro1</definedName>
    <definedName name="ㅁㅇㄴㄻㄴㄹ">BlankMacro1</definedName>
    <definedName name="ㅁㅇㄻㄴㅇ" localSheetId="7">BlankMacro1</definedName>
    <definedName name="ㅁㅇㄻㄴㅇ">BlankMacro1</definedName>
    <definedName name="ㅁ옴ㅇㄹㄹㅇ" localSheetId="7">BlankMacro1</definedName>
    <definedName name="ㅁ옴ㅇㄹㄹㅇ">BlankMacro1</definedName>
    <definedName name="ㅁㅍㄴㅍㅇㅁㄴㅍ" localSheetId="7">BlankMacro1</definedName>
    <definedName name="ㅁㅍㄴㅍㅇㅁㄴㅍ">BlankMacro1</definedName>
    <definedName name="ㅁㅎ" localSheetId="7">BlankMacro1</definedName>
    <definedName name="ㅁㅎ">BlankMacro1</definedName>
    <definedName name="ㅁㅎㄹㅇㅁㅎㅁ" localSheetId="7">BlankMacro1</definedName>
    <definedName name="ㅁㅎㄹㅇㅁㅎㅁ">BlankMacro1</definedName>
    <definedName name="ㅁ허ㅓ" localSheetId="7">BlankMacro1</definedName>
    <definedName name="ㅁ허ㅓ">BlankMacro1</definedName>
    <definedName name="마" localSheetId="7">BlankMacro1</definedName>
    <definedName name="마">BlankMacro1</definedName>
    <definedName name="말" localSheetId="7">BlankMacro1</definedName>
    <definedName name="말">BlankMacro1</definedName>
    <definedName name="머" localSheetId="7">BlankMacro1</definedName>
    <definedName name="머">BlankMacro1</definedName>
    <definedName name="머머머머" localSheetId="7">BlankMacro1</definedName>
    <definedName name="머머머머">BlankMacro1</definedName>
    <definedName name="머ㅓ" localSheetId="7">BlankMacro1</definedName>
    <definedName name="머ㅓ">BlankMacro1</definedName>
    <definedName name="머ㅗㅁ" localSheetId="7">BlankMacro1</definedName>
    <definedName name="머ㅗㅁ">BlankMacro1</definedName>
    <definedName name="멈" localSheetId="7">BlankMacro1</definedName>
    <definedName name="멈">BlankMacro1</definedName>
    <definedName name="멈ㄴ" localSheetId="7">BlankMacro1</definedName>
    <definedName name="멈ㄴ">BlankMacro1</definedName>
    <definedName name="모올" localSheetId="7">BlankMacro1</definedName>
    <definedName name="모올">BlankMacro1</definedName>
    <definedName name="목차" localSheetId="7">BlankMacro1</definedName>
    <definedName name="목차" localSheetId="8">BlankMacro1</definedName>
    <definedName name="목차">BlankMacro1</definedName>
    <definedName name="목차.">{"Book1"}</definedName>
    <definedName name="목차31" localSheetId="7">BlankMacro1</definedName>
    <definedName name="목차31" localSheetId="8">BlankMacro1</definedName>
    <definedName name="목차31">BlankMacro1</definedName>
    <definedName name="목차찿" localSheetId="7">BlankMacro1</definedName>
    <definedName name="목차찿" localSheetId="8">BlankMacro1</definedName>
    <definedName name="목차찿">BlankMacro1</definedName>
    <definedName name="몸오오" localSheetId="7">BlankMacro1</definedName>
    <definedName name="몸오오">BlankMacro1</definedName>
    <definedName name="뫃" localSheetId="7">BlankMacro1</definedName>
    <definedName name="뫃">BlankMacro1</definedName>
    <definedName name="뫃ㅁㄴㅇㅎ" localSheetId="7">BlankMacro1</definedName>
    <definedName name="뫃ㅁㄴㅇㅎ">BlankMacro1</definedName>
    <definedName name="무근">2.3</definedName>
    <definedName name="ㅂㄷㅅㄱ" localSheetId="7">BlankMacro1</definedName>
    <definedName name="ㅂㄷㅅㄱ">BlankMacro1</definedName>
    <definedName name="ㅂㅈㄱㄷㅈㅂㄱ" localSheetId="7">BlankMacro1</definedName>
    <definedName name="ㅂㅈㄱㄷㅈㅂㄱ">BlankMacro1</definedName>
    <definedName name="ㅂㅈㄷㄱㅂㅈㄱ" localSheetId="7">BlankMacro1</definedName>
    <definedName name="ㅂㅈㄷㄱㅂㅈㄱ">BlankMacro1</definedName>
    <definedName name="ㅂㅈㄷㄱㅈㅂㄱ" localSheetId="7">BlankMacro1</definedName>
    <definedName name="ㅂㅈㄷㄱㅈㅂㄱ">BlankMacro1</definedName>
    <definedName name="ㅂㅈㅎㄷㅂㄹ" localSheetId="7">BlankMacro1</definedName>
    <definedName name="ㅂㅈㅎㄷㅂㄹ">BlankMacro1</definedName>
    <definedName name="반사경..." localSheetId="7">BlankMacro1</definedName>
    <definedName name="반사경...">BlankMacro1</definedName>
    <definedName name="반사경현황" localSheetId="7">BlankMacro1</definedName>
    <definedName name="반사경현황">BlankMacro1</definedName>
    <definedName name="방부각재">931007</definedName>
    <definedName name="방부원주">1064010</definedName>
    <definedName name="방부판재">1037435</definedName>
    <definedName name="방송" localSheetId="7">BlankMacro1</definedName>
    <definedName name="방송">BlankMacro1</definedName>
    <definedName name="배수" localSheetId="7">BlankMacro1</definedName>
    <definedName name="배수">BlankMacro1</definedName>
    <definedName name="별책2" localSheetId="7">BlankMacro1</definedName>
    <definedName name="별책2" localSheetId="8">BlankMacro1</definedName>
    <definedName name="별책2">BlankMacro1</definedName>
    <definedName name="보통">37483</definedName>
    <definedName name="분전반" localSheetId="7">BlankMacro1</definedName>
    <definedName name="분전반">BlankMacro1</definedName>
    <definedName name="분전반1" localSheetId="7">BlankMacro1</definedName>
    <definedName name="분전반1">BlankMacro1</definedName>
    <definedName name="ㅄㅈㅄㅈㅂㅈㅂ" localSheetId="7">BlankMacro1</definedName>
    <definedName name="ㅄㅈㅄㅈㅂㅈㅂ">BlankMacro1</definedName>
    <definedName name="ㅅㄱ" localSheetId="7">BlankMacro1</definedName>
    <definedName name="ㅅㄱ">BlankMacro1</definedName>
    <definedName name="ㅅ겨쇼" localSheetId="7">BlankMacro1</definedName>
    <definedName name="ㅅ겨쇼">BlankMacro1</definedName>
    <definedName name="ㅅㄷㄷㅈㅅㅂㅈㄷㅅㅈㅄ" localSheetId="7">BlankMacro1</definedName>
    <definedName name="ㅅㄷㄷㅈㅅㅂㅈㄷㅅㅈㅄ">BlankMacro1</definedName>
    <definedName name="ㅅㄷㄷㅈㅅㅅㅈㄷㅅㄷㅈㅅㄷㅈ" localSheetId="7">BlankMacro1</definedName>
    <definedName name="ㅅㄷㄷㅈㅅㅅㅈㄷㅅㄷㅈㅅㄷㅈ">BlankMacro1</definedName>
    <definedName name="ㅅㄷㅅㄷㄷㅅㅈ" localSheetId="7">BlankMacro1</definedName>
    <definedName name="ㅅㄷㅅㄷㄷㅅㅈ">BlankMacro1</definedName>
    <definedName name="ㅅㄷㅅㄷㅈㅅ" localSheetId="7">BlankMacro1</definedName>
    <definedName name="ㅅㄷㅅㄷㅈㅅ">BlankMacro1</definedName>
    <definedName name="ㅅㄷㅅㄷㅈㅅㄷㅈㄷㅅ" localSheetId="7">BlankMacro1</definedName>
    <definedName name="ㅅㄷㅅㄷㅈㅅㄷㅈㄷㅅ">BlankMacro1</definedName>
    <definedName name="ㅅㄷㅈㅅㄷ" localSheetId="7">BlankMacro1</definedName>
    <definedName name="ㅅㄷㅈㅅㄷ">BlankMacro1</definedName>
    <definedName name="ㅅㄷㅈㅅㄷㅅㅈ" localSheetId="7">BlankMacro1</definedName>
    <definedName name="ㅅㄷㅈㅅㄷㅅㅈ">BlankMacro1</definedName>
    <definedName name="ㅅㄷㅈㅅㄷㅈㄷㅈㅅㅅ" localSheetId="7">BlankMacro1</definedName>
    <definedName name="ㅅㄷㅈㅅㄷㅈㄷㅈㅅㅅ">BlankMacro1</definedName>
    <definedName name="ㅅㄷㅈㅅㄷㅈㅄㄷㅂㅈ" localSheetId="7">BlankMacro1</definedName>
    <definedName name="ㅅㄷㅈㅅㄷㅈㅄㄷㅂㅈ">BlankMacro1</definedName>
    <definedName name="ㅅㄷㅈㅅㄷㅈㅅㄷㅈㅈㅅ" localSheetId="7">BlankMacro1</definedName>
    <definedName name="ㅅㄷㅈㅅㄷㅈㅅㄷㅈㅈㅅ">BlankMacro1</definedName>
    <definedName name="ㅅㄷㅈㅅㄷㅈㅈ" localSheetId="7">BlankMacro1</definedName>
    <definedName name="ㅅㄷㅈㅅㄷㅈㅈ">BlankMacro1</definedName>
    <definedName name="ㅅㅈㄷㅄㄷㅅㄷㄷㅅㅈ" localSheetId="7">BlankMacro1</definedName>
    <definedName name="ㅅㅈㄷㅄㄷㅅㄷㄷㅅㅈ">BlankMacro1</definedName>
    <definedName name="ㅅㅈㄷㅅㄷㅈㅅㄷㄷㅅㅈ" localSheetId="7">BlankMacro1</definedName>
    <definedName name="ㅅㅈㄷㅅㄷㅈㅅㄷㄷㅅㅈ">BlankMacro1</definedName>
    <definedName name="ㅅㅈㄷㅅㄷㅈㅅㄷㅈ" localSheetId="7">BlankMacro1</definedName>
    <definedName name="ㅅㅈㄷㅅㄷㅈㅅㄷㅈ">BlankMacro1</definedName>
    <definedName name="ㅅㅈㅅㄷㄷㅅㅈ" localSheetId="7">BlankMacro1</definedName>
    <definedName name="ㅅㅈㅅㄷㄷㅅㅈ">BlankMacro1</definedName>
    <definedName name="사" localSheetId="7">BlankMacro1</definedName>
    <definedName name="사" localSheetId="8">BlankMacro1</definedName>
    <definedName name="사">BlankMacro1</definedName>
    <definedName name="사랑" localSheetId="7">BlankMacro1</definedName>
    <definedName name="사랑" localSheetId="8">BlankMacro1</definedName>
    <definedName name="사랑">BlankMacro1</definedName>
    <definedName name="산마루측구" localSheetId="7">BlankMacro1</definedName>
    <definedName name="산마루측구">BlankMacro1</definedName>
    <definedName name="산출기초조사간지" localSheetId="7">BlankMacro1</definedName>
    <definedName name="산출기초조사간지">BlankMacro1</definedName>
    <definedName name="산출일위대가통신" localSheetId="7">BlankMacro1</definedName>
    <definedName name="산출일위대가통신">BlankMacro1</definedName>
    <definedName name="석축헐기" localSheetId="7">BlankMacro1</definedName>
    <definedName name="석축헐기">BlankMacro1</definedName>
    <definedName name="석축헐기10" localSheetId="7">BlankMacro1</definedName>
    <definedName name="석축헐기10">BlankMacro1</definedName>
    <definedName name="석축헐기11" localSheetId="7">BlankMacro1</definedName>
    <definedName name="석축헐기11">BlankMacro1</definedName>
    <definedName name="석축헐기12" localSheetId="7">BlankMacro1</definedName>
    <definedName name="석축헐기12">BlankMacro1</definedName>
    <definedName name="석축헐기13" localSheetId="7">BlankMacro1</definedName>
    <definedName name="석축헐기13">BlankMacro1</definedName>
    <definedName name="석축헐기15" localSheetId="7">BlankMacro1</definedName>
    <definedName name="석축헐기15">BlankMacro1</definedName>
    <definedName name="석축헐기16" localSheetId="7">BlankMacro1</definedName>
    <definedName name="석축헐기16">BlankMacro1</definedName>
    <definedName name="석축헐기9" localSheetId="7">BlankMacro1</definedName>
    <definedName name="석축헐기9">BlankMacro1</definedName>
    <definedName name="석출헐기" localSheetId="7">BlankMacro1</definedName>
    <definedName name="석출헐기">BlankMacro1</definedName>
    <definedName name="석출헐기2" localSheetId="7">BlankMacro1</definedName>
    <definedName name="석출헐기2">BlankMacro1</definedName>
    <definedName name="석출헐기3" localSheetId="7">BlankMacro1</definedName>
    <definedName name="석출헐기3">BlankMacro1</definedName>
    <definedName name="석출헐기4" localSheetId="7">BlankMacro1</definedName>
    <definedName name="석출헐기4">BlankMacro1</definedName>
    <definedName name="석출헐기5" localSheetId="7">BlankMacro1</definedName>
    <definedName name="석출헐기5">BlankMacro1</definedName>
    <definedName name="석출헐기6" localSheetId="7">BlankMacro1</definedName>
    <definedName name="석출헐기6">BlankMacro1</definedName>
    <definedName name="석출헐기7" localSheetId="7">BlankMacro1</definedName>
    <definedName name="석출헐기7">BlankMacro1</definedName>
    <definedName name="석출헐기8" localSheetId="7">BlankMacro1</definedName>
    <definedName name="석출헐기8">BlankMacro1</definedName>
    <definedName name="석출헐기9" localSheetId="7">BlankMacro1</definedName>
    <definedName name="석출헐기9">BlankMacro1</definedName>
    <definedName name="성원" localSheetId="7">BlankMacro1</definedName>
    <definedName name="성원">BlankMacro1</definedName>
    <definedName name="셋트앵커">2131</definedName>
    <definedName name="셋트앵커2">685.55</definedName>
    <definedName name="소방내역" localSheetId="7">BlankMacro1</definedName>
    <definedName name="소방내역">BlankMacro1</definedName>
    <definedName name="소방내역서" localSheetId="7">BlankMacro1</definedName>
    <definedName name="소방내역서">BlankMacro1</definedName>
    <definedName name="쇼" localSheetId="7">BlankMacro1</definedName>
    <definedName name="쇼">BlankMacro1</definedName>
    <definedName name="쇼ㅑㅕ" localSheetId="7">BlankMacro1</definedName>
    <definedName name="쇼ㅑㅕ">BlankMacro1</definedName>
    <definedName name="쇼ㅕㄱ쇼ㅕㅅㄱ" localSheetId="7">BlankMacro1</definedName>
    <definedName name="쇼ㅕㄱ쇼ㅕㅅㄱ">BlankMacro1</definedName>
    <definedName name="수량산출1" localSheetId="7">BlankMacro1</definedName>
    <definedName name="수량산출1">BlankMacro1</definedName>
    <definedName name="수량산출2" localSheetId="7">BlankMacro1</definedName>
    <definedName name="수량산출2">BlankMacro1</definedName>
    <definedName name="수량산출5" localSheetId="7">BlankMacro1</definedName>
    <definedName name="수량산출5">BlankMacro1</definedName>
    <definedName name="수량산출서표지" localSheetId="7">BlankMacro1</definedName>
    <definedName name="수량산출서표지">BlankMacro1</definedName>
    <definedName name="스텐레스판">2149455</definedName>
    <definedName name="시멘트6" localSheetId="7">BlankMacro1</definedName>
    <definedName name="시멘트6">BlankMacro1</definedName>
    <definedName name="ㅇㄴㅁㅎ" localSheetId="7">BlankMacro1</definedName>
    <definedName name="ㅇㄴㅁㅎ">BlankMacro1</definedName>
    <definedName name="ㅇ돟ㅇ로" localSheetId="7">BlankMacro1</definedName>
    <definedName name="ㅇ돟ㅇ로">BlankMacro1</definedName>
    <definedName name="ㅇㄹ" localSheetId="7">BlankMacro1</definedName>
    <definedName name="ㅇㄹ" localSheetId="8">BlankMacro1</definedName>
    <definedName name="ㅇㄹ">BlankMacro1</definedName>
    <definedName name="ㅇㄹㄴㄹㅇ" localSheetId="7">BlankMacro1</definedName>
    <definedName name="ㅇㄹㄴㄹㅇ" localSheetId="8">BlankMacro1</definedName>
    <definedName name="ㅇㄹㄴㄹㅇ">BlankMacro1</definedName>
    <definedName name="ㅇㄹㄴㄹㅇ널ㅇ눌" localSheetId="7">BlankMacro1</definedName>
    <definedName name="ㅇㄹㄴㄹㅇ널ㅇ눌" localSheetId="8">BlankMacro1</definedName>
    <definedName name="ㅇㄹㄴㄹㅇ널ㅇ눌">BlankMacro1</definedName>
    <definedName name="ㅇㄹ허" localSheetId="7">BlankMacro1</definedName>
    <definedName name="ㅇㄹ허">BlankMacro1</definedName>
    <definedName name="ㅇ렇러" localSheetId="7">BlankMacro1</definedName>
    <definedName name="ㅇ렇러">BlankMacro1</definedName>
    <definedName name="ㅇ렇ㅇ" localSheetId="7">BlankMacro1</definedName>
    <definedName name="ㅇ렇ㅇ">BlankMacro1</definedName>
    <definedName name="ㅇㄻㄴㄹ" localSheetId="7">BlankMacro1</definedName>
    <definedName name="ㅇㄻㄴㄹ">BlankMacro1</definedName>
    <definedName name="ㅇㄽ허ㅗ" localSheetId="7">BlankMacro1</definedName>
    <definedName name="ㅇㄽ허ㅗ" localSheetId="8">BlankMacro1</definedName>
    <definedName name="ㅇㄽ허ㅗ">BlankMacro1</definedName>
    <definedName name="ㅇㅇ" localSheetId="7">BlankMacro1</definedName>
    <definedName name="ㅇㅇ" localSheetId="8">BlankMacro1</definedName>
    <definedName name="ㅇㅇ">BlankMacro1</definedName>
    <definedName name="ㅇㅎㅇㅀㅇ" localSheetId="7">BlankMacro1</definedName>
    <definedName name="ㅇㅎㅇㅀㅇ">BlankMacro1</definedName>
    <definedName name="아" localSheetId="7">BlankMacro1</definedName>
    <definedName name="아">BlankMacro1</definedName>
    <definedName name="아늘믿" localSheetId="7">BlankMacro1</definedName>
    <definedName name="아늘믿">BlankMacro1</definedName>
    <definedName name="아니" localSheetId="7">BlankMacro1</definedName>
    <definedName name="아니">BlankMacro1</definedName>
    <definedName name="아다" localSheetId="7">BlankMacro1</definedName>
    <definedName name="아다">BlankMacro1</definedName>
    <definedName name="아디" localSheetId="7">BlankMacro1</definedName>
    <definedName name="아디">BlankMacro1</definedName>
    <definedName name="아서" localSheetId="7">BlankMacro1</definedName>
    <definedName name="아서">BlankMacro1</definedName>
    <definedName name="야" localSheetId="7">BlankMacro1</definedName>
    <definedName name="야">BlankMacro1</definedName>
    <definedName name="어" localSheetId="7">BlankMacro1</definedName>
    <definedName name="어">BlankMacro1</definedName>
    <definedName name="예" localSheetId="7">BlankMacro1</definedName>
    <definedName name="예">BlankMacro1</definedName>
    <definedName name="예정공정표.">{"Book1"}</definedName>
    <definedName name="요" localSheetId="7">BlankMacro1</definedName>
    <definedName name="요">BlankMacro1</definedName>
    <definedName name="용마" localSheetId="7">BlankMacro1</definedName>
    <definedName name="용마">BlankMacro1</definedName>
    <definedName name="우수받이" localSheetId="7">BlankMacro1</definedName>
    <definedName name="우수받이">BlankMacro1</definedName>
    <definedName name="원가계산서" localSheetId="7">BlankMacro1</definedName>
    <definedName name="원가계산서">BlankMacro1</definedName>
    <definedName name="원가계산서3" localSheetId="7">BlankMacro1</definedName>
    <definedName name="원가계산서3">BlankMacro1</definedName>
    <definedName name="원가계산서식" localSheetId="7">BlankMacro1</definedName>
    <definedName name="원가계산서식">BlankMacro1</definedName>
    <definedName name="이형철근">266523</definedName>
    <definedName name="이ㅓㅏ" localSheetId="7">BlankMacro1</definedName>
    <definedName name="이ㅓㅏ">BlankMacro1</definedName>
    <definedName name="인상익" localSheetId="7">BlankMacro1</definedName>
    <definedName name="인상익">BlankMacro1</definedName>
    <definedName name="인쇄양식" localSheetId="7">#N/A</definedName>
    <definedName name="인쇄양식">[0]!인쇄양식</definedName>
    <definedName name="일반시방서.">{"Book1"}</definedName>
    <definedName name="ㅈㄱ" localSheetId="7">BlankMacro1</definedName>
    <definedName name="ㅈㄱ">BlankMacro1</definedName>
    <definedName name="ㅈㄱ됴" localSheetId="7">BlankMacro1</definedName>
    <definedName name="ㅈㄱ됴">BlankMacro1</definedName>
    <definedName name="ㅈㄷ" localSheetId="7">BlankMacro1</definedName>
    <definedName name="ㅈㄷ">BlankMacro1</definedName>
    <definedName name="ㅈㄷㄱㄱ" localSheetId="7">BlankMacro1</definedName>
    <definedName name="ㅈㄷㄱㄱ">BlankMacro1</definedName>
    <definedName name="ㅈㄷㄱㅂㄱㅂㄱㅈㅂㄱ" localSheetId="7">BlankMacro1</definedName>
    <definedName name="ㅈㄷㄱㅂㄱㅂㄱㅈㅂㄱ">BlankMacro1</definedName>
    <definedName name="ㅈㄷㅅㄷㅈㄷㅅㅈㅅ" localSheetId="7">BlankMacro1</definedName>
    <definedName name="ㅈㄷㅅㄷㅈㄷㅅㅈㅅ">BlankMacro1</definedName>
    <definedName name="ㅈㄷㅅㄷㅈㅄㅂㅈㅅㅈㅄ" localSheetId="7">BlankMacro1</definedName>
    <definedName name="ㅈㄷㅅㄷㅈㅄㅂㅈㅅㅈㅄ">BlankMacro1</definedName>
    <definedName name="ㅈㄷㅅㅅㄷㅅㄷㄷㅅㅈ" localSheetId="7">BlankMacro1</definedName>
    <definedName name="ㅈㄷㅅㅅㄷㅅㄷㄷㅅㅈ">BlankMacro1</definedName>
    <definedName name="ㅈㄷㅅㅅㄷㅅㄷㅈ" localSheetId="7">BlankMacro1</definedName>
    <definedName name="ㅈㄷㅅㅅㄷㅅㄷㅈ">BlankMacro1</definedName>
    <definedName name="ㅈㄷㅅㅈㄷㅅㅈㄷㅅㅈㅅ" localSheetId="7">BlankMacro1</definedName>
    <definedName name="ㅈㄷㅅㅈㄷㅅㅈㄷㅅㅈㅅ">BlankMacro1</definedName>
    <definedName name="ㅈㄷㅅㅈㅂㄱㅈㅂㄷㄱ" localSheetId="7">BlankMacro1</definedName>
    <definedName name="ㅈㄷㅅㅈㅂㄱㅈㅂㄷㄱ">BlankMacro1</definedName>
    <definedName name="ㅈㄷㅅㅈㅂㄷㅅㅈㅄㅈ" localSheetId="7">BlankMacro1</definedName>
    <definedName name="ㅈㄷㅅㅈㅂㄷㅅㅈㅄㅈ">BlankMacro1</definedName>
    <definedName name="ㅈㄷㅅㅈㅄㄷㅈㅄ" localSheetId="7">BlankMacro1</definedName>
    <definedName name="ㅈㄷㅅㅈㅄㄷㅈㅄ">BlankMacro1</definedName>
    <definedName name="ㅈㄷㅅㅈㅄㅈㅄ" localSheetId="7">BlankMacro1</definedName>
    <definedName name="ㅈㄷㅅㅈㅄㅈㅄ">BlankMacro1</definedName>
    <definedName name="ㅈ됵ㄷ죠" localSheetId="7">BlankMacro1</definedName>
    <definedName name="ㅈ됵ㄷ죠">BlankMacro1</definedName>
    <definedName name="ㅈㅂㄱㄷㅂㅈ" localSheetId="7">BlankMacro1</definedName>
    <definedName name="ㅈㅂㄱㄷㅂㅈ">BlankMacro1</definedName>
    <definedName name="ㅈㅂㄷㄱㅂㅈㄱㅂㅈㄷ" localSheetId="7">BlankMacro1</definedName>
    <definedName name="ㅈㅂㄷㄱㅂㅈㄱㅂㅈㄷ">BlankMacro1</definedName>
    <definedName name="ㅈㅂㄷㄱㅈㅂㄱ" localSheetId="7">BlankMacro1</definedName>
    <definedName name="ㅈㅂㄷㄱㅈㅂㄱ">BlankMacro1</definedName>
    <definedName name="ㅈㅂㄷㅅ" localSheetId="7">BlankMacro1</definedName>
    <definedName name="ㅈㅂㄷㅅ">BlankMacro1</definedName>
    <definedName name="ㅈㅂㄷㅅㄷㅅㅈㅅㅅㅈ" localSheetId="7">BlankMacro1</definedName>
    <definedName name="ㅈㅂㄷㅅㄷㅅㅈㅅㅅㅈ">BlankMacro1</definedName>
    <definedName name="ㅈㅂㄷㅅㅈㅂㄷ" localSheetId="7">BlankMacro1</definedName>
    <definedName name="ㅈㅂㄷㅅㅈㅂㄷ">BlankMacro1</definedName>
    <definedName name="ㅈㅄㄷㅈㅄㅈㅄ" localSheetId="7">BlankMacro1</definedName>
    <definedName name="ㅈㅄㄷㅈㅄㅈㅄ">BlankMacro1</definedName>
    <definedName name="ㅈㅄㅅㄷㅂㅈㅅㄷㅈㅄ" localSheetId="7">BlankMacro1</definedName>
    <definedName name="ㅈㅄㅅㄷㅂㅈㅅㄷㅈㅄ">BlankMacro1</definedName>
    <definedName name="ㅈㅅㄷㅂㅈㄷㅈㅂㄷㅅ" localSheetId="7">BlankMacro1</definedName>
    <definedName name="ㅈㅅㄷㅂㅈㄷㅈㅂㄷㅅ">BlankMacro1</definedName>
    <definedName name="ㅈㅅㅂㄷㅅㄷㅅㄷㅈ" localSheetId="7">BlankMacro1</definedName>
    <definedName name="ㅈㅅㅂㄷㅅㄷㅅㄷㅈ">BlankMacro1</definedName>
    <definedName name="자" localSheetId="7">BlankMacro1</definedName>
    <definedName name="자">BlankMacro1</definedName>
    <definedName name="자동제어1차공량산출" localSheetId="7">BlankMacro1</definedName>
    <definedName name="자동제어1차공량산출">BlankMacro1</definedName>
    <definedName name="재">300</definedName>
    <definedName name="전기변경1" localSheetId="7">BlankMacro1</definedName>
    <definedName name="전기변경1">BlankMacro1</definedName>
    <definedName name="전기변경3" localSheetId="7">BlankMacro1</definedName>
    <definedName name="전기변경3">BlankMacro1</definedName>
    <definedName name="전문시방서...">{"Book1"}</definedName>
    <definedName name="조경">54828</definedName>
    <definedName name="조경변경">45400</definedName>
    <definedName name="조조조조" localSheetId="7">BlankMacro1</definedName>
    <definedName name="조조조조">BlankMacro1</definedName>
    <definedName name="조조조조좆" localSheetId="7">BlankMacro1</definedName>
    <definedName name="조조조조좆">BlankMacro1</definedName>
    <definedName name="종" localSheetId="7">BlankMacro1</definedName>
    <definedName name="종">BlankMacro1</definedName>
    <definedName name="종배수날개벽단위수량" localSheetId="7">BlankMacro1</definedName>
    <definedName name="종배수날개벽단위수량">BlankMacro1</definedName>
    <definedName name="종수" localSheetId="7">BlankMacro1</definedName>
    <definedName name="종수" localSheetId="8">BlankMacro1</definedName>
    <definedName name="종수">BlankMacro1</definedName>
    <definedName name="종현" localSheetId="7">BlankMacro1</definedName>
    <definedName name="종현">BlankMacro1</definedName>
    <definedName name="줄눈">46760</definedName>
    <definedName name="지" localSheetId="7">BlankMacro1</definedName>
    <definedName name="지">BlankMacro1</definedName>
    <definedName name="지주목" localSheetId="7">BlankMacro1</definedName>
    <definedName name="지주목">BlankMacro1</definedName>
    <definedName name="지주목A" localSheetId="7">BlankMacro1</definedName>
    <definedName name="지주목A">BlankMacro1</definedName>
    <definedName name="진달래중량">ROUND((4/3*3.14*(0.075*0.075*0.075))*(1200*0.9),2)</definedName>
    <definedName name="ㅊ" localSheetId="7">BlankMacro1</definedName>
    <definedName name="ㅊ">BlankMacro1</definedName>
    <definedName name="ㅊㅊㅍㅌ" localSheetId="7">BlankMacro1</definedName>
    <definedName name="ㅊㅊㅍㅌ" localSheetId="8">BlankMacro1</definedName>
    <definedName name="ㅊㅊㅍㅌ">BlankMacro1</definedName>
    <definedName name="ㅊㅌ퓨" localSheetId="7">BlankMacro1</definedName>
    <definedName name="ㅊㅌ퓨">BlankMacro1</definedName>
    <definedName name="ㅊㅍ" localSheetId="7">BlankMacro1</definedName>
    <definedName name="ㅊㅍ">BlankMacro1</definedName>
    <definedName name="ㅊㅍㅊ퓨" localSheetId="7">BlankMacro1</definedName>
    <definedName name="ㅊㅍㅊ퓨">BlankMacro1</definedName>
    <definedName name="ㅊㅍㅌ" localSheetId="7">BlankMacro1</definedName>
    <definedName name="ㅊㅍㅌ">BlankMacro1</definedName>
    <definedName name="ㅊㅍㅌㅊㅌㅊㅋㅌㅊㅋ" localSheetId="7">BlankMacro1</definedName>
    <definedName name="ㅊㅍㅌㅊㅌㅊㅋㅌㅊㅋ">BlankMacro1</definedName>
    <definedName name="ㅊㅍㅌㅋ" localSheetId="7">BlankMacro1</definedName>
    <definedName name="ㅊㅍㅌㅋ">BlankMacro1</definedName>
    <definedName name="차" localSheetId="7">BlankMacro1</definedName>
    <definedName name="차">BlankMacro1</definedName>
    <definedName name="철근">2.4</definedName>
    <definedName name="철쭉중량">ROUND((4/3*3.14*(0.075*0.075*0.075))*(1200*0.9),2)</definedName>
    <definedName name="총괄횡배수현황" localSheetId="7">BlankMacro1</definedName>
    <definedName name="총괄횡배수현황">BlankMacro1</definedName>
    <definedName name="총괄횡배수현황1" localSheetId="7">BlankMacro1</definedName>
    <definedName name="총괄횡배수현황1">BlankMacro1</definedName>
    <definedName name="취소" localSheetId="7">BlankMacro1</definedName>
    <definedName name="취소">BlankMacro1</definedName>
    <definedName name="츠츠" localSheetId="7">BlankMacro1</definedName>
    <definedName name="츠츠">BlankMacro1</definedName>
    <definedName name="ㅋㄴㅍㅇㅁㅇㄴ" localSheetId="7">BlankMacro1</definedName>
    <definedName name="ㅋㄴㅍㅇㅁㅇㄴ">BlankMacro1</definedName>
    <definedName name="ㅋㅇㅎㄹ" localSheetId="7">BlankMacro1</definedName>
    <definedName name="ㅋㅇㅎㄹ">BlankMacro1</definedName>
    <definedName name="ㅋㅌ" localSheetId="7">BlankMacro1</definedName>
    <definedName name="ㅋㅌ">BlankMacro1</definedName>
    <definedName name="ㅋㅌㅍㅍㅋ" localSheetId="7">BlankMacro1</definedName>
    <definedName name="ㅋㅌㅍㅍㅋ">BlankMacro1</definedName>
    <definedName name="ㅋㅍㅊㅌ" localSheetId="7">BlankMacro1</definedName>
    <definedName name="ㅋㅍㅊㅌ">BlankMacro1</definedName>
    <definedName name="ㅋㅎㄹㅊㅌ" localSheetId="7">BlankMacro1</definedName>
    <definedName name="ㅋㅎㄹㅊㅌ">BlankMacro1</definedName>
    <definedName name="코" localSheetId="7">BlankMacro1</definedName>
    <definedName name="코">BlankMacro1</definedName>
    <definedName name="ㅌ" localSheetId="7">BlankMacro1</definedName>
    <definedName name="ㅌ">BlankMacro1</definedName>
    <definedName name="ㅌㅊ픁ㅊ퓨" localSheetId="7">BlankMacro1</definedName>
    <definedName name="ㅌㅊ픁ㅊ퓨">BlankMacro1</definedName>
    <definedName name="ㅌ홀" localSheetId="7">BlankMacro1</definedName>
    <definedName name="ㅌ홀">BlankMacro1</definedName>
    <definedName name="템플리트모듈1" localSheetId="7">BlankMacro1</definedName>
    <definedName name="템플리트모듈1" localSheetId="8">BlankMacro1</definedName>
    <definedName name="템플리트모듈1">BlankMacro1</definedName>
    <definedName name="템플리트모듈2" localSheetId="7">BlankMacro1</definedName>
    <definedName name="템플리트모듈2" localSheetId="8">BlankMacro1</definedName>
    <definedName name="템플리트모듈2">BlankMacro1</definedName>
    <definedName name="템플리트모듈3" localSheetId="7">BlankMacro1</definedName>
    <definedName name="템플리트모듈3" localSheetId="8">BlankMacro1</definedName>
    <definedName name="템플리트모듈3">BlankMacro1</definedName>
    <definedName name="템플리트모듈4" localSheetId="7">BlankMacro1</definedName>
    <definedName name="템플리트모듈4" localSheetId="8">BlankMacro1</definedName>
    <definedName name="템플리트모듈4">BlankMacro1</definedName>
    <definedName name="템플리트모듈5" localSheetId="7">BlankMacro1</definedName>
    <definedName name="템플리트모듈5" localSheetId="8">BlankMacro1</definedName>
    <definedName name="템플리트모듈5">BlankMacro1</definedName>
    <definedName name="템플리트모듈6" localSheetId="7">BlankMacro1</definedName>
    <definedName name="템플리트모듈6" localSheetId="8">BlankMacro1</definedName>
    <definedName name="템플리트모듈6">BlankMacro1</definedName>
    <definedName name="튳" localSheetId="7">BlankMacro1</definedName>
    <definedName name="튳">BlankMacro1</definedName>
    <definedName name="특별시방서.">{"Book1"}</definedName>
    <definedName name="ㅍ" localSheetId="7">BlankMacro1</definedName>
    <definedName name="ㅍ">BlankMacro1</definedName>
    <definedName name="ㅍㄹ" localSheetId="7">BlankMacro1</definedName>
    <definedName name="ㅍㄹ" localSheetId="8">BlankMacro1</definedName>
    <definedName name="ㅍㄹ">BlankMacro1</definedName>
    <definedName name="ㅍㅁㄴㅍㄴㅍ" localSheetId="7">BlankMacro1</definedName>
    <definedName name="ㅍㅁㄴㅍㄴㅍ">BlankMacro1</definedName>
    <definedName name="ㅍㅊㅌ" localSheetId="7">BlankMacro1</definedName>
    <definedName name="ㅍㅊㅌ">BlankMacro1</definedName>
    <definedName name="ㅍ츝ㅊㅍ" localSheetId="7">BlankMacro1</definedName>
    <definedName name="ㅍ츝ㅊㅍ">BlankMacro1</definedName>
    <definedName name="ㅍㅋㅌㅊㅍㅊㅌ" localSheetId="7">BlankMacro1</definedName>
    <definedName name="ㅍㅋㅌㅊㅍㅊㅌ">BlankMacro1</definedName>
    <definedName name="ㅍㅌㅊㅊㅌ" localSheetId="7">BlankMacro1</definedName>
    <definedName name="ㅍㅌㅊㅊㅌ">BlankMacro1</definedName>
    <definedName name="ㅍㅌㅊㅋㅌㅊ" localSheetId="7">BlankMacro1</definedName>
    <definedName name="ㅍㅌㅊㅋㅌㅊ">BlankMacro1</definedName>
    <definedName name="판교" localSheetId="7">BlankMacro1</definedName>
    <definedName name="판교">BlankMacro1</definedName>
    <definedName name="평정서2" localSheetId="7">BlankMacro1</definedName>
    <definedName name="평정서2">BlankMacro1</definedName>
    <definedName name="표지" localSheetId="7">BlankMacro1</definedName>
    <definedName name="표지">BlankMacro1</definedName>
    <definedName name="표층">2.32</definedName>
    <definedName name="품위내역서" localSheetId="7">BlankMacro1</definedName>
    <definedName name="품위내역서">BlankMacro1</definedName>
    <definedName name="퓿튵츄" localSheetId="7">BlankMacro1</definedName>
    <definedName name="퓿튵츄">BlankMacro1</definedName>
    <definedName name="픁ㅊ퓨" localSheetId="7">BlankMacro1</definedName>
    <definedName name="픁ㅊ퓨">BlankMacro1</definedName>
    <definedName name="필지별조사내역">{"Book1","2008덩굴제거(군청).xls"}</definedName>
    <definedName name="ㅎ" localSheetId="7">BlankMacro1</definedName>
    <definedName name="ㅎ">BlankMacro1</definedName>
    <definedName name="ㅎㄴㅇㅀ" localSheetId="7">BlankMacro1</definedName>
    <definedName name="ㅎㄴㅇㅀ">BlankMacro1</definedName>
    <definedName name="ㅎㄹ" localSheetId="7">BlankMacro1</definedName>
    <definedName name="ㅎㄹ">BlankMacro1</definedName>
    <definedName name="ㅎㄹㄹㅇㄶ" localSheetId="7">BlankMacro1</definedName>
    <definedName name="ㅎㄹㄹㅇㄶ">BlankMacro1</definedName>
    <definedName name="ㅎㄹㅇㄴ" localSheetId="7">BlankMacro1</definedName>
    <definedName name="ㅎㄹㅇㄴ">BlankMacro1</definedName>
    <definedName name="ㅎㅁㅎ" localSheetId="7">BlankMacro1</definedName>
    <definedName name="ㅎㅁㅎ" localSheetId="8">BlankMacro1</definedName>
    <definedName name="ㅎㅁㅎ">BlankMacro1</definedName>
    <definedName name="ㅎㅂㅂㅂㅂㅂㅂㅂㅂ" localSheetId="7">BlankMacro1</definedName>
    <definedName name="ㅎㅂㅂㅂㅂㅂㅂㅂㅂ">BlankMacro1</definedName>
    <definedName name="ㅎㅂㅂㅂㅂㅂㅂㅂㅂㅁ" localSheetId="7">BlankMacro1</definedName>
    <definedName name="ㅎㅂㅂㅂㅂㅂㅂㅂㅂㅁ">BlankMacro1</definedName>
    <definedName name="ㅎㅇㄴㅀ" localSheetId="7">BlankMacro1</definedName>
    <definedName name="ㅎㅇㄴㅀ">BlankMacro1</definedName>
    <definedName name="ㅎㅇㄹ" localSheetId="7">BlankMacro1</definedName>
    <definedName name="ㅎㅇㄹ">BlankMacro1</definedName>
    <definedName name="하진이보" localSheetId="7">BlankMacro1</definedName>
    <definedName name="하진이보">BlankMacro1</definedName>
    <definedName name="하화" localSheetId="7">BlankMacro1</definedName>
    <definedName name="하화">BlankMacro1</definedName>
    <definedName name="한" localSheetId="7">BlankMacro1</definedName>
    <definedName name="한">BlankMacro1</definedName>
    <definedName name="해" localSheetId="7">BlankMacro1</definedName>
    <definedName name="해">BlankMacro1</definedName>
    <definedName name="해룡" localSheetId="7">BlankMacro1</definedName>
    <definedName name="해룡">BlankMacro1</definedName>
    <definedName name="헐기" localSheetId="7">BlankMacro1</definedName>
    <definedName name="헐기">BlankMacro1</definedName>
    <definedName name="헐기16" localSheetId="7">BlankMacro1</definedName>
    <definedName name="헐기16">BlankMacro1</definedName>
    <definedName name="헐기17" localSheetId="7">BlankMacro1</definedName>
    <definedName name="헐기17">BlankMacro1</definedName>
    <definedName name="현장사진.">{"Book1"}</definedName>
    <definedName name="현장사진..">{"Book1"}</definedName>
    <definedName name="현장사진...">{"Book1"}</definedName>
    <definedName name="현장사진....">{"Book1"}</definedName>
    <definedName name="호" localSheetId="7">BlankMacro1</definedName>
    <definedName name="호">BlankMacro1</definedName>
    <definedName name="홍ㄹ" localSheetId="7">BlankMacro1</definedName>
    <definedName name="홍ㄹ">BlankMacro1</definedName>
    <definedName name="화강석두껍돌">15992</definedName>
    <definedName name="화강석두껍돌100">29319</definedName>
    <definedName name="화강석판석30">53306</definedName>
    <definedName name="횡면벽2" localSheetId="7">BlankMacro1</definedName>
    <definedName name="횡면벽2">BlankMacro1</definedName>
    <definedName name="횡배수관집계본선" localSheetId="7">BlankMacro1</definedName>
    <definedName name="횡배수관집계본선">BlankMacro1</definedName>
    <definedName name="횡현황본선" localSheetId="7">BlankMacro1</definedName>
    <definedName name="횡현황본선">BlankMacro1</definedName>
    <definedName name="횡현황부체" localSheetId="7">BlankMacro1</definedName>
    <definedName name="횡현황부체">BlankMacro1</definedName>
    <definedName name="ㅏ" localSheetId="7">BlankMacro1</definedName>
    <definedName name="ㅏ">BlankMacro1</definedName>
    <definedName name="ㅏㄹ하ㅗㄹ홓" localSheetId="7">BlankMacro1</definedName>
    <definedName name="ㅏㄹ하ㅗㄹ홓">BlankMacro1</definedName>
    <definedName name="ㅏㄹ하ㅗㅎㅎ랗" localSheetId="7">BlankMacro1</definedName>
    <definedName name="ㅏㄹ하ㅗㅎㅎ랗">BlankMacro1</definedName>
    <definedName name="ㅏㅀ" localSheetId="7">BlankMacro1</definedName>
    <definedName name="ㅏㅀ">BlankMacro1</definedName>
    <definedName name="ㅏㅏ" localSheetId="7">BlankMacro1</definedName>
    <definedName name="ㅏㅏ">BlankMacro1</definedName>
    <definedName name="ㅏㅓ" localSheetId="7">BlankMacro1</definedName>
    <definedName name="ㅏㅓ">BlankMacro1</definedName>
    <definedName name="ㅏㅓㅣ허" localSheetId="7">BlankMacro1</definedName>
    <definedName name="ㅏㅓㅣ허">BlankMacro1</definedName>
    <definedName name="ㅐㅓㅐ">{"Book1"}</definedName>
    <definedName name="ㅑㅕㅛㅑ" localSheetId="7">BlankMacro1</definedName>
    <definedName name="ㅑㅕㅛㅑ">BlankMacro1</definedName>
    <definedName name="ㅓ" localSheetId="7">BlankMacro1</definedName>
    <definedName name="ㅓ">BlankMacro1</definedName>
    <definedName name="ㅓ76ㅕㅛㅑㅓ" localSheetId="7">BlankMacro1</definedName>
    <definedName name="ㅓ76ㅕㅛㅑㅓ">BlankMacro1</definedName>
    <definedName name="ㅓㄴㅇㄹ" localSheetId="7">BlankMacro1</definedName>
    <definedName name="ㅓㄴㅇㄹ">BlankMacro1</definedName>
    <definedName name="ㅓㅀ" localSheetId="7">BlankMacro1</definedName>
    <definedName name="ㅓㅀ">BlankMacro1</definedName>
    <definedName name="ㅓㅎ" localSheetId="7">BlankMacro1</definedName>
    <definedName name="ㅓㅎ">BlankMacro1</definedName>
    <definedName name="ㅓㅎㄹㅇ헐" localSheetId="7">BlankMacro1</definedName>
    <definedName name="ㅓㅎㄹㅇ헐">BlankMacro1</definedName>
    <definedName name="ㅓ허">{"Book1"}</definedName>
    <definedName name="ㅓㅏㅣ" localSheetId="7">BlankMacro1</definedName>
    <definedName name="ㅓㅏㅣ">BlankMacro1</definedName>
    <definedName name="ㅓㅏㅣㅏㅓ" localSheetId="7">BlankMacro1</definedName>
    <definedName name="ㅓㅏㅣㅏㅓ">BlankMacro1</definedName>
    <definedName name="ㅓㅏㅣㅣㅓㅣㅏㅓ" localSheetId="7">BlankMacro1</definedName>
    <definedName name="ㅓㅏㅣㅣㅓㅣㅏㅓ">BlankMacro1</definedName>
    <definedName name="ㅓㅗㅇ러ㅗㅎㄹ" localSheetId="7">BlankMacro1</definedName>
    <definedName name="ㅓㅗㅇ러ㅗㅎㄹ">BlankMacro1</definedName>
    <definedName name="ㅓㅗ허" localSheetId="7">BlankMacro1</definedName>
    <definedName name="ㅓㅗ허">BlankMacro1</definedName>
    <definedName name="ㅓㅘㅣ" localSheetId="7">BlankMacro1</definedName>
    <definedName name="ㅓㅘㅣ">BlankMacro1</definedName>
    <definedName name="ㅓㅚㅗㅓㅣㅗㅓ" localSheetId="7">BlankMacro1</definedName>
    <definedName name="ㅓㅚㅗㅓㅣㅗㅓ">BlankMacro1</definedName>
    <definedName name="ㅕ46ㅅㄱ" localSheetId="7">BlankMacro1</definedName>
    <definedName name="ㅕ46ㅅㄱ">BlankMacro1</definedName>
    <definedName name="ㅕ쇼" localSheetId="7">BlankMacro1</definedName>
    <definedName name="ㅕ쇼">BlankMacro1</definedName>
    <definedName name="ㅕㅑㅅ" localSheetId="7">BlankMacro1</definedName>
    <definedName name="ㅕㅑㅅ">BlankMacro1</definedName>
    <definedName name="ㅕㅑㅐㅕ" localSheetId="7">BlankMacro1</definedName>
    <definedName name="ㅕㅑㅐㅕ">BlankMacro1</definedName>
    <definedName name="ㅕㅕ" localSheetId="7">BlankMacro1</definedName>
    <definedName name="ㅕㅕ">BlankMacro1</definedName>
    <definedName name="ㅕㅕㅕㄱㄱ" localSheetId="7">BlankMacro1</definedName>
    <definedName name="ㅕㅕㅕㄱㄱ">BlankMacro1</definedName>
    <definedName name="ㅕㅛㅑ쇼ㅕ" localSheetId="7">BlankMacro1</definedName>
    <definedName name="ㅕㅛㅑ쇼ㅕ">BlankMacro1</definedName>
    <definedName name="ㅕㅛㅑㅛㅑ" localSheetId="7">BlankMacro1</definedName>
    <definedName name="ㅕㅛㅑㅛㅑ">BlankMacro1</definedName>
    <definedName name="ㅗㄹㅇㄴ" localSheetId="7">BlankMacro1</definedName>
    <definedName name="ㅗㄹㅇㄴ">BlankMacro1</definedName>
    <definedName name="ㅗㅇㄴㄹ" localSheetId="7">BlankMacro1</definedName>
    <definedName name="ㅗㅇㄴㄹ">BlankMacro1</definedName>
    <definedName name="ㅗㅇㄴ롤ㄴ온온ㅇㄹㄴㅇㄴㅇ" localSheetId="7">BlankMacro1</definedName>
    <definedName name="ㅗㅇㄴ롤ㄴ온온ㅇㄹㄴㅇㄴㅇ">BlankMacro1</definedName>
    <definedName name="ㅗㅇㄹ" localSheetId="7">BlankMacro1</definedName>
    <definedName name="ㅗㅇㄹ">BlankMacro1</definedName>
    <definedName name="ㅗㅎㄹ" localSheetId="7">BlankMacro1</definedName>
    <definedName name="ㅗㅎㄹ">BlankMacro1</definedName>
    <definedName name="ㅗㅎㅇㄴㅀ" localSheetId="7">BlankMacro1</definedName>
    <definedName name="ㅗㅎㅇㄴㅀ">BlankMacro1</definedName>
    <definedName name="ㅗㅓㅣㅏㅗ" localSheetId="7">BlankMacro1</definedName>
    <definedName name="ㅗㅓㅣㅏㅗ">BlankMacro1</definedName>
    <definedName name="ㅗㅓㅣㅓㅚㅗㅓ" localSheetId="7">BlankMacro1</definedName>
    <definedName name="ㅗㅓㅣㅓㅚㅗㅓ">BlankMacro1</definedName>
    <definedName name="ㅗㅓㅣㅗㅓㅣ" localSheetId="7">BlankMacro1</definedName>
    <definedName name="ㅗㅓㅣㅗㅓㅣ">BlankMacro1</definedName>
    <definedName name="ㅗㅓㅣㅗㅓㅣㅘ" localSheetId="7">BlankMacro1</definedName>
    <definedName name="ㅗㅓㅣㅗㅓㅣㅘ">BlankMacro1</definedName>
    <definedName name="ㅗㅗ" localSheetId="7">BlankMacro1</definedName>
    <definedName name="ㅗㅗ">BlankMacro1</definedName>
    <definedName name="ㅘㅇ">{"Book1"}</definedName>
    <definedName name="ㅛ" localSheetId="7">BlankMacro1</definedName>
    <definedName name="ㅛ">BlankMacro1</definedName>
    <definedName name="ㅛㄷㄱ죡ㄷ죠" localSheetId="7">BlankMacro1</definedName>
    <definedName name="ㅛㄷㄱ죡ㄷ죠">BlankMacro1</definedName>
    <definedName name="ㅛㄷ굑ㄷ죧죠" localSheetId="7">BlankMacro1</definedName>
    <definedName name="ㅛㄷ굑ㄷ죧죠">BlankMacro1</definedName>
    <definedName name="ㅛㅅ" localSheetId="7">BlankMacro1</definedName>
    <definedName name="ㅛㅅ">BlankMacro1</definedName>
    <definedName name="ㅛ샤ㅕ" localSheetId="7">BlankMacro1</definedName>
    <definedName name="ㅛ샤ㅕ">BlankMacro1</definedName>
    <definedName name="ㅛㅕ샤" localSheetId="7">BlankMacro1</definedName>
    <definedName name="ㅛㅕ샤">BlankMacro1</definedName>
    <definedName name="ㅛㅕㅑㅅ" localSheetId="7">BlankMacro1</definedName>
    <definedName name="ㅛㅕㅑㅅ">BlankMacro1</definedName>
    <definedName name="ㅜㄴㄹ오" localSheetId="7">BlankMacro1</definedName>
    <definedName name="ㅜㄴㄹ오">BlankMacro1</definedName>
    <definedName name="ㅜㅜ" localSheetId="7">BlankMacro1</definedName>
    <definedName name="ㅜㅜ">BlankMacro1</definedName>
    <definedName name="ㅜㅡㅠ" localSheetId="7">BlankMacro1</definedName>
    <definedName name="ㅜㅡㅠ">BlankMacro1</definedName>
    <definedName name="ㅠ" localSheetId="7">BlankMacro1</definedName>
    <definedName name="ㅠ">BlankMacro1</definedName>
    <definedName name="ㅠㅍ" localSheetId="7">BlankMacro1</definedName>
    <definedName name="ㅠㅍ">BlankMacro1</definedName>
    <definedName name="ㅠㅍㅊ" localSheetId="7">BlankMacro1</definedName>
    <definedName name="ㅠㅍㅊ">BlankMacro1</definedName>
    <definedName name="ㅠ화호" localSheetId="7">BlankMacro1</definedName>
    <definedName name="ㅠ화호">BlankMacro1</definedName>
    <definedName name="ㅠㅗ하ㅓ" localSheetId="7">BlankMacro1</definedName>
    <definedName name="ㅠㅗ하ㅓ">BlankMacro1</definedName>
    <definedName name="ㅡ" localSheetId="7">BlankMacro1</definedName>
    <definedName name="ㅡ">BlankMacro1</definedName>
    <definedName name="ㅡ퓨" localSheetId="7">BlankMacro1</definedName>
    <definedName name="ㅡ퓨">BlankMacro1</definedName>
    <definedName name="ㅡㅜㅠㅡㅠ프" localSheetId="7">BlankMacro1</definedName>
    <definedName name="ㅡㅜㅠㅡㅠ프">BlankMacro1</definedName>
    <definedName name="ㅣㅇ라ㅓㅣ" localSheetId="7">BlankMacro1</definedName>
    <definedName name="ㅣㅇ라ㅓㅣ">BlankMacro1</definedName>
    <definedName name="ㅣㅏ어ㅏ리" localSheetId="7">BlankMacro1</definedName>
    <definedName name="ㅣㅏ어ㅏ리">BlankMacro1</definedName>
    <definedName name="ㅣㅓㅏㅓ" localSheetId="7">BlankMacro1</definedName>
    <definedName name="ㅣㅓㅏㅓ">BlankMacro1</definedName>
    <definedName name="ㅣㅓㅚㅓㅏ" localSheetId="7">BlankMacro1</definedName>
    <definedName name="ㅣㅓㅚㅓㅏ">BlankMacro1</definedName>
  </definedNames>
  <calcPr calcId="162913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46" l="1"/>
  <c r="L7" i="46"/>
  <c r="K7" i="46"/>
  <c r="N7" i="46"/>
  <c r="J11" i="53" l="1"/>
  <c r="J10" i="53" l="1"/>
  <c r="J9" i="53" l="1"/>
  <c r="F11" i="4" l="1"/>
  <c r="D14" i="79" l="1"/>
  <c r="I9" i="53" l="1"/>
  <c r="H14" i="79" l="1"/>
  <c r="F14" i="79"/>
  <c r="F15" i="79" s="1"/>
  <c r="E14" i="79"/>
  <c r="O14" i="4" l="1"/>
  <c r="O13" i="4"/>
  <c r="M14" i="4"/>
  <c r="M13" i="4"/>
  <c r="I11" i="48"/>
  <c r="H12" i="48"/>
  <c r="G13" i="4"/>
  <c r="H11" i="48" s="1"/>
  <c r="F13" i="4"/>
  <c r="G11" i="48" s="1"/>
  <c r="G12" i="48"/>
  <c r="E12" i="48"/>
  <c r="E13" i="4"/>
  <c r="E11" i="48" s="1"/>
  <c r="D13" i="4"/>
  <c r="N13" i="4" l="1"/>
  <c r="P13" i="4"/>
  <c r="I12" i="48" l="1"/>
  <c r="N14" i="4"/>
  <c r="P14" i="4"/>
  <c r="F12" i="4" l="1"/>
  <c r="L6" i="46" l="1"/>
  <c r="E6" i="46" s="1"/>
  <c r="H22" i="4" l="1"/>
  <c r="N24" i="4" s="1"/>
  <c r="F10" i="4" l="1"/>
  <c r="F9" i="4" l="1"/>
  <c r="F8" i="4"/>
  <c r="I10" i="48" l="1"/>
  <c r="I9" i="48"/>
  <c r="O12" i="4"/>
  <c r="P12" i="4" s="1"/>
  <c r="M12" i="4"/>
  <c r="N12" i="4" s="1"/>
  <c r="G12" i="4"/>
  <c r="H10" i="48" s="1"/>
  <c r="G10" i="48"/>
  <c r="E12" i="4"/>
  <c r="E10" i="48" s="1"/>
  <c r="D12" i="4"/>
  <c r="O11" i="4"/>
  <c r="P11" i="4" s="1"/>
  <c r="M11" i="4"/>
  <c r="G11" i="4"/>
  <c r="H9" i="48" s="1"/>
  <c r="G9" i="48"/>
  <c r="E11" i="4"/>
  <c r="E9" i="48" s="1"/>
  <c r="D11" i="4"/>
  <c r="O10" i="4"/>
  <c r="P10" i="4" s="1"/>
  <c r="M10" i="4"/>
  <c r="N10" i="4" s="1"/>
  <c r="G10" i="4"/>
  <c r="H8" i="48" s="1"/>
  <c r="G8" i="48"/>
  <c r="E10" i="4"/>
  <c r="E8" i="48" s="1"/>
  <c r="O9" i="4"/>
  <c r="P9" i="4" s="1"/>
  <c r="M9" i="4"/>
  <c r="G9" i="4"/>
  <c r="H7" i="48" s="1"/>
  <c r="G7" i="48"/>
  <c r="E9" i="4"/>
  <c r="E7" i="48" s="1"/>
  <c r="D9" i="4"/>
  <c r="N9" i="4" l="1"/>
  <c r="N11" i="4"/>
  <c r="I11" i="4"/>
  <c r="L11" i="4"/>
  <c r="J11" i="4" l="1"/>
  <c r="E12" i="46" l="1"/>
  <c r="E3" i="61" l="1"/>
  <c r="B6" i="61" l="1"/>
  <c r="AK5" i="59" l="1"/>
  <c r="L24" i="4" l="1"/>
  <c r="I5" i="53"/>
  <c r="D3" i="53"/>
  <c r="O22" i="4"/>
  <c r="M22" i="4"/>
  <c r="O8" i="4"/>
  <c r="M8" i="4"/>
  <c r="N8" i="4" s="1"/>
  <c r="G8" i="4"/>
  <c r="H6" i="48" s="1"/>
  <c r="G6" i="48"/>
  <c r="E8" i="4"/>
  <c r="E6" i="48" s="1"/>
  <c r="D8" i="4"/>
  <c r="E7" i="4"/>
  <c r="D7" i="4"/>
  <c r="D3" i="4"/>
  <c r="D3" i="48"/>
  <c r="D3" i="47"/>
  <c r="K88" i="45"/>
  <c r="K48" i="45"/>
  <c r="K28" i="45"/>
  <c r="P19" i="45"/>
  <c r="P39" i="45" s="1"/>
  <c r="P59" i="45" s="1"/>
  <c r="P79" i="45" s="1"/>
  <c r="P99" i="45" s="1"/>
  <c r="P119" i="45" s="1"/>
  <c r="N7" i="4" l="1"/>
  <c r="N6" i="4" s="1"/>
  <c r="N22" i="4" s="1"/>
  <c r="P8" i="4"/>
  <c r="P7" i="4" l="1"/>
  <c r="P6" i="4" s="1"/>
  <c r="P22" i="4" s="1"/>
  <c r="G26" i="47" l="1"/>
  <c r="L12" i="4" l="1"/>
  <c r="I10" i="53"/>
  <c r="I13" i="4"/>
  <c r="I11" i="53"/>
  <c r="K14" i="4"/>
  <c r="I12" i="53"/>
  <c r="L13" i="4" l="1"/>
  <c r="L14" i="4"/>
  <c r="J12" i="4"/>
  <c r="I12" i="4"/>
  <c r="J14" i="4" l="1"/>
  <c r="J13" i="4"/>
  <c r="N21" i="47" l="1"/>
  <c r="P25" i="47" l="1"/>
</calcChain>
</file>

<file path=xl/sharedStrings.xml><?xml version="1.0" encoding="utf-8"?>
<sst xmlns="http://schemas.openxmlformats.org/spreadsheetml/2006/main" count="236" uniqueCount="179">
  <si>
    <t>ha</t>
    <phoneticPr fontId="3" type="noConversion"/>
  </si>
  <si>
    <t>합계</t>
    <phoneticPr fontId="3" type="noConversion"/>
  </si>
  <si>
    <t>(금액단위:원)</t>
    <phoneticPr fontId="3" type="noConversion"/>
  </si>
  <si>
    <t>비  고</t>
    <phoneticPr fontId="3" type="noConversion"/>
  </si>
  <si>
    <t>단위</t>
    <phoneticPr fontId="3" type="noConversion"/>
  </si>
  <si>
    <t>표준지
번 호</t>
    <phoneticPr fontId="3" type="noConversion"/>
  </si>
  <si>
    <t>T  M 좌 표(도쿄)</t>
    <phoneticPr fontId="3" type="noConversion"/>
  </si>
  <si>
    <t>X</t>
    <phoneticPr fontId="3" type="noConversion"/>
  </si>
  <si>
    <t>Y</t>
    <phoneticPr fontId="3" type="noConversion"/>
  </si>
  <si>
    <t>설  계  설  명  서</t>
    <phoneticPr fontId="10" type="noConversion"/>
  </si>
  <si>
    <t>시  방  서</t>
    <phoneticPr fontId="10" type="noConversion"/>
  </si>
  <si>
    <t>사 업 대 상 지   조 서</t>
    <phoneticPr fontId="10" type="noConversion"/>
  </si>
  <si>
    <t>단  가  산  출  서</t>
    <phoneticPr fontId="10" type="noConversion"/>
  </si>
  <si>
    <t>증  빙  서  류</t>
    <phoneticPr fontId="10" type="noConversion"/>
  </si>
  <si>
    <t>일반시방서</t>
    <phoneticPr fontId="3" type="noConversion"/>
  </si>
  <si>
    <t>구  분</t>
    <phoneticPr fontId="3" type="noConversion"/>
  </si>
  <si>
    <t>내   용</t>
    <phoneticPr fontId="3" type="noConversion"/>
  </si>
  <si>
    <t>발주처</t>
    <phoneticPr fontId="3" type="noConversion"/>
  </si>
  <si>
    <t>위  치</t>
    <phoneticPr fontId="3" type="noConversion"/>
  </si>
  <si>
    <t>공사기간</t>
    <phoneticPr fontId="3" type="noConversion"/>
  </si>
  <si>
    <t>납품일</t>
    <phoneticPr fontId="3" type="noConversion"/>
  </si>
  <si>
    <t>총원가</t>
    <phoneticPr fontId="3" type="noConversion"/>
  </si>
  <si>
    <t>부가가치세</t>
    <phoneticPr fontId="3" type="noConversion"/>
  </si>
  <si>
    <t>면적</t>
    <phoneticPr fontId="3" type="noConversion"/>
  </si>
  <si>
    <t>제출자</t>
    <phoneticPr fontId="3" type="noConversion"/>
  </si>
  <si>
    <t>책임기술자</t>
    <phoneticPr fontId="3" type="noConversion"/>
  </si>
  <si>
    <t>사업자등록증</t>
    <phoneticPr fontId="3" type="noConversion"/>
  </si>
  <si>
    <t>원가계산서</t>
    <phoneticPr fontId="3" type="noConversion"/>
  </si>
  <si>
    <t>사업종</t>
    <phoneticPr fontId="3" type="noConversion"/>
  </si>
  <si>
    <t>설  계  예  산  서</t>
    <phoneticPr fontId="10" type="noConversion"/>
  </si>
  <si>
    <t>내역서</t>
    <phoneticPr fontId="3" type="noConversion"/>
  </si>
  <si>
    <t>기타첨부서류</t>
    <phoneticPr fontId="3" type="noConversion"/>
  </si>
  <si>
    <t>노  무  비</t>
    <phoneticPr fontId="3" type="noConversion"/>
  </si>
  <si>
    <t>재  료  비</t>
    <phoneticPr fontId="3" type="noConversion"/>
  </si>
  <si>
    <t>경    비</t>
    <phoneticPr fontId="3" type="noConversion"/>
  </si>
  <si>
    <t>비고</t>
    <phoneticPr fontId="3" type="noConversion"/>
  </si>
  <si>
    <t>단가</t>
    <phoneticPr fontId="3" type="noConversion"/>
  </si>
  <si>
    <t>금액</t>
    <phoneticPr fontId="3" type="noConversion"/>
  </si>
  <si>
    <t>표준지 TM좌표 조서</t>
    <phoneticPr fontId="3" type="noConversion"/>
  </si>
  <si>
    <t>내    역    서</t>
    <phoneticPr fontId="3" type="noConversion"/>
  </si>
  <si>
    <t>▣</t>
    <phoneticPr fontId="3" type="noConversion"/>
  </si>
  <si>
    <t>순공사비</t>
    <phoneticPr fontId="3" type="noConversion"/>
  </si>
  <si>
    <t>단가산출목록표</t>
    <phoneticPr fontId="3" type="noConversion"/>
  </si>
  <si>
    <t>수량</t>
    <phoneticPr fontId="3" type="noConversion"/>
  </si>
  <si>
    <t>노무비</t>
    <phoneticPr fontId="3" type="noConversion"/>
  </si>
  <si>
    <t>재료비</t>
    <phoneticPr fontId="3" type="noConversion"/>
  </si>
  <si>
    <t>경비</t>
    <phoneticPr fontId="3" type="noConversion"/>
  </si>
  <si>
    <t>임/소반</t>
    <phoneticPr fontId="3" type="noConversion"/>
  </si>
  <si>
    <t>내역서 총괄표</t>
    <phoneticPr fontId="3" type="noConversion"/>
  </si>
  <si>
    <t>사업면적
(ha)</t>
    <phoneticPr fontId="3" type="noConversion"/>
  </si>
  <si>
    <t xml:space="preserve">▣ 공사명 : </t>
    <phoneticPr fontId="3" type="noConversion"/>
  </si>
  <si>
    <t>단가산출목록표</t>
    <phoneticPr fontId="3" type="noConversion"/>
  </si>
  <si>
    <t xml:space="preserve">자 료 입 력 </t>
    <phoneticPr fontId="3" type="noConversion"/>
  </si>
  <si>
    <t>원   가   계   산   서</t>
    <phoneticPr fontId="3" type="noConversion"/>
  </si>
  <si>
    <t>내 역 서 총 괄 표</t>
    <phoneticPr fontId="3" type="noConversion"/>
  </si>
  <si>
    <t>^^드래그</t>
    <phoneticPr fontId="3" type="noConversion"/>
  </si>
  <si>
    <t>예정공정표</t>
    <phoneticPr fontId="3" type="noConversion"/>
  </si>
  <si>
    <t>지번</t>
    <phoneticPr fontId="3" type="noConversion"/>
  </si>
  <si>
    <t>1-0-1</t>
    <phoneticPr fontId="3" type="noConversion"/>
  </si>
  <si>
    <t>1.1</t>
    <phoneticPr fontId="3" type="noConversion"/>
  </si>
  <si>
    <t>1</t>
    <phoneticPr fontId="3" type="noConversion"/>
  </si>
  <si>
    <t>설계설명서</t>
    <phoneticPr fontId="3" type="noConversion"/>
  </si>
  <si>
    <t>덩굴본수조서</t>
    <phoneticPr fontId="3" type="noConversion"/>
  </si>
  <si>
    <t>보통인부</t>
  </si>
  <si>
    <t>인</t>
  </si>
  <si>
    <t>(금액단위:원)</t>
    <phoneticPr fontId="3" type="noConversion"/>
  </si>
  <si>
    <t>비              목</t>
    <phoneticPr fontId="3" type="noConversion"/>
  </si>
  <si>
    <t>금      액</t>
    <phoneticPr fontId="3" type="noConversion"/>
  </si>
  <si>
    <t>구 성 비</t>
    <phoneticPr fontId="3" type="noConversion"/>
  </si>
  <si>
    <t>비               고</t>
    <phoneticPr fontId="3" type="noConversion"/>
  </si>
  <si>
    <t>순
공
사
원
가</t>
    <phoneticPr fontId="3" type="noConversion"/>
  </si>
  <si>
    <t>재
료
비</t>
    <phoneticPr fontId="3" type="noConversion"/>
  </si>
  <si>
    <t>직접재료비</t>
    <phoneticPr fontId="3" type="noConversion"/>
  </si>
  <si>
    <t>간접재료비</t>
    <phoneticPr fontId="3" type="noConversion"/>
  </si>
  <si>
    <t>소 계</t>
    <phoneticPr fontId="3" type="noConversion"/>
  </si>
  <si>
    <t>노
무
비</t>
    <phoneticPr fontId="3" type="noConversion"/>
  </si>
  <si>
    <t>직접노무비</t>
    <phoneticPr fontId="3" type="noConversion"/>
  </si>
  <si>
    <t>간접노무비</t>
    <phoneticPr fontId="3" type="noConversion"/>
  </si>
  <si>
    <t>직 접 노 무 비  의</t>
    <phoneticPr fontId="3" type="noConversion"/>
  </si>
  <si>
    <t>경
비</t>
    <phoneticPr fontId="3" type="noConversion"/>
  </si>
  <si>
    <t>기계경비</t>
    <phoneticPr fontId="3" type="noConversion"/>
  </si>
  <si>
    <t>산재보험료</t>
    <phoneticPr fontId="3" type="noConversion"/>
  </si>
  <si>
    <t>노 무 비 의</t>
    <phoneticPr fontId="3" type="noConversion"/>
  </si>
  <si>
    <t>고용보험료</t>
    <phoneticPr fontId="3" type="noConversion"/>
  </si>
  <si>
    <t>국민건강보험료</t>
    <phoneticPr fontId="3" type="noConversion"/>
  </si>
  <si>
    <t>직접노무비의</t>
    <phoneticPr fontId="3" type="noConversion"/>
  </si>
  <si>
    <t>노인장기요양보험료</t>
    <phoneticPr fontId="3" type="noConversion"/>
  </si>
  <si>
    <t>국민건강보험료의</t>
    <phoneticPr fontId="3" type="noConversion"/>
  </si>
  <si>
    <t>국민연금보험료</t>
    <phoneticPr fontId="3" type="noConversion"/>
  </si>
  <si>
    <t>산업안전보건관리비</t>
    <phoneticPr fontId="3" type="noConversion"/>
  </si>
  <si>
    <t>(재료비 + 직접노무비) 의</t>
    <phoneticPr fontId="3" type="noConversion"/>
  </si>
  <si>
    <t>기타법정경비</t>
    <phoneticPr fontId="3" type="noConversion"/>
  </si>
  <si>
    <t>(재료비 + 노무비) 의</t>
    <phoneticPr fontId="3" type="noConversion"/>
  </si>
  <si>
    <t>일       반       관       리       비</t>
    <phoneticPr fontId="3" type="noConversion"/>
  </si>
  <si>
    <t>(재료비 + 노무비 + 경비) 의</t>
    <phoneticPr fontId="3" type="noConversion"/>
  </si>
  <si>
    <t>이                윤  ( 수   수    료 )</t>
    <phoneticPr fontId="3" type="noConversion"/>
  </si>
  <si>
    <t>(노무비 + 경비 + 일반관리비) 의</t>
    <phoneticPr fontId="3" type="noConversion"/>
  </si>
  <si>
    <t>총      원       가  ( 공    급    가)</t>
    <phoneticPr fontId="3" type="noConversion"/>
  </si>
  <si>
    <t>부        가        가       치       세</t>
    <phoneticPr fontId="3" type="noConversion"/>
  </si>
  <si>
    <t>총원가의 10%</t>
    <phoneticPr fontId="3" type="noConversion"/>
  </si>
  <si>
    <t>총     사     업     비</t>
    <phoneticPr fontId="3" type="noConversion"/>
  </si>
  <si>
    <t>ha</t>
    <phoneticPr fontId="3" type="noConversion"/>
  </si>
  <si>
    <t>공종</t>
    <phoneticPr fontId="3" type="noConversion"/>
  </si>
  <si>
    <t>작 업 명</t>
    <phoneticPr fontId="3" type="noConversion"/>
  </si>
  <si>
    <t>규 격</t>
    <phoneticPr fontId="3" type="noConversion"/>
  </si>
  <si>
    <t>단위</t>
    <phoneticPr fontId="3" type="noConversion"/>
  </si>
  <si>
    <t>사업면적(ha)</t>
    <phoneticPr fontId="3" type="noConversion"/>
  </si>
  <si>
    <t>합 계</t>
    <phoneticPr fontId="3" type="noConversion"/>
  </si>
  <si>
    <t>노 무 비</t>
    <phoneticPr fontId="3" type="noConversion"/>
  </si>
  <si>
    <t>재 료 비</t>
    <phoneticPr fontId="3" type="noConversion"/>
  </si>
  <si>
    <t>경  비</t>
    <phoneticPr fontId="3" type="noConversion"/>
  </si>
  <si>
    <t>비  고</t>
    <phoneticPr fontId="3" type="noConversion"/>
  </si>
  <si>
    <t>전문시방서</t>
    <phoneticPr fontId="3" type="noConversion"/>
  </si>
  <si>
    <t>소반별시방서</t>
    <phoneticPr fontId="3" type="noConversion"/>
  </si>
  <si>
    <t>읍.면별 집계표</t>
  </si>
  <si>
    <t>필지별총괄내역</t>
  </si>
  <si>
    <t>필지별조서</t>
  </si>
  <si>
    <t>뿌리굴취</t>
    <phoneticPr fontId="3" type="noConversion"/>
  </si>
  <si>
    <t>1.2</t>
    <phoneticPr fontId="3" type="noConversion"/>
  </si>
  <si>
    <t>2지구</t>
    <phoneticPr fontId="3" type="noConversion"/>
  </si>
  <si>
    <r>
      <t>&gt;</t>
    </r>
    <r>
      <rPr>
        <sz val="11"/>
        <rFont val="돋움"/>
        <family val="3"/>
        <charset val="129"/>
      </rPr>
      <t>0</t>
    </r>
    <phoneticPr fontId="3" type="noConversion"/>
  </si>
  <si>
    <t>항    공    사    진</t>
    <phoneticPr fontId="3" type="noConversion"/>
  </si>
  <si>
    <t>&gt;0</t>
    <phoneticPr fontId="3" type="noConversion"/>
  </si>
  <si>
    <t>출력</t>
    <phoneticPr fontId="3" type="noConversion"/>
  </si>
  <si>
    <t>임소반명</t>
    <phoneticPr fontId="3" type="noConversion"/>
  </si>
  <si>
    <r>
      <t>1</t>
    </r>
    <r>
      <rPr>
        <sz val="11"/>
        <rFont val="돋움"/>
        <family val="3"/>
        <charset val="129"/>
      </rPr>
      <t>-0-2</t>
    </r>
    <phoneticPr fontId="3" type="noConversion"/>
  </si>
  <si>
    <t xml:space="preserve">▣ 사업명 : </t>
    <phoneticPr fontId="33" type="noConversion"/>
  </si>
  <si>
    <t>ha당 단가</t>
    <phoneticPr fontId="3" type="noConversion"/>
  </si>
  <si>
    <t>조사야장</t>
    <phoneticPr fontId="3" type="noConversion"/>
  </si>
  <si>
    <t>칡덩굴제거</t>
    <phoneticPr fontId="3" type="noConversion"/>
  </si>
  <si>
    <t>ha</t>
    <phoneticPr fontId="3" type="noConversion"/>
  </si>
  <si>
    <t>소재지</t>
  </si>
  <si>
    <t>사업
면적
(㎡)</t>
    <phoneticPr fontId="3" type="noConversion"/>
  </si>
  <si>
    <t>소유자구분</t>
    <phoneticPr fontId="36" type="noConversion"/>
  </si>
  <si>
    <t>소유자</t>
  </si>
  <si>
    <t>번호</t>
    <phoneticPr fontId="3" type="noConversion"/>
  </si>
  <si>
    <t>읍/면</t>
    <phoneticPr fontId="3" type="noConversion"/>
  </si>
  <si>
    <t>동/리</t>
    <phoneticPr fontId="3" type="noConversion"/>
  </si>
  <si>
    <t>성 명</t>
    <phoneticPr fontId="3" type="noConversion"/>
  </si>
  <si>
    <t>주  소</t>
    <phoneticPr fontId="3" type="noConversion"/>
  </si>
  <si>
    <t>특이사항</t>
    <phoneticPr fontId="3" type="noConversion"/>
  </si>
  <si>
    <t>1.3</t>
    <phoneticPr fontId="3" type="noConversion"/>
  </si>
  <si>
    <t>ha</t>
    <phoneticPr fontId="3" type="noConversion"/>
  </si>
  <si>
    <t>1.4</t>
    <phoneticPr fontId="3" type="noConversion"/>
  </si>
  <si>
    <t>ha</t>
    <phoneticPr fontId="3" type="noConversion"/>
  </si>
  <si>
    <t>1.5</t>
    <phoneticPr fontId="3" type="noConversion"/>
  </si>
  <si>
    <t>ha</t>
    <phoneticPr fontId="3" type="noConversion"/>
  </si>
  <si>
    <t>1.6</t>
  </si>
  <si>
    <t>1.7</t>
  </si>
  <si>
    <t>광 양 시</t>
    <phoneticPr fontId="3" type="noConversion"/>
  </si>
  <si>
    <t>조림면적
(㎡)</t>
    <phoneticPr fontId="3" type="noConversion"/>
  </si>
  <si>
    <t>산37</t>
  </si>
  <si>
    <t>진월면</t>
  </si>
  <si>
    <t>월길리</t>
  </si>
  <si>
    <t>산122-3</t>
  </si>
  <si>
    <t>산11-4</t>
  </si>
  <si>
    <t>산8</t>
  </si>
  <si>
    <t>산132</t>
  </si>
  <si>
    <t>송금리</t>
  </si>
  <si>
    <t>산24</t>
  </si>
  <si>
    <t>산42-5</t>
  </si>
  <si>
    <t>산61</t>
  </si>
  <si>
    <t>오사리</t>
  </si>
  <si>
    <t>산121-1</t>
  </si>
  <si>
    <t>진정리</t>
  </si>
  <si>
    <t>신구리</t>
  </si>
  <si>
    <t>산117</t>
  </si>
  <si>
    <t>사 업 대 상 지 조 서 (1-0-2)</t>
    <phoneticPr fontId="3" type="noConversion"/>
  </si>
  <si>
    <t>2024. 06.</t>
    <phoneticPr fontId="3" type="noConversion"/>
  </si>
  <si>
    <t>목원산림기술사㈜</t>
    <phoneticPr fontId="3" type="noConversion"/>
  </si>
  <si>
    <t>산림경영기술자 기술고급 김  예  화</t>
    <phoneticPr fontId="3" type="noConversion"/>
  </si>
  <si>
    <t>2-0-1</t>
    <phoneticPr fontId="3" type="noConversion"/>
  </si>
  <si>
    <t>2-0-1</t>
    <phoneticPr fontId="3" type="noConversion"/>
  </si>
  <si>
    <t>3-0-1</t>
    <phoneticPr fontId="3" type="noConversion"/>
  </si>
  <si>
    <t>필지합계</t>
    <phoneticPr fontId="3" type="noConversion"/>
  </si>
  <si>
    <t xml:space="preserve"> 총원가 + 부가가치세 [천단위 이하 절사]</t>
    <phoneticPr fontId="3" type="noConversion"/>
  </si>
  <si>
    <t>4-0-1</t>
    <phoneticPr fontId="3" type="noConversion"/>
  </si>
  <si>
    <t>면적</t>
    <phoneticPr fontId="3" type="noConversion"/>
  </si>
  <si>
    <t>2024년 조림지 덩굴제거사업 [2지구]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</si>
</sst>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41" formatCode="_-* #,##0_-;\-* #,##0_-;_-* &quot;-&quot;_-;_-@_-"/>
    <numFmt numFmtId="43" formatCode="_-* #,##0.00_-;\-* #,##0.00_-;_-* &quot;-&quot;??_-;_-@_-"/>
    <numFmt numFmtId="176" formatCode="0.00;_"/>
    <numFmt numFmtId="177" formatCode="#,##0_ "/>
    <numFmt numFmtId="178" formatCode="&quot; &quot;@"/>
    <numFmt numFmtId="179" formatCode="#,##0&quot;   &quot;"/>
    <numFmt numFmtId="180" formatCode="0.00&quot; % &quot;"/>
    <numFmt numFmtId="181" formatCode="&quot; 사  업  명 : &quot;@"/>
    <numFmt numFmtId="182" formatCode="0.0&quot;%&quot;\ "/>
    <numFmt numFmtId="183" formatCode="&quot;자부담액 : &quot;#,#00&quot;원(총원가의10%)&quot;"/>
    <numFmt numFmtId="184" formatCode="0.00_);[Red]\(0.00\)"/>
    <numFmt numFmtId="185" formatCode="&quot;(ha당&quot;#,000&quot;원)&quot;"/>
    <numFmt numFmtId="186" formatCode="#,##0_);[Red]\(#,##0\)"/>
    <numFmt numFmtId="187" formatCode="0.0%"/>
    <numFmt numFmtId="188" formatCode="0_);[Red]\(0\)"/>
    <numFmt numFmtId="189" formatCode="_-* #,##0.00_-;\-* #,##0.00_-;_-* &quot;-&quot;_-;_-@_-"/>
    <numFmt numFmtId="190" formatCode="0.00_ "/>
    <numFmt numFmtId="197" formatCode="&quot;보조금 : &quot;#,000&quot; 원&quot;"/>
    <numFmt numFmtId="198" formatCode="&quot;자부담 : &quot;#,000&quot; 원&quot;"/>
    <numFmt numFmtId="199" formatCode="&quot;부가가치세(자부담) : &quot;#,000&quot; 원&quot;"/>
    <numFmt numFmtId="201" formatCode="[Black][&gt;0]#,##0;[Red][&lt;0]\-#,##0;[Black]\-;[Black]General"/>
    <numFmt numFmtId="202" formatCode="[Black][&gt;0]#,##0.00;[Red][&lt;0]\-#,##0.00;[Black]\-;[Black]General"/>
    <numFmt numFmtId="203" formatCode="#,##0.00_);[Red]\(#,##0.00\)"/>
    <numFmt numFmtId="204" formatCode="_-* #,##0.000_-;\-* #,##0.000_-;_-* &quot;-&quot;_-;_-@_-"/>
    <numFmt numFmtId="208" formatCode="0.000&quot; % &quot;"/>
    <numFmt numFmtId="209" formatCode="0.000_);[Red]\(0.000\)"/>
    <numFmt numFmtId="211" formatCode="_-* #,##0.0000_-;\-* #,##0.0000_-;_-* &quot;-&quot;_-;_-@_-"/>
  </numFmts>
  <fonts count="51">
    <font>
      <sz val="11"/>
      <name val="돋움"/>
      <family val="3"/>
      <charset val="129"/>
    </font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1"/>
      <name val="굴림체"/>
      <family val="3"/>
      <charset val="129"/>
    </font>
    <font>
      <b/>
      <sz val="11"/>
      <name val="돋움"/>
      <family val="3"/>
      <charset val="129"/>
    </font>
    <font>
      <sz val="9"/>
      <name val="돋움"/>
      <family val="3"/>
      <charset val="129"/>
    </font>
    <font>
      <sz val="10"/>
      <name val="Arial"/>
      <family val="2"/>
    </font>
    <font>
      <sz val="12"/>
      <name val="돋움"/>
      <family val="3"/>
      <charset val="129"/>
    </font>
    <font>
      <sz val="8"/>
      <name val="굴림"/>
      <family val="3"/>
      <charset val="129"/>
    </font>
    <font>
      <sz val="9"/>
      <name val="HY울릉도M"/>
      <family val="1"/>
      <charset val="129"/>
    </font>
    <font>
      <sz val="18"/>
      <name val="HY울릉도M"/>
      <family val="1"/>
      <charset val="129"/>
    </font>
    <font>
      <b/>
      <sz val="11"/>
      <name val="굴림체"/>
      <family val="3"/>
      <charset val="129"/>
    </font>
    <font>
      <b/>
      <sz val="18"/>
      <name val="돋움"/>
      <family val="3"/>
      <charset val="129"/>
    </font>
    <font>
      <b/>
      <sz val="9"/>
      <name val="돋움"/>
      <family val="3"/>
      <charset val="129"/>
    </font>
    <font>
      <b/>
      <sz val="10"/>
      <name val="돋움"/>
      <family val="3"/>
      <charset val="129"/>
    </font>
    <font>
      <sz val="13"/>
      <name val="돋움"/>
      <family val="3"/>
      <charset val="129"/>
    </font>
    <font>
      <b/>
      <u/>
      <sz val="20"/>
      <name val="돋움"/>
      <family val="3"/>
      <charset val="129"/>
    </font>
    <font>
      <sz val="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2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sz val="9"/>
      <color rgb="FFFF0000"/>
      <name val="돋움"/>
      <family val="3"/>
      <charset val="129"/>
    </font>
    <font>
      <b/>
      <sz val="9"/>
      <color rgb="FFFF0000"/>
      <name val="돋움"/>
      <family val="3"/>
      <charset val="129"/>
    </font>
    <font>
      <sz val="20"/>
      <color theme="0"/>
      <name val="돋움"/>
      <family val="3"/>
      <charset val="129"/>
    </font>
    <font>
      <b/>
      <sz val="20"/>
      <name val="맑은 고딕"/>
      <family val="3"/>
      <charset val="129"/>
      <scheme val="minor"/>
    </font>
    <font>
      <b/>
      <sz val="15"/>
      <name val="맑은 고딕"/>
      <family val="3"/>
      <charset val="129"/>
      <scheme val="minor"/>
    </font>
    <font>
      <sz val="9"/>
      <color rgb="FF000000"/>
      <name val="굴림"/>
      <family val="3"/>
      <charset val="129"/>
    </font>
    <font>
      <b/>
      <sz val="10"/>
      <name val="굴림체"/>
      <family val="3"/>
      <charset val="129"/>
    </font>
    <font>
      <b/>
      <sz val="16"/>
      <name val="돋움"/>
      <family val="3"/>
      <charset val="129"/>
    </font>
    <font>
      <b/>
      <sz val="11"/>
      <color rgb="FFFF0000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20"/>
      <name val="굴림체"/>
      <family val="3"/>
      <charset val="129"/>
    </font>
    <font>
      <b/>
      <sz val="10"/>
      <color indexed="8"/>
      <name val="굴림체"/>
      <family val="3"/>
      <charset val="129"/>
    </font>
    <font>
      <sz val="8"/>
      <name val="맑은 고딕"/>
      <family val="3"/>
      <charset val="129"/>
      <scheme val="minor"/>
    </font>
    <font>
      <sz val="12"/>
      <name val="굴림체"/>
      <family val="3"/>
      <charset val="129"/>
    </font>
    <font>
      <b/>
      <sz val="9"/>
      <name val="굴림체"/>
      <family val="3"/>
      <charset val="129"/>
    </font>
    <font>
      <b/>
      <sz val="9"/>
      <color indexed="8"/>
      <name val="굴림체"/>
      <family val="3"/>
      <charset val="129"/>
    </font>
    <font>
      <b/>
      <sz val="1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굴림체"/>
      <family val="3"/>
      <charset val="129"/>
    </font>
    <font>
      <sz val="10"/>
      <color indexed="8"/>
      <name val="굴림체"/>
      <family val="3"/>
      <charset val="129"/>
    </font>
    <font>
      <sz val="10"/>
      <color indexed="8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28"/>
      <name val="맑은 고딕"/>
      <family val="3"/>
      <charset val="129"/>
      <scheme val="minor"/>
    </font>
    <font>
      <sz val="20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gray125">
        <bgColor theme="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ck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51">
    <xf numFmtId="0" fontId="0" fillId="0" borderId="0" xfId="0">
      <alignment vertical="center"/>
    </xf>
    <xf numFmtId="0" fontId="11" fillId="0" borderId="0" xfId="0" applyFont="1">
      <alignment vertical="center"/>
    </xf>
    <xf numFmtId="0" fontId="8" fillId="0" borderId="0" xfId="0" applyFont="1" applyAlignment="1"/>
    <xf numFmtId="0" fontId="19" fillId="0" borderId="0" xfId="0" applyFont="1">
      <alignment vertical="center"/>
    </xf>
    <xf numFmtId="0" fontId="20" fillId="0" borderId="0" xfId="0" applyFont="1">
      <alignment vertical="center"/>
    </xf>
    <xf numFmtId="186" fontId="20" fillId="0" borderId="0" xfId="0" applyNumberFormat="1" applyFont="1" applyAlignment="1">
      <alignment horizontal="center" vertical="center"/>
    </xf>
    <xf numFmtId="41" fontId="20" fillId="0" borderId="0" xfId="0" applyNumberFormat="1" applyFont="1" applyAlignment="1">
      <alignment horizontal="center" vertical="center"/>
    </xf>
    <xf numFmtId="186" fontId="19" fillId="0" borderId="0" xfId="0" applyNumberFormat="1" applyFont="1" applyAlignment="1">
      <alignment horizontal="center" vertical="center"/>
    </xf>
    <xf numFmtId="41" fontId="19" fillId="0" borderId="0" xfId="0" applyNumberFormat="1" applyFont="1" applyAlignment="1">
      <alignment horizontal="center" vertical="center"/>
    </xf>
    <xf numFmtId="49" fontId="19" fillId="0" borderId="0" xfId="0" applyNumberFormat="1" applyFont="1">
      <alignment vertical="center"/>
    </xf>
    <xf numFmtId="0" fontId="20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2" fillId="0" borderId="0" xfId="0" applyFont="1">
      <alignment vertical="center"/>
    </xf>
    <xf numFmtId="0" fontId="7" fillId="0" borderId="0" xfId="0" applyFont="1">
      <alignment vertical="center"/>
    </xf>
    <xf numFmtId="181" fontId="4" fillId="0" borderId="0" xfId="0" applyNumberFormat="1" applyFont="1" applyAlignment="1">
      <alignment horizontal="center" vertical="center"/>
    </xf>
    <xf numFmtId="0" fontId="16" fillId="6" borderId="14" xfId="0" applyFont="1" applyFill="1" applyBorder="1" applyAlignment="1">
      <alignment horizontal="center" vertical="center"/>
    </xf>
    <xf numFmtId="179" fontId="4" fillId="4" borderId="8" xfId="0" applyNumberFormat="1" applyFont="1" applyFill="1" applyBorder="1" applyAlignment="1">
      <alignment horizontal="center" vertical="center"/>
    </xf>
    <xf numFmtId="182" fontId="4" fillId="4" borderId="8" xfId="0" applyNumberFormat="1" applyFont="1" applyFill="1" applyBorder="1" applyAlignment="1">
      <alignment horizontal="center" vertical="center"/>
    </xf>
    <xf numFmtId="187" fontId="4" fillId="4" borderId="8" xfId="0" applyNumberFormat="1" applyFont="1" applyFill="1" applyBorder="1" applyAlignment="1">
      <alignment horizontal="center" vertical="center"/>
    </xf>
    <xf numFmtId="187" fontId="4" fillId="4" borderId="9" xfId="0" applyNumberFormat="1" applyFont="1" applyFill="1" applyBorder="1" applyAlignment="1">
      <alignment horizontal="center" vertical="center"/>
    </xf>
    <xf numFmtId="189" fontId="4" fillId="0" borderId="0" xfId="0" applyNumberFormat="1" applyFont="1" applyAlignment="1">
      <alignment horizontal="right" vertical="center"/>
    </xf>
    <xf numFmtId="41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41" fontId="2" fillId="0" borderId="0" xfId="0" applyNumberFormat="1" applyFont="1" applyAlignment="1">
      <alignment horizontal="center" vertical="center"/>
    </xf>
    <xf numFmtId="189" fontId="2" fillId="0" borderId="0" xfId="0" applyNumberFormat="1" applyFont="1" applyAlignment="1">
      <alignment horizontal="right" vertical="center"/>
    </xf>
    <xf numFmtId="41" fontId="2" fillId="0" borderId="0" xfId="0" applyNumberFormat="1" applyFont="1" applyAlignment="1">
      <alignment horizontal="right" vertical="center"/>
    </xf>
    <xf numFmtId="43" fontId="2" fillId="0" borderId="0" xfId="0" applyNumberFormat="1" applyFont="1" applyAlignment="1">
      <alignment horizontal="right" vertical="center"/>
    </xf>
    <xf numFmtId="0" fontId="17" fillId="8" borderId="3" xfId="0" applyFont="1" applyFill="1" applyBorder="1" applyAlignment="1">
      <alignment horizontal="center" vertical="center"/>
    </xf>
    <xf numFmtId="0" fontId="17" fillId="8" borderId="12" xfId="0" applyFont="1" applyFill="1" applyBorder="1" applyAlignment="1">
      <alignment horizontal="center" vertical="center"/>
    </xf>
    <xf numFmtId="0" fontId="17" fillId="7" borderId="8" xfId="0" applyFont="1" applyFill="1" applyBorder="1">
      <alignment vertical="center"/>
    </xf>
    <xf numFmtId="0" fontId="17" fillId="8" borderId="12" xfId="0" applyFont="1" applyFill="1" applyBorder="1" applyAlignment="1">
      <alignment horizontal="left" vertical="center"/>
    </xf>
    <xf numFmtId="0" fontId="17" fillId="8" borderId="21" xfId="0" applyFont="1" applyFill="1" applyBorder="1">
      <alignment vertical="center"/>
    </xf>
    <xf numFmtId="0" fontId="17" fillId="8" borderId="22" xfId="0" applyFont="1" applyFill="1" applyBorder="1">
      <alignment vertical="center"/>
    </xf>
    <xf numFmtId="0" fontId="17" fillId="8" borderId="27" xfId="0" applyFont="1" applyFill="1" applyBorder="1">
      <alignment vertical="center"/>
    </xf>
    <xf numFmtId="0" fontId="17" fillId="7" borderId="21" xfId="0" applyFont="1" applyFill="1" applyBorder="1" applyAlignment="1">
      <alignment horizontal="center" vertical="center"/>
    </xf>
    <xf numFmtId="0" fontId="17" fillId="8" borderId="22" xfId="0" applyFont="1" applyFill="1" applyBorder="1" applyAlignment="1">
      <alignment horizontal="left" vertical="center"/>
    </xf>
    <xf numFmtId="0" fontId="17" fillId="8" borderId="27" xfId="0" applyFont="1" applyFill="1" applyBorder="1" applyAlignment="1">
      <alignment horizontal="left" vertical="center"/>
    </xf>
    <xf numFmtId="0" fontId="17" fillId="8" borderId="22" xfId="0" applyFont="1" applyFill="1" applyBorder="1" applyAlignment="1">
      <alignment horizontal="center" vertical="center"/>
    </xf>
    <xf numFmtId="0" fontId="17" fillId="8" borderId="27" xfId="0" applyFont="1" applyFill="1" applyBorder="1" applyAlignment="1">
      <alignment horizontal="center" vertical="center"/>
    </xf>
    <xf numFmtId="189" fontId="17" fillId="7" borderId="21" xfId="0" applyNumberFormat="1" applyFont="1" applyFill="1" applyBorder="1">
      <alignment vertical="center"/>
    </xf>
    <xf numFmtId="41" fontId="17" fillId="8" borderId="22" xfId="0" applyNumberFormat="1" applyFont="1" applyFill="1" applyBorder="1">
      <alignment vertical="center"/>
    </xf>
    <xf numFmtId="0" fontId="17" fillId="8" borderId="19" xfId="0" applyFont="1" applyFill="1" applyBorder="1" applyAlignment="1">
      <alignment horizontal="center" vertical="center"/>
    </xf>
    <xf numFmtId="0" fontId="17" fillId="8" borderId="18" xfId="0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right" vertical="center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center"/>
    </xf>
    <xf numFmtId="41" fontId="9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186" fontId="7" fillId="0" borderId="0" xfId="0" applyNumberFormat="1" applyFont="1" applyAlignment="1">
      <alignment horizontal="center" vertical="center"/>
    </xf>
    <xf numFmtId="41" fontId="7" fillId="0" borderId="0" xfId="0" applyNumberFormat="1" applyFont="1" applyAlignment="1">
      <alignment horizontal="center" vertical="center"/>
    </xf>
    <xf numFmtId="0" fontId="15" fillId="0" borderId="8" xfId="0" applyFont="1" applyBorder="1" applyAlignment="1">
      <alignment horizontal="left" vertical="center"/>
    </xf>
    <xf numFmtId="0" fontId="15" fillId="0" borderId="0" xfId="0" applyFo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49" fontId="15" fillId="0" borderId="3" xfId="0" applyNumberFormat="1" applyFont="1" applyBorder="1" applyAlignment="1">
      <alignment horizontal="center" vertical="center"/>
    </xf>
    <xf numFmtId="184" fontId="15" fillId="0" borderId="8" xfId="0" applyNumberFormat="1" applyFont="1" applyBorder="1" applyAlignment="1">
      <alignment horizontal="left" vertical="center"/>
    </xf>
    <xf numFmtId="0" fontId="15" fillId="0" borderId="12" xfId="0" applyFont="1" applyBorder="1">
      <alignment vertical="center"/>
    </xf>
    <xf numFmtId="41" fontId="7" fillId="0" borderId="0" xfId="0" applyNumberFormat="1" applyFont="1">
      <alignment vertical="center"/>
    </xf>
    <xf numFmtId="49" fontId="7" fillId="0" borderId="3" xfId="0" applyNumberFormat="1" applyFont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 wrapText="1"/>
    </xf>
    <xf numFmtId="176" fontId="7" fillId="0" borderId="8" xfId="0" applyNumberFormat="1" applyFont="1" applyBorder="1" applyAlignment="1">
      <alignment horizontal="center" vertical="center"/>
    </xf>
    <xf numFmtId="188" fontId="7" fillId="0" borderId="8" xfId="0" applyNumberFormat="1" applyFont="1" applyBorder="1" applyAlignment="1">
      <alignment horizontal="center" vertical="center"/>
    </xf>
    <xf numFmtId="41" fontId="7" fillId="0" borderId="8" xfId="0" applyNumberFormat="1" applyFont="1" applyBorder="1" applyAlignment="1">
      <alignment horizontal="center" vertical="center"/>
    </xf>
    <xf numFmtId="0" fontId="7" fillId="0" borderId="12" xfId="0" applyFont="1" applyBorder="1">
      <alignment vertical="center"/>
    </xf>
    <xf numFmtId="49" fontId="7" fillId="0" borderId="19" xfId="0" applyNumberFormat="1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center" vertical="center"/>
    </xf>
    <xf numFmtId="176" fontId="7" fillId="0" borderId="9" xfId="0" applyNumberFormat="1" applyFont="1" applyBorder="1" applyAlignment="1">
      <alignment horizontal="center" vertical="center"/>
    </xf>
    <xf numFmtId="184" fontId="7" fillId="0" borderId="9" xfId="0" applyNumberFormat="1" applyFont="1" applyBorder="1" applyAlignment="1">
      <alignment horizontal="center" vertical="center"/>
    </xf>
    <xf numFmtId="41" fontId="7" fillId="0" borderId="9" xfId="0" applyNumberFormat="1" applyFont="1" applyBorder="1" applyAlignment="1">
      <alignment horizontal="center" vertical="center"/>
    </xf>
    <xf numFmtId="0" fontId="7" fillId="0" borderId="18" xfId="0" applyFont="1" applyBorder="1">
      <alignment vertical="center"/>
    </xf>
    <xf numFmtId="49" fontId="7" fillId="0" borderId="0" xfId="0" applyNumberFormat="1" applyFont="1">
      <alignment vertical="center"/>
    </xf>
    <xf numFmtId="0" fontId="7" fillId="0" borderId="32" xfId="0" applyFont="1" applyBorder="1">
      <alignment vertical="center"/>
    </xf>
    <xf numFmtId="0" fontId="7" fillId="0" borderId="28" xfId="0" applyFont="1" applyBorder="1">
      <alignment vertical="center"/>
    </xf>
    <xf numFmtId="41" fontId="24" fillId="0" borderId="28" xfId="0" applyNumberFormat="1" applyFont="1" applyBorder="1">
      <alignment vertical="center"/>
    </xf>
    <xf numFmtId="0" fontId="25" fillId="0" borderId="4" xfId="0" applyFont="1" applyBorder="1">
      <alignment vertical="center"/>
    </xf>
    <xf numFmtId="186" fontId="24" fillId="0" borderId="0" xfId="0" applyNumberFormat="1" applyFont="1" applyAlignment="1">
      <alignment horizontal="center" vertical="center"/>
    </xf>
    <xf numFmtId="176" fontId="15" fillId="0" borderId="8" xfId="0" applyNumberFormat="1" applyFont="1" applyBorder="1" applyAlignment="1">
      <alignment horizontal="center" vertical="center"/>
    </xf>
    <xf numFmtId="41" fontId="1" fillId="0" borderId="0" xfId="0" applyNumberFormat="1" applyFont="1" applyAlignment="1">
      <alignment horizontal="center" vertical="center"/>
    </xf>
    <xf numFmtId="41" fontId="32" fillId="0" borderId="0" xfId="0" applyNumberFormat="1" applyFont="1" applyAlignment="1">
      <alignment horizontal="center" vertical="center"/>
    </xf>
    <xf numFmtId="0" fontId="1" fillId="3" borderId="8" xfId="0" applyFont="1" applyFill="1" applyBorder="1" applyAlignment="1">
      <alignment horizontal="center" vertical="center" shrinkToFit="1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12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18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40" xfId="0" applyFont="1" applyBorder="1">
      <alignment vertical="center"/>
    </xf>
    <xf numFmtId="0" fontId="1" fillId="0" borderId="18" xfId="0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22" fillId="0" borderId="0" xfId="0" applyFont="1">
      <alignment vertical="center"/>
    </xf>
    <xf numFmtId="41" fontId="22" fillId="0" borderId="0" xfId="0" applyNumberFormat="1" applyFont="1">
      <alignment vertical="center"/>
    </xf>
    <xf numFmtId="0" fontId="5" fillId="0" borderId="0" xfId="0" applyFont="1" applyAlignment="1">
      <alignment horizontal="center" vertical="center"/>
    </xf>
    <xf numFmtId="0" fontId="30" fillId="4" borderId="1" xfId="0" applyFont="1" applyFill="1" applyBorder="1" applyAlignment="1">
      <alignment horizontal="center" vertical="center"/>
    </xf>
    <xf numFmtId="0" fontId="35" fillId="4" borderId="1" xfId="0" applyFont="1" applyFill="1" applyBorder="1" applyAlignment="1">
      <alignment horizontal="center" vertical="center" shrinkToFit="1"/>
    </xf>
    <xf numFmtId="186" fontId="39" fillId="12" borderId="1" xfId="0" applyNumberFormat="1" applyFont="1" applyFill="1" applyBorder="1" applyAlignment="1">
      <alignment horizontal="center" vertical="center" shrinkToFit="1"/>
    </xf>
    <xf numFmtId="188" fontId="39" fillId="12" borderId="1" xfId="0" applyNumberFormat="1" applyFont="1" applyFill="1" applyBorder="1" applyAlignment="1">
      <alignment horizontal="center" vertical="center" shrinkToFit="1"/>
    </xf>
    <xf numFmtId="0" fontId="13" fillId="12" borderId="1" xfId="0" applyFont="1" applyFill="1" applyBorder="1" applyAlignment="1">
      <alignment horizontal="center" vertical="center" shrinkToFit="1"/>
    </xf>
    <xf numFmtId="0" fontId="37" fillId="2" borderId="0" xfId="0" applyFont="1" applyFill="1" applyAlignment="1">
      <alignment horizontal="center" vertical="center"/>
    </xf>
    <xf numFmtId="209" fontId="5" fillId="0" borderId="0" xfId="0" applyNumberFormat="1" applyFont="1" applyAlignment="1">
      <alignment horizontal="center" vertical="center"/>
    </xf>
    <xf numFmtId="203" fontId="5" fillId="0" borderId="0" xfId="0" applyNumberFormat="1" applyFont="1" applyAlignment="1" applyProtection="1">
      <alignment horizontal="center" vertical="center"/>
      <protection hidden="1"/>
    </xf>
    <xf numFmtId="0" fontId="5" fillId="0" borderId="0" xfId="0" applyFont="1" applyAlignment="1">
      <alignment horizontal="center" vertical="center" shrinkToFit="1"/>
    </xf>
    <xf numFmtId="188" fontId="5" fillId="0" borderId="0" xfId="0" applyNumberFormat="1" applyFont="1" applyAlignment="1">
      <alignment horizontal="center" vertical="center"/>
    </xf>
    <xf numFmtId="41" fontId="7" fillId="4" borderId="8" xfId="0" applyNumberFormat="1" applyFont="1" applyFill="1" applyBorder="1" applyAlignment="1">
      <alignment horizontal="center" vertical="center"/>
    </xf>
    <xf numFmtId="0" fontId="44" fillId="4" borderId="1" xfId="0" applyFont="1" applyFill="1" applyBorder="1" applyAlignment="1">
      <alignment horizontal="center" vertical="center"/>
    </xf>
    <xf numFmtId="0" fontId="45" fillId="4" borderId="1" xfId="0" applyFont="1" applyFill="1" applyBorder="1" applyAlignment="1">
      <alignment horizontal="center" vertical="center" wrapText="1"/>
    </xf>
    <xf numFmtId="186" fontId="45" fillId="4" borderId="1" xfId="0" applyNumberFormat="1" applyFont="1" applyFill="1" applyBorder="1" applyAlignment="1">
      <alignment horizontal="center" vertical="center" wrapText="1"/>
    </xf>
    <xf numFmtId="0" fontId="45" fillId="4" borderId="1" xfId="0" applyFont="1" applyFill="1" applyBorder="1" applyAlignment="1">
      <alignment horizontal="center" vertical="center" shrinkToFit="1"/>
    </xf>
    <xf numFmtId="186" fontId="5" fillId="0" borderId="0" xfId="0" applyNumberFormat="1" applyFont="1" applyAlignment="1">
      <alignment horizontal="center" vertical="center"/>
    </xf>
    <xf numFmtId="184" fontId="5" fillId="0" borderId="0" xfId="0" applyNumberFormat="1" applyFont="1" applyAlignment="1">
      <alignment horizontal="center" vertical="center"/>
    </xf>
    <xf numFmtId="186" fontId="45" fillId="4" borderId="1" xfId="0" applyNumberFormat="1" applyFont="1" applyFill="1" applyBorder="1" applyAlignment="1">
      <alignment horizontal="right" vertical="center" wrapText="1"/>
    </xf>
    <xf numFmtId="41" fontId="45" fillId="4" borderId="1" xfId="0" applyNumberFormat="1" applyFont="1" applyFill="1" applyBorder="1" applyAlignment="1">
      <alignment horizontal="right" vertical="center" wrapText="1"/>
    </xf>
    <xf numFmtId="0" fontId="21" fillId="0" borderId="1" xfId="0" applyFont="1" applyBorder="1" applyAlignment="1">
      <alignment horizontal="center" vertical="center"/>
    </xf>
    <xf numFmtId="49" fontId="21" fillId="0" borderId="1" xfId="0" applyNumberFormat="1" applyFont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shrinkToFit="1"/>
    </xf>
    <xf numFmtId="49" fontId="21" fillId="4" borderId="1" xfId="0" applyNumberFormat="1" applyFont="1" applyFill="1" applyBorder="1" applyAlignment="1">
      <alignment horizontal="center" vertical="center" shrinkToFit="1"/>
    </xf>
    <xf numFmtId="0" fontId="35" fillId="4" borderId="1" xfId="0" applyFont="1" applyFill="1" applyBorder="1" applyAlignment="1">
      <alignment horizontal="center" vertical="center" wrapText="1"/>
    </xf>
    <xf numFmtId="0" fontId="38" fillId="12" borderId="41" xfId="0" applyFont="1" applyFill="1" applyBorder="1" applyAlignment="1" applyProtection="1">
      <alignment horizontal="center" vertical="center"/>
      <protection hidden="1"/>
    </xf>
    <xf numFmtId="41" fontId="15" fillId="4" borderId="8" xfId="0" applyNumberFormat="1" applyFont="1" applyFill="1" applyBorder="1" applyAlignment="1">
      <alignment horizontal="left" vertical="center"/>
    </xf>
    <xf numFmtId="41" fontId="7" fillId="4" borderId="9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4" borderId="0" xfId="0" applyFont="1" applyFill="1">
      <alignment vertical="center"/>
    </xf>
    <xf numFmtId="0" fontId="49" fillId="4" borderId="13" xfId="0" applyFont="1" applyFill="1" applyBorder="1" applyAlignment="1">
      <alignment vertical="center" wrapText="1" shrinkToFit="1"/>
    </xf>
    <xf numFmtId="0" fontId="49" fillId="4" borderId="0" xfId="0" applyFont="1" applyFill="1" applyAlignment="1">
      <alignment vertical="center" wrapText="1" shrinkToFit="1"/>
    </xf>
    <xf numFmtId="0" fontId="19" fillId="5" borderId="0" xfId="0" applyFont="1" applyFill="1">
      <alignment vertical="center"/>
    </xf>
    <xf numFmtId="49" fontId="47" fillId="10" borderId="17" xfId="0" applyNumberFormat="1" applyFont="1" applyFill="1" applyBorder="1" applyAlignment="1">
      <alignment horizontal="center" vertical="center"/>
    </xf>
    <xf numFmtId="0" fontId="47" fillId="10" borderId="14" xfId="0" applyFont="1" applyFill="1" applyBorder="1" applyAlignment="1">
      <alignment horizontal="center" vertical="center"/>
    </xf>
    <xf numFmtId="0" fontId="47" fillId="10" borderId="14" xfId="0" applyFont="1" applyFill="1" applyBorder="1" applyAlignment="1">
      <alignment horizontal="center" vertical="center" wrapText="1"/>
    </xf>
    <xf numFmtId="186" fontId="47" fillId="10" borderId="14" xfId="0" applyNumberFormat="1" applyFont="1" applyFill="1" applyBorder="1" applyAlignment="1">
      <alignment horizontal="center" vertical="center"/>
    </xf>
    <xf numFmtId="0" fontId="47" fillId="10" borderId="15" xfId="0" applyFont="1" applyFill="1" applyBorder="1" applyAlignment="1">
      <alignment horizontal="center" vertical="center"/>
    </xf>
    <xf numFmtId="49" fontId="47" fillId="0" borderId="3" xfId="0" applyNumberFormat="1" applyFont="1" applyBorder="1" applyAlignment="1">
      <alignment horizontal="center" vertical="center"/>
    </xf>
    <xf numFmtId="0" fontId="47" fillId="4" borderId="8" xfId="0" applyFont="1" applyFill="1" applyBorder="1" applyAlignment="1">
      <alignment horizontal="left" vertical="center"/>
    </xf>
    <xf numFmtId="0" fontId="47" fillId="0" borderId="8" xfId="0" applyFont="1" applyBorder="1" applyAlignment="1">
      <alignment horizontal="left" vertical="center"/>
    </xf>
    <xf numFmtId="176" fontId="47" fillId="0" borderId="8" xfId="0" applyNumberFormat="1" applyFont="1" applyBorder="1" applyAlignment="1">
      <alignment horizontal="left" vertical="center"/>
    </xf>
    <xf numFmtId="184" fontId="47" fillId="0" borderId="8" xfId="0" applyNumberFormat="1" applyFont="1" applyBorder="1" applyAlignment="1">
      <alignment horizontal="left" vertical="center"/>
    </xf>
    <xf numFmtId="41" fontId="19" fillId="0" borderId="8" xfId="0" applyNumberFormat="1" applyFont="1" applyBorder="1" applyAlignment="1">
      <alignment horizontal="center" vertical="center"/>
    </xf>
    <xf numFmtId="41" fontId="47" fillId="0" borderId="8" xfId="0" applyNumberFormat="1" applyFont="1" applyBorder="1" applyAlignment="1">
      <alignment horizontal="left" vertical="center"/>
    </xf>
    <xf numFmtId="0" fontId="47" fillId="0" borderId="12" xfId="0" applyFont="1" applyBorder="1">
      <alignment vertical="center"/>
    </xf>
    <xf numFmtId="49" fontId="19" fillId="0" borderId="3" xfId="0" applyNumberFormat="1" applyFont="1" applyBorder="1" applyAlignment="1">
      <alignment horizontal="center" vertical="center" wrapText="1"/>
    </xf>
    <xf numFmtId="0" fontId="19" fillId="0" borderId="8" xfId="0" applyFont="1" applyBorder="1" applyAlignment="1">
      <alignment horizontal="left" vertical="center" wrapText="1"/>
    </xf>
    <xf numFmtId="0" fontId="19" fillId="0" borderId="8" xfId="0" applyFont="1" applyBorder="1" applyAlignment="1">
      <alignment horizontal="center" vertical="center"/>
    </xf>
    <xf numFmtId="176" fontId="19" fillId="0" borderId="8" xfId="0" applyNumberFormat="1" applyFont="1" applyBorder="1" applyAlignment="1">
      <alignment horizontal="center" vertical="center"/>
    </xf>
    <xf numFmtId="188" fontId="19" fillId="0" borderId="8" xfId="0" applyNumberFormat="1" applyFont="1" applyBorder="1" applyAlignment="1">
      <alignment horizontal="center" vertical="center"/>
    </xf>
    <xf numFmtId="41" fontId="19" fillId="0" borderId="8" xfId="1" applyFont="1" applyBorder="1" applyAlignment="1">
      <alignment horizontal="center" vertical="center"/>
    </xf>
    <xf numFmtId="41" fontId="19" fillId="4" borderId="8" xfId="1" applyFont="1" applyFill="1" applyBorder="1" applyAlignment="1">
      <alignment horizontal="center" vertical="center"/>
    </xf>
    <xf numFmtId="41" fontId="19" fillId="4" borderId="8" xfId="0" applyNumberFormat="1" applyFont="1" applyFill="1" applyBorder="1" applyAlignment="1">
      <alignment horizontal="center" vertical="center"/>
    </xf>
    <xf numFmtId="0" fontId="19" fillId="4" borderId="12" xfId="0" applyFont="1" applyFill="1" applyBorder="1">
      <alignment vertical="center"/>
    </xf>
    <xf numFmtId="0" fontId="19" fillId="0" borderId="12" xfId="0" applyFont="1" applyBorder="1">
      <alignment vertical="center"/>
    </xf>
    <xf numFmtId="41" fontId="47" fillId="4" borderId="8" xfId="0" applyNumberFormat="1" applyFont="1" applyFill="1" applyBorder="1" applyAlignment="1">
      <alignment horizontal="left" vertical="center"/>
    </xf>
    <xf numFmtId="176" fontId="47" fillId="0" borderId="8" xfId="0" applyNumberFormat="1" applyFont="1" applyBorder="1" applyAlignment="1">
      <alignment horizontal="center" vertical="center"/>
    </xf>
    <xf numFmtId="0" fontId="19" fillId="0" borderId="10" xfId="0" applyFont="1" applyBorder="1">
      <alignment vertical="center"/>
    </xf>
    <xf numFmtId="186" fontId="47" fillId="10" borderId="8" xfId="0" applyNumberFormat="1" applyFont="1" applyFill="1" applyBorder="1" applyAlignment="1">
      <alignment horizontal="center" vertical="center"/>
    </xf>
    <xf numFmtId="41" fontId="47" fillId="10" borderId="8" xfId="0" applyNumberFormat="1" applyFont="1" applyFill="1" applyBorder="1" applyAlignment="1">
      <alignment horizontal="center" vertical="center"/>
    </xf>
    <xf numFmtId="0" fontId="47" fillId="0" borderId="3" xfId="0" applyFont="1" applyBorder="1" applyAlignment="1">
      <alignment horizontal="center" vertical="center"/>
    </xf>
    <xf numFmtId="0" fontId="47" fillId="0" borderId="8" xfId="0" applyFont="1" applyBorder="1" applyAlignment="1">
      <alignment horizontal="center" vertical="center"/>
    </xf>
    <xf numFmtId="201" fontId="47" fillId="0" borderId="8" xfId="0" applyNumberFormat="1" applyFont="1" applyBorder="1" applyAlignment="1">
      <alignment horizontal="center" vertical="center"/>
    </xf>
    <xf numFmtId="41" fontId="47" fillId="0" borderId="8" xfId="0" applyNumberFormat="1" applyFont="1" applyBorder="1" applyAlignment="1">
      <alignment horizontal="right" vertical="center"/>
    </xf>
    <xf numFmtId="0" fontId="47" fillId="0" borderId="1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8" xfId="0" applyFont="1" applyBorder="1" applyAlignment="1">
      <alignment horizontal="left" vertical="center"/>
    </xf>
    <xf numFmtId="202" fontId="47" fillId="4" borderId="8" xfId="0" applyNumberFormat="1" applyFont="1" applyFill="1" applyBorder="1" applyAlignment="1">
      <alignment horizontal="center" vertical="center"/>
    </xf>
    <xf numFmtId="41" fontId="19" fillId="0" borderId="8" xfId="0" applyNumberFormat="1" applyFont="1" applyBorder="1" applyAlignment="1">
      <alignment horizontal="right" vertical="center"/>
    </xf>
    <xf numFmtId="0" fontId="47" fillId="0" borderId="12" xfId="0" applyFont="1" applyBorder="1" applyAlignment="1">
      <alignment horizontal="left" vertical="center"/>
    </xf>
    <xf numFmtId="0" fontId="19" fillId="4" borderId="8" xfId="0" applyFont="1" applyFill="1" applyBorder="1" applyAlignment="1">
      <alignment horizontal="center" vertical="center"/>
    </xf>
    <xf numFmtId="202" fontId="19" fillId="4" borderId="8" xfId="0" applyNumberFormat="1" applyFont="1" applyFill="1" applyBorder="1" applyAlignment="1">
      <alignment horizontal="center" vertical="center"/>
    </xf>
    <xf numFmtId="0" fontId="36" fillId="4" borderId="12" xfId="0" applyFont="1" applyFill="1" applyBorder="1" applyAlignment="1">
      <alignment horizontal="left" vertical="center"/>
    </xf>
    <xf numFmtId="41" fontId="19" fillId="4" borderId="8" xfId="0" applyNumberFormat="1" applyFont="1" applyFill="1" applyBorder="1" applyAlignment="1">
      <alignment horizontal="right" vertical="center"/>
    </xf>
    <xf numFmtId="0" fontId="36" fillId="0" borderId="12" xfId="0" applyFont="1" applyBorder="1" applyAlignment="1">
      <alignment horizontal="left" vertical="center"/>
    </xf>
    <xf numFmtId="41" fontId="47" fillId="4" borderId="8" xfId="0" applyNumberFormat="1" applyFont="1" applyFill="1" applyBorder="1" applyAlignment="1">
      <alignment horizontal="right" vertical="center"/>
    </xf>
    <xf numFmtId="0" fontId="19" fillId="0" borderId="12" xfId="0" applyFont="1" applyBorder="1" applyAlignment="1">
      <alignment horizontal="center" vertical="center"/>
    </xf>
    <xf numFmtId="0" fontId="47" fillId="0" borderId="9" xfId="0" applyFont="1" applyBorder="1" applyAlignment="1">
      <alignment horizontal="center" vertical="center"/>
    </xf>
    <xf numFmtId="0" fontId="47" fillId="0" borderId="9" xfId="0" applyFont="1" applyBorder="1" applyAlignment="1">
      <alignment horizontal="left" vertical="center"/>
    </xf>
    <xf numFmtId="202" fontId="47" fillId="4" borderId="9" xfId="0" applyNumberFormat="1" applyFont="1" applyFill="1" applyBorder="1" applyAlignment="1">
      <alignment horizontal="center" vertical="center"/>
    </xf>
    <xf numFmtId="201" fontId="47" fillId="4" borderId="9" xfId="0" applyNumberFormat="1" applyFont="1" applyFill="1" applyBorder="1" applyAlignment="1">
      <alignment horizontal="center" vertical="center"/>
    </xf>
    <xf numFmtId="0" fontId="47" fillId="0" borderId="18" xfId="0" applyFont="1" applyBorder="1" applyAlignment="1">
      <alignment horizontal="center" vertical="center"/>
    </xf>
    <xf numFmtId="0" fontId="20" fillId="0" borderId="0" xfId="0" applyFont="1" applyAlignment="1">
      <alignment horizontal="right" vertical="center"/>
    </xf>
    <xf numFmtId="0" fontId="42" fillId="0" borderId="10" xfId="0" applyFont="1" applyBorder="1">
      <alignment vertical="center"/>
    </xf>
    <xf numFmtId="0" fontId="42" fillId="0" borderId="0" xfId="0" applyFont="1">
      <alignment vertical="center"/>
    </xf>
    <xf numFmtId="186" fontId="42" fillId="0" borderId="0" xfId="0" applyNumberFormat="1" applyFont="1" applyAlignment="1">
      <alignment horizontal="center" vertical="center"/>
    </xf>
    <xf numFmtId="0" fontId="41" fillId="9" borderId="17" xfId="0" applyFont="1" applyFill="1" applyBorder="1" applyAlignment="1">
      <alignment horizontal="center" vertical="center"/>
    </xf>
    <xf numFmtId="0" fontId="43" fillId="9" borderId="14" xfId="0" applyFont="1" applyFill="1" applyBorder="1" applyAlignment="1">
      <alignment horizontal="center" vertical="center"/>
    </xf>
    <xf numFmtId="0" fontId="43" fillId="9" borderId="14" xfId="0" applyFont="1" applyFill="1" applyBorder="1" applyAlignment="1">
      <alignment horizontal="center" vertical="center" wrapText="1"/>
    </xf>
    <xf numFmtId="186" fontId="43" fillId="9" borderId="14" xfId="0" applyNumberFormat="1" applyFont="1" applyFill="1" applyBorder="1" applyAlignment="1">
      <alignment horizontal="center" vertical="center"/>
    </xf>
    <xf numFmtId="41" fontId="43" fillId="9" borderId="14" xfId="0" applyNumberFormat="1" applyFont="1" applyFill="1" applyBorder="1" applyAlignment="1">
      <alignment horizontal="center" vertical="center"/>
    </xf>
    <xf numFmtId="0" fontId="43" fillId="9" borderId="15" xfId="0" applyFont="1" applyFill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4" borderId="3" xfId="0" applyFont="1" applyFill="1" applyBorder="1" applyAlignment="1">
      <alignment horizontal="center" vertical="center"/>
    </xf>
    <xf numFmtId="0" fontId="43" fillId="4" borderId="8" xfId="0" applyFont="1" applyFill="1" applyBorder="1" applyAlignment="1">
      <alignment horizontal="left" vertical="center"/>
    </xf>
    <xf numFmtId="0" fontId="43" fillId="4" borderId="8" xfId="0" applyFont="1" applyFill="1" applyBorder="1" applyAlignment="1">
      <alignment horizontal="center" vertical="center"/>
    </xf>
    <xf numFmtId="0" fontId="43" fillId="4" borderId="8" xfId="0" applyFont="1" applyFill="1" applyBorder="1" applyAlignment="1">
      <alignment horizontal="center" vertical="center" wrapText="1"/>
    </xf>
    <xf numFmtId="3" fontId="43" fillId="4" borderId="8" xfId="0" applyNumberFormat="1" applyFont="1" applyFill="1" applyBorder="1" applyAlignment="1">
      <alignment horizontal="right" vertical="center"/>
    </xf>
    <xf numFmtId="0" fontId="43" fillId="4" borderId="12" xfId="0" applyFont="1" applyFill="1" applyBorder="1" applyAlignment="1">
      <alignment horizontal="center" vertical="center"/>
    </xf>
    <xf numFmtId="41" fontId="41" fillId="0" borderId="0" xfId="0" applyNumberFormat="1" applyFont="1" applyAlignment="1">
      <alignment horizontal="center" vertical="center"/>
    </xf>
    <xf numFmtId="3" fontId="41" fillId="0" borderId="0" xfId="0" applyNumberFormat="1" applyFont="1" applyAlignment="1">
      <alignment horizontal="center" vertical="center"/>
    </xf>
    <xf numFmtId="0" fontId="42" fillId="4" borderId="8" xfId="0" applyFont="1" applyFill="1" applyBorder="1" applyAlignment="1">
      <alignment horizontal="center" vertical="center" wrapText="1"/>
    </xf>
    <xf numFmtId="176" fontId="42" fillId="0" borderId="8" xfId="0" applyNumberFormat="1" applyFont="1" applyBorder="1" applyAlignment="1">
      <alignment horizontal="center" vertical="center"/>
    </xf>
    <xf numFmtId="184" fontId="42" fillId="4" borderId="8" xfId="0" applyNumberFormat="1" applyFont="1" applyFill="1" applyBorder="1" applyAlignment="1">
      <alignment horizontal="center" vertical="center"/>
    </xf>
    <xf numFmtId="3" fontId="42" fillId="4" borderId="8" xfId="0" applyNumberFormat="1" applyFont="1" applyFill="1" applyBorder="1" applyAlignment="1">
      <alignment horizontal="right" vertical="center"/>
    </xf>
    <xf numFmtId="0" fontId="42" fillId="4" borderId="12" xfId="0" applyFont="1" applyFill="1" applyBorder="1" applyAlignment="1">
      <alignment horizontal="center" vertical="center"/>
    </xf>
    <xf numFmtId="0" fontId="42" fillId="4" borderId="8" xfId="0" applyFont="1" applyFill="1" applyBorder="1" applyAlignment="1">
      <alignment horizontal="center" vertical="center"/>
    </xf>
    <xf numFmtId="0" fontId="42" fillId="10" borderId="9" xfId="0" applyFont="1" applyFill="1" applyBorder="1" applyAlignment="1">
      <alignment horizontal="center" vertical="center"/>
    </xf>
    <xf numFmtId="176" fontId="42" fillId="10" borderId="9" xfId="0" applyNumberFormat="1" applyFont="1" applyFill="1" applyBorder="1" applyAlignment="1">
      <alignment horizontal="center" vertical="center"/>
    </xf>
    <xf numFmtId="184" fontId="42" fillId="10" borderId="9" xfId="0" applyNumberFormat="1" applyFont="1" applyFill="1" applyBorder="1" applyAlignment="1">
      <alignment horizontal="center" vertical="center"/>
    </xf>
    <xf numFmtId="3" fontId="42" fillId="10" borderId="9" xfId="0" applyNumberFormat="1" applyFont="1" applyFill="1" applyBorder="1" applyAlignment="1">
      <alignment horizontal="right" vertical="center"/>
    </xf>
    <xf numFmtId="0" fontId="42" fillId="10" borderId="18" xfId="0" applyFont="1" applyFill="1" applyBorder="1" applyAlignment="1">
      <alignment horizontal="center" vertical="center"/>
    </xf>
    <xf numFmtId="0" fontId="19" fillId="0" borderId="8" xfId="0" applyFont="1" applyBorder="1" applyAlignment="1">
      <alignment horizontal="center" vertical="center" wrapText="1"/>
    </xf>
    <xf numFmtId="41" fontId="20" fillId="0" borderId="0" xfId="0" applyNumberFormat="1" applyFont="1">
      <alignment vertical="center"/>
    </xf>
    <xf numFmtId="0" fontId="43" fillId="0" borderId="0" xfId="0" applyFont="1">
      <alignment vertical="center"/>
    </xf>
    <xf numFmtId="0" fontId="43" fillId="6" borderId="17" xfId="0" applyFont="1" applyFill="1" applyBorder="1" applyAlignment="1">
      <alignment horizontal="centerContinuous" vertical="center"/>
    </xf>
    <xf numFmtId="0" fontId="43" fillId="6" borderId="14" xfId="0" applyFont="1" applyFill="1" applyBorder="1" applyAlignment="1">
      <alignment horizontal="centerContinuous" vertical="center"/>
    </xf>
    <xf numFmtId="0" fontId="43" fillId="6" borderId="14" xfId="0" applyFont="1" applyFill="1" applyBorder="1" applyAlignment="1">
      <alignment horizontal="center" vertical="center"/>
    </xf>
    <xf numFmtId="0" fontId="42" fillId="4" borderId="8" xfId="0" applyFont="1" applyFill="1" applyBorder="1" applyAlignment="1">
      <alignment horizontal="distributed" vertical="center" indent="1"/>
    </xf>
    <xf numFmtId="41" fontId="20" fillId="4" borderId="8" xfId="0" applyNumberFormat="1" applyFont="1" applyFill="1" applyBorder="1" applyAlignment="1">
      <alignment horizontal="right" vertical="center"/>
    </xf>
    <xf numFmtId="179" fontId="20" fillId="4" borderId="8" xfId="0" applyNumberFormat="1" applyFont="1" applyFill="1" applyBorder="1" applyAlignment="1">
      <alignment horizontal="right" vertical="center"/>
    </xf>
    <xf numFmtId="0" fontId="42" fillId="4" borderId="8" xfId="0" applyFont="1" applyFill="1" applyBorder="1" applyAlignment="1">
      <alignment horizontal="distributed" vertical="center" indent="2"/>
    </xf>
    <xf numFmtId="179" fontId="20" fillId="4" borderId="9" xfId="0" applyNumberFormat="1" applyFont="1" applyFill="1" applyBorder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vertical="top"/>
    </xf>
    <xf numFmtId="0" fontId="42" fillId="0" borderId="0" xfId="0" applyFont="1" applyAlignment="1">
      <alignment horizontal="centerContinuous" vertical="center"/>
    </xf>
    <xf numFmtId="178" fontId="19" fillId="4" borderId="21" xfId="0" applyNumberFormat="1" applyFont="1" applyFill="1" applyBorder="1" applyAlignment="1">
      <alignment horizontal="left" vertical="center"/>
    </xf>
    <xf numFmtId="178" fontId="19" fillId="4" borderId="22" xfId="0" applyNumberFormat="1" applyFont="1" applyFill="1" applyBorder="1" applyAlignment="1">
      <alignment horizontal="left" vertical="center"/>
    </xf>
    <xf numFmtId="180" fontId="19" fillId="4" borderId="22" xfId="0" applyNumberFormat="1" applyFont="1" applyFill="1" applyBorder="1" applyAlignment="1">
      <alignment horizontal="right" vertical="center"/>
    </xf>
    <xf numFmtId="180" fontId="19" fillId="4" borderId="23" xfId="0" applyNumberFormat="1" applyFont="1" applyFill="1" applyBorder="1" applyAlignment="1">
      <alignment horizontal="right" vertical="center"/>
    </xf>
    <xf numFmtId="41" fontId="46" fillId="0" borderId="0" xfId="0" applyNumberFormat="1" applyFont="1">
      <alignment vertical="center"/>
    </xf>
    <xf numFmtId="0" fontId="46" fillId="0" borderId="0" xfId="0" applyFont="1">
      <alignment vertical="center"/>
    </xf>
    <xf numFmtId="178" fontId="19" fillId="4" borderId="8" xfId="0" applyNumberFormat="1" applyFont="1" applyFill="1" applyBorder="1" applyAlignment="1">
      <alignment horizontal="left" vertical="center"/>
    </xf>
    <xf numFmtId="180" fontId="19" fillId="4" borderId="22" xfId="0" applyNumberFormat="1" applyFont="1" applyFill="1" applyBorder="1" applyAlignment="1">
      <alignment horizontal="left" vertical="center"/>
    </xf>
    <xf numFmtId="180" fontId="19" fillId="4" borderId="23" xfId="0" applyNumberFormat="1" applyFont="1" applyFill="1" applyBorder="1" applyAlignment="1">
      <alignment horizontal="left" vertical="center"/>
    </xf>
    <xf numFmtId="190" fontId="42" fillId="0" borderId="0" xfId="0" applyNumberFormat="1" applyFont="1">
      <alignment vertical="center"/>
    </xf>
    <xf numFmtId="178" fontId="19" fillId="4" borderId="21" xfId="0" applyNumberFormat="1" applyFont="1" applyFill="1" applyBorder="1">
      <alignment vertical="center"/>
    </xf>
    <xf numFmtId="178" fontId="19" fillId="4" borderId="22" xfId="0" applyNumberFormat="1" applyFont="1" applyFill="1" applyBorder="1">
      <alignment vertical="center"/>
    </xf>
    <xf numFmtId="208" fontId="19" fillId="4" borderId="22" xfId="0" applyNumberFormat="1" applyFont="1" applyFill="1" applyBorder="1" applyAlignment="1">
      <alignment horizontal="left" vertical="center"/>
    </xf>
    <xf numFmtId="179" fontId="42" fillId="0" borderId="0" xfId="0" applyNumberFormat="1" applyFont="1">
      <alignment vertical="center"/>
    </xf>
    <xf numFmtId="179" fontId="43" fillId="0" borderId="0" xfId="0" applyNumberFormat="1" applyFont="1" applyAlignment="1">
      <alignment horizontal="right" vertical="center"/>
    </xf>
    <xf numFmtId="185" fontId="19" fillId="4" borderId="24" xfId="0" applyNumberFormat="1" applyFont="1" applyFill="1" applyBorder="1" applyAlignment="1">
      <alignment vertical="center" shrinkToFit="1"/>
    </xf>
    <xf numFmtId="41" fontId="42" fillId="0" borderId="0" xfId="0" applyNumberFormat="1" applyFont="1">
      <alignment vertical="center"/>
    </xf>
    <xf numFmtId="185" fontId="19" fillId="4" borderId="25" xfId="0" applyNumberFormat="1" applyFont="1" applyFill="1" applyBorder="1" applyAlignment="1">
      <alignment vertical="center" shrinkToFit="1"/>
    </xf>
    <xf numFmtId="177" fontId="19" fillId="4" borderId="23" xfId="0" applyNumberFormat="1" applyFont="1" applyFill="1" applyBorder="1" applyAlignment="1">
      <alignment horizontal="right" vertical="center"/>
    </xf>
    <xf numFmtId="177" fontId="19" fillId="4" borderId="26" xfId="0" applyNumberFormat="1" applyFont="1" applyFill="1" applyBorder="1" applyAlignment="1">
      <alignment horizontal="center" vertical="center"/>
    </xf>
    <xf numFmtId="179" fontId="22" fillId="0" borderId="0" xfId="0" applyNumberFormat="1" applyFont="1" applyAlignment="1">
      <alignment horizontal="right" vertical="center"/>
    </xf>
    <xf numFmtId="41" fontId="20" fillId="0" borderId="0" xfId="0" applyNumberFormat="1" applyFont="1" applyAlignment="1">
      <alignment horizontal="left" vertical="center"/>
    </xf>
    <xf numFmtId="211" fontId="20" fillId="0" borderId="0" xfId="0" applyNumberFormat="1" applyFont="1" applyAlignment="1">
      <alignment horizontal="right" vertical="center"/>
    </xf>
    <xf numFmtId="189" fontId="20" fillId="0" borderId="0" xfId="0" applyNumberFormat="1" applyFont="1" applyAlignment="1">
      <alignment horizontal="right" vertical="center"/>
    </xf>
    <xf numFmtId="204" fontId="20" fillId="0" borderId="0" xfId="0" applyNumberFormat="1" applyFont="1" applyAlignment="1">
      <alignment horizontal="left" vertical="center"/>
    </xf>
    <xf numFmtId="0" fontId="26" fillId="11" borderId="17" xfId="0" applyFont="1" applyFill="1" applyBorder="1" applyAlignment="1">
      <alignment horizontal="center" vertical="center"/>
    </xf>
    <xf numFmtId="0" fontId="26" fillId="11" borderId="14" xfId="0" applyFont="1" applyFill="1" applyBorder="1" applyAlignment="1">
      <alignment horizontal="center" vertical="center"/>
    </xf>
    <xf numFmtId="0" fontId="26" fillId="11" borderId="15" xfId="0" applyFont="1" applyFill="1" applyBorder="1" applyAlignment="1">
      <alignment horizontal="center" vertical="center"/>
    </xf>
    <xf numFmtId="0" fontId="17" fillId="8" borderId="8" xfId="0" applyFont="1" applyFill="1" applyBorder="1" applyAlignment="1">
      <alignment horizontal="center" vertical="center"/>
    </xf>
    <xf numFmtId="41" fontId="17" fillId="8" borderId="9" xfId="0" applyNumberFormat="1" applyFont="1" applyFill="1" applyBorder="1" applyAlignment="1">
      <alignment horizontal="left" vertical="center"/>
    </xf>
    <xf numFmtId="41" fontId="17" fillId="8" borderId="8" xfId="0" applyNumberFormat="1" applyFont="1" applyFill="1" applyBorder="1" applyAlignment="1">
      <alignment horizontal="center" vertical="center"/>
    </xf>
    <xf numFmtId="41" fontId="17" fillId="8" borderId="8" xfId="0" applyNumberFormat="1" applyFont="1" applyFill="1" applyBorder="1" applyAlignment="1">
      <alignment horizontal="left" vertical="center"/>
    </xf>
    <xf numFmtId="0" fontId="2" fillId="0" borderId="21" xfId="0" applyFont="1" applyBorder="1">
      <alignment vertical="center"/>
    </xf>
    <xf numFmtId="0" fontId="49" fillId="4" borderId="13" xfId="0" applyFont="1" applyFill="1" applyBorder="1" applyAlignment="1">
      <alignment horizontal="right" vertical="center" wrapText="1" shrinkToFit="1"/>
    </xf>
    <xf numFmtId="0" fontId="49" fillId="4" borderId="0" xfId="0" applyFont="1" applyFill="1" applyAlignment="1">
      <alignment horizontal="right" vertical="center" wrapText="1" shrinkToFit="1"/>
    </xf>
    <xf numFmtId="0" fontId="50" fillId="5" borderId="0" xfId="0" applyFont="1" applyFill="1" applyAlignment="1">
      <alignment horizontal="right" vertical="center"/>
    </xf>
    <xf numFmtId="0" fontId="48" fillId="4" borderId="0" xfId="0" applyFont="1" applyFill="1" applyAlignment="1">
      <alignment horizontal="right" vertical="center"/>
    </xf>
    <xf numFmtId="0" fontId="48" fillId="4" borderId="36" xfId="0" applyFont="1" applyFill="1" applyBorder="1" applyAlignment="1">
      <alignment horizontal="right" vertical="center"/>
    </xf>
    <xf numFmtId="0" fontId="49" fillId="4" borderId="0" xfId="0" applyFont="1" applyFill="1" applyAlignment="1">
      <alignment horizontal="center" vertical="center"/>
    </xf>
    <xf numFmtId="0" fontId="50" fillId="5" borderId="0" xfId="0" applyFont="1" applyFill="1" applyAlignment="1">
      <alignment horizontal="right" vertical="center" shrinkToFit="1"/>
    </xf>
    <xf numFmtId="0" fontId="12" fillId="5" borderId="0" xfId="0" applyFont="1" applyFill="1" applyAlignment="1">
      <alignment horizontal="right" vertical="center"/>
    </xf>
    <xf numFmtId="0" fontId="0" fillId="4" borderId="0" xfId="0" applyFill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top"/>
    </xf>
    <xf numFmtId="0" fontId="42" fillId="4" borderId="3" xfId="0" applyFont="1" applyFill="1" applyBorder="1" applyAlignment="1">
      <alignment horizontal="distributed" vertical="center" wrapText="1" indent="1"/>
    </xf>
    <xf numFmtId="0" fontId="42" fillId="4" borderId="8" xfId="0" applyFont="1" applyFill="1" applyBorder="1" applyAlignment="1">
      <alignment horizontal="distributed" vertical="center" wrapText="1" indent="1"/>
    </xf>
    <xf numFmtId="0" fontId="42" fillId="4" borderId="39" xfId="0" applyFont="1" applyFill="1" applyBorder="1" applyAlignment="1">
      <alignment horizontal="distributed" vertical="center" indent="1" shrinkToFit="1"/>
    </xf>
    <xf numFmtId="0" fontId="42" fillId="4" borderId="30" xfId="0" applyFont="1" applyFill="1" applyBorder="1" applyAlignment="1">
      <alignment horizontal="distributed" vertical="center" indent="1" shrinkToFit="1"/>
    </xf>
    <xf numFmtId="0" fontId="42" fillId="4" borderId="31" xfId="0" applyFont="1" applyFill="1" applyBorder="1" applyAlignment="1">
      <alignment horizontal="distributed" vertical="center" indent="1" shrinkToFit="1"/>
    </xf>
    <xf numFmtId="0" fontId="42" fillId="4" borderId="38" xfId="0" applyFont="1" applyFill="1" applyBorder="1" applyAlignment="1">
      <alignment horizontal="distributed" vertical="center" indent="1" shrinkToFit="1"/>
    </xf>
    <xf numFmtId="0" fontId="42" fillId="4" borderId="11" xfId="0" applyFont="1" applyFill="1" applyBorder="1" applyAlignment="1">
      <alignment horizontal="distributed" vertical="center" indent="1" shrinkToFit="1"/>
    </xf>
    <xf numFmtId="0" fontId="42" fillId="4" borderId="5" xfId="0" applyFont="1" applyFill="1" applyBorder="1" applyAlignment="1">
      <alignment horizontal="distributed" vertical="center" indent="1" shrinkToFit="1"/>
    </xf>
    <xf numFmtId="198" fontId="19" fillId="4" borderId="11" xfId="0" applyNumberFormat="1" applyFont="1" applyFill="1" applyBorder="1" applyAlignment="1">
      <alignment horizontal="center" vertical="center" shrinkToFit="1"/>
    </xf>
    <xf numFmtId="197" fontId="19" fillId="4" borderId="20" xfId="0" applyNumberFormat="1" applyFont="1" applyFill="1" applyBorder="1" applyAlignment="1">
      <alignment horizontal="center" vertical="center" shrinkToFit="1"/>
    </xf>
    <xf numFmtId="197" fontId="19" fillId="4" borderId="11" xfId="0" applyNumberFormat="1" applyFont="1" applyFill="1" applyBorder="1" applyAlignment="1">
      <alignment horizontal="center" vertical="center" shrinkToFit="1"/>
    </xf>
    <xf numFmtId="186" fontId="19" fillId="4" borderId="30" xfId="0" applyNumberFormat="1" applyFont="1" applyFill="1" applyBorder="1" applyAlignment="1">
      <alignment horizontal="center" vertical="center" shrinkToFit="1"/>
    </xf>
    <xf numFmtId="185" fontId="19" fillId="4" borderId="29" xfId="0" applyNumberFormat="1" applyFont="1" applyFill="1" applyBorder="1" applyAlignment="1">
      <alignment horizontal="center" vertical="center" shrinkToFit="1"/>
    </xf>
    <xf numFmtId="185" fontId="19" fillId="4" borderId="30" xfId="0" applyNumberFormat="1" applyFont="1" applyFill="1" applyBorder="1" applyAlignment="1">
      <alignment horizontal="center" vertical="center" shrinkToFit="1"/>
    </xf>
    <xf numFmtId="182" fontId="4" fillId="4" borderId="16" xfId="0" applyNumberFormat="1" applyFont="1" applyFill="1" applyBorder="1" applyAlignment="1">
      <alignment horizontal="center" vertical="center"/>
    </xf>
    <xf numFmtId="182" fontId="4" fillId="4" borderId="2" xfId="0" applyNumberFormat="1" applyFont="1" applyFill="1" applyBorder="1" applyAlignment="1">
      <alignment horizontal="center" vertical="center"/>
    </xf>
    <xf numFmtId="179" fontId="20" fillId="4" borderId="16" xfId="0" applyNumberFormat="1" applyFont="1" applyFill="1" applyBorder="1" applyAlignment="1">
      <alignment horizontal="right" vertical="center"/>
    </xf>
    <xf numFmtId="179" fontId="20" fillId="4" borderId="2" xfId="0" applyNumberFormat="1" applyFont="1" applyFill="1" applyBorder="1" applyAlignment="1">
      <alignment horizontal="right" vertical="center"/>
    </xf>
    <xf numFmtId="0" fontId="42" fillId="4" borderId="19" xfId="0" applyFont="1" applyFill="1" applyBorder="1" applyAlignment="1">
      <alignment horizontal="distributed" vertical="center" indent="1" shrinkToFit="1"/>
    </xf>
    <xf numFmtId="0" fontId="42" fillId="4" borderId="9" xfId="0" applyFont="1" applyFill="1" applyBorder="1" applyAlignment="1">
      <alignment horizontal="distributed" vertical="center" indent="1" shrinkToFit="1"/>
    </xf>
    <xf numFmtId="183" fontId="19" fillId="4" borderId="9" xfId="0" applyNumberFormat="1" applyFont="1" applyFill="1" applyBorder="1" applyAlignment="1">
      <alignment horizontal="left" vertical="center"/>
    </xf>
    <xf numFmtId="183" fontId="19" fillId="4" borderId="37" xfId="0" applyNumberFormat="1" applyFont="1" applyFill="1" applyBorder="1" applyAlignment="1">
      <alignment horizontal="left" vertical="center"/>
    </xf>
    <xf numFmtId="0" fontId="42" fillId="4" borderId="3" xfId="0" applyFont="1" applyFill="1" applyBorder="1" applyAlignment="1">
      <alignment horizontal="distributed" vertical="center" indent="1" shrinkToFit="1"/>
    </xf>
    <xf numFmtId="0" fontId="42" fillId="4" borderId="8" xfId="0" applyFont="1" applyFill="1" applyBorder="1" applyAlignment="1">
      <alignment horizontal="distributed" vertical="center" indent="1" shrinkToFit="1"/>
    </xf>
    <xf numFmtId="41" fontId="36" fillId="4" borderId="8" xfId="0" applyNumberFormat="1" applyFont="1" applyFill="1" applyBorder="1" applyAlignment="1">
      <alignment horizontal="left" vertical="center" shrinkToFit="1"/>
    </xf>
    <xf numFmtId="41" fontId="36" fillId="4" borderId="21" xfId="0" applyNumberFormat="1" applyFont="1" applyFill="1" applyBorder="1" applyAlignment="1">
      <alignment horizontal="left" vertical="center" shrinkToFit="1"/>
    </xf>
    <xf numFmtId="199" fontId="36" fillId="4" borderId="27" xfId="0" applyNumberFormat="1" applyFont="1" applyFill="1" applyBorder="1" applyAlignment="1">
      <alignment horizontal="center" vertical="center" shrinkToFit="1"/>
    </xf>
    <xf numFmtId="199" fontId="36" fillId="4" borderId="21" xfId="0" applyNumberFormat="1" applyFont="1" applyFill="1" applyBorder="1" applyAlignment="1">
      <alignment horizontal="center" vertical="center" shrinkToFit="1"/>
    </xf>
    <xf numFmtId="178" fontId="19" fillId="4" borderId="8" xfId="0" applyNumberFormat="1" applyFont="1" applyFill="1" applyBorder="1" applyAlignment="1">
      <alignment horizontal="left" vertical="center"/>
    </xf>
    <xf numFmtId="178" fontId="19" fillId="4" borderId="21" xfId="0" applyNumberFormat="1" applyFont="1" applyFill="1" applyBorder="1" applyAlignment="1">
      <alignment horizontal="left" vertical="center"/>
    </xf>
    <xf numFmtId="0" fontId="40" fillId="0" borderId="0" xfId="0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42" fillId="0" borderId="0" xfId="0" applyFont="1" applyAlignment="1">
      <alignment horizontal="right" vertical="center"/>
    </xf>
    <xf numFmtId="0" fontId="43" fillId="6" borderId="14" xfId="0" applyFont="1" applyFill="1" applyBorder="1" applyAlignment="1">
      <alignment horizontal="center" vertical="center"/>
    </xf>
    <xf numFmtId="0" fontId="43" fillId="6" borderId="15" xfId="0" applyFont="1" applyFill="1" applyBorder="1" applyAlignment="1">
      <alignment horizontal="center" vertical="center"/>
    </xf>
    <xf numFmtId="0" fontId="42" fillId="4" borderId="3" xfId="0" applyFont="1" applyFill="1" applyBorder="1" applyAlignment="1">
      <alignment horizontal="center" vertical="center" wrapText="1"/>
    </xf>
    <xf numFmtId="0" fontId="20" fillId="4" borderId="3" xfId="0" applyFont="1" applyFill="1" applyBorder="1" applyAlignment="1">
      <alignment horizontal="center" vertical="center" wrapText="1"/>
    </xf>
    <xf numFmtId="0" fontId="42" fillId="4" borderId="8" xfId="0" applyFont="1" applyFill="1" applyBorder="1" applyAlignment="1">
      <alignment horizontal="center" vertical="center" wrapText="1"/>
    </xf>
    <xf numFmtId="0" fontId="42" fillId="4" borderId="8" xfId="0" applyFont="1" applyFill="1" applyBorder="1" applyAlignment="1">
      <alignment horizontal="center" vertical="center"/>
    </xf>
    <xf numFmtId="0" fontId="42" fillId="4" borderId="8" xfId="0" applyFont="1" applyFill="1" applyBorder="1" applyAlignment="1">
      <alignment horizontal="left" vertical="center"/>
    </xf>
    <xf numFmtId="0" fontId="42" fillId="10" borderId="19" xfId="0" applyFont="1" applyFill="1" applyBorder="1" applyAlignment="1">
      <alignment horizontal="center" vertical="center"/>
    </xf>
    <xf numFmtId="0" fontId="42" fillId="10" borderId="9" xfId="0" applyFont="1" applyFill="1" applyBorder="1" applyAlignment="1">
      <alignment horizontal="center" vertical="center"/>
    </xf>
    <xf numFmtId="0" fontId="43" fillId="9" borderId="14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42" fillId="0" borderId="10" xfId="0" applyFont="1" applyBorder="1" applyAlignment="1">
      <alignment horizontal="right" vertical="center"/>
    </xf>
    <xf numFmtId="0" fontId="47" fillId="0" borderId="19" xfId="0" applyFont="1" applyBorder="1" applyAlignment="1">
      <alignment horizontal="center" vertical="center"/>
    </xf>
    <xf numFmtId="0" fontId="47" fillId="0" borderId="9" xfId="0" applyFont="1" applyBorder="1" applyAlignment="1">
      <alignment horizontal="center" vertical="center"/>
    </xf>
    <xf numFmtId="0" fontId="47" fillId="10" borderId="17" xfId="0" applyFont="1" applyFill="1" applyBorder="1" applyAlignment="1">
      <alignment horizontal="center" vertical="center"/>
    </xf>
    <xf numFmtId="0" fontId="47" fillId="10" borderId="3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47" fillId="10" borderId="15" xfId="0" applyFont="1" applyFill="1" applyBorder="1" applyAlignment="1">
      <alignment horizontal="center" vertical="center"/>
    </xf>
    <xf numFmtId="0" fontId="47" fillId="10" borderId="12" xfId="0" applyFont="1" applyFill="1" applyBorder="1" applyAlignment="1">
      <alignment horizontal="center" vertical="center"/>
    </xf>
    <xf numFmtId="0" fontId="47" fillId="10" borderId="14" xfId="0" applyFont="1" applyFill="1" applyBorder="1" applyAlignment="1">
      <alignment horizontal="center" vertical="center"/>
    </xf>
    <xf numFmtId="0" fontId="47" fillId="10" borderId="8" xfId="0" applyFont="1" applyFill="1" applyBorder="1" applyAlignment="1">
      <alignment horizontal="center" vertical="center"/>
    </xf>
    <xf numFmtId="186" fontId="47" fillId="10" borderId="14" xfId="0" applyNumberFormat="1" applyFont="1" applyFill="1" applyBorder="1" applyAlignment="1">
      <alignment horizontal="center" vertical="center"/>
    </xf>
    <xf numFmtId="41" fontId="47" fillId="10" borderId="14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47" fillId="10" borderId="14" xfId="0" applyFont="1" applyFill="1" applyBorder="1" applyAlignment="1">
      <alignment horizontal="center" vertical="center" wrapText="1"/>
    </xf>
    <xf numFmtId="0" fontId="38" fillId="12" borderId="41" xfId="0" applyFont="1" applyFill="1" applyBorder="1" applyAlignment="1" applyProtection="1">
      <alignment horizontal="center" vertical="center"/>
      <protection hidden="1"/>
    </xf>
    <xf numFmtId="0" fontId="38" fillId="12" borderId="6" xfId="0" applyFont="1" applyFill="1" applyBorder="1" applyAlignment="1" applyProtection="1">
      <alignment horizontal="center" vertical="center"/>
      <protection hidden="1"/>
    </xf>
    <xf numFmtId="0" fontId="38" fillId="12" borderId="7" xfId="0" applyFont="1" applyFill="1" applyBorder="1" applyAlignment="1" applyProtection="1">
      <alignment horizontal="center" vertical="center"/>
      <protection hidden="1"/>
    </xf>
    <xf numFmtId="0" fontId="34" fillId="4" borderId="10" xfId="0" applyFont="1" applyFill="1" applyBorder="1" applyAlignment="1">
      <alignment horizontal="center" vertical="center"/>
    </xf>
    <xf numFmtId="0" fontId="35" fillId="4" borderId="1" xfId="0" applyFont="1" applyFill="1" applyBorder="1" applyAlignment="1">
      <alignment horizontal="center" vertical="center" wrapText="1"/>
    </xf>
    <xf numFmtId="209" fontId="35" fillId="4" borderId="1" xfId="0" applyNumberFormat="1" applyFont="1" applyFill="1" applyBorder="1" applyAlignment="1">
      <alignment horizontal="center" vertical="center" wrapText="1"/>
    </xf>
    <xf numFmtId="0" fontId="23" fillId="0" borderId="35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6" fillId="3" borderId="17" xfId="0" applyFont="1" applyFill="1" applyBorder="1" applyAlignment="1">
      <alignment horizontal="center" vertical="center" shrinkToFit="1"/>
    </xf>
    <xf numFmtId="0" fontId="6" fillId="3" borderId="3" xfId="0" applyFont="1" applyFill="1" applyBorder="1" applyAlignment="1">
      <alignment horizontal="center" vertical="center" shrinkToFit="1"/>
    </xf>
    <xf numFmtId="0" fontId="6" fillId="3" borderId="14" xfId="0" applyFont="1" applyFill="1" applyBorder="1" applyAlignment="1">
      <alignment horizontal="center" vertical="center" wrapText="1" shrinkToFit="1"/>
    </xf>
    <xf numFmtId="0" fontId="6" fillId="3" borderId="8" xfId="0" applyFont="1" applyFill="1" applyBorder="1" applyAlignment="1">
      <alignment horizontal="center" vertical="center" wrapText="1" shrinkToFit="1"/>
    </xf>
    <xf numFmtId="0" fontId="6" fillId="3" borderId="14" xfId="0" applyFont="1" applyFill="1" applyBorder="1" applyAlignment="1">
      <alignment horizontal="center" vertical="center" shrinkToFit="1"/>
    </xf>
    <xf numFmtId="0" fontId="6" fillId="3" borderId="15" xfId="0" applyFont="1" applyFill="1" applyBorder="1" applyAlignment="1">
      <alignment horizontal="center" vertical="center" shrinkToFit="1"/>
    </xf>
    <xf numFmtId="0" fontId="6" fillId="3" borderId="12" xfId="0" applyFont="1" applyFill="1" applyBorder="1" applyAlignment="1">
      <alignment horizontal="center" vertical="center" shrinkToFit="1"/>
    </xf>
    <xf numFmtId="0" fontId="1" fillId="0" borderId="10" xfId="0" applyFont="1" applyBorder="1" applyAlignment="1">
      <alignment horizontal="left" vertical="center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10.xml><?xml version="1.0" encoding="utf-8"?>
<formControlPr xmlns="http://schemas.microsoft.com/office/spreadsheetml/2009/9/main" objectType="Radio" checked="Checked" lockText="1" noThreeD="1"/>
</file>

<file path=xl/ctrlProps/ctrlProp11.xml><?xml version="1.0" encoding="utf-8"?>
<formControlPr xmlns="http://schemas.microsoft.com/office/spreadsheetml/2009/9/main" objectType="Radio" checked="Checked" firstButton="1" lockText="1" noThreeD="1"/>
</file>

<file path=xl/ctrlProps/ctrlProp12.xml><?xml version="1.0" encoding="utf-8"?>
<formControlPr xmlns="http://schemas.microsoft.com/office/spreadsheetml/2009/9/main" objectType="Radio" lockText="1" noThreeD="1"/>
</file>

<file path=xl/ctrlProps/ctrlProp13.xml><?xml version="1.0" encoding="utf-8"?>
<formControlPr xmlns="http://schemas.microsoft.com/office/spreadsheetml/2009/9/main" objectType="Radio" firstButton="1" lockText="1" noThreeD="1"/>
</file>

<file path=xl/ctrlProps/ctrlProp14.xml><?xml version="1.0" encoding="utf-8"?>
<formControlPr xmlns="http://schemas.microsoft.com/office/spreadsheetml/2009/9/main" objectType="Radio" checked="Checked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Radio" firstButton="1" lockText="1" noThreeD="1"/>
</file>

<file path=xl/ctrlProps/ctrlProp4.xml><?xml version="1.0" encoding="utf-8"?>
<formControlPr xmlns="http://schemas.microsoft.com/office/spreadsheetml/2009/9/main" objectType="Radio" checked="Checked" lockText="1" noThreeD="1"/>
</file>

<file path=xl/ctrlProps/ctrlProp5.xml><?xml version="1.0" encoding="utf-8"?>
<formControlPr xmlns="http://schemas.microsoft.com/office/spreadsheetml/2009/9/main" objectType="Radio" firstButton="1" lockText="1" noThreeD="1"/>
</file>

<file path=xl/ctrlProps/ctrlProp6.xml><?xml version="1.0" encoding="utf-8"?>
<formControlPr xmlns="http://schemas.microsoft.com/office/spreadsheetml/2009/9/main" objectType="Radio" checked="Checked" lockText="1" noThreeD="1"/>
</file>

<file path=xl/ctrlProps/ctrlProp7.xml><?xml version="1.0" encoding="utf-8"?>
<formControlPr xmlns="http://schemas.microsoft.com/office/spreadsheetml/2009/9/main" objectType="Radio" checked="Checked" firstButton="1" lockText="1" noThreeD="1"/>
</file>

<file path=xl/ctrlProps/ctrlProp8.xml><?xml version="1.0" encoding="utf-8"?>
<formControlPr xmlns="http://schemas.microsoft.com/office/spreadsheetml/2009/9/main" objectType="Radio" lockText="1" noThreeD="1"/>
</file>

<file path=xl/ctrlProps/ctrlProp9.xml><?xml version="1.0" encoding="utf-8"?>
<formControlPr xmlns="http://schemas.microsoft.com/office/spreadsheetml/2009/9/main" objectType="Radio" firstButton="1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238125</xdr:colOff>
          <xdr:row>0</xdr:row>
          <xdr:rowOff>28575</xdr:rowOff>
        </xdr:from>
        <xdr:to>
          <xdr:col>1</xdr:col>
          <xdr:colOff>723900</xdr:colOff>
          <xdr:row>0</xdr:row>
          <xdr:rowOff>266700</xdr:rowOff>
        </xdr:to>
        <xdr:sp macro="" textlink="">
          <xdr:nvSpPr>
            <xdr:cNvPr id="64518" name="Option Button 6" hidden="1">
              <a:extLst>
                <a:ext uri="{63B3BB69-23CF-44E3-9099-C40C66FF867C}">
                  <a14:compatExt spid="_x0000_s64518"/>
                </a:ext>
                <a:ext uri="{FF2B5EF4-FFF2-40B4-BE49-F238E27FC236}">
                  <a16:creationId xmlns:a16="http://schemas.microsoft.com/office/drawing/2014/main" id="{00000000-0008-0000-0000-000006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출력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0</xdr:row>
          <xdr:rowOff>47625</xdr:rowOff>
        </xdr:from>
        <xdr:to>
          <xdr:col>2</xdr:col>
          <xdr:colOff>638175</xdr:colOff>
          <xdr:row>1</xdr:row>
          <xdr:rowOff>0</xdr:rowOff>
        </xdr:to>
        <xdr:sp macro="" textlink="">
          <xdr:nvSpPr>
            <xdr:cNvPr id="64519" name="Option Button 7" hidden="1">
              <a:extLst>
                <a:ext uri="{63B3BB69-23CF-44E3-9099-C40C66FF867C}">
                  <a14:compatExt spid="_x0000_s64519"/>
                </a:ext>
                <a:ext uri="{FF2B5EF4-FFF2-40B4-BE49-F238E27FC236}">
                  <a16:creationId xmlns:a16="http://schemas.microsoft.com/office/drawing/2014/main" id="{00000000-0008-0000-0000-000007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모두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238125</xdr:colOff>
          <xdr:row>0</xdr:row>
          <xdr:rowOff>28575</xdr:rowOff>
        </xdr:from>
        <xdr:to>
          <xdr:col>1</xdr:col>
          <xdr:colOff>533400</xdr:colOff>
          <xdr:row>0</xdr:row>
          <xdr:rowOff>266700</xdr:rowOff>
        </xdr:to>
        <xdr:sp macro="" textlink="">
          <xdr:nvSpPr>
            <xdr:cNvPr id="100234" name="Option Button 1930" hidden="1">
              <a:extLst>
                <a:ext uri="{63B3BB69-23CF-44E3-9099-C40C66FF867C}">
                  <a14:compatExt spid="_x0000_s100234"/>
                </a:ext>
                <a:ext uri="{FF2B5EF4-FFF2-40B4-BE49-F238E27FC236}">
                  <a16:creationId xmlns:a16="http://schemas.microsoft.com/office/drawing/2014/main" id="{00000000-0008-0000-0200-00008A87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출력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0</xdr:row>
          <xdr:rowOff>47625</xdr:rowOff>
        </xdr:from>
        <xdr:to>
          <xdr:col>2</xdr:col>
          <xdr:colOff>533400</xdr:colOff>
          <xdr:row>0</xdr:row>
          <xdr:rowOff>295275</xdr:rowOff>
        </xdr:to>
        <xdr:sp macro="" textlink="">
          <xdr:nvSpPr>
            <xdr:cNvPr id="100235" name="Option Button 1931" hidden="1">
              <a:extLst>
                <a:ext uri="{63B3BB69-23CF-44E3-9099-C40C66FF867C}">
                  <a14:compatExt spid="_x0000_s100235"/>
                </a:ext>
                <a:ext uri="{FF2B5EF4-FFF2-40B4-BE49-F238E27FC236}">
                  <a16:creationId xmlns:a16="http://schemas.microsoft.com/office/drawing/2014/main" id="{00000000-0008-0000-0200-00008B87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모두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238125</xdr:colOff>
          <xdr:row>0</xdr:row>
          <xdr:rowOff>28575</xdr:rowOff>
        </xdr:from>
        <xdr:to>
          <xdr:col>1</xdr:col>
          <xdr:colOff>723900</xdr:colOff>
          <xdr:row>0</xdr:row>
          <xdr:rowOff>266700</xdr:rowOff>
        </xdr:to>
        <xdr:sp macro="" textlink="">
          <xdr:nvSpPr>
            <xdr:cNvPr id="114689" name="Option Button 1" hidden="1">
              <a:extLst>
                <a:ext uri="{63B3BB69-23CF-44E3-9099-C40C66FF867C}">
                  <a14:compatExt spid="_x0000_s114689"/>
                </a:ext>
                <a:ext uri="{FF2B5EF4-FFF2-40B4-BE49-F238E27FC236}">
                  <a16:creationId xmlns:a16="http://schemas.microsoft.com/office/drawing/2014/main" id="{00000000-0008-0000-0300-000001C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출력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0</xdr:row>
          <xdr:rowOff>47625</xdr:rowOff>
        </xdr:from>
        <xdr:to>
          <xdr:col>2</xdr:col>
          <xdr:colOff>647700</xdr:colOff>
          <xdr:row>0</xdr:row>
          <xdr:rowOff>266700</xdr:rowOff>
        </xdr:to>
        <xdr:sp macro="" textlink="">
          <xdr:nvSpPr>
            <xdr:cNvPr id="114690" name="Option Button 2" hidden="1">
              <a:extLst>
                <a:ext uri="{63B3BB69-23CF-44E3-9099-C40C66FF867C}">
                  <a14:compatExt spid="_x0000_s114690"/>
                </a:ext>
                <a:ext uri="{FF2B5EF4-FFF2-40B4-BE49-F238E27FC236}">
                  <a16:creationId xmlns:a16="http://schemas.microsoft.com/office/drawing/2014/main" id="{00000000-0008-0000-0300-000002C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모두</a:t>
              </a:r>
            </a:p>
          </xdr:txBody>
        </xdr:sp>
        <xdr:clientData/>
      </xdr:twoCellAnchor>
    </mc:Choice>
    <mc:Fallback/>
  </mc:AlternateContent>
  <xdr:twoCellAnchor>
    <xdr:from>
      <xdr:col>26</xdr:col>
      <xdr:colOff>95251</xdr:colOff>
      <xdr:row>7</xdr:row>
      <xdr:rowOff>123824</xdr:rowOff>
    </xdr:from>
    <xdr:to>
      <xdr:col>29</xdr:col>
      <xdr:colOff>200025</xdr:colOff>
      <xdr:row>9</xdr:row>
      <xdr:rowOff>85725</xdr:rowOff>
    </xdr:to>
    <xdr:sp macro="" textlink="">
      <xdr:nvSpPr>
        <xdr:cNvPr id="7" name="AutoShape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gray">
        <a:xfrm>
          <a:off x="8401051" y="1809749"/>
          <a:ext cx="904874" cy="342901"/>
        </a:xfrm>
        <a:prstGeom prst="roundRect">
          <a:avLst>
            <a:gd name="adj" fmla="val 50000"/>
          </a:avLst>
        </a:prstGeom>
        <a:noFill/>
        <a:ln w="38100" algn="ctr">
          <a:noFill/>
          <a:round/>
          <a:headEnd/>
          <a:tailEnd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txBody>
        <a:bodyPr wrap="square" anchor="ctr"/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kumimoji="1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kumimoji="1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kumimoji="1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kumimoji="1" kern="1200">
              <a:solidFill>
                <a:schemeClr val="tx1"/>
              </a:solidFill>
              <a:latin typeface="굴림" charset="-127"/>
              <a:ea typeface="굴림" charset="-127"/>
              <a:cs typeface="+mn-cs"/>
            </a:defRPr>
          </a:lvl9pPr>
        </a:lstStyle>
        <a:p>
          <a:pPr eaLnBrk="0" latinLnBrk="0" hangingPunct="0"/>
          <a:r>
            <a:rPr kumimoji="0" lang="en-US" altLang="ko-KR" sz="1600" b="0">
              <a:solidFill>
                <a:srgbClr val="FF0000"/>
              </a:solidFill>
              <a:latin typeface="HY견고딕" pitchFamily="18" charset="-127"/>
              <a:ea typeface="HY견고딕" pitchFamily="18" charset="-127"/>
            </a:rPr>
            <a:t> </a:t>
          </a:r>
          <a:endParaRPr kumimoji="0" lang="ko-KR" altLang="en-US" sz="1600" b="0">
            <a:solidFill>
              <a:srgbClr val="FF0000"/>
            </a:solidFill>
            <a:latin typeface="HY견고딕" pitchFamily="18" charset="-127"/>
            <a:ea typeface="HY견고딕" pitchFamily="18" charset="-127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285750</xdr:colOff>
          <xdr:row>0</xdr:row>
          <xdr:rowOff>28575</xdr:rowOff>
        </xdr:from>
        <xdr:to>
          <xdr:col>2</xdr:col>
          <xdr:colOff>38100</xdr:colOff>
          <xdr:row>0</xdr:row>
          <xdr:rowOff>276225</xdr:rowOff>
        </xdr:to>
        <xdr:sp macro="" textlink="">
          <xdr:nvSpPr>
            <xdr:cNvPr id="65537" name="Option Button 1" hidden="1">
              <a:extLst>
                <a:ext uri="{63B3BB69-23CF-44E3-9099-C40C66FF867C}">
                  <a14:compatExt spid="_x0000_s65537"/>
                </a:ext>
                <a:ext uri="{FF2B5EF4-FFF2-40B4-BE49-F238E27FC236}">
                  <a16:creationId xmlns:a16="http://schemas.microsoft.com/office/drawing/2014/main" id="{00000000-0008-0000-0800-000001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출력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0</xdr:row>
          <xdr:rowOff>47625</xdr:rowOff>
        </xdr:from>
        <xdr:to>
          <xdr:col>3</xdr:col>
          <xdr:colOff>0</xdr:colOff>
          <xdr:row>0</xdr:row>
          <xdr:rowOff>276225</xdr:rowOff>
        </xdr:to>
        <xdr:sp macro="" textlink="">
          <xdr:nvSpPr>
            <xdr:cNvPr id="65538" name="Option Button 2" hidden="1">
              <a:extLst>
                <a:ext uri="{63B3BB69-23CF-44E3-9099-C40C66FF867C}">
                  <a14:compatExt spid="_x0000_s65538"/>
                </a:ext>
                <a:ext uri="{FF2B5EF4-FFF2-40B4-BE49-F238E27FC236}">
                  <a16:creationId xmlns:a16="http://schemas.microsoft.com/office/drawing/2014/main" id="{00000000-0008-0000-0800-000002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모두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238125</xdr:colOff>
          <xdr:row>0</xdr:row>
          <xdr:rowOff>28575</xdr:rowOff>
        </xdr:from>
        <xdr:to>
          <xdr:col>1</xdr:col>
          <xdr:colOff>723900</xdr:colOff>
          <xdr:row>0</xdr:row>
          <xdr:rowOff>266700</xdr:rowOff>
        </xdr:to>
        <xdr:sp macro="" textlink="">
          <xdr:nvSpPr>
            <xdr:cNvPr id="62465" name="Option Button 1" hidden="1">
              <a:extLst>
                <a:ext uri="{63B3BB69-23CF-44E3-9099-C40C66FF867C}">
                  <a14:compatExt spid="_x0000_s62465"/>
                </a:ext>
                <a:ext uri="{FF2B5EF4-FFF2-40B4-BE49-F238E27FC236}">
                  <a16:creationId xmlns:a16="http://schemas.microsoft.com/office/drawing/2014/main" id="{00000000-0008-0000-0900-000001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출력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0</xdr:row>
          <xdr:rowOff>47625</xdr:rowOff>
        </xdr:from>
        <xdr:to>
          <xdr:col>2</xdr:col>
          <xdr:colOff>619125</xdr:colOff>
          <xdr:row>0</xdr:row>
          <xdr:rowOff>276225</xdr:rowOff>
        </xdr:to>
        <xdr:sp macro="" textlink="">
          <xdr:nvSpPr>
            <xdr:cNvPr id="62466" name="Option Button 2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00000000-0008-0000-0900-00000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모두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238125</xdr:colOff>
          <xdr:row>0</xdr:row>
          <xdr:rowOff>28575</xdr:rowOff>
        </xdr:from>
        <xdr:to>
          <xdr:col>1</xdr:col>
          <xdr:colOff>723900</xdr:colOff>
          <xdr:row>0</xdr:row>
          <xdr:rowOff>266700</xdr:rowOff>
        </xdr:to>
        <xdr:sp macro="" textlink="">
          <xdr:nvSpPr>
            <xdr:cNvPr id="10241" name="Option Butto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A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출력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0</xdr:row>
          <xdr:rowOff>47625</xdr:rowOff>
        </xdr:from>
        <xdr:to>
          <xdr:col>2</xdr:col>
          <xdr:colOff>647700</xdr:colOff>
          <xdr:row>0</xdr:row>
          <xdr:rowOff>257175</xdr:rowOff>
        </xdr:to>
        <xdr:sp macro="" textlink="">
          <xdr:nvSpPr>
            <xdr:cNvPr id="10242" name="Option Button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A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모두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238125</xdr:colOff>
          <xdr:row>0</xdr:row>
          <xdr:rowOff>28575</xdr:rowOff>
        </xdr:from>
        <xdr:to>
          <xdr:col>1</xdr:col>
          <xdr:colOff>723900</xdr:colOff>
          <xdr:row>0</xdr:row>
          <xdr:rowOff>266700</xdr:rowOff>
        </xdr:to>
        <xdr:sp macro="" textlink="">
          <xdr:nvSpPr>
            <xdr:cNvPr id="76801" name="Option Button 1" hidden="1">
              <a:extLst>
                <a:ext uri="{63B3BB69-23CF-44E3-9099-C40C66FF867C}">
                  <a14:compatExt spid="_x0000_s76801"/>
                </a:ext>
                <a:ext uri="{FF2B5EF4-FFF2-40B4-BE49-F238E27FC236}">
                  <a16:creationId xmlns:a16="http://schemas.microsoft.com/office/drawing/2014/main" id="{00000000-0008-0000-0B00-0000012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출력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0</xdr:row>
          <xdr:rowOff>47625</xdr:rowOff>
        </xdr:from>
        <xdr:to>
          <xdr:col>2</xdr:col>
          <xdr:colOff>628650</xdr:colOff>
          <xdr:row>0</xdr:row>
          <xdr:rowOff>257175</xdr:rowOff>
        </xdr:to>
        <xdr:sp macro="" textlink="">
          <xdr:nvSpPr>
            <xdr:cNvPr id="76802" name="Option Button 2" hidden="1">
              <a:extLst>
                <a:ext uri="{63B3BB69-23CF-44E3-9099-C40C66FF867C}">
                  <a14:compatExt spid="_x0000_s76802"/>
                </a:ext>
                <a:ext uri="{FF2B5EF4-FFF2-40B4-BE49-F238E27FC236}">
                  <a16:creationId xmlns:a16="http://schemas.microsoft.com/office/drawing/2014/main" id="{00000000-0008-0000-0B00-0000022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모두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267260</xdr:colOff>
      <xdr:row>0</xdr:row>
      <xdr:rowOff>0</xdr:rowOff>
    </xdr:from>
    <xdr:to>
      <xdr:col>0</xdr:col>
      <xdr:colOff>547407</xdr:colOff>
      <xdr:row>0</xdr:row>
      <xdr:rowOff>180974</xdr:rowOff>
    </xdr:to>
    <xdr:sp macro="[0]!오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 bwMode="auto">
        <a:xfrm>
          <a:off x="267260" y="0"/>
          <a:ext cx="280147" cy="180974"/>
        </a:xfrm>
        <a:prstGeom prst="rect">
          <a:avLst/>
        </a:prstGeom>
        <a:ln>
          <a:headEnd type="triangle" w="med" len="med"/>
          <a:tailEnd type="triangl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  <xdr:twoCellAnchor>
    <xdr:from>
      <xdr:col>1</xdr:col>
      <xdr:colOff>248210</xdr:colOff>
      <xdr:row>0</xdr:row>
      <xdr:rowOff>5603</xdr:rowOff>
    </xdr:from>
    <xdr:to>
      <xdr:col>1</xdr:col>
      <xdr:colOff>528357</xdr:colOff>
      <xdr:row>0</xdr:row>
      <xdr:rowOff>200025</xdr:rowOff>
    </xdr:to>
    <xdr:sp macro="[0]!엑스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/>
      </xdr:nvSpPr>
      <xdr:spPr bwMode="auto">
        <a:xfrm>
          <a:off x="934010" y="5603"/>
          <a:ext cx="280147" cy="194422"/>
        </a:xfrm>
        <a:prstGeom prst="rect">
          <a:avLst/>
        </a:prstGeom>
        <a:ln>
          <a:headEnd type="triangle" w="med" len="med"/>
          <a:tailEnd type="triangle" w="med" len="med"/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19050">
          <a:solidFill>
            <a:srgbClr val="000000"/>
          </a:solidFill>
          <a:round/>
          <a:headEnd type="triangle" w="med" len="med"/>
          <a:tailEnd type="triangle" w="med" len="med"/>
        </a:ln>
      </a:spPr>
      <a:bodyPr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0000"/>
  </sheetPr>
  <dimension ref="A1:N460"/>
  <sheetViews>
    <sheetView view="pageBreakPreview" zoomScaleNormal="100" zoomScaleSheetLayoutView="100" workbookViewId="0">
      <selection activeCell="E8" sqref="E8"/>
    </sheetView>
  </sheetViews>
  <sheetFormatPr defaultRowHeight="13.5"/>
  <cols>
    <col min="1" max="3" width="8.88671875" style="23"/>
    <col min="4" max="4" width="12.6640625" style="23" customWidth="1"/>
    <col min="5" max="8" width="15.6640625" style="23" customWidth="1"/>
    <col min="9" max="12" width="8.88671875" style="23"/>
    <col min="13" max="13" width="13.88671875" style="23" bestFit="1" customWidth="1"/>
    <col min="14" max="16384" width="8.88671875" style="23"/>
  </cols>
  <sheetData>
    <row r="1" spans="1:14" ht="22.5" customHeight="1">
      <c r="A1" s="23">
        <v>1</v>
      </c>
      <c r="B1" s="23">
        <v>1</v>
      </c>
    </row>
    <row r="2" spans="1:14" ht="25.5">
      <c r="A2" s="51" t="s">
        <v>120</v>
      </c>
      <c r="B2" s="23">
        <v>1</v>
      </c>
      <c r="D2" s="253" t="s">
        <v>52</v>
      </c>
      <c r="E2" s="254"/>
      <c r="F2" s="254"/>
      <c r="G2" s="254"/>
      <c r="H2" s="255"/>
    </row>
    <row r="3" spans="1:14" ht="20.100000000000001" customHeight="1">
      <c r="B3" s="23">
        <v>1</v>
      </c>
      <c r="D3" s="29" t="s">
        <v>15</v>
      </c>
      <c r="E3" s="256" t="s">
        <v>16</v>
      </c>
      <c r="F3" s="256"/>
      <c r="G3" s="256"/>
      <c r="H3" s="30" t="s">
        <v>3</v>
      </c>
    </row>
    <row r="4" spans="1:14" ht="20.100000000000001" customHeight="1">
      <c r="B4" s="23">
        <v>1</v>
      </c>
      <c r="D4" s="29" t="s">
        <v>50</v>
      </c>
      <c r="E4" s="31" t="s">
        <v>178</v>
      </c>
      <c r="F4" s="31"/>
      <c r="G4" s="31"/>
      <c r="H4" s="32"/>
    </row>
    <row r="5" spans="1:14" ht="20.100000000000001" customHeight="1">
      <c r="B5" s="23">
        <v>1</v>
      </c>
      <c r="D5" s="29" t="s">
        <v>17</v>
      </c>
      <c r="E5" s="33" t="s">
        <v>149</v>
      </c>
      <c r="F5" s="34"/>
      <c r="G5" s="35"/>
      <c r="H5" s="30"/>
    </row>
    <row r="6" spans="1:14" ht="20.100000000000001" customHeight="1">
      <c r="B6" s="23">
        <v>1</v>
      </c>
      <c r="D6" s="29" t="s">
        <v>18</v>
      </c>
      <c r="E6" s="31" t="e">
        <f>"광양시 "&amp;K7&amp;L7&amp;M7&amp;L6</f>
        <v>#REF!</v>
      </c>
      <c r="F6" s="31"/>
      <c r="G6" s="31"/>
      <c r="H6" s="30"/>
      <c r="K6" s="51" t="s">
        <v>174</v>
      </c>
      <c r="L6" s="23" t="e">
        <f>#REF!&amp;"필지"</f>
        <v>#REF!</v>
      </c>
    </row>
    <row r="7" spans="1:14" ht="20.100000000000001" customHeight="1">
      <c r="B7" s="23">
        <v>1</v>
      </c>
      <c r="D7" s="29" t="s">
        <v>19</v>
      </c>
      <c r="E7" s="36">
        <v>60</v>
      </c>
      <c r="F7" s="37"/>
      <c r="G7" s="38"/>
      <c r="H7" s="30"/>
      <c r="K7" s="23" t="e">
        <f>#REF!&amp;"면 "</f>
        <v>#REF!</v>
      </c>
      <c r="L7" s="23" t="e">
        <f>#REF!&amp;"리 "</f>
        <v>#REF!</v>
      </c>
      <c r="M7" s="23" t="e">
        <f>#REF!&amp;"리 외 "</f>
        <v>#REF!</v>
      </c>
      <c r="N7" s="23" t="e">
        <f>#REF!</f>
        <v>#REF!</v>
      </c>
    </row>
    <row r="8" spans="1:14" ht="20.100000000000001" customHeight="1">
      <c r="B8" s="23">
        <v>1</v>
      </c>
      <c r="D8" s="29" t="s">
        <v>20</v>
      </c>
      <c r="E8" s="36" t="s">
        <v>168</v>
      </c>
      <c r="F8" s="39"/>
      <c r="G8" s="40"/>
      <c r="H8" s="30"/>
    </row>
    <row r="9" spans="1:14" ht="20.100000000000001" customHeight="1">
      <c r="B9" s="23">
        <v>1</v>
      </c>
      <c r="D9" s="29" t="s">
        <v>21</v>
      </c>
      <c r="E9" s="259"/>
      <c r="F9" s="260"/>
      <c r="G9" s="40"/>
      <c r="H9" s="30"/>
      <c r="K9" s="25"/>
    </row>
    <row r="10" spans="1:14" ht="20.100000000000001" customHeight="1">
      <c r="B10" s="23">
        <v>1</v>
      </c>
      <c r="D10" s="29" t="s">
        <v>22</v>
      </c>
      <c r="E10" s="259"/>
      <c r="F10" s="260"/>
      <c r="G10" s="40"/>
      <c r="H10" s="30"/>
    </row>
    <row r="11" spans="1:14" ht="20.100000000000001" customHeight="1">
      <c r="B11" s="23">
        <v>1</v>
      </c>
      <c r="D11" s="29" t="s">
        <v>1</v>
      </c>
      <c r="E11" s="258"/>
      <c r="F11" s="260"/>
      <c r="G11" s="40"/>
      <c r="H11" s="30"/>
    </row>
    <row r="12" spans="1:14" ht="20.100000000000001" customHeight="1">
      <c r="B12" s="23">
        <v>1</v>
      </c>
      <c r="D12" s="29" t="s">
        <v>23</v>
      </c>
      <c r="E12" s="41">
        <f>'③ 내역서'!H22</f>
        <v>75.94</v>
      </c>
      <c r="F12" s="42" t="s">
        <v>0</v>
      </c>
      <c r="G12" s="40"/>
      <c r="H12" s="30"/>
      <c r="K12" s="51" t="s">
        <v>177</v>
      </c>
    </row>
    <row r="13" spans="1:14" ht="20.100000000000001" customHeight="1">
      <c r="B13" s="23">
        <v>1</v>
      </c>
      <c r="D13" s="29" t="s">
        <v>24</v>
      </c>
      <c r="E13" s="258" t="s">
        <v>169</v>
      </c>
      <c r="F13" s="258"/>
      <c r="G13" s="258"/>
      <c r="H13" s="30"/>
    </row>
    <row r="14" spans="1:14" ht="20.100000000000001" customHeight="1">
      <c r="B14" s="23">
        <v>1</v>
      </c>
      <c r="D14" s="43" t="s">
        <v>25</v>
      </c>
      <c r="E14" s="257" t="s">
        <v>170</v>
      </c>
      <c r="F14" s="257"/>
      <c r="G14" s="257"/>
      <c r="H14" s="44"/>
    </row>
    <row r="15" spans="1:14" ht="20.100000000000001" customHeight="1">
      <c r="H15" s="25"/>
    </row>
    <row r="16" spans="1:14" ht="20.100000000000001" customHeight="1">
      <c r="B16" s="23">
        <v>1</v>
      </c>
    </row>
    <row r="17" spans="6:6" ht="20.100000000000001" customHeight="1"/>
    <row r="18" spans="6:6" ht="20.100000000000001" customHeight="1"/>
    <row r="19" spans="6:6" ht="20.100000000000001" customHeight="1">
      <c r="F19" s="25"/>
    </row>
    <row r="20" spans="6:6" ht="20.100000000000001" customHeight="1"/>
    <row r="21" spans="6:6" ht="20.100000000000001" customHeight="1"/>
    <row r="22" spans="6:6" ht="20.100000000000001" customHeight="1"/>
    <row r="23" spans="6:6" ht="20.100000000000001" customHeight="1"/>
    <row r="24" spans="6:6" ht="20.100000000000001" customHeight="1"/>
    <row r="25" spans="6:6" ht="20.100000000000001" customHeight="1"/>
    <row r="26" spans="6:6" ht="20.100000000000001" customHeight="1"/>
    <row r="27" spans="6:6" ht="20.100000000000001" customHeight="1"/>
    <row r="28" spans="6:6" ht="20.100000000000001" customHeight="1"/>
    <row r="29" spans="6:6" ht="20.100000000000001" customHeight="1"/>
    <row r="30" spans="6:6" ht="20.100000000000001" customHeight="1"/>
    <row r="31" spans="6:6" ht="20.100000000000001" customHeight="1"/>
    <row r="32" spans="6:6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  <row r="201" ht="20.100000000000001" customHeight="1"/>
    <row r="202" ht="20.100000000000001" customHeight="1"/>
    <row r="203" ht="20.100000000000001" customHeight="1"/>
    <row r="204" ht="20.100000000000001" customHeight="1"/>
    <row r="205" ht="20.100000000000001" customHeight="1"/>
    <row r="206" ht="20.100000000000001" customHeight="1"/>
    <row r="207" ht="20.100000000000001" customHeight="1"/>
    <row r="208" ht="20.100000000000001" customHeight="1"/>
    <row r="209" ht="20.100000000000001" customHeight="1"/>
    <row r="210" ht="20.100000000000001" customHeight="1"/>
    <row r="211" ht="20.100000000000001" customHeight="1"/>
    <row r="212" ht="20.100000000000001" customHeight="1"/>
    <row r="213" ht="20.100000000000001" customHeight="1"/>
    <row r="214" ht="20.100000000000001" customHeight="1"/>
    <row r="215" ht="20.100000000000001" customHeight="1"/>
    <row r="216" ht="20.100000000000001" customHeight="1"/>
    <row r="217" ht="20.100000000000001" customHeight="1"/>
    <row r="218" ht="20.100000000000001" customHeight="1"/>
    <row r="219" ht="20.100000000000001" customHeight="1"/>
    <row r="220" ht="20.100000000000001" customHeight="1"/>
    <row r="221" ht="20.100000000000001" customHeight="1"/>
    <row r="222" ht="20.100000000000001" customHeight="1"/>
    <row r="223" ht="20.100000000000001" customHeight="1"/>
    <row r="224" ht="20.100000000000001" customHeight="1"/>
    <row r="225" ht="20.100000000000001" customHeight="1"/>
    <row r="226" ht="20.100000000000001" customHeight="1"/>
    <row r="227" ht="20.100000000000001" customHeight="1"/>
    <row r="228" ht="20.100000000000001" customHeight="1"/>
    <row r="229" ht="20.100000000000001" customHeight="1"/>
    <row r="230" ht="20.100000000000001" customHeight="1"/>
    <row r="231" ht="20.100000000000001" customHeight="1"/>
    <row r="232" ht="20.100000000000001" customHeight="1"/>
    <row r="233" ht="20.100000000000001" customHeight="1"/>
    <row r="234" ht="20.100000000000001" customHeight="1"/>
    <row r="235" ht="20.100000000000001" customHeight="1"/>
    <row r="236" ht="20.100000000000001" customHeight="1"/>
    <row r="237" ht="20.100000000000001" customHeight="1"/>
    <row r="238" ht="20.100000000000001" customHeight="1"/>
    <row r="239" ht="20.100000000000001" customHeight="1"/>
    <row r="240" ht="20.100000000000001" customHeight="1"/>
    <row r="241" ht="20.100000000000001" customHeight="1"/>
    <row r="242" ht="20.100000000000001" customHeight="1"/>
    <row r="243" ht="20.100000000000001" customHeight="1"/>
    <row r="244" ht="20.100000000000001" customHeight="1"/>
    <row r="245" ht="20.100000000000001" customHeight="1"/>
    <row r="246" ht="20.100000000000001" customHeight="1"/>
    <row r="247" ht="20.100000000000001" customHeight="1"/>
    <row r="248" ht="20.100000000000001" customHeight="1"/>
    <row r="249" ht="20.100000000000001" customHeight="1"/>
    <row r="250" ht="20.100000000000001" customHeight="1"/>
    <row r="251" ht="20.100000000000001" customHeight="1"/>
    <row r="252" ht="20.100000000000001" customHeight="1"/>
    <row r="253" ht="20.100000000000001" customHeight="1"/>
    <row r="254" ht="20.100000000000001" customHeight="1"/>
    <row r="255" ht="20.100000000000001" customHeight="1"/>
    <row r="256" ht="20.100000000000001" customHeight="1"/>
    <row r="257" ht="20.100000000000001" customHeight="1"/>
    <row r="258" ht="20.100000000000001" customHeight="1"/>
    <row r="259" ht="20.100000000000001" customHeight="1"/>
    <row r="260" ht="20.100000000000001" customHeight="1"/>
    <row r="261" ht="20.100000000000001" customHeight="1"/>
    <row r="262" ht="20.100000000000001" customHeight="1"/>
    <row r="263" ht="20.100000000000001" customHeight="1"/>
    <row r="264" ht="20.100000000000001" customHeight="1"/>
    <row r="265" ht="20.100000000000001" customHeight="1"/>
    <row r="266" ht="20.100000000000001" customHeight="1"/>
    <row r="267" ht="20.100000000000001" customHeight="1"/>
    <row r="268" ht="20.100000000000001" customHeight="1"/>
    <row r="269" ht="20.100000000000001" customHeight="1"/>
    <row r="270" ht="20.100000000000001" customHeight="1"/>
    <row r="271" ht="20.100000000000001" customHeight="1"/>
    <row r="272" ht="20.100000000000001" customHeight="1"/>
    <row r="273" ht="20.100000000000001" customHeight="1"/>
    <row r="274" ht="20.100000000000001" customHeight="1"/>
    <row r="275" ht="20.100000000000001" customHeight="1"/>
    <row r="276" ht="20.100000000000001" customHeight="1"/>
    <row r="277" ht="20.100000000000001" customHeight="1"/>
    <row r="278" ht="20.100000000000001" customHeight="1"/>
    <row r="279" ht="20.100000000000001" customHeight="1"/>
    <row r="280" ht="20.100000000000001" customHeight="1"/>
    <row r="281" ht="20.100000000000001" customHeight="1"/>
    <row r="282" ht="20.100000000000001" customHeight="1"/>
    <row r="283" ht="20.100000000000001" customHeight="1"/>
    <row r="284" ht="20.100000000000001" customHeight="1"/>
    <row r="285" ht="20.100000000000001" customHeight="1"/>
    <row r="286" ht="20.100000000000001" customHeight="1"/>
    <row r="287" ht="20.100000000000001" customHeight="1"/>
    <row r="288" ht="20.100000000000001" customHeight="1"/>
    <row r="289" ht="20.100000000000001" customHeight="1"/>
    <row r="290" ht="20.100000000000001" customHeight="1"/>
    <row r="291" ht="20.100000000000001" customHeight="1"/>
    <row r="292" ht="20.100000000000001" customHeight="1"/>
    <row r="293" ht="20.100000000000001" customHeight="1"/>
    <row r="294" ht="20.100000000000001" customHeight="1"/>
    <row r="295" ht="20.100000000000001" customHeight="1"/>
    <row r="296" ht="20.100000000000001" customHeight="1"/>
    <row r="297" ht="20.100000000000001" customHeight="1"/>
    <row r="298" ht="20.100000000000001" customHeight="1"/>
    <row r="299" ht="20.100000000000001" customHeight="1"/>
    <row r="300" ht="20.100000000000001" customHeight="1"/>
    <row r="301" ht="20.100000000000001" customHeight="1"/>
    <row r="302" ht="20.100000000000001" customHeight="1"/>
    <row r="303" ht="20.100000000000001" customHeight="1"/>
    <row r="304" ht="20.100000000000001" customHeight="1"/>
    <row r="305" ht="20.100000000000001" customHeight="1"/>
    <row r="306" ht="20.100000000000001" customHeight="1"/>
    <row r="307" ht="20.100000000000001" customHeight="1"/>
    <row r="308" ht="20.100000000000001" customHeight="1"/>
    <row r="309" ht="20.100000000000001" customHeight="1"/>
    <row r="310" ht="20.100000000000001" customHeight="1"/>
    <row r="311" ht="20.100000000000001" customHeight="1"/>
    <row r="312" ht="20.100000000000001" customHeight="1"/>
    <row r="313" ht="20.100000000000001" customHeight="1"/>
    <row r="314" ht="20.100000000000001" customHeight="1"/>
    <row r="315" ht="20.100000000000001" customHeight="1"/>
    <row r="316" ht="20.100000000000001" customHeight="1"/>
    <row r="317" ht="20.100000000000001" customHeight="1"/>
    <row r="318" ht="20.100000000000001" customHeight="1"/>
    <row r="319" ht="20.100000000000001" customHeight="1"/>
    <row r="320" ht="20.100000000000001" customHeight="1"/>
    <row r="321" ht="20.100000000000001" customHeight="1"/>
    <row r="322" ht="20.100000000000001" customHeight="1"/>
    <row r="323" ht="20.100000000000001" customHeight="1"/>
    <row r="324" ht="20.100000000000001" customHeight="1"/>
    <row r="325" ht="20.100000000000001" customHeight="1"/>
    <row r="326" ht="20.100000000000001" customHeight="1"/>
    <row r="327" ht="20.100000000000001" customHeight="1"/>
    <row r="328" ht="20.100000000000001" customHeight="1"/>
    <row r="329" ht="20.100000000000001" customHeight="1"/>
    <row r="330" ht="20.100000000000001" customHeight="1"/>
    <row r="331" ht="20.100000000000001" customHeight="1"/>
    <row r="332" ht="20.100000000000001" customHeight="1"/>
    <row r="333" ht="20.100000000000001" customHeight="1"/>
    <row r="334" ht="20.100000000000001" customHeight="1"/>
    <row r="335" ht="20.100000000000001" customHeight="1"/>
    <row r="336" ht="20.100000000000001" customHeight="1"/>
    <row r="337" ht="20.100000000000001" customHeight="1"/>
    <row r="338" ht="20.100000000000001" customHeight="1"/>
    <row r="339" ht="20.100000000000001" customHeight="1"/>
    <row r="340" ht="20.100000000000001" customHeight="1"/>
    <row r="341" ht="20.100000000000001" customHeight="1"/>
    <row r="342" ht="20.100000000000001" customHeight="1"/>
    <row r="343" ht="20.100000000000001" customHeight="1"/>
    <row r="344" ht="20.100000000000001" customHeight="1"/>
    <row r="345" ht="20.100000000000001" customHeight="1"/>
    <row r="346" ht="20.100000000000001" customHeight="1"/>
    <row r="347" ht="20.100000000000001" customHeight="1"/>
    <row r="348" ht="20.100000000000001" customHeight="1"/>
    <row r="349" ht="20.100000000000001" customHeight="1"/>
    <row r="350" ht="20.100000000000001" customHeight="1"/>
    <row r="351" ht="20.100000000000001" customHeight="1"/>
    <row r="352" ht="20.100000000000001" customHeight="1"/>
    <row r="353" ht="20.100000000000001" customHeight="1"/>
    <row r="354" ht="20.100000000000001" customHeight="1"/>
    <row r="355" ht="20.100000000000001" customHeight="1"/>
    <row r="356" ht="20.100000000000001" customHeight="1"/>
    <row r="357" ht="20.100000000000001" customHeight="1"/>
    <row r="358" ht="20.100000000000001" customHeight="1"/>
    <row r="359" ht="20.100000000000001" customHeight="1"/>
    <row r="360" ht="20.100000000000001" customHeight="1"/>
    <row r="361" ht="20.100000000000001" customHeight="1"/>
    <row r="362" ht="20.100000000000001" customHeight="1"/>
    <row r="363" ht="20.100000000000001" customHeight="1"/>
    <row r="364" ht="20.100000000000001" customHeight="1"/>
    <row r="365" ht="20.100000000000001" customHeight="1"/>
    <row r="366" ht="20.100000000000001" customHeight="1"/>
    <row r="367" ht="20.100000000000001" customHeight="1"/>
    <row r="368" ht="20.100000000000001" customHeight="1"/>
    <row r="369" ht="20.100000000000001" customHeight="1"/>
    <row r="370" ht="20.100000000000001" customHeight="1"/>
    <row r="371" ht="20.100000000000001" customHeight="1"/>
    <row r="372" ht="20.100000000000001" customHeight="1"/>
    <row r="373" ht="20.100000000000001" customHeight="1"/>
    <row r="374" ht="20.100000000000001" customHeight="1"/>
    <row r="375" ht="20.100000000000001" customHeight="1"/>
    <row r="376" ht="20.100000000000001" customHeight="1"/>
    <row r="377" ht="20.100000000000001" customHeight="1"/>
    <row r="378" ht="20.100000000000001" customHeight="1"/>
    <row r="379" ht="20.100000000000001" customHeight="1"/>
    <row r="380" ht="20.100000000000001" customHeight="1"/>
    <row r="381" ht="20.100000000000001" customHeight="1"/>
    <row r="382" ht="20.100000000000001" customHeight="1"/>
    <row r="383" ht="20.100000000000001" customHeight="1"/>
    <row r="384" ht="20.100000000000001" customHeight="1"/>
    <row r="385" ht="20.100000000000001" customHeight="1"/>
    <row r="386" ht="20.100000000000001" customHeight="1"/>
    <row r="387" ht="20.100000000000001" customHeight="1"/>
    <row r="388" ht="20.100000000000001" customHeight="1"/>
    <row r="389" ht="20.100000000000001" customHeight="1"/>
    <row r="390" ht="20.100000000000001" customHeight="1"/>
    <row r="391" ht="20.100000000000001" customHeight="1"/>
    <row r="392" ht="20.100000000000001" customHeight="1"/>
    <row r="393" ht="20.100000000000001" customHeight="1"/>
    <row r="394" ht="20.100000000000001" customHeight="1"/>
    <row r="395" ht="20.100000000000001" customHeight="1"/>
    <row r="396" ht="20.100000000000001" customHeight="1"/>
    <row r="397" ht="20.100000000000001" customHeight="1"/>
    <row r="398" ht="20.100000000000001" customHeight="1"/>
    <row r="399" ht="20.100000000000001" customHeight="1"/>
    <row r="400" ht="20.100000000000001" customHeight="1"/>
    <row r="401" ht="20.100000000000001" customHeight="1"/>
    <row r="402" ht="20.100000000000001" customHeight="1"/>
    <row r="403" ht="20.100000000000001" customHeight="1"/>
    <row r="404" ht="20.100000000000001" customHeight="1"/>
    <row r="405" ht="20.100000000000001" customHeight="1"/>
    <row r="406" ht="20.100000000000001" customHeight="1"/>
    <row r="407" ht="20.100000000000001" customHeight="1"/>
    <row r="408" ht="20.100000000000001" customHeight="1"/>
    <row r="409" ht="20.100000000000001" customHeight="1"/>
    <row r="410" ht="20.100000000000001" customHeight="1"/>
    <row r="411" ht="20.100000000000001" customHeight="1"/>
    <row r="412" ht="20.100000000000001" customHeight="1"/>
    <row r="413" ht="20.100000000000001" customHeight="1"/>
    <row r="414" ht="20.100000000000001" customHeight="1"/>
    <row r="415" ht="20.100000000000001" customHeight="1"/>
    <row r="416" ht="20.100000000000001" customHeight="1"/>
    <row r="417" ht="20.100000000000001" customHeight="1"/>
    <row r="418" ht="20.100000000000001" customHeight="1"/>
    <row r="419" ht="20.100000000000001" customHeight="1"/>
    <row r="420" ht="20.100000000000001" customHeight="1"/>
    <row r="421" ht="20.100000000000001" customHeight="1"/>
    <row r="422" ht="20.100000000000001" customHeight="1"/>
    <row r="423" ht="20.100000000000001" customHeight="1"/>
    <row r="424" ht="20.100000000000001" customHeight="1"/>
    <row r="425" ht="20.100000000000001" customHeight="1"/>
    <row r="426" ht="20.100000000000001" customHeight="1"/>
    <row r="427" ht="20.100000000000001" customHeight="1"/>
    <row r="428" ht="20.100000000000001" customHeight="1"/>
    <row r="429" ht="20.100000000000001" customHeight="1"/>
    <row r="430" ht="20.100000000000001" customHeight="1"/>
    <row r="431" ht="20.100000000000001" customHeight="1"/>
    <row r="432" ht="20.100000000000001" customHeight="1"/>
    <row r="433" ht="20.100000000000001" customHeight="1"/>
    <row r="434" ht="20.100000000000001" customHeight="1"/>
    <row r="435" ht="20.100000000000001" customHeight="1"/>
    <row r="436" ht="20.100000000000001" customHeight="1"/>
    <row r="437" ht="20.100000000000001" customHeight="1"/>
    <row r="438" ht="20.100000000000001" customHeight="1"/>
    <row r="439" ht="20.100000000000001" customHeight="1"/>
    <row r="440" ht="20.100000000000001" customHeight="1"/>
    <row r="441" ht="20.100000000000001" customHeight="1"/>
    <row r="442" ht="20.100000000000001" customHeight="1"/>
    <row r="443" ht="20.100000000000001" customHeight="1"/>
    <row r="444" ht="20.100000000000001" customHeight="1"/>
    <row r="445" ht="20.100000000000001" customHeight="1"/>
    <row r="446" ht="20.100000000000001" customHeight="1"/>
    <row r="447" ht="20.100000000000001" customHeight="1"/>
    <row r="448" ht="20.100000000000001" customHeight="1"/>
    <row r="449" ht="20.100000000000001" customHeight="1"/>
    <row r="450" ht="20.100000000000001" customHeight="1"/>
    <row r="451" ht="20.100000000000001" customHeight="1"/>
    <row r="452" ht="20.100000000000001" customHeight="1"/>
    <row r="453" ht="20.100000000000001" customHeight="1"/>
    <row r="454" ht="20.100000000000001" customHeight="1"/>
    <row r="455" ht="20.100000000000001" customHeight="1"/>
    <row r="456" ht="20.100000000000001" customHeight="1"/>
    <row r="457" ht="20.100000000000001" customHeight="1"/>
    <row r="458" ht="20.100000000000001" customHeight="1"/>
    <row r="459" ht="20.100000000000001" customHeight="1"/>
    <row r="460" ht="20.100000000000001" customHeight="1"/>
  </sheetData>
  <mergeCells count="7">
    <mergeCell ref="D2:H2"/>
    <mergeCell ref="E3:G3"/>
    <mergeCell ref="E14:G14"/>
    <mergeCell ref="E13:G13"/>
    <mergeCell ref="E9:F9"/>
    <mergeCell ref="E10:F10"/>
    <mergeCell ref="E11:F11"/>
  </mergeCells>
  <phoneticPr fontId="3" type="noConversion"/>
  <dataValidations disablePrompts="1" count="1">
    <dataValidation type="list" allowBlank="1" showInputMessage="1" showErrorMessage="1" sqref="H11:H14">
      <formula1>#REF!</formula1>
    </dataValidation>
  </dataValidations>
  <pageMargins left="0.75" right="0.75" top="1" bottom="1" header="0.5" footer="0.5"/>
  <pageSetup paperSize="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8" r:id="rId4" name="Option Button 6">
              <controlPr defaultSize="0" autoFill="0" autoLine="0" autoPict="0" macro="[0]!출력">
                <anchor moveWithCells="1">
                  <from>
                    <xdr:col>1</xdr:col>
                    <xdr:colOff>238125</xdr:colOff>
                    <xdr:row>0</xdr:row>
                    <xdr:rowOff>28575</xdr:rowOff>
                  </from>
                  <to>
                    <xdr:col>1</xdr:col>
                    <xdr:colOff>723900</xdr:colOff>
                    <xdr:row>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9" r:id="rId5" name="Option Button 7">
              <controlPr defaultSize="0" autoFill="0" autoLine="0" autoPict="0" macro="[0]!Module2.모두">
                <anchor moveWithCells="1">
                  <from>
                    <xdr:col>2</xdr:col>
                    <xdr:colOff>152400</xdr:colOff>
                    <xdr:row>0</xdr:row>
                    <xdr:rowOff>47625</xdr:rowOff>
                  </from>
                  <to>
                    <xdr:col>2</xdr:col>
                    <xdr:colOff>638175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136"/>
  <sheetViews>
    <sheetView view="pageBreakPreview" topLeftCell="A93" zoomScale="85" zoomScaleNormal="70" zoomScaleSheetLayoutView="85" workbookViewId="0">
      <selection activeCell="K6" sqref="K6:R7"/>
    </sheetView>
  </sheetViews>
  <sheetFormatPr defaultColWidth="6.21875" defaultRowHeight="26.25" customHeight="1"/>
  <cols>
    <col min="1" max="3" width="8.88671875" style="23" customWidth="1"/>
    <col min="4" max="8" width="6.21875" style="130" customWidth="1"/>
    <col min="9" max="9" width="17.77734375" style="130" customWidth="1"/>
    <col min="10" max="10" width="6.21875" style="130" hidden="1" customWidth="1"/>
    <col min="11" max="12" width="6.21875" style="130" customWidth="1"/>
    <col min="13" max="13" width="6.88671875" style="130" customWidth="1"/>
    <col min="14" max="17" width="6.21875" style="130" customWidth="1"/>
    <col min="18" max="18" width="20.88671875" style="130" customWidth="1"/>
    <col min="19" max="22" width="6.21875" style="1" customWidth="1"/>
    <col min="23" max="23" width="12.5546875" style="1" customWidth="1"/>
    <col min="24" max="40" width="6.21875" style="1"/>
    <col min="41" max="41" width="2" style="1" customWidth="1"/>
    <col min="42" max="16384" width="6.21875" style="1"/>
  </cols>
  <sheetData>
    <row r="1" spans="1:23" ht="32.25" customHeight="1">
      <c r="A1" s="23">
        <v>1</v>
      </c>
      <c r="B1" s="23">
        <v>1</v>
      </c>
    </row>
    <row r="2" spans="1:23" ht="26.25" customHeight="1">
      <c r="A2" s="51" t="s">
        <v>120</v>
      </c>
      <c r="B2" s="23">
        <v>1</v>
      </c>
    </row>
    <row r="3" spans="1:23" ht="26.25" customHeight="1">
      <c r="B3" s="23">
        <v>1</v>
      </c>
    </row>
    <row r="4" spans="1:23" ht="26.25" customHeight="1">
      <c r="B4" s="23">
        <v>1</v>
      </c>
    </row>
    <row r="5" spans="1:23" ht="26.25" customHeight="1">
      <c r="B5" s="23">
        <v>1</v>
      </c>
    </row>
    <row r="6" spans="1:23" ht="26.25" customHeight="1">
      <c r="B6" s="23">
        <v>1</v>
      </c>
      <c r="K6" s="264" t="s">
        <v>9</v>
      </c>
      <c r="L6" s="264"/>
      <c r="M6" s="264"/>
      <c r="N6" s="264"/>
      <c r="O6" s="264"/>
      <c r="P6" s="264"/>
      <c r="Q6" s="264"/>
      <c r="R6" s="264"/>
    </row>
    <row r="7" spans="1:23" ht="26.25" customHeight="1" thickBot="1">
      <c r="B7" s="23">
        <v>1</v>
      </c>
      <c r="K7" s="265"/>
      <c r="L7" s="265"/>
      <c r="M7" s="265"/>
      <c r="N7" s="265"/>
      <c r="O7" s="265"/>
      <c r="P7" s="265"/>
      <c r="Q7" s="265"/>
      <c r="R7" s="265"/>
    </row>
    <row r="8" spans="1:23" ht="26.25" customHeight="1" thickTop="1">
      <c r="B8" s="23">
        <v>1</v>
      </c>
      <c r="K8" s="131"/>
      <c r="L8" s="131"/>
      <c r="M8" s="131"/>
      <c r="N8" s="131"/>
      <c r="O8" s="131"/>
      <c r="P8" s="131"/>
      <c r="Q8" s="131"/>
      <c r="R8" s="131"/>
    </row>
    <row r="9" spans="1:23" ht="26.25" customHeight="1">
      <c r="B9" s="23">
        <v>1</v>
      </c>
      <c r="K9" s="132"/>
      <c r="L9" s="132"/>
      <c r="M9" s="132"/>
      <c r="N9" s="132"/>
      <c r="O9" s="132"/>
      <c r="P9" s="132"/>
      <c r="Q9" s="132"/>
      <c r="R9" s="132"/>
    </row>
    <row r="10" spans="1:23" ht="26.25" customHeight="1">
      <c r="B10" s="23">
        <v>1</v>
      </c>
      <c r="P10" s="263" t="s">
        <v>61</v>
      </c>
      <c r="Q10" s="263"/>
      <c r="R10" s="263"/>
    </row>
    <row r="11" spans="1:23" ht="26.25" customHeight="1">
      <c r="B11" s="23">
        <v>1</v>
      </c>
      <c r="P11" s="263" t="s">
        <v>56</v>
      </c>
      <c r="Q11" s="263"/>
      <c r="R11" s="263"/>
      <c r="U11" s="268"/>
      <c r="V11" s="268"/>
      <c r="W11" s="268"/>
    </row>
    <row r="12" spans="1:23" ht="26.25" customHeight="1">
      <c r="B12" s="23">
        <v>1</v>
      </c>
      <c r="P12" s="263"/>
      <c r="Q12" s="263"/>
      <c r="R12" s="263"/>
    </row>
    <row r="13" spans="1:23" ht="26.25" customHeight="1">
      <c r="B13" s="23">
        <v>1</v>
      </c>
      <c r="P13" s="263"/>
      <c r="Q13" s="263"/>
      <c r="R13" s="263"/>
    </row>
    <row r="14" spans="1:23" ht="26.25" customHeight="1">
      <c r="B14" s="23">
        <v>1</v>
      </c>
      <c r="P14" s="263"/>
      <c r="Q14" s="263"/>
      <c r="R14" s="263"/>
      <c r="U14" s="2"/>
    </row>
    <row r="15" spans="1:23" ht="26.25" customHeight="1">
      <c r="B15" s="23">
        <v>1</v>
      </c>
      <c r="P15" s="263"/>
      <c r="Q15" s="263"/>
      <c r="R15" s="263"/>
    </row>
    <row r="16" spans="1:23" ht="26.25" customHeight="1">
      <c r="B16" s="23">
        <v>1</v>
      </c>
      <c r="P16" s="263"/>
      <c r="Q16" s="263"/>
      <c r="R16" s="263"/>
    </row>
    <row r="17" spans="2:18" ht="26.25" customHeight="1">
      <c r="B17" s="23">
        <v>1</v>
      </c>
      <c r="P17" s="263"/>
      <c r="Q17" s="263"/>
      <c r="R17" s="263"/>
    </row>
    <row r="18" spans="2:18" ht="26.25" customHeight="1">
      <c r="B18" s="23">
        <v>1</v>
      </c>
      <c r="P18" s="263"/>
      <c r="Q18" s="263"/>
      <c r="R18" s="263"/>
    </row>
    <row r="19" spans="2:18" ht="26.25" customHeight="1">
      <c r="B19" s="23">
        <v>1</v>
      </c>
      <c r="P19" s="266" t="str">
        <f>DB!E5</f>
        <v>광 양 시</v>
      </c>
      <c r="Q19" s="266"/>
      <c r="R19" s="266"/>
    </row>
    <row r="20" spans="2:18" ht="26.25" customHeight="1">
      <c r="B20" s="23">
        <v>1</v>
      </c>
      <c r="P20" s="133"/>
      <c r="Q20" s="133"/>
      <c r="R20" s="133"/>
    </row>
    <row r="21" spans="2:18" ht="26.25" customHeight="1">
      <c r="B21" s="23">
        <v>1</v>
      </c>
      <c r="P21" s="133"/>
      <c r="Q21" s="133"/>
      <c r="R21" s="133"/>
    </row>
    <row r="22" spans="2:18" ht="26.25" customHeight="1">
      <c r="B22" s="23">
        <v>1</v>
      </c>
    </row>
    <row r="23" spans="2:18" ht="26.25" customHeight="1">
      <c r="B23" s="23">
        <v>1</v>
      </c>
    </row>
    <row r="24" spans="2:18" ht="26.25" customHeight="1">
      <c r="B24" s="23">
        <v>1</v>
      </c>
    </row>
    <row r="25" spans="2:18" ht="26.25" customHeight="1">
      <c r="B25" s="23">
        <v>1</v>
      </c>
    </row>
    <row r="26" spans="2:18" ht="26.25" customHeight="1">
      <c r="B26" s="23">
        <v>1</v>
      </c>
      <c r="K26" s="264" t="s">
        <v>10</v>
      </c>
      <c r="L26" s="264"/>
      <c r="M26" s="264"/>
      <c r="N26" s="264"/>
      <c r="O26" s="264"/>
      <c r="P26" s="264"/>
      <c r="Q26" s="264"/>
      <c r="R26" s="264"/>
    </row>
    <row r="27" spans="2:18" ht="26.25" customHeight="1" thickBot="1">
      <c r="B27" s="23">
        <v>1</v>
      </c>
      <c r="K27" s="265"/>
      <c r="L27" s="265"/>
      <c r="M27" s="265"/>
      <c r="N27" s="265"/>
      <c r="O27" s="265"/>
      <c r="P27" s="265"/>
      <c r="Q27" s="265"/>
      <c r="R27" s="265"/>
    </row>
    <row r="28" spans="2:18" ht="26.25" customHeight="1" thickTop="1">
      <c r="B28" s="23">
        <v>1</v>
      </c>
      <c r="K28" s="261">
        <f>K8</f>
        <v>0</v>
      </c>
      <c r="L28" s="261"/>
      <c r="M28" s="261"/>
      <c r="N28" s="261"/>
      <c r="O28" s="261"/>
      <c r="P28" s="261"/>
      <c r="Q28" s="261"/>
      <c r="R28" s="261"/>
    </row>
    <row r="29" spans="2:18" ht="26.25" customHeight="1">
      <c r="B29" s="23">
        <v>1</v>
      </c>
      <c r="K29" s="262"/>
      <c r="L29" s="262"/>
      <c r="M29" s="262"/>
      <c r="N29" s="262"/>
      <c r="O29" s="262"/>
      <c r="P29" s="262"/>
      <c r="Q29" s="262"/>
      <c r="R29" s="262"/>
    </row>
    <row r="30" spans="2:18" ht="26.25" customHeight="1">
      <c r="B30" s="23">
        <v>1</v>
      </c>
      <c r="P30" s="263" t="s">
        <v>14</v>
      </c>
      <c r="Q30" s="263"/>
      <c r="R30" s="263"/>
    </row>
    <row r="31" spans="2:18" ht="26.25" customHeight="1">
      <c r="B31" s="23">
        <v>1</v>
      </c>
      <c r="P31" s="263" t="s">
        <v>112</v>
      </c>
      <c r="Q31" s="263"/>
      <c r="R31" s="263"/>
    </row>
    <row r="32" spans="2:18" ht="26.25" customHeight="1">
      <c r="B32" s="23">
        <v>1</v>
      </c>
      <c r="P32" s="263" t="s">
        <v>113</v>
      </c>
      <c r="Q32" s="263"/>
      <c r="R32" s="263"/>
    </row>
    <row r="33" spans="2:18" ht="26.25" customHeight="1">
      <c r="B33" s="23">
        <v>1</v>
      </c>
      <c r="P33" s="263"/>
      <c r="Q33" s="263"/>
      <c r="R33" s="263"/>
    </row>
    <row r="34" spans="2:18" ht="26.25" customHeight="1">
      <c r="B34" s="23">
        <v>1</v>
      </c>
      <c r="P34" s="263"/>
      <c r="Q34" s="263"/>
      <c r="R34" s="263"/>
    </row>
    <row r="35" spans="2:18" ht="26.25" customHeight="1">
      <c r="B35" s="23">
        <v>1</v>
      </c>
      <c r="P35" s="263"/>
      <c r="Q35" s="263"/>
      <c r="R35" s="263"/>
    </row>
    <row r="36" spans="2:18" ht="26.25" customHeight="1">
      <c r="B36" s="23">
        <v>1</v>
      </c>
      <c r="P36" s="263"/>
      <c r="Q36" s="263"/>
      <c r="R36" s="263"/>
    </row>
    <row r="37" spans="2:18" ht="26.25" customHeight="1">
      <c r="B37" s="23">
        <v>1</v>
      </c>
      <c r="P37" s="263"/>
      <c r="Q37" s="263"/>
      <c r="R37" s="263"/>
    </row>
    <row r="38" spans="2:18" ht="26.25" customHeight="1">
      <c r="B38" s="23">
        <v>1</v>
      </c>
      <c r="P38" s="263"/>
      <c r="Q38" s="263"/>
      <c r="R38" s="263"/>
    </row>
    <row r="39" spans="2:18" ht="26.25" customHeight="1">
      <c r="B39" s="23">
        <v>1</v>
      </c>
      <c r="P39" s="266" t="str">
        <f>P19</f>
        <v>광 양 시</v>
      </c>
      <c r="Q39" s="266"/>
      <c r="R39" s="266"/>
    </row>
    <row r="40" spans="2:18" ht="26.25" customHeight="1">
      <c r="B40" s="23">
        <v>1</v>
      </c>
      <c r="P40" s="133"/>
      <c r="Q40" s="133"/>
      <c r="R40" s="133"/>
    </row>
    <row r="41" spans="2:18" ht="26.25" customHeight="1">
      <c r="B41" s="23">
        <v>1</v>
      </c>
      <c r="P41" s="133"/>
      <c r="Q41" s="133"/>
      <c r="R41" s="133"/>
    </row>
    <row r="42" spans="2:18" ht="26.25" customHeight="1">
      <c r="B42" s="23">
        <v>1</v>
      </c>
    </row>
    <row r="43" spans="2:18" ht="26.25" customHeight="1">
      <c r="B43" s="23">
        <v>1</v>
      </c>
    </row>
    <row r="44" spans="2:18" ht="26.25" customHeight="1">
      <c r="B44" s="23">
        <v>1</v>
      </c>
    </row>
    <row r="45" spans="2:18" ht="26.25" customHeight="1">
      <c r="B45" s="23">
        <v>1</v>
      </c>
    </row>
    <row r="46" spans="2:18" ht="26.25" customHeight="1">
      <c r="B46" s="23">
        <v>1</v>
      </c>
      <c r="K46" s="264" t="s">
        <v>11</v>
      </c>
      <c r="L46" s="264"/>
      <c r="M46" s="264"/>
      <c r="N46" s="264"/>
      <c r="O46" s="264"/>
      <c r="P46" s="264"/>
      <c r="Q46" s="264"/>
      <c r="R46" s="264"/>
    </row>
    <row r="47" spans="2:18" ht="26.25" customHeight="1" thickBot="1">
      <c r="B47" s="23">
        <v>1</v>
      </c>
      <c r="K47" s="265"/>
      <c r="L47" s="265"/>
      <c r="M47" s="265"/>
      <c r="N47" s="265"/>
      <c r="O47" s="265"/>
      <c r="P47" s="265"/>
      <c r="Q47" s="265"/>
      <c r="R47" s="265"/>
    </row>
    <row r="48" spans="2:18" ht="26.25" customHeight="1" thickTop="1">
      <c r="B48" s="23">
        <v>1</v>
      </c>
      <c r="K48" s="261">
        <f>K8</f>
        <v>0</v>
      </c>
      <c r="L48" s="261"/>
      <c r="M48" s="261"/>
      <c r="N48" s="261"/>
      <c r="O48" s="261"/>
      <c r="P48" s="261"/>
      <c r="Q48" s="261"/>
      <c r="R48" s="261"/>
    </row>
    <row r="49" spans="2:23" ht="26.25" customHeight="1">
      <c r="B49" s="23">
        <v>1</v>
      </c>
      <c r="K49" s="262"/>
      <c r="L49" s="262"/>
      <c r="M49" s="262"/>
      <c r="N49" s="262"/>
      <c r="O49" s="262"/>
      <c r="P49" s="262"/>
      <c r="Q49" s="262"/>
      <c r="R49" s="262"/>
    </row>
    <row r="50" spans="2:23" ht="26.25" customHeight="1">
      <c r="B50" s="23">
        <v>1</v>
      </c>
      <c r="P50" s="263" t="s">
        <v>116</v>
      </c>
      <c r="Q50" s="263"/>
      <c r="R50" s="263"/>
      <c r="W50" s="1" t="s">
        <v>114</v>
      </c>
    </row>
    <row r="51" spans="2:23" ht="26.25" customHeight="1">
      <c r="B51" s="23">
        <v>1</v>
      </c>
      <c r="P51" s="263"/>
      <c r="Q51" s="263"/>
      <c r="R51" s="263"/>
      <c r="W51" s="1" t="s">
        <v>115</v>
      </c>
    </row>
    <row r="52" spans="2:23" ht="26.25" customHeight="1">
      <c r="B52" s="23">
        <v>1</v>
      </c>
      <c r="P52" s="263"/>
      <c r="Q52" s="263"/>
      <c r="R52" s="263"/>
      <c r="W52" s="1" t="s">
        <v>116</v>
      </c>
    </row>
    <row r="53" spans="2:23" ht="26.25" customHeight="1">
      <c r="B53" s="23">
        <v>1</v>
      </c>
      <c r="P53" s="267"/>
      <c r="Q53" s="267"/>
      <c r="R53" s="267"/>
    </row>
    <row r="54" spans="2:23" ht="26.25" customHeight="1">
      <c r="B54" s="23">
        <v>1</v>
      </c>
      <c r="P54" s="263"/>
      <c r="Q54" s="263"/>
      <c r="R54" s="263"/>
    </row>
    <row r="55" spans="2:23" ht="26.25" customHeight="1">
      <c r="B55" s="23">
        <v>1</v>
      </c>
      <c r="P55" s="263"/>
      <c r="Q55" s="263"/>
      <c r="R55" s="263"/>
    </row>
    <row r="56" spans="2:23" ht="26.25" customHeight="1">
      <c r="B56" s="23">
        <v>1</v>
      </c>
      <c r="P56" s="263"/>
      <c r="Q56" s="263"/>
      <c r="R56" s="263"/>
    </row>
    <row r="57" spans="2:23" ht="26.25" customHeight="1">
      <c r="B57" s="23">
        <v>1</v>
      </c>
      <c r="P57" s="263"/>
      <c r="Q57" s="263"/>
      <c r="R57" s="263"/>
    </row>
    <row r="58" spans="2:23" ht="26.25" customHeight="1">
      <c r="B58" s="23">
        <v>1</v>
      </c>
      <c r="P58" s="263"/>
      <c r="Q58" s="263"/>
      <c r="R58" s="263"/>
    </row>
    <row r="59" spans="2:23" ht="26.25" customHeight="1">
      <c r="B59" s="23">
        <v>1</v>
      </c>
      <c r="P59" s="266" t="str">
        <f>P39</f>
        <v>광 양 시</v>
      </c>
      <c r="Q59" s="266"/>
      <c r="R59" s="266"/>
    </row>
    <row r="60" spans="2:23" ht="26.25" customHeight="1">
      <c r="B60" s="23">
        <v>1</v>
      </c>
      <c r="P60" s="133"/>
      <c r="Q60" s="133"/>
      <c r="R60" s="133"/>
    </row>
    <row r="61" spans="2:23" ht="26.25" customHeight="1">
      <c r="B61" s="23">
        <v>1</v>
      </c>
      <c r="P61" s="133"/>
      <c r="Q61" s="133"/>
      <c r="R61" s="133"/>
    </row>
    <row r="62" spans="2:23" ht="26.25" customHeight="1">
      <c r="B62" s="23">
        <v>1</v>
      </c>
    </row>
    <row r="63" spans="2:23" ht="26.25" customHeight="1">
      <c r="B63" s="23">
        <v>1</v>
      </c>
    </row>
    <row r="64" spans="2:23" ht="26.25" customHeight="1">
      <c r="B64" s="23">
        <v>1</v>
      </c>
    </row>
    <row r="65" spans="2:18" ht="26.25" customHeight="1">
      <c r="B65" s="23">
        <v>1</v>
      </c>
    </row>
    <row r="66" spans="2:18" ht="26.25" customHeight="1">
      <c r="B66" s="23">
        <v>1</v>
      </c>
      <c r="K66" s="264" t="s">
        <v>29</v>
      </c>
      <c r="L66" s="264"/>
      <c r="M66" s="264"/>
      <c r="N66" s="264"/>
      <c r="O66" s="264"/>
      <c r="P66" s="264"/>
      <c r="Q66" s="264"/>
      <c r="R66" s="264"/>
    </row>
    <row r="67" spans="2:18" ht="26.25" customHeight="1" thickBot="1">
      <c r="B67" s="23">
        <v>1</v>
      </c>
      <c r="K67" s="265"/>
      <c r="L67" s="265"/>
      <c r="M67" s="265"/>
      <c r="N67" s="265"/>
      <c r="O67" s="265"/>
      <c r="P67" s="265"/>
      <c r="Q67" s="265"/>
      <c r="R67" s="265"/>
    </row>
    <row r="68" spans="2:18" ht="26.25" customHeight="1" thickTop="1">
      <c r="B68" s="23">
        <v>1</v>
      </c>
      <c r="K68" s="261"/>
      <c r="L68" s="261"/>
      <c r="M68" s="261"/>
      <c r="N68" s="261"/>
      <c r="O68" s="261"/>
      <c r="P68" s="261"/>
      <c r="Q68" s="261"/>
      <c r="R68" s="261"/>
    </row>
    <row r="69" spans="2:18" ht="26.25" customHeight="1">
      <c r="B69" s="23">
        <v>1</v>
      </c>
      <c r="K69" s="262"/>
      <c r="L69" s="262"/>
      <c r="M69" s="262"/>
      <c r="N69" s="262"/>
      <c r="O69" s="262"/>
      <c r="P69" s="262"/>
      <c r="Q69" s="262"/>
      <c r="R69" s="262"/>
    </row>
    <row r="70" spans="2:18" ht="26.25" customHeight="1">
      <c r="B70" s="23">
        <v>1</v>
      </c>
      <c r="P70" s="263" t="s">
        <v>27</v>
      </c>
      <c r="Q70" s="263"/>
      <c r="R70" s="263"/>
    </row>
    <row r="71" spans="2:18" ht="26.25" customHeight="1">
      <c r="B71" s="23">
        <v>1</v>
      </c>
      <c r="P71" s="263" t="s">
        <v>48</v>
      </c>
      <c r="Q71" s="263"/>
      <c r="R71" s="263"/>
    </row>
    <row r="72" spans="2:18" ht="26.25" customHeight="1">
      <c r="B72" s="23">
        <v>1</v>
      </c>
      <c r="P72" s="263" t="s">
        <v>30</v>
      </c>
      <c r="Q72" s="263"/>
      <c r="R72" s="263"/>
    </row>
    <row r="73" spans="2:18" ht="26.25" customHeight="1">
      <c r="B73" s="23">
        <v>1</v>
      </c>
      <c r="P73" s="263"/>
      <c r="Q73" s="263"/>
      <c r="R73" s="263"/>
    </row>
    <row r="74" spans="2:18" ht="26.25" customHeight="1">
      <c r="B74" s="23">
        <v>1</v>
      </c>
      <c r="P74" s="263"/>
      <c r="Q74" s="263"/>
      <c r="R74" s="263"/>
    </row>
    <row r="75" spans="2:18" ht="26.25" customHeight="1">
      <c r="B75" s="23">
        <v>1</v>
      </c>
      <c r="P75" s="263"/>
      <c r="Q75" s="263"/>
      <c r="R75" s="263"/>
    </row>
    <row r="76" spans="2:18" ht="26.25" customHeight="1">
      <c r="B76" s="23">
        <v>1</v>
      </c>
      <c r="P76" s="263"/>
      <c r="Q76" s="263"/>
      <c r="R76" s="263"/>
    </row>
    <row r="77" spans="2:18" ht="26.25" customHeight="1">
      <c r="B77" s="23">
        <v>1</v>
      </c>
      <c r="P77" s="263"/>
      <c r="Q77" s="263"/>
      <c r="R77" s="263"/>
    </row>
    <row r="78" spans="2:18" ht="26.25" customHeight="1">
      <c r="B78" s="23">
        <v>1</v>
      </c>
      <c r="P78" s="263"/>
      <c r="Q78" s="263"/>
      <c r="R78" s="263"/>
    </row>
    <row r="79" spans="2:18" ht="26.25" customHeight="1">
      <c r="B79" s="23">
        <v>1</v>
      </c>
      <c r="P79" s="266" t="str">
        <f>P59</f>
        <v>광 양 시</v>
      </c>
      <c r="Q79" s="266"/>
      <c r="R79" s="266"/>
    </row>
    <row r="80" spans="2:18" ht="26.25" customHeight="1">
      <c r="B80" s="23">
        <v>1</v>
      </c>
      <c r="P80" s="133"/>
      <c r="Q80" s="133"/>
      <c r="R80" s="133"/>
    </row>
    <row r="81" spans="2:18" ht="26.25" customHeight="1">
      <c r="B81" s="23">
        <v>1</v>
      </c>
      <c r="P81" s="133"/>
      <c r="Q81" s="133"/>
      <c r="R81" s="133"/>
    </row>
    <row r="82" spans="2:18" ht="26.25" customHeight="1">
      <c r="B82" s="23">
        <v>1</v>
      </c>
    </row>
    <row r="83" spans="2:18" ht="26.25" customHeight="1">
      <c r="B83" s="23">
        <v>1</v>
      </c>
    </row>
    <row r="84" spans="2:18" ht="26.25" customHeight="1">
      <c r="B84" s="23">
        <v>1</v>
      </c>
    </row>
    <row r="85" spans="2:18" ht="26.25" customHeight="1">
      <c r="B85" s="23">
        <v>1</v>
      </c>
    </row>
    <row r="86" spans="2:18" ht="26.25" customHeight="1">
      <c r="B86" s="23">
        <v>1</v>
      </c>
      <c r="K86" s="264" t="s">
        <v>12</v>
      </c>
      <c r="L86" s="264"/>
      <c r="M86" s="264"/>
      <c r="N86" s="264"/>
      <c r="O86" s="264"/>
      <c r="P86" s="264"/>
      <c r="Q86" s="264"/>
      <c r="R86" s="264"/>
    </row>
    <row r="87" spans="2:18" ht="26.25" customHeight="1" thickBot="1">
      <c r="B87" s="23">
        <v>1</v>
      </c>
      <c r="K87" s="265"/>
      <c r="L87" s="265"/>
      <c r="M87" s="265"/>
      <c r="N87" s="265"/>
      <c r="O87" s="265"/>
      <c r="P87" s="265"/>
      <c r="Q87" s="265"/>
      <c r="R87" s="265"/>
    </row>
    <row r="88" spans="2:18" ht="26.25" customHeight="1" thickTop="1">
      <c r="B88" s="23">
        <v>1</v>
      </c>
      <c r="K88" s="261">
        <f>K8</f>
        <v>0</v>
      </c>
      <c r="L88" s="261"/>
      <c r="M88" s="261"/>
      <c r="N88" s="261"/>
      <c r="O88" s="261"/>
      <c r="P88" s="261"/>
      <c r="Q88" s="261"/>
      <c r="R88" s="261"/>
    </row>
    <row r="89" spans="2:18" ht="26.25" customHeight="1">
      <c r="B89" s="23">
        <v>1</v>
      </c>
      <c r="K89" s="262"/>
      <c r="L89" s="262"/>
      <c r="M89" s="262"/>
      <c r="N89" s="262"/>
      <c r="O89" s="262"/>
      <c r="P89" s="262"/>
      <c r="Q89" s="262"/>
      <c r="R89" s="262"/>
    </row>
    <row r="90" spans="2:18" ht="26.25" customHeight="1">
      <c r="B90" s="23">
        <v>1</v>
      </c>
      <c r="P90" s="263" t="s">
        <v>42</v>
      </c>
      <c r="Q90" s="263"/>
      <c r="R90" s="263"/>
    </row>
    <row r="91" spans="2:18" ht="26.25" customHeight="1">
      <c r="B91" s="23">
        <v>1</v>
      </c>
      <c r="P91" s="263" t="s">
        <v>62</v>
      </c>
      <c r="Q91" s="263"/>
      <c r="R91" s="263"/>
    </row>
    <row r="92" spans="2:18" ht="26.25" customHeight="1">
      <c r="B92" s="23">
        <v>1</v>
      </c>
      <c r="P92" s="263" t="s">
        <v>128</v>
      </c>
      <c r="Q92" s="263"/>
      <c r="R92" s="263"/>
    </row>
    <row r="93" spans="2:18" ht="26.25" customHeight="1">
      <c r="B93" s="23">
        <v>1</v>
      </c>
      <c r="P93" s="263"/>
      <c r="Q93" s="263"/>
      <c r="R93" s="263"/>
    </row>
    <row r="94" spans="2:18" ht="26.25" customHeight="1">
      <c r="B94" s="23">
        <v>1</v>
      </c>
      <c r="P94" s="263"/>
      <c r="Q94" s="263"/>
      <c r="R94" s="263"/>
    </row>
    <row r="95" spans="2:18" ht="26.25" customHeight="1">
      <c r="B95" s="23">
        <v>1</v>
      </c>
      <c r="P95" s="263"/>
      <c r="Q95" s="263"/>
      <c r="R95" s="263"/>
    </row>
    <row r="96" spans="2:18" ht="26.25" customHeight="1">
      <c r="B96" s="23">
        <v>1</v>
      </c>
      <c r="P96" s="263"/>
      <c r="Q96" s="263"/>
      <c r="R96" s="263"/>
    </row>
    <row r="97" spans="2:18" ht="26.25" customHeight="1">
      <c r="B97" s="23">
        <v>1</v>
      </c>
      <c r="P97" s="263"/>
      <c r="Q97" s="263"/>
      <c r="R97" s="263"/>
    </row>
    <row r="98" spans="2:18" ht="26.25" customHeight="1">
      <c r="B98" s="23">
        <v>1</v>
      </c>
      <c r="P98" s="263"/>
      <c r="Q98" s="263"/>
      <c r="R98" s="263"/>
    </row>
    <row r="99" spans="2:18" ht="26.25" customHeight="1">
      <c r="B99" s="23">
        <v>1</v>
      </c>
      <c r="P99" s="266" t="str">
        <f>P79</f>
        <v>광 양 시</v>
      </c>
      <c r="Q99" s="266"/>
      <c r="R99" s="266"/>
    </row>
    <row r="100" spans="2:18" ht="26.25" customHeight="1">
      <c r="B100" s="23">
        <v>1</v>
      </c>
      <c r="P100" s="133"/>
      <c r="Q100" s="133"/>
      <c r="R100" s="133"/>
    </row>
    <row r="101" spans="2:18" ht="26.25" customHeight="1">
      <c r="B101" s="23">
        <v>1</v>
      </c>
      <c r="P101" s="133"/>
      <c r="Q101" s="133"/>
      <c r="R101" s="133"/>
    </row>
    <row r="102" spans="2:18" ht="26.25" customHeight="1">
      <c r="B102" s="23">
        <v>1</v>
      </c>
    </row>
    <row r="103" spans="2:18" ht="26.25" customHeight="1">
      <c r="B103" s="23">
        <v>1</v>
      </c>
    </row>
    <row r="104" spans="2:18" ht="26.25" customHeight="1">
      <c r="B104" s="23">
        <v>1</v>
      </c>
    </row>
    <row r="105" spans="2:18" ht="26.25" customHeight="1">
      <c r="B105" s="23">
        <v>1</v>
      </c>
    </row>
    <row r="106" spans="2:18" ht="26.25" customHeight="1">
      <c r="B106" s="23">
        <v>1</v>
      </c>
      <c r="K106" s="264" t="s">
        <v>13</v>
      </c>
      <c r="L106" s="264"/>
      <c r="M106" s="264"/>
      <c r="N106" s="264"/>
      <c r="O106" s="264"/>
      <c r="P106" s="264"/>
      <c r="Q106" s="264"/>
      <c r="R106" s="264"/>
    </row>
    <row r="107" spans="2:18" ht="26.25" customHeight="1" thickBot="1">
      <c r="B107" s="23">
        <v>1</v>
      </c>
      <c r="K107" s="265"/>
      <c r="L107" s="265"/>
      <c r="M107" s="265"/>
      <c r="N107" s="265"/>
      <c r="O107" s="265"/>
      <c r="P107" s="265"/>
      <c r="Q107" s="265"/>
      <c r="R107" s="265"/>
    </row>
    <row r="108" spans="2:18" ht="26.25" customHeight="1" thickTop="1">
      <c r="B108" s="23">
        <v>1</v>
      </c>
      <c r="K108" s="261"/>
      <c r="L108" s="261"/>
      <c r="M108" s="261"/>
      <c r="N108" s="261"/>
      <c r="O108" s="261"/>
      <c r="P108" s="261"/>
      <c r="Q108" s="261"/>
      <c r="R108" s="261"/>
    </row>
    <row r="109" spans="2:18" ht="26.25" customHeight="1">
      <c r="B109" s="23">
        <v>1</v>
      </c>
      <c r="K109" s="262"/>
      <c r="L109" s="262"/>
      <c r="M109" s="262"/>
      <c r="N109" s="262"/>
      <c r="O109" s="262"/>
      <c r="P109" s="262"/>
      <c r="Q109" s="262"/>
      <c r="R109" s="262"/>
    </row>
    <row r="110" spans="2:18" ht="26.25" customHeight="1">
      <c r="B110" s="23">
        <v>1</v>
      </c>
      <c r="P110" s="263" t="s">
        <v>26</v>
      </c>
      <c r="Q110" s="263"/>
      <c r="R110" s="263"/>
    </row>
    <row r="111" spans="2:18" ht="26.25" customHeight="1">
      <c r="B111" s="23">
        <v>1</v>
      </c>
      <c r="P111" s="263" t="s">
        <v>31</v>
      </c>
      <c r="Q111" s="263"/>
      <c r="R111" s="263"/>
    </row>
    <row r="112" spans="2:18" ht="26.25" customHeight="1">
      <c r="B112" s="23">
        <v>1</v>
      </c>
      <c r="P112" s="263"/>
      <c r="Q112" s="263"/>
      <c r="R112" s="263"/>
    </row>
    <row r="113" spans="2:18" ht="26.25" customHeight="1">
      <c r="B113" s="23">
        <v>1</v>
      </c>
      <c r="P113" s="263"/>
      <c r="Q113" s="263"/>
      <c r="R113" s="263"/>
    </row>
    <row r="114" spans="2:18" ht="26.25" customHeight="1">
      <c r="B114" s="23">
        <v>1</v>
      </c>
      <c r="P114" s="263"/>
      <c r="Q114" s="263"/>
      <c r="R114" s="263"/>
    </row>
    <row r="115" spans="2:18" ht="26.25" customHeight="1">
      <c r="B115" s="23">
        <v>1</v>
      </c>
      <c r="P115" s="263"/>
      <c r="Q115" s="263"/>
      <c r="R115" s="263"/>
    </row>
    <row r="116" spans="2:18" ht="26.25" customHeight="1">
      <c r="B116" s="23">
        <v>1</v>
      </c>
      <c r="P116" s="263"/>
      <c r="Q116" s="263"/>
      <c r="R116" s="263"/>
    </row>
    <row r="117" spans="2:18" ht="26.25" customHeight="1">
      <c r="B117" s="23">
        <v>1</v>
      </c>
      <c r="P117" s="263"/>
      <c r="Q117" s="263"/>
      <c r="R117" s="263"/>
    </row>
    <row r="118" spans="2:18" ht="26.25" customHeight="1">
      <c r="B118" s="23">
        <v>1</v>
      </c>
      <c r="P118" s="263"/>
      <c r="Q118" s="263"/>
      <c r="R118" s="263"/>
    </row>
    <row r="119" spans="2:18" ht="26.25" customHeight="1">
      <c r="B119" s="23">
        <v>1</v>
      </c>
      <c r="P119" s="266" t="str">
        <f>P99</f>
        <v>광 양 시</v>
      </c>
      <c r="Q119" s="266"/>
      <c r="R119" s="266"/>
    </row>
    <row r="120" spans="2:18" ht="26.25" customHeight="1">
      <c r="B120" s="23">
        <v>1</v>
      </c>
      <c r="P120" s="133"/>
      <c r="Q120" s="133"/>
      <c r="R120" s="133"/>
    </row>
    <row r="121" spans="2:18" ht="26.25" customHeight="1">
      <c r="B121" s="23">
        <v>1</v>
      </c>
      <c r="P121" s="133"/>
      <c r="Q121" s="133"/>
      <c r="R121" s="133"/>
    </row>
    <row r="123" spans="2:18" ht="26.25" customHeight="1">
      <c r="B123" s="23">
        <v>1</v>
      </c>
    </row>
    <row r="125" spans="2:18" ht="26.25" customHeight="1">
      <c r="P125" s="133"/>
      <c r="Q125" s="133"/>
      <c r="R125" s="133"/>
    </row>
    <row r="126" spans="2:18" ht="26.25" customHeight="1">
      <c r="P126" s="133"/>
      <c r="Q126" s="133"/>
      <c r="R126" s="133"/>
    </row>
    <row r="127" spans="2:18" ht="26.25" customHeight="1">
      <c r="P127" s="133"/>
      <c r="Q127" s="133"/>
      <c r="R127" s="133"/>
    </row>
    <row r="128" spans="2:18" ht="26.25" customHeight="1">
      <c r="P128" s="133"/>
      <c r="Q128" s="133"/>
      <c r="R128" s="133"/>
    </row>
    <row r="129" spans="16:18" ht="26.25" customHeight="1">
      <c r="P129" s="133"/>
      <c r="Q129" s="133"/>
      <c r="R129" s="133"/>
    </row>
    <row r="130" spans="16:18" ht="26.25" customHeight="1">
      <c r="P130" s="133"/>
      <c r="Q130" s="133"/>
      <c r="R130" s="133"/>
    </row>
    <row r="131" spans="16:18" ht="26.25" customHeight="1">
      <c r="P131" s="133"/>
      <c r="Q131" s="133"/>
      <c r="R131" s="133"/>
    </row>
    <row r="132" spans="16:18" ht="26.25" customHeight="1">
      <c r="P132" s="133"/>
      <c r="Q132" s="133"/>
      <c r="R132" s="133"/>
    </row>
    <row r="133" spans="16:18" ht="26.25" customHeight="1">
      <c r="P133" s="133"/>
      <c r="Q133" s="133"/>
      <c r="R133" s="133"/>
    </row>
    <row r="134" spans="16:18" ht="26.25" customHeight="1">
      <c r="P134" s="133"/>
      <c r="Q134" s="133"/>
      <c r="R134" s="133"/>
    </row>
    <row r="135" spans="16:18" ht="26.25" customHeight="1">
      <c r="P135" s="266"/>
      <c r="Q135" s="266"/>
      <c r="R135" s="266"/>
    </row>
    <row r="136" spans="16:18" ht="26.25" customHeight="1">
      <c r="P136" s="133"/>
      <c r="Q136" s="133"/>
      <c r="R136" s="133"/>
    </row>
  </sheetData>
  <mergeCells count="73">
    <mergeCell ref="U11:W11"/>
    <mergeCell ref="P111:R111"/>
    <mergeCell ref="P112:R112"/>
    <mergeCell ref="P113:R113"/>
    <mergeCell ref="K108:R109"/>
    <mergeCell ref="P97:R97"/>
    <mergeCell ref="P98:R98"/>
    <mergeCell ref="P99:R99"/>
    <mergeCell ref="P75:R75"/>
    <mergeCell ref="P76:R76"/>
    <mergeCell ref="P77:R77"/>
    <mergeCell ref="P78:R78"/>
    <mergeCell ref="P90:R90"/>
    <mergeCell ref="P91:R91"/>
    <mergeCell ref="K86:R87"/>
    <mergeCell ref="K88:R89"/>
    <mergeCell ref="P79:R79"/>
    <mergeCell ref="P56:R56"/>
    <mergeCell ref="P70:R70"/>
    <mergeCell ref="P71:R71"/>
    <mergeCell ref="P72:R72"/>
    <mergeCell ref="P73:R73"/>
    <mergeCell ref="P74:R74"/>
    <mergeCell ref="K68:R69"/>
    <mergeCell ref="P59:R59"/>
    <mergeCell ref="K66:R67"/>
    <mergeCell ref="P58:R58"/>
    <mergeCell ref="P135:R135"/>
    <mergeCell ref="P10:R10"/>
    <mergeCell ref="P11:R11"/>
    <mergeCell ref="P12:R12"/>
    <mergeCell ref="P13:R13"/>
    <mergeCell ref="P14:R14"/>
    <mergeCell ref="P15:R15"/>
    <mergeCell ref="K106:R107"/>
    <mergeCell ref="P119:R119"/>
    <mergeCell ref="P114:R114"/>
    <mergeCell ref="P115:R115"/>
    <mergeCell ref="P116:R116"/>
    <mergeCell ref="P117:R117"/>
    <mergeCell ref="P118:R118"/>
    <mergeCell ref="P92:R92"/>
    <mergeCell ref="P93:R93"/>
    <mergeCell ref="P94:R94"/>
    <mergeCell ref="P95:R95"/>
    <mergeCell ref="P96:R96"/>
    <mergeCell ref="P110:R110"/>
    <mergeCell ref="K6:R7"/>
    <mergeCell ref="P19:R19"/>
    <mergeCell ref="K26:R27"/>
    <mergeCell ref="K28:R29"/>
    <mergeCell ref="P39:R39"/>
    <mergeCell ref="P50:R50"/>
    <mergeCell ref="P16:R16"/>
    <mergeCell ref="P17:R17"/>
    <mergeCell ref="P53:R53"/>
    <mergeCell ref="P18:R18"/>
    <mergeCell ref="P30:R30"/>
    <mergeCell ref="K46:R47"/>
    <mergeCell ref="K48:R49"/>
    <mergeCell ref="P31:R31"/>
    <mergeCell ref="P32:R32"/>
    <mergeCell ref="P33:R33"/>
    <mergeCell ref="P57:R57"/>
    <mergeCell ref="P54:R54"/>
    <mergeCell ref="P55:R55"/>
    <mergeCell ref="P34:R34"/>
    <mergeCell ref="P35:R35"/>
    <mergeCell ref="P36:R36"/>
    <mergeCell ref="P37:R37"/>
    <mergeCell ref="P38:R38"/>
    <mergeCell ref="P51:R51"/>
    <mergeCell ref="P52:R52"/>
  </mergeCells>
  <phoneticPr fontId="3" type="noConversion"/>
  <conditionalFormatting sqref="D1:P9 S1:IV1048576 Q2:R9 Q13:R65536 D13:P1048576 P31:R38 P50:R58 P70:R78 P90:R98 P110:R118">
    <cfRule type="cellIs" dxfId="1" priority="5" stopIfTrue="1" operator="equal">
      <formula>0</formula>
    </cfRule>
  </conditionalFormatting>
  <conditionalFormatting sqref="D10:R12">
    <cfRule type="cellIs" dxfId="0" priority="1" stopIfTrue="1" operator="equal">
      <formula>0</formula>
    </cfRule>
  </conditionalFormatting>
  <pageMargins left="1.0236220472440944" right="0.35433070866141736" top="0.39370078740157483" bottom="0.47244094488188981" header="7.874015748031496E-2" footer="0.15748031496062992"/>
  <pageSetup paperSize="9" orientation="landscape" horizontalDpi="4294967293" verticalDpi="4294967293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234" r:id="rId4" name="Option Button 1930">
              <controlPr defaultSize="0" autoFill="0" autoLine="0" autoPict="0" macro="[0]!출력">
                <anchor moveWithCells="1">
                  <from>
                    <xdr:col>1</xdr:col>
                    <xdr:colOff>238125</xdr:colOff>
                    <xdr:row>0</xdr:row>
                    <xdr:rowOff>28575</xdr:rowOff>
                  </from>
                  <to>
                    <xdr:col>1</xdr:col>
                    <xdr:colOff>533400</xdr:colOff>
                    <xdr:row>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35" r:id="rId5" name="Option Button 1931">
              <controlPr defaultSize="0" autoFill="0" autoLine="0" autoPict="0" macro="[0]!Module2.모두">
                <anchor moveWithCells="1">
                  <from>
                    <xdr:col>2</xdr:col>
                    <xdr:colOff>142875</xdr:colOff>
                    <xdr:row>0</xdr:row>
                    <xdr:rowOff>47625</xdr:rowOff>
                  </from>
                  <to>
                    <xdr:col>2</xdr:col>
                    <xdr:colOff>533400</xdr:colOff>
                    <xdr:row>0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AM65"/>
  <sheetViews>
    <sheetView view="pageBreakPreview" topLeftCell="E1" zoomScaleNormal="100" zoomScaleSheetLayoutView="100" workbookViewId="0">
      <selection activeCell="AO22" sqref="AO22"/>
    </sheetView>
  </sheetViews>
  <sheetFormatPr defaultRowHeight="13.5"/>
  <cols>
    <col min="1" max="3" width="8.88671875" style="23"/>
    <col min="4" max="4" width="1.77734375" customWidth="1"/>
    <col min="5" max="39" width="3.109375" customWidth="1"/>
    <col min="41" max="41" width="2" customWidth="1"/>
  </cols>
  <sheetData>
    <row r="1" spans="1:39" ht="32.25" customHeight="1">
      <c r="A1" s="23">
        <v>1</v>
      </c>
      <c r="B1" s="23">
        <v>1</v>
      </c>
    </row>
    <row r="2" spans="1:39" ht="25.5">
      <c r="A2" s="51" t="s">
        <v>120</v>
      </c>
      <c r="B2" s="23">
        <v>1</v>
      </c>
      <c r="D2" s="46"/>
      <c r="E2" s="270" t="s">
        <v>121</v>
      </c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  <c r="R2" s="270"/>
      <c r="S2" s="270"/>
      <c r="T2" s="270"/>
      <c r="U2" s="270"/>
      <c r="V2" s="270"/>
      <c r="W2" s="270"/>
      <c r="X2" s="270"/>
      <c r="Y2" s="270"/>
      <c r="Z2" s="270"/>
      <c r="AA2" s="270"/>
      <c r="AB2" s="270"/>
      <c r="AC2" s="270"/>
      <c r="AD2" s="270"/>
      <c r="AE2" s="270"/>
      <c r="AF2" s="270"/>
      <c r="AG2" s="270"/>
      <c r="AH2" s="270"/>
      <c r="AI2" s="270"/>
      <c r="AJ2" s="270"/>
      <c r="AK2" s="270"/>
      <c r="AL2" s="270"/>
      <c r="AM2" s="270"/>
    </row>
    <row r="3" spans="1:39" ht="15" customHeight="1">
      <c r="B3" s="23">
        <v>1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spans="1:39" ht="15" customHeight="1">
      <c r="B4" s="23">
        <v>1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7"/>
      <c r="AL4" s="46"/>
      <c r="AM4" s="46"/>
    </row>
    <row r="5" spans="1:39" ht="15" customHeight="1">
      <c r="B5" s="23">
        <v>1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7" t="str">
        <f>DB!$D$4&amp;DB!$E$4</f>
        <v>▣ 공사명 : 2024년 조림지 덩굴제거사업 [2지구]</v>
      </c>
      <c r="AL5" s="46"/>
      <c r="AM5" s="46"/>
    </row>
    <row r="6" spans="1:39" ht="15" customHeight="1">
      <c r="B6" s="23">
        <v>1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</row>
    <row r="7" spans="1:39" ht="15" customHeight="1">
      <c r="B7" s="23">
        <v>1</v>
      </c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</row>
    <row r="8" spans="1:39" ht="15" customHeight="1">
      <c r="B8" s="23">
        <v>1</v>
      </c>
      <c r="D8" s="46"/>
      <c r="E8" s="46"/>
      <c r="F8" s="269"/>
      <c r="G8" s="269"/>
      <c r="H8" s="269"/>
      <c r="I8" s="269"/>
      <c r="J8" s="269"/>
      <c r="K8" s="269"/>
      <c r="L8" s="269"/>
      <c r="M8" s="269"/>
      <c r="N8" s="269"/>
      <c r="O8" s="269"/>
      <c r="P8" s="269"/>
      <c r="Q8" s="269"/>
      <c r="R8" s="269"/>
      <c r="S8" s="269"/>
      <c r="T8" s="269"/>
      <c r="U8" s="46"/>
      <c r="V8" s="46"/>
      <c r="W8" s="269"/>
      <c r="X8" s="269"/>
      <c r="Y8" s="269"/>
      <c r="Z8" s="269"/>
      <c r="AA8" s="269"/>
      <c r="AB8" s="269"/>
      <c r="AC8" s="269"/>
      <c r="AD8" s="269"/>
      <c r="AE8" s="269"/>
      <c r="AF8" s="269"/>
      <c r="AG8" s="269"/>
      <c r="AH8" s="269"/>
      <c r="AI8" s="269"/>
      <c r="AJ8" s="269"/>
      <c r="AK8" s="269"/>
      <c r="AL8" s="46"/>
      <c r="AM8" s="46"/>
    </row>
    <row r="9" spans="1:39" ht="15" customHeight="1">
      <c r="B9" s="23">
        <v>1</v>
      </c>
      <c r="D9" s="46"/>
      <c r="E9" s="46"/>
      <c r="F9" s="269"/>
      <c r="G9" s="269"/>
      <c r="H9" s="269"/>
      <c r="I9" s="269"/>
      <c r="J9" s="269"/>
      <c r="K9" s="269"/>
      <c r="L9" s="269"/>
      <c r="M9" s="269"/>
      <c r="N9" s="269"/>
      <c r="O9" s="269"/>
      <c r="P9" s="269"/>
      <c r="Q9" s="269"/>
      <c r="R9" s="269"/>
      <c r="S9" s="269"/>
      <c r="T9" s="269"/>
      <c r="U9" s="46"/>
      <c r="V9" s="46"/>
      <c r="W9" s="269"/>
      <c r="X9" s="269"/>
      <c r="Y9" s="269"/>
      <c r="Z9" s="269"/>
      <c r="AA9" s="269"/>
      <c r="AB9" s="269"/>
      <c r="AC9" s="269"/>
      <c r="AD9" s="269"/>
      <c r="AE9" s="269"/>
      <c r="AF9" s="269"/>
      <c r="AG9" s="269"/>
      <c r="AH9" s="269"/>
      <c r="AI9" s="269"/>
      <c r="AJ9" s="269"/>
      <c r="AK9" s="269"/>
      <c r="AL9" s="46"/>
      <c r="AM9" s="46"/>
    </row>
    <row r="10" spans="1:39" ht="15" customHeight="1">
      <c r="B10" s="23">
        <v>1</v>
      </c>
      <c r="D10" s="46"/>
      <c r="E10" s="46"/>
      <c r="F10" s="269"/>
      <c r="G10" s="269"/>
      <c r="H10" s="269"/>
      <c r="I10" s="269"/>
      <c r="J10" s="269"/>
      <c r="K10" s="269"/>
      <c r="L10" s="269"/>
      <c r="M10" s="269"/>
      <c r="N10" s="269"/>
      <c r="O10" s="269"/>
      <c r="P10" s="269"/>
      <c r="Q10" s="269"/>
      <c r="R10" s="269"/>
      <c r="S10" s="269"/>
      <c r="T10" s="269"/>
      <c r="U10" s="46"/>
      <c r="V10" s="46"/>
      <c r="W10" s="269"/>
      <c r="X10" s="269"/>
      <c r="Y10" s="269"/>
      <c r="Z10" s="269"/>
      <c r="AA10" s="269"/>
      <c r="AB10" s="269"/>
      <c r="AC10" s="269"/>
      <c r="AD10" s="269"/>
      <c r="AE10" s="269"/>
      <c r="AF10" s="269"/>
      <c r="AG10" s="269"/>
      <c r="AH10" s="269"/>
      <c r="AI10" s="269"/>
      <c r="AJ10" s="269"/>
      <c r="AK10" s="269"/>
      <c r="AL10" s="46"/>
      <c r="AM10" s="46"/>
    </row>
    <row r="11" spans="1:39" ht="15" customHeight="1">
      <c r="B11" s="23">
        <v>1</v>
      </c>
      <c r="D11" s="46"/>
      <c r="E11" s="46"/>
      <c r="F11" s="269"/>
      <c r="G11" s="269"/>
      <c r="H11" s="269"/>
      <c r="I11" s="269"/>
      <c r="J11" s="269"/>
      <c r="K11" s="269"/>
      <c r="L11" s="269"/>
      <c r="M11" s="269"/>
      <c r="N11" s="269"/>
      <c r="O11" s="269"/>
      <c r="P11" s="269"/>
      <c r="Q11" s="269"/>
      <c r="R11" s="269"/>
      <c r="S11" s="269"/>
      <c r="T11" s="269"/>
      <c r="U11" s="46"/>
      <c r="V11" s="46"/>
      <c r="W11" s="269"/>
      <c r="X11" s="269"/>
      <c r="Y11" s="269"/>
      <c r="Z11" s="269"/>
      <c r="AA11" s="269"/>
      <c r="AB11" s="269"/>
      <c r="AC11" s="269"/>
      <c r="AD11" s="269"/>
      <c r="AE11" s="269"/>
      <c r="AF11" s="269"/>
      <c r="AG11" s="269"/>
      <c r="AH11" s="269"/>
      <c r="AI11" s="269"/>
      <c r="AJ11" s="269"/>
      <c r="AK11" s="269"/>
      <c r="AL11" s="46"/>
      <c r="AM11" s="46"/>
    </row>
    <row r="12" spans="1:39" ht="15" customHeight="1">
      <c r="B12" s="23">
        <v>1</v>
      </c>
      <c r="D12" s="46"/>
      <c r="E12" s="46"/>
      <c r="F12" s="269"/>
      <c r="G12" s="269"/>
      <c r="H12" s="269"/>
      <c r="I12" s="269"/>
      <c r="J12" s="269"/>
      <c r="K12" s="269"/>
      <c r="L12" s="269"/>
      <c r="M12" s="269"/>
      <c r="N12" s="269"/>
      <c r="O12" s="269"/>
      <c r="P12" s="269"/>
      <c r="Q12" s="269"/>
      <c r="R12" s="269"/>
      <c r="S12" s="269"/>
      <c r="T12" s="269"/>
      <c r="U12" s="46"/>
      <c r="V12" s="46"/>
      <c r="W12" s="269"/>
      <c r="X12" s="269"/>
      <c r="Y12" s="269"/>
      <c r="Z12" s="269"/>
      <c r="AA12" s="269"/>
      <c r="AB12" s="269"/>
      <c r="AC12" s="269"/>
      <c r="AD12" s="269"/>
      <c r="AE12" s="269"/>
      <c r="AF12" s="269"/>
      <c r="AG12" s="269"/>
      <c r="AH12" s="269"/>
      <c r="AI12" s="269"/>
      <c r="AJ12" s="269"/>
      <c r="AK12" s="269"/>
      <c r="AL12" s="46"/>
      <c r="AM12" s="46"/>
    </row>
    <row r="13" spans="1:39" ht="15" customHeight="1">
      <c r="B13" s="23">
        <v>1</v>
      </c>
      <c r="D13" s="46"/>
      <c r="E13" s="46"/>
      <c r="F13" s="269"/>
      <c r="G13" s="269"/>
      <c r="H13" s="269"/>
      <c r="I13" s="269"/>
      <c r="J13" s="269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46"/>
      <c r="V13" s="46"/>
      <c r="W13" s="269"/>
      <c r="X13" s="269"/>
      <c r="Y13" s="269"/>
      <c r="Z13" s="269"/>
      <c r="AA13" s="269"/>
      <c r="AB13" s="269"/>
      <c r="AC13" s="269"/>
      <c r="AD13" s="269"/>
      <c r="AE13" s="269"/>
      <c r="AF13" s="269"/>
      <c r="AG13" s="269"/>
      <c r="AH13" s="269"/>
      <c r="AI13" s="269"/>
      <c r="AJ13" s="269"/>
      <c r="AK13" s="269"/>
      <c r="AL13" s="46"/>
      <c r="AM13" s="46"/>
    </row>
    <row r="14" spans="1:39" ht="15" customHeight="1">
      <c r="B14" s="23">
        <v>1</v>
      </c>
      <c r="D14" s="46"/>
      <c r="E14" s="46"/>
      <c r="F14" s="269"/>
      <c r="G14" s="269"/>
      <c r="H14" s="269"/>
      <c r="I14" s="269"/>
      <c r="J14" s="269"/>
      <c r="K14" s="269"/>
      <c r="L14" s="269"/>
      <c r="M14" s="269"/>
      <c r="N14" s="269"/>
      <c r="O14" s="269"/>
      <c r="P14" s="269"/>
      <c r="Q14" s="269"/>
      <c r="R14" s="269"/>
      <c r="S14" s="269"/>
      <c r="T14" s="269"/>
      <c r="U14" s="46"/>
      <c r="V14" s="46"/>
      <c r="W14" s="269"/>
      <c r="X14" s="269"/>
      <c r="Y14" s="269"/>
      <c r="Z14" s="269"/>
      <c r="AA14" s="269"/>
      <c r="AB14" s="269"/>
      <c r="AC14" s="269"/>
      <c r="AD14" s="269"/>
      <c r="AE14" s="269"/>
      <c r="AF14" s="269"/>
      <c r="AG14" s="269"/>
      <c r="AH14" s="269"/>
      <c r="AI14" s="269"/>
      <c r="AJ14" s="269"/>
      <c r="AK14" s="269"/>
      <c r="AL14" s="46"/>
      <c r="AM14" s="46"/>
    </row>
    <row r="15" spans="1:39" ht="15" customHeight="1">
      <c r="B15" s="23">
        <v>1</v>
      </c>
      <c r="D15" s="46"/>
      <c r="E15" s="46"/>
      <c r="F15" s="269"/>
      <c r="G15" s="269"/>
      <c r="H15" s="269"/>
      <c r="I15" s="269"/>
      <c r="J15" s="269"/>
      <c r="K15" s="269"/>
      <c r="L15" s="269"/>
      <c r="M15" s="269"/>
      <c r="N15" s="269"/>
      <c r="O15" s="269"/>
      <c r="P15" s="269"/>
      <c r="Q15" s="269"/>
      <c r="R15" s="269"/>
      <c r="S15" s="269"/>
      <c r="T15" s="269"/>
      <c r="U15" s="46"/>
      <c r="V15" s="46"/>
      <c r="W15" s="269"/>
      <c r="X15" s="269"/>
      <c r="Y15" s="269"/>
      <c r="Z15" s="269"/>
      <c r="AA15" s="269"/>
      <c r="AB15" s="269"/>
      <c r="AC15" s="269"/>
      <c r="AD15" s="269"/>
      <c r="AE15" s="269"/>
      <c r="AF15" s="269"/>
      <c r="AG15" s="269"/>
      <c r="AH15" s="269"/>
      <c r="AI15" s="269"/>
      <c r="AJ15" s="269"/>
      <c r="AK15" s="269"/>
      <c r="AL15" s="46"/>
      <c r="AM15" s="46"/>
    </row>
    <row r="16" spans="1:39" ht="15" customHeight="1">
      <c r="B16" s="23">
        <v>1</v>
      </c>
      <c r="D16" s="46"/>
      <c r="E16" s="46"/>
      <c r="F16" s="269"/>
      <c r="G16" s="269"/>
      <c r="H16" s="269"/>
      <c r="I16" s="269"/>
      <c r="J16" s="269"/>
      <c r="K16" s="269"/>
      <c r="L16" s="269"/>
      <c r="M16" s="269"/>
      <c r="N16" s="269"/>
      <c r="O16" s="269"/>
      <c r="P16" s="269"/>
      <c r="Q16" s="269"/>
      <c r="R16" s="269"/>
      <c r="S16" s="269"/>
      <c r="T16" s="269"/>
      <c r="U16" s="46"/>
      <c r="V16" s="46"/>
      <c r="W16" s="269"/>
      <c r="X16" s="269"/>
      <c r="Y16" s="269"/>
      <c r="Z16" s="269"/>
      <c r="AA16" s="269"/>
      <c r="AB16" s="269"/>
      <c r="AC16" s="269"/>
      <c r="AD16" s="269"/>
      <c r="AE16" s="269"/>
      <c r="AF16" s="269"/>
      <c r="AG16" s="269"/>
      <c r="AH16" s="269"/>
      <c r="AI16" s="269"/>
      <c r="AJ16" s="269"/>
      <c r="AK16" s="269"/>
      <c r="AL16" s="46"/>
      <c r="AM16" s="46"/>
    </row>
    <row r="17" spans="2:39" ht="15" customHeight="1">
      <c r="B17" s="23">
        <v>1</v>
      </c>
      <c r="D17" s="46"/>
      <c r="E17" s="46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46"/>
      <c r="V17" s="46"/>
      <c r="W17" s="269"/>
      <c r="X17" s="269"/>
      <c r="Y17" s="269"/>
      <c r="Z17" s="269"/>
      <c r="AA17" s="269"/>
      <c r="AB17" s="269"/>
      <c r="AC17" s="269"/>
      <c r="AD17" s="269"/>
      <c r="AE17" s="269"/>
      <c r="AF17" s="269"/>
      <c r="AG17" s="269"/>
      <c r="AH17" s="269"/>
      <c r="AI17" s="269"/>
      <c r="AJ17" s="269"/>
      <c r="AK17" s="269"/>
      <c r="AL17" s="46"/>
      <c r="AM17" s="46"/>
    </row>
    <row r="18" spans="2:39" ht="15" customHeight="1">
      <c r="B18" s="23">
        <v>1</v>
      </c>
      <c r="D18" s="46"/>
      <c r="E18" s="46"/>
      <c r="F18" s="269"/>
      <c r="G18" s="269"/>
      <c r="H18" s="269"/>
      <c r="I18" s="269"/>
      <c r="J18" s="269"/>
      <c r="K18" s="269"/>
      <c r="L18" s="269"/>
      <c r="M18" s="269"/>
      <c r="N18" s="269"/>
      <c r="O18" s="269"/>
      <c r="P18" s="269"/>
      <c r="Q18" s="269"/>
      <c r="R18" s="269"/>
      <c r="S18" s="269"/>
      <c r="T18" s="269"/>
      <c r="U18" s="46"/>
      <c r="V18" s="46"/>
      <c r="W18" s="269"/>
      <c r="X18" s="269"/>
      <c r="Y18" s="269"/>
      <c r="Z18" s="269"/>
      <c r="AA18" s="269"/>
      <c r="AB18" s="269"/>
      <c r="AC18" s="269"/>
      <c r="AD18" s="269"/>
      <c r="AE18" s="269"/>
      <c r="AF18" s="269"/>
      <c r="AG18" s="269"/>
      <c r="AH18" s="269"/>
      <c r="AI18" s="269"/>
      <c r="AJ18" s="269"/>
      <c r="AK18" s="269"/>
      <c r="AL18" s="46"/>
      <c r="AM18" s="46"/>
    </row>
    <row r="19" spans="2:39" ht="15" customHeight="1">
      <c r="B19" s="23">
        <v>1</v>
      </c>
      <c r="D19" s="46"/>
      <c r="E19" s="46"/>
      <c r="F19" s="269"/>
      <c r="G19" s="269"/>
      <c r="H19" s="269"/>
      <c r="I19" s="269"/>
      <c r="J19" s="269"/>
      <c r="K19" s="269"/>
      <c r="L19" s="269"/>
      <c r="M19" s="269"/>
      <c r="N19" s="269"/>
      <c r="O19" s="269"/>
      <c r="P19" s="269"/>
      <c r="Q19" s="269"/>
      <c r="R19" s="269"/>
      <c r="S19" s="269"/>
      <c r="T19" s="269"/>
      <c r="U19" s="46"/>
      <c r="V19" s="46"/>
      <c r="W19" s="269"/>
      <c r="X19" s="269"/>
      <c r="Y19" s="269"/>
      <c r="Z19" s="269"/>
      <c r="AA19" s="269"/>
      <c r="AB19" s="269"/>
      <c r="AC19" s="269"/>
      <c r="AD19" s="269"/>
      <c r="AE19" s="269"/>
      <c r="AF19" s="269"/>
      <c r="AG19" s="269"/>
      <c r="AH19" s="269"/>
      <c r="AI19" s="269"/>
      <c r="AJ19" s="269"/>
      <c r="AK19" s="269"/>
      <c r="AL19" s="46"/>
      <c r="AM19" s="46"/>
    </row>
    <row r="20" spans="2:39" ht="15" customHeight="1">
      <c r="B20" s="23">
        <v>1</v>
      </c>
      <c r="D20" s="46"/>
      <c r="E20" s="46"/>
      <c r="F20" s="269"/>
      <c r="G20" s="269"/>
      <c r="H20" s="269"/>
      <c r="I20" s="269"/>
      <c r="J20" s="269"/>
      <c r="K20" s="269"/>
      <c r="L20" s="269"/>
      <c r="M20" s="269"/>
      <c r="N20" s="269"/>
      <c r="O20" s="269"/>
      <c r="P20" s="269"/>
      <c r="Q20" s="269"/>
      <c r="R20" s="269"/>
      <c r="S20" s="269"/>
      <c r="T20" s="269"/>
      <c r="U20" s="46"/>
      <c r="V20" s="46"/>
      <c r="W20" s="269"/>
      <c r="X20" s="269"/>
      <c r="Y20" s="269"/>
      <c r="Z20" s="269"/>
      <c r="AA20" s="269"/>
      <c r="AB20" s="269"/>
      <c r="AC20" s="269"/>
      <c r="AD20" s="269"/>
      <c r="AE20" s="269"/>
      <c r="AF20" s="269"/>
      <c r="AG20" s="269"/>
      <c r="AH20" s="269"/>
      <c r="AI20" s="269"/>
      <c r="AJ20" s="269"/>
      <c r="AK20" s="269"/>
      <c r="AL20" s="46"/>
      <c r="AM20" s="46"/>
    </row>
    <row r="21" spans="2:39" ht="15" customHeight="1">
      <c r="B21" s="23">
        <v>1</v>
      </c>
      <c r="D21" s="46"/>
      <c r="E21" s="46"/>
      <c r="F21" s="269"/>
      <c r="G21" s="269"/>
      <c r="H21" s="269"/>
      <c r="I21" s="269"/>
      <c r="J21" s="269"/>
      <c r="K21" s="269"/>
      <c r="L21" s="269"/>
      <c r="M21" s="269"/>
      <c r="N21" s="269"/>
      <c r="O21" s="269"/>
      <c r="P21" s="269"/>
      <c r="Q21" s="269"/>
      <c r="R21" s="269"/>
      <c r="S21" s="269"/>
      <c r="T21" s="269"/>
      <c r="U21" s="46"/>
      <c r="V21" s="46"/>
      <c r="W21" s="269"/>
      <c r="X21" s="269"/>
      <c r="Y21" s="269"/>
      <c r="Z21" s="269"/>
      <c r="AA21" s="269"/>
      <c r="AB21" s="269"/>
      <c r="AC21" s="269"/>
      <c r="AD21" s="269"/>
      <c r="AE21" s="269"/>
      <c r="AF21" s="269"/>
      <c r="AG21" s="269"/>
      <c r="AH21" s="269"/>
      <c r="AI21" s="269"/>
      <c r="AJ21" s="269"/>
      <c r="AK21" s="269"/>
      <c r="AL21" s="46"/>
      <c r="AM21" s="46"/>
    </row>
    <row r="22" spans="2:39" ht="15" customHeight="1">
      <c r="B22" s="23">
        <v>1</v>
      </c>
      <c r="D22" s="46"/>
      <c r="E22" s="46"/>
      <c r="F22" s="269"/>
      <c r="G22" s="269"/>
      <c r="H22" s="269"/>
      <c r="I22" s="269"/>
      <c r="J22" s="269"/>
      <c r="K22" s="269"/>
      <c r="L22" s="269"/>
      <c r="M22" s="269"/>
      <c r="N22" s="269"/>
      <c r="O22" s="269"/>
      <c r="P22" s="269"/>
      <c r="Q22" s="269"/>
      <c r="R22" s="269"/>
      <c r="S22" s="269"/>
      <c r="T22" s="269"/>
      <c r="U22" s="46"/>
      <c r="V22" s="46"/>
      <c r="W22" s="269"/>
      <c r="X22" s="269"/>
      <c r="Y22" s="269"/>
      <c r="Z22" s="269"/>
      <c r="AA22" s="269"/>
      <c r="AB22" s="269"/>
      <c r="AC22" s="269"/>
      <c r="AD22" s="269"/>
      <c r="AE22" s="269"/>
      <c r="AF22" s="269"/>
      <c r="AG22" s="269"/>
      <c r="AH22" s="269"/>
      <c r="AI22" s="269"/>
      <c r="AJ22" s="269"/>
      <c r="AK22" s="269"/>
      <c r="AL22" s="46"/>
      <c r="AM22" s="46"/>
    </row>
    <row r="23" spans="2:39" ht="15" customHeight="1">
      <c r="B23" s="23">
        <v>1</v>
      </c>
      <c r="D23" s="46"/>
      <c r="E23" s="46"/>
      <c r="F23" s="269"/>
      <c r="G23" s="269"/>
      <c r="H23" s="269"/>
      <c r="I23" s="269"/>
      <c r="J23" s="269"/>
      <c r="K23" s="269"/>
      <c r="L23" s="269"/>
      <c r="M23" s="269"/>
      <c r="N23" s="269"/>
      <c r="O23" s="269"/>
      <c r="P23" s="269"/>
      <c r="Q23" s="269"/>
      <c r="R23" s="269"/>
      <c r="S23" s="269"/>
      <c r="T23" s="269"/>
      <c r="U23" s="46"/>
      <c r="V23" s="46"/>
      <c r="W23" s="269"/>
      <c r="X23" s="269"/>
      <c r="Y23" s="269"/>
      <c r="Z23" s="269"/>
      <c r="AA23" s="269"/>
      <c r="AB23" s="269"/>
      <c r="AC23" s="269"/>
      <c r="AD23" s="269"/>
      <c r="AE23" s="269"/>
      <c r="AF23" s="269"/>
      <c r="AG23" s="269"/>
      <c r="AH23" s="269"/>
      <c r="AI23" s="269"/>
      <c r="AJ23" s="269"/>
      <c r="AK23" s="269"/>
      <c r="AL23" s="46"/>
      <c r="AM23" s="46"/>
    </row>
    <row r="24" spans="2:39" ht="15" customHeight="1">
      <c r="B24" s="23">
        <v>1</v>
      </c>
      <c r="D24" s="46"/>
      <c r="E24" s="46"/>
      <c r="F24" s="271"/>
      <c r="G24" s="271"/>
      <c r="H24" s="271"/>
      <c r="I24" s="271"/>
      <c r="J24" s="271"/>
      <c r="K24" s="271"/>
      <c r="L24" s="271"/>
      <c r="M24" s="271"/>
      <c r="N24" s="271"/>
      <c r="O24" s="271"/>
      <c r="P24" s="271"/>
      <c r="Q24" s="271"/>
      <c r="R24" s="271"/>
      <c r="S24" s="271"/>
      <c r="T24" s="271"/>
      <c r="U24" s="48"/>
      <c r="V24" s="48"/>
      <c r="W24" s="271"/>
      <c r="X24" s="271"/>
      <c r="Y24" s="271"/>
      <c r="Z24" s="271"/>
      <c r="AA24" s="271"/>
      <c r="AB24" s="271"/>
      <c r="AC24" s="271"/>
      <c r="AD24" s="271"/>
      <c r="AE24" s="271"/>
      <c r="AF24" s="271"/>
      <c r="AG24" s="271"/>
      <c r="AH24" s="271"/>
      <c r="AI24" s="271"/>
      <c r="AJ24" s="271"/>
      <c r="AK24" s="271"/>
      <c r="AL24" s="46"/>
      <c r="AM24" s="46"/>
    </row>
    <row r="25" spans="2:39" ht="15" customHeight="1">
      <c r="B25" s="23">
        <v>1</v>
      </c>
      <c r="D25" s="46"/>
      <c r="E25" s="46"/>
      <c r="F25" s="271"/>
      <c r="G25" s="271"/>
      <c r="H25" s="271"/>
      <c r="I25" s="271"/>
      <c r="J25" s="271"/>
      <c r="K25" s="271"/>
      <c r="L25" s="271"/>
      <c r="M25" s="271"/>
      <c r="N25" s="271"/>
      <c r="O25" s="271"/>
      <c r="P25" s="271"/>
      <c r="Q25" s="271"/>
      <c r="R25" s="271"/>
      <c r="S25" s="271"/>
      <c r="T25" s="271"/>
      <c r="U25" s="48"/>
      <c r="V25" s="48"/>
      <c r="W25" s="271"/>
      <c r="X25" s="271"/>
      <c r="Y25" s="271"/>
      <c r="Z25" s="271"/>
      <c r="AA25" s="271"/>
      <c r="AB25" s="271"/>
      <c r="AC25" s="271"/>
      <c r="AD25" s="271"/>
      <c r="AE25" s="271"/>
      <c r="AF25" s="271"/>
      <c r="AG25" s="271"/>
      <c r="AH25" s="271"/>
      <c r="AI25" s="271"/>
      <c r="AJ25" s="271"/>
      <c r="AK25" s="271"/>
      <c r="AL25" s="46"/>
      <c r="AM25" s="46"/>
    </row>
    <row r="26" spans="2:39" ht="15" customHeight="1">
      <c r="B26" s="23">
        <v>1</v>
      </c>
      <c r="D26" s="46"/>
      <c r="E26" s="46"/>
      <c r="F26" s="271"/>
      <c r="G26" s="271"/>
      <c r="H26" s="271"/>
      <c r="I26" s="271"/>
      <c r="J26" s="271"/>
      <c r="K26" s="271"/>
      <c r="L26" s="271"/>
      <c r="M26" s="271"/>
      <c r="N26" s="271"/>
      <c r="O26" s="271"/>
      <c r="P26" s="271"/>
      <c r="Q26" s="271"/>
      <c r="R26" s="271"/>
      <c r="S26" s="271"/>
      <c r="T26" s="271"/>
      <c r="U26" s="48"/>
      <c r="V26" s="48"/>
      <c r="W26" s="271"/>
      <c r="X26" s="271"/>
      <c r="Y26" s="271"/>
      <c r="Z26" s="271"/>
      <c r="AA26" s="271"/>
      <c r="AB26" s="271"/>
      <c r="AC26" s="271"/>
      <c r="AD26" s="271"/>
      <c r="AE26" s="271"/>
      <c r="AF26" s="271"/>
      <c r="AG26" s="271"/>
      <c r="AH26" s="271"/>
      <c r="AI26" s="271"/>
      <c r="AJ26" s="271"/>
      <c r="AK26" s="271"/>
      <c r="AL26" s="46"/>
      <c r="AM26" s="46"/>
    </row>
    <row r="27" spans="2:39" ht="15" customHeight="1">
      <c r="B27" s="23">
        <v>1</v>
      </c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</row>
    <row r="28" spans="2:39" ht="15" customHeight="1">
      <c r="B28" s="23">
        <v>1</v>
      </c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</row>
    <row r="29" spans="2:39" ht="15" customHeight="1">
      <c r="B29" s="23">
        <v>1</v>
      </c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</row>
    <row r="30" spans="2:39" ht="15" customHeight="1">
      <c r="B30" s="23">
        <v>1</v>
      </c>
      <c r="D30" s="46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6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</row>
    <row r="31" spans="2:39">
      <c r="B31" s="23">
        <v>1</v>
      </c>
      <c r="D31" s="46"/>
      <c r="E31" s="269"/>
      <c r="F31" s="269"/>
      <c r="G31" s="269"/>
      <c r="H31" s="269"/>
      <c r="I31" s="269"/>
      <c r="J31" s="269"/>
      <c r="K31" s="269"/>
      <c r="L31" s="269"/>
      <c r="M31" s="269"/>
      <c r="N31" s="269"/>
      <c r="O31" s="269"/>
      <c r="P31" s="46"/>
      <c r="Q31" s="269"/>
      <c r="R31" s="269"/>
      <c r="S31" s="269"/>
      <c r="T31" s="269"/>
      <c r="U31" s="269"/>
      <c r="V31" s="269"/>
      <c r="W31" s="269"/>
      <c r="X31" s="269"/>
      <c r="Y31" s="269"/>
      <c r="Z31" s="269"/>
      <c r="AA31" s="269"/>
      <c r="AB31" s="49"/>
      <c r="AC31" s="269"/>
      <c r="AD31" s="269"/>
      <c r="AE31" s="269"/>
      <c r="AF31" s="269"/>
      <c r="AG31" s="269"/>
      <c r="AH31" s="269"/>
      <c r="AI31" s="269"/>
      <c r="AJ31" s="269"/>
      <c r="AK31" s="269"/>
      <c r="AL31" s="269"/>
      <c r="AM31" s="269"/>
    </row>
    <row r="32" spans="2:39">
      <c r="B32" s="23">
        <v>1</v>
      </c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</row>
    <row r="33" spans="2:39">
      <c r="B33" s="23">
        <v>1</v>
      </c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</row>
    <row r="34" spans="2:39">
      <c r="D34" s="46"/>
      <c r="E34" s="46"/>
      <c r="F34" s="46"/>
      <c r="G34" s="269"/>
      <c r="H34" s="269"/>
      <c r="I34" s="269"/>
      <c r="J34" s="269"/>
      <c r="K34" s="269"/>
      <c r="L34" s="269"/>
      <c r="M34" s="269"/>
      <c r="N34" s="269"/>
      <c r="O34" s="269"/>
      <c r="P34" s="269"/>
      <c r="Q34" s="269"/>
      <c r="R34" s="269"/>
      <c r="S34" s="269"/>
      <c r="T34" s="46"/>
      <c r="U34" s="46"/>
      <c r="V34" s="46"/>
      <c r="W34" s="46"/>
      <c r="X34" s="269"/>
      <c r="Y34" s="269"/>
      <c r="Z34" s="269"/>
      <c r="AA34" s="269"/>
      <c r="AB34" s="269"/>
      <c r="AC34" s="269"/>
      <c r="AD34" s="269"/>
      <c r="AE34" s="269"/>
      <c r="AF34" s="269"/>
      <c r="AG34" s="269"/>
      <c r="AH34" s="269"/>
      <c r="AI34" s="269"/>
      <c r="AJ34" s="269"/>
      <c r="AK34" s="46"/>
      <c r="AL34" s="46"/>
      <c r="AM34" s="46"/>
    </row>
    <row r="35" spans="2:39">
      <c r="D35" s="46"/>
      <c r="E35" s="46"/>
      <c r="F35" s="46"/>
      <c r="G35" s="269"/>
      <c r="H35" s="269"/>
      <c r="I35" s="269"/>
      <c r="J35" s="269"/>
      <c r="K35" s="269"/>
      <c r="L35" s="269"/>
      <c r="M35" s="269"/>
      <c r="N35" s="269"/>
      <c r="O35" s="269"/>
      <c r="P35" s="269"/>
      <c r="Q35" s="269"/>
      <c r="R35" s="269"/>
      <c r="S35" s="269"/>
      <c r="T35" s="46"/>
      <c r="U35" s="46"/>
      <c r="V35" s="46"/>
      <c r="W35" s="46"/>
      <c r="X35" s="269"/>
      <c r="Y35" s="269"/>
      <c r="Z35" s="269"/>
      <c r="AA35" s="269"/>
      <c r="AB35" s="269"/>
      <c r="AC35" s="269"/>
      <c r="AD35" s="269"/>
      <c r="AE35" s="269"/>
      <c r="AF35" s="269"/>
      <c r="AG35" s="269"/>
      <c r="AH35" s="269"/>
      <c r="AI35" s="269"/>
      <c r="AJ35" s="269"/>
      <c r="AK35" s="46"/>
      <c r="AL35" s="46"/>
      <c r="AM35" s="46"/>
    </row>
    <row r="36" spans="2:39">
      <c r="B36" s="23">
        <v>1</v>
      </c>
      <c r="D36" s="46"/>
      <c r="E36" s="46"/>
      <c r="F36" s="46"/>
      <c r="G36" s="269"/>
      <c r="H36" s="269"/>
      <c r="I36" s="269"/>
      <c r="J36" s="269"/>
      <c r="K36" s="269"/>
      <c r="L36" s="269"/>
      <c r="M36" s="269"/>
      <c r="N36" s="269"/>
      <c r="O36" s="269"/>
      <c r="P36" s="269"/>
      <c r="Q36" s="269"/>
      <c r="R36" s="269"/>
      <c r="S36" s="269"/>
      <c r="T36" s="46"/>
      <c r="U36" s="46"/>
      <c r="V36" s="46"/>
      <c r="W36" s="46"/>
      <c r="X36" s="269"/>
      <c r="Y36" s="269"/>
      <c r="Z36" s="269"/>
      <c r="AA36" s="269"/>
      <c r="AB36" s="269"/>
      <c r="AC36" s="269"/>
      <c r="AD36" s="269"/>
      <c r="AE36" s="269"/>
      <c r="AF36" s="269"/>
      <c r="AG36" s="269"/>
      <c r="AH36" s="269"/>
      <c r="AI36" s="269"/>
      <c r="AJ36" s="269"/>
      <c r="AK36" s="46"/>
      <c r="AL36" s="46"/>
      <c r="AM36" s="46"/>
    </row>
    <row r="37" spans="2:39">
      <c r="D37" s="46"/>
      <c r="E37" s="46"/>
      <c r="F37" s="46"/>
      <c r="G37" s="269"/>
      <c r="H37" s="269"/>
      <c r="I37" s="269"/>
      <c r="J37" s="269"/>
      <c r="K37" s="269"/>
      <c r="L37" s="269"/>
      <c r="M37" s="269"/>
      <c r="N37" s="269"/>
      <c r="O37" s="269"/>
      <c r="P37" s="269"/>
      <c r="Q37" s="269"/>
      <c r="R37" s="269"/>
      <c r="S37" s="269"/>
      <c r="T37" s="46"/>
      <c r="U37" s="46"/>
      <c r="V37" s="46"/>
      <c r="W37" s="46"/>
      <c r="X37" s="269"/>
      <c r="Y37" s="269"/>
      <c r="Z37" s="269"/>
      <c r="AA37" s="269"/>
      <c r="AB37" s="269"/>
      <c r="AC37" s="269"/>
      <c r="AD37" s="269"/>
      <c r="AE37" s="269"/>
      <c r="AF37" s="269"/>
      <c r="AG37" s="269"/>
      <c r="AH37" s="269"/>
      <c r="AI37" s="269"/>
      <c r="AJ37" s="269"/>
      <c r="AK37" s="46"/>
      <c r="AL37" s="46"/>
      <c r="AM37" s="46"/>
    </row>
    <row r="38" spans="2:39">
      <c r="D38" s="46"/>
      <c r="E38" s="46"/>
      <c r="F38" s="46"/>
      <c r="G38" s="269"/>
      <c r="H38" s="269"/>
      <c r="I38" s="269"/>
      <c r="J38" s="269"/>
      <c r="K38" s="269"/>
      <c r="L38" s="269"/>
      <c r="M38" s="269"/>
      <c r="N38" s="269"/>
      <c r="O38" s="269"/>
      <c r="P38" s="269"/>
      <c r="Q38" s="269"/>
      <c r="R38" s="269"/>
      <c r="S38" s="269"/>
      <c r="T38" s="46"/>
      <c r="U38" s="46"/>
      <c r="V38" s="46"/>
      <c r="W38" s="46"/>
      <c r="X38" s="269"/>
      <c r="Y38" s="269"/>
      <c r="Z38" s="269"/>
      <c r="AA38" s="269"/>
      <c r="AB38" s="269"/>
      <c r="AC38" s="269"/>
      <c r="AD38" s="269"/>
      <c r="AE38" s="269"/>
      <c r="AF38" s="269"/>
      <c r="AG38" s="269"/>
      <c r="AH38" s="269"/>
      <c r="AI38" s="269"/>
      <c r="AJ38" s="269"/>
      <c r="AK38" s="46"/>
      <c r="AL38" s="46"/>
      <c r="AM38" s="46"/>
    </row>
    <row r="39" spans="2:39">
      <c r="D39" s="46"/>
      <c r="E39" s="46"/>
      <c r="F39" s="46"/>
      <c r="G39" s="269"/>
      <c r="H39" s="269"/>
      <c r="I39" s="269"/>
      <c r="J39" s="269"/>
      <c r="K39" s="269"/>
      <c r="L39" s="269"/>
      <c r="M39" s="269"/>
      <c r="N39" s="269"/>
      <c r="O39" s="269"/>
      <c r="P39" s="269"/>
      <c r="Q39" s="269"/>
      <c r="R39" s="269"/>
      <c r="S39" s="269"/>
      <c r="T39" s="46"/>
      <c r="U39" s="46"/>
      <c r="V39" s="46"/>
      <c r="W39" s="46"/>
      <c r="X39" s="269"/>
      <c r="Y39" s="269"/>
      <c r="Z39" s="269"/>
      <c r="AA39" s="269"/>
      <c r="AB39" s="269"/>
      <c r="AC39" s="269"/>
      <c r="AD39" s="269"/>
      <c r="AE39" s="269"/>
      <c r="AF39" s="269"/>
      <c r="AG39" s="269"/>
      <c r="AH39" s="269"/>
      <c r="AI39" s="269"/>
      <c r="AJ39" s="269"/>
      <c r="AK39" s="46"/>
      <c r="AL39" s="46"/>
      <c r="AM39" s="46"/>
    </row>
    <row r="40" spans="2:39">
      <c r="D40" s="46"/>
      <c r="E40" s="46"/>
      <c r="F40" s="46"/>
      <c r="G40" s="269"/>
      <c r="H40" s="269"/>
      <c r="I40" s="269"/>
      <c r="J40" s="269"/>
      <c r="K40" s="269"/>
      <c r="L40" s="269"/>
      <c r="M40" s="269"/>
      <c r="N40" s="269"/>
      <c r="O40" s="269"/>
      <c r="P40" s="269"/>
      <c r="Q40" s="269"/>
      <c r="R40" s="269"/>
      <c r="S40" s="269"/>
      <c r="T40" s="46"/>
      <c r="U40" s="46"/>
      <c r="V40" s="46"/>
      <c r="W40" s="46"/>
      <c r="X40" s="269"/>
      <c r="Y40" s="269"/>
      <c r="Z40" s="269"/>
      <c r="AA40" s="269"/>
      <c r="AB40" s="269"/>
      <c r="AC40" s="269"/>
      <c r="AD40" s="269"/>
      <c r="AE40" s="269"/>
      <c r="AF40" s="269"/>
      <c r="AG40" s="269"/>
      <c r="AH40" s="269"/>
      <c r="AI40" s="269"/>
      <c r="AJ40" s="269"/>
      <c r="AK40" s="46"/>
      <c r="AL40" s="46"/>
      <c r="AM40" s="46"/>
    </row>
    <row r="41" spans="2:39">
      <c r="D41" s="46"/>
      <c r="E41" s="46"/>
      <c r="F41" s="46"/>
      <c r="G41" s="269"/>
      <c r="H41" s="269"/>
      <c r="I41" s="269"/>
      <c r="J41" s="269"/>
      <c r="K41" s="269"/>
      <c r="L41" s="269"/>
      <c r="M41" s="269"/>
      <c r="N41" s="269"/>
      <c r="O41" s="269"/>
      <c r="P41" s="269"/>
      <c r="Q41" s="269"/>
      <c r="R41" s="269"/>
      <c r="S41" s="269"/>
      <c r="T41" s="46"/>
      <c r="U41" s="46"/>
      <c r="V41" s="46"/>
      <c r="W41" s="46"/>
      <c r="X41" s="269"/>
      <c r="Y41" s="269"/>
      <c r="Z41" s="269"/>
      <c r="AA41" s="269"/>
      <c r="AB41" s="269"/>
      <c r="AC41" s="269"/>
      <c r="AD41" s="269"/>
      <c r="AE41" s="269"/>
      <c r="AF41" s="269"/>
      <c r="AG41" s="269"/>
      <c r="AH41" s="269"/>
      <c r="AI41" s="269"/>
      <c r="AJ41" s="269"/>
      <c r="AK41" s="46"/>
      <c r="AL41" s="46"/>
      <c r="AM41" s="46"/>
    </row>
    <row r="42" spans="2:39">
      <c r="D42" s="46"/>
      <c r="E42" s="46"/>
      <c r="F42" s="46"/>
      <c r="G42" s="269"/>
      <c r="H42" s="269"/>
      <c r="I42" s="269"/>
      <c r="J42" s="269"/>
      <c r="K42" s="269"/>
      <c r="L42" s="269"/>
      <c r="M42" s="269"/>
      <c r="N42" s="269"/>
      <c r="O42" s="269"/>
      <c r="P42" s="269"/>
      <c r="Q42" s="269"/>
      <c r="R42" s="269"/>
      <c r="S42" s="269"/>
      <c r="T42" s="46"/>
      <c r="U42" s="46"/>
      <c r="V42" s="46"/>
      <c r="W42" s="46"/>
      <c r="X42" s="269"/>
      <c r="Y42" s="269"/>
      <c r="Z42" s="269"/>
      <c r="AA42" s="269"/>
      <c r="AB42" s="269"/>
      <c r="AC42" s="269"/>
      <c r="AD42" s="269"/>
      <c r="AE42" s="269"/>
      <c r="AF42" s="269"/>
      <c r="AG42" s="269"/>
      <c r="AH42" s="269"/>
      <c r="AI42" s="269"/>
      <c r="AJ42" s="269"/>
      <c r="AK42" s="46"/>
      <c r="AL42" s="46"/>
      <c r="AM42" s="46"/>
    </row>
    <row r="43" spans="2:39">
      <c r="D43" s="46"/>
      <c r="E43" s="46"/>
      <c r="F43" s="46"/>
      <c r="G43" s="269"/>
      <c r="H43" s="269"/>
      <c r="I43" s="269"/>
      <c r="J43" s="269"/>
      <c r="K43" s="269"/>
      <c r="L43" s="269"/>
      <c r="M43" s="269"/>
      <c r="N43" s="269"/>
      <c r="O43" s="269"/>
      <c r="P43" s="269"/>
      <c r="Q43" s="269"/>
      <c r="R43" s="269"/>
      <c r="S43" s="269"/>
      <c r="T43" s="46"/>
      <c r="U43" s="46"/>
      <c r="V43" s="46"/>
      <c r="W43" s="46"/>
      <c r="X43" s="269"/>
      <c r="Y43" s="269"/>
      <c r="Z43" s="269"/>
      <c r="AA43" s="269"/>
      <c r="AB43" s="269"/>
      <c r="AC43" s="269"/>
      <c r="AD43" s="269"/>
      <c r="AE43" s="269"/>
      <c r="AF43" s="269"/>
      <c r="AG43" s="269"/>
      <c r="AH43" s="269"/>
      <c r="AI43" s="269"/>
      <c r="AJ43" s="269"/>
      <c r="AK43" s="46"/>
      <c r="AL43" s="46"/>
      <c r="AM43" s="46"/>
    </row>
    <row r="44" spans="2:39">
      <c r="D44" s="46"/>
      <c r="E44" s="46"/>
      <c r="F44" s="46"/>
      <c r="G44" s="269"/>
      <c r="H44" s="269"/>
      <c r="I44" s="269"/>
      <c r="J44" s="269"/>
      <c r="K44" s="269"/>
      <c r="L44" s="269"/>
      <c r="M44" s="269"/>
      <c r="N44" s="269"/>
      <c r="O44" s="269"/>
      <c r="P44" s="269"/>
      <c r="Q44" s="269"/>
      <c r="R44" s="269"/>
      <c r="S44" s="269"/>
      <c r="T44" s="46"/>
      <c r="U44" s="46"/>
      <c r="V44" s="46"/>
      <c r="W44" s="46"/>
      <c r="X44" s="269"/>
      <c r="Y44" s="269"/>
      <c r="Z44" s="269"/>
      <c r="AA44" s="269"/>
      <c r="AB44" s="269"/>
      <c r="AC44" s="269"/>
      <c r="AD44" s="269"/>
      <c r="AE44" s="269"/>
      <c r="AF44" s="269"/>
      <c r="AG44" s="269"/>
      <c r="AH44" s="269"/>
      <c r="AI44" s="269"/>
      <c r="AJ44" s="269"/>
      <c r="AK44" s="46"/>
      <c r="AL44" s="46"/>
      <c r="AM44" s="46"/>
    </row>
    <row r="45" spans="2:39">
      <c r="D45" s="46"/>
      <c r="E45" s="46"/>
      <c r="F45" s="46"/>
      <c r="G45" s="269"/>
      <c r="H45" s="269"/>
      <c r="I45" s="269"/>
      <c r="J45" s="269"/>
      <c r="K45" s="269"/>
      <c r="L45" s="269"/>
      <c r="M45" s="269"/>
      <c r="N45" s="269"/>
      <c r="O45" s="269"/>
      <c r="P45" s="269"/>
      <c r="Q45" s="269"/>
      <c r="R45" s="269"/>
      <c r="S45" s="269"/>
      <c r="T45" s="46"/>
      <c r="U45" s="46"/>
      <c r="V45" s="46"/>
      <c r="W45" s="46"/>
      <c r="X45" s="269"/>
      <c r="Y45" s="269"/>
      <c r="Z45" s="269"/>
      <c r="AA45" s="269"/>
      <c r="AB45" s="269"/>
      <c r="AC45" s="269"/>
      <c r="AD45" s="269"/>
      <c r="AE45" s="269"/>
      <c r="AF45" s="269"/>
      <c r="AG45" s="269"/>
      <c r="AH45" s="269"/>
      <c r="AI45" s="269"/>
      <c r="AJ45" s="269"/>
      <c r="AK45" s="46"/>
      <c r="AL45" s="46"/>
      <c r="AM45" s="46"/>
    </row>
    <row r="46" spans="2:39">
      <c r="D46" s="46"/>
      <c r="E46" s="46"/>
      <c r="F46" s="46"/>
      <c r="G46" s="269"/>
      <c r="H46" s="269"/>
      <c r="I46" s="269"/>
      <c r="J46" s="269"/>
      <c r="K46" s="269"/>
      <c r="L46" s="269"/>
      <c r="M46" s="269"/>
      <c r="N46" s="269"/>
      <c r="O46" s="269"/>
      <c r="P46" s="269"/>
      <c r="Q46" s="269"/>
      <c r="R46" s="269"/>
      <c r="S46" s="269"/>
      <c r="T46" s="46"/>
      <c r="U46" s="46"/>
      <c r="V46" s="46"/>
      <c r="W46" s="46"/>
      <c r="X46" s="269"/>
      <c r="Y46" s="269"/>
      <c r="Z46" s="269"/>
      <c r="AA46" s="269"/>
      <c r="AB46" s="269"/>
      <c r="AC46" s="269"/>
      <c r="AD46" s="269"/>
      <c r="AE46" s="269"/>
      <c r="AF46" s="269"/>
      <c r="AG46" s="269"/>
      <c r="AH46" s="269"/>
      <c r="AI46" s="269"/>
      <c r="AJ46" s="269"/>
      <c r="AK46" s="46"/>
      <c r="AL46" s="46"/>
      <c r="AM46" s="46"/>
    </row>
    <row r="47" spans="2:39">
      <c r="D47" s="46"/>
      <c r="E47" s="46"/>
      <c r="F47" s="46"/>
      <c r="G47" s="269"/>
      <c r="H47" s="269"/>
      <c r="I47" s="269"/>
      <c r="J47" s="269"/>
      <c r="K47" s="269"/>
      <c r="L47" s="269"/>
      <c r="M47" s="269"/>
      <c r="N47" s="269"/>
      <c r="O47" s="269"/>
      <c r="P47" s="269"/>
      <c r="Q47" s="269"/>
      <c r="R47" s="269"/>
      <c r="S47" s="269"/>
      <c r="T47" s="46"/>
      <c r="U47" s="46"/>
      <c r="V47" s="46"/>
      <c r="W47" s="46"/>
      <c r="X47" s="269"/>
      <c r="Y47" s="269"/>
      <c r="Z47" s="269"/>
      <c r="AA47" s="269"/>
      <c r="AB47" s="269"/>
      <c r="AC47" s="269"/>
      <c r="AD47" s="269"/>
      <c r="AE47" s="269"/>
      <c r="AF47" s="269"/>
      <c r="AG47" s="269"/>
      <c r="AH47" s="269"/>
      <c r="AI47" s="269"/>
      <c r="AJ47" s="269"/>
      <c r="AK47" s="46"/>
      <c r="AL47" s="46"/>
      <c r="AM47" s="46"/>
    </row>
    <row r="48" spans="2:39"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</row>
    <row r="49" spans="4:39">
      <c r="D49" s="46"/>
      <c r="E49" s="46"/>
      <c r="F49" s="46"/>
      <c r="G49" s="269"/>
      <c r="H49" s="269"/>
      <c r="I49" s="269"/>
      <c r="J49" s="269"/>
      <c r="K49" s="269"/>
      <c r="L49" s="269"/>
      <c r="M49" s="269"/>
      <c r="N49" s="269"/>
      <c r="O49" s="269"/>
      <c r="P49" s="269"/>
      <c r="Q49" s="269"/>
      <c r="R49" s="269"/>
      <c r="S49" s="269"/>
      <c r="T49" s="46"/>
      <c r="U49" s="46"/>
      <c r="V49" s="46"/>
      <c r="W49" s="46"/>
      <c r="X49" s="269"/>
      <c r="Y49" s="269"/>
      <c r="Z49" s="269"/>
      <c r="AA49" s="269"/>
      <c r="AB49" s="269"/>
      <c r="AC49" s="269"/>
      <c r="AD49" s="269"/>
      <c r="AE49" s="269"/>
      <c r="AF49" s="269"/>
      <c r="AG49" s="269"/>
      <c r="AH49" s="269"/>
      <c r="AI49" s="269"/>
      <c r="AJ49" s="269"/>
      <c r="AK49" s="46"/>
      <c r="AL49" s="46"/>
      <c r="AM49" s="46"/>
    </row>
    <row r="50" spans="4:39">
      <c r="D50" s="46"/>
      <c r="E50" s="46"/>
      <c r="F50" s="46"/>
      <c r="G50" s="269"/>
      <c r="H50" s="269"/>
      <c r="I50" s="269"/>
      <c r="J50" s="269"/>
      <c r="K50" s="269"/>
      <c r="L50" s="269"/>
      <c r="M50" s="269"/>
      <c r="N50" s="269"/>
      <c r="O50" s="269"/>
      <c r="P50" s="269"/>
      <c r="Q50" s="269"/>
      <c r="R50" s="269"/>
      <c r="S50" s="269"/>
      <c r="T50" s="46"/>
      <c r="U50" s="46"/>
      <c r="V50" s="46"/>
      <c r="W50" s="46"/>
      <c r="X50" s="269"/>
      <c r="Y50" s="269"/>
      <c r="Z50" s="269"/>
      <c r="AA50" s="269"/>
      <c r="AB50" s="269"/>
      <c r="AC50" s="269"/>
      <c r="AD50" s="269"/>
      <c r="AE50" s="269"/>
      <c r="AF50" s="269"/>
      <c r="AG50" s="269"/>
      <c r="AH50" s="269"/>
      <c r="AI50" s="269"/>
      <c r="AJ50" s="269"/>
      <c r="AK50" s="46"/>
      <c r="AL50" s="46"/>
      <c r="AM50" s="46"/>
    </row>
    <row r="51" spans="4:39">
      <c r="D51" s="46"/>
      <c r="E51" s="46"/>
      <c r="F51" s="46"/>
      <c r="G51" s="269"/>
      <c r="H51" s="269"/>
      <c r="I51" s="269"/>
      <c r="J51" s="269"/>
      <c r="K51" s="269"/>
      <c r="L51" s="269"/>
      <c r="M51" s="269"/>
      <c r="N51" s="269"/>
      <c r="O51" s="269"/>
      <c r="P51" s="269"/>
      <c r="Q51" s="269"/>
      <c r="R51" s="269"/>
      <c r="S51" s="269"/>
      <c r="T51" s="46"/>
      <c r="U51" s="46"/>
      <c r="V51" s="46"/>
      <c r="W51" s="46"/>
      <c r="X51" s="269"/>
      <c r="Y51" s="269"/>
      <c r="Z51" s="269"/>
      <c r="AA51" s="269"/>
      <c r="AB51" s="269"/>
      <c r="AC51" s="269"/>
      <c r="AD51" s="269"/>
      <c r="AE51" s="269"/>
      <c r="AF51" s="269"/>
      <c r="AG51" s="269"/>
      <c r="AH51" s="269"/>
      <c r="AI51" s="269"/>
      <c r="AJ51" s="269"/>
      <c r="AK51" s="46"/>
      <c r="AL51" s="46"/>
      <c r="AM51" s="46"/>
    </row>
    <row r="52" spans="4:39">
      <c r="D52" s="46"/>
      <c r="E52" s="46"/>
      <c r="F52" s="46"/>
      <c r="G52" s="269"/>
      <c r="H52" s="269"/>
      <c r="I52" s="269"/>
      <c r="J52" s="269"/>
      <c r="K52" s="269"/>
      <c r="L52" s="269"/>
      <c r="M52" s="269"/>
      <c r="N52" s="269"/>
      <c r="O52" s="269"/>
      <c r="P52" s="269"/>
      <c r="Q52" s="269"/>
      <c r="R52" s="269"/>
      <c r="S52" s="269"/>
      <c r="T52" s="46"/>
      <c r="U52" s="46"/>
      <c r="V52" s="46"/>
      <c r="W52" s="46"/>
      <c r="X52" s="269"/>
      <c r="Y52" s="269"/>
      <c r="Z52" s="269"/>
      <c r="AA52" s="269"/>
      <c r="AB52" s="269"/>
      <c r="AC52" s="269"/>
      <c r="AD52" s="269"/>
      <c r="AE52" s="269"/>
      <c r="AF52" s="269"/>
      <c r="AG52" s="269"/>
      <c r="AH52" s="269"/>
      <c r="AI52" s="269"/>
      <c r="AJ52" s="269"/>
      <c r="AK52" s="46"/>
      <c r="AL52" s="46"/>
      <c r="AM52" s="46"/>
    </row>
    <row r="53" spans="4:39">
      <c r="D53" s="46"/>
      <c r="E53" s="46"/>
      <c r="F53" s="46"/>
      <c r="G53" s="269"/>
      <c r="H53" s="269"/>
      <c r="I53" s="269"/>
      <c r="J53" s="269"/>
      <c r="K53" s="269"/>
      <c r="L53" s="269"/>
      <c r="M53" s="269"/>
      <c r="N53" s="269"/>
      <c r="O53" s="269"/>
      <c r="P53" s="269"/>
      <c r="Q53" s="269"/>
      <c r="R53" s="269"/>
      <c r="S53" s="269"/>
      <c r="T53" s="46"/>
      <c r="U53" s="46"/>
      <c r="V53" s="46"/>
      <c r="W53" s="46"/>
      <c r="X53" s="269"/>
      <c r="Y53" s="269"/>
      <c r="Z53" s="269"/>
      <c r="AA53" s="269"/>
      <c r="AB53" s="269"/>
      <c r="AC53" s="269"/>
      <c r="AD53" s="269"/>
      <c r="AE53" s="269"/>
      <c r="AF53" s="269"/>
      <c r="AG53" s="269"/>
      <c r="AH53" s="269"/>
      <c r="AI53" s="269"/>
      <c r="AJ53" s="269"/>
      <c r="AK53" s="46"/>
      <c r="AL53" s="46"/>
      <c r="AM53" s="46"/>
    </row>
    <row r="54" spans="4:39">
      <c r="D54" s="46"/>
      <c r="E54" s="46"/>
      <c r="F54" s="46"/>
      <c r="G54" s="269"/>
      <c r="H54" s="269"/>
      <c r="I54" s="269"/>
      <c r="J54" s="269"/>
      <c r="K54" s="269"/>
      <c r="L54" s="269"/>
      <c r="M54" s="269"/>
      <c r="N54" s="269"/>
      <c r="O54" s="269"/>
      <c r="P54" s="269"/>
      <c r="Q54" s="269"/>
      <c r="R54" s="269"/>
      <c r="S54" s="269"/>
      <c r="T54" s="46"/>
      <c r="U54" s="46"/>
      <c r="V54" s="46"/>
      <c r="W54" s="46"/>
      <c r="X54" s="269"/>
      <c r="Y54" s="269"/>
      <c r="Z54" s="269"/>
      <c r="AA54" s="269"/>
      <c r="AB54" s="269"/>
      <c r="AC54" s="269"/>
      <c r="AD54" s="269"/>
      <c r="AE54" s="269"/>
      <c r="AF54" s="269"/>
      <c r="AG54" s="269"/>
      <c r="AH54" s="269"/>
      <c r="AI54" s="269"/>
      <c r="AJ54" s="269"/>
      <c r="AK54" s="46"/>
      <c r="AL54" s="46"/>
      <c r="AM54" s="46"/>
    </row>
    <row r="55" spans="4:39">
      <c r="D55" s="46"/>
      <c r="E55" s="46"/>
      <c r="F55" s="46"/>
      <c r="G55" s="269"/>
      <c r="H55" s="269"/>
      <c r="I55" s="269"/>
      <c r="J55" s="269"/>
      <c r="K55" s="269"/>
      <c r="L55" s="269"/>
      <c r="M55" s="269"/>
      <c r="N55" s="269"/>
      <c r="O55" s="269"/>
      <c r="P55" s="269"/>
      <c r="Q55" s="269"/>
      <c r="R55" s="269"/>
      <c r="S55" s="269"/>
      <c r="T55" s="46"/>
      <c r="U55" s="46"/>
      <c r="V55" s="46"/>
      <c r="W55" s="46"/>
      <c r="X55" s="269"/>
      <c r="Y55" s="269"/>
      <c r="Z55" s="269"/>
      <c r="AA55" s="269"/>
      <c r="AB55" s="269"/>
      <c r="AC55" s="269"/>
      <c r="AD55" s="269"/>
      <c r="AE55" s="269"/>
      <c r="AF55" s="269"/>
      <c r="AG55" s="269"/>
      <c r="AH55" s="269"/>
      <c r="AI55" s="269"/>
      <c r="AJ55" s="269"/>
      <c r="AK55" s="46"/>
      <c r="AL55" s="46"/>
      <c r="AM55" s="46"/>
    </row>
    <row r="56" spans="4:39">
      <c r="D56" s="46"/>
      <c r="E56" s="46"/>
      <c r="F56" s="46"/>
      <c r="G56" s="269"/>
      <c r="H56" s="269"/>
      <c r="I56" s="269"/>
      <c r="J56" s="269"/>
      <c r="K56" s="269"/>
      <c r="L56" s="269"/>
      <c r="M56" s="269"/>
      <c r="N56" s="269"/>
      <c r="O56" s="269"/>
      <c r="P56" s="269"/>
      <c r="Q56" s="269"/>
      <c r="R56" s="269"/>
      <c r="S56" s="269"/>
      <c r="T56" s="46"/>
      <c r="U56" s="46"/>
      <c r="V56" s="46"/>
      <c r="W56" s="46"/>
      <c r="X56" s="269"/>
      <c r="Y56" s="269"/>
      <c r="Z56" s="269"/>
      <c r="AA56" s="269"/>
      <c r="AB56" s="269"/>
      <c r="AC56" s="269"/>
      <c r="AD56" s="269"/>
      <c r="AE56" s="269"/>
      <c r="AF56" s="269"/>
      <c r="AG56" s="269"/>
      <c r="AH56" s="269"/>
      <c r="AI56" s="269"/>
      <c r="AJ56" s="269"/>
      <c r="AK56" s="46"/>
      <c r="AL56" s="46"/>
      <c r="AM56" s="46"/>
    </row>
    <row r="57" spans="4:39">
      <c r="D57" s="46"/>
      <c r="E57" s="46"/>
      <c r="F57" s="46"/>
      <c r="G57" s="269"/>
      <c r="H57" s="269"/>
      <c r="I57" s="269"/>
      <c r="J57" s="269"/>
      <c r="K57" s="269"/>
      <c r="L57" s="269"/>
      <c r="M57" s="269"/>
      <c r="N57" s="269"/>
      <c r="O57" s="269"/>
      <c r="P57" s="269"/>
      <c r="Q57" s="269"/>
      <c r="R57" s="269"/>
      <c r="S57" s="269"/>
      <c r="T57" s="46"/>
      <c r="U57" s="46"/>
      <c r="V57" s="46"/>
      <c r="W57" s="46"/>
      <c r="X57" s="269"/>
      <c r="Y57" s="269"/>
      <c r="Z57" s="269"/>
      <c r="AA57" s="269"/>
      <c r="AB57" s="269"/>
      <c r="AC57" s="269"/>
      <c r="AD57" s="269"/>
      <c r="AE57" s="269"/>
      <c r="AF57" s="269"/>
      <c r="AG57" s="269"/>
      <c r="AH57" s="269"/>
      <c r="AI57" s="269"/>
      <c r="AJ57" s="269"/>
      <c r="AK57" s="46"/>
      <c r="AL57" s="46"/>
      <c r="AM57" s="46"/>
    </row>
    <row r="58" spans="4:39">
      <c r="D58" s="46"/>
      <c r="E58" s="46"/>
      <c r="F58" s="46"/>
      <c r="G58" s="269"/>
      <c r="H58" s="269"/>
      <c r="I58" s="269"/>
      <c r="J58" s="269"/>
      <c r="K58" s="269"/>
      <c r="L58" s="269"/>
      <c r="M58" s="269"/>
      <c r="N58" s="269"/>
      <c r="O58" s="269"/>
      <c r="P58" s="269"/>
      <c r="Q58" s="269"/>
      <c r="R58" s="269"/>
      <c r="S58" s="269"/>
      <c r="T58" s="46"/>
      <c r="U58" s="46"/>
      <c r="V58" s="46"/>
      <c r="W58" s="46"/>
      <c r="X58" s="269"/>
      <c r="Y58" s="269"/>
      <c r="Z58" s="269"/>
      <c r="AA58" s="269"/>
      <c r="AB58" s="269"/>
      <c r="AC58" s="269"/>
      <c r="AD58" s="269"/>
      <c r="AE58" s="269"/>
      <c r="AF58" s="269"/>
      <c r="AG58" s="269"/>
      <c r="AH58" s="269"/>
      <c r="AI58" s="269"/>
      <c r="AJ58" s="269"/>
      <c r="AK58" s="46"/>
      <c r="AL58" s="46"/>
      <c r="AM58" s="46"/>
    </row>
    <row r="59" spans="4:39">
      <c r="D59" s="46"/>
      <c r="E59" s="46"/>
      <c r="F59" s="46"/>
      <c r="G59" s="269"/>
      <c r="H59" s="269"/>
      <c r="I59" s="269"/>
      <c r="J59" s="269"/>
      <c r="K59" s="269"/>
      <c r="L59" s="269"/>
      <c r="M59" s="269"/>
      <c r="N59" s="269"/>
      <c r="O59" s="269"/>
      <c r="P59" s="269"/>
      <c r="Q59" s="269"/>
      <c r="R59" s="269"/>
      <c r="S59" s="269"/>
      <c r="T59" s="46"/>
      <c r="U59" s="46"/>
      <c r="V59" s="46"/>
      <c r="W59" s="46"/>
      <c r="X59" s="269"/>
      <c r="Y59" s="269"/>
      <c r="Z59" s="269"/>
      <c r="AA59" s="269"/>
      <c r="AB59" s="269"/>
      <c r="AC59" s="269"/>
      <c r="AD59" s="269"/>
      <c r="AE59" s="269"/>
      <c r="AF59" s="269"/>
      <c r="AG59" s="269"/>
      <c r="AH59" s="269"/>
      <c r="AI59" s="269"/>
      <c r="AJ59" s="269"/>
      <c r="AK59" s="46"/>
      <c r="AL59" s="46"/>
      <c r="AM59" s="46"/>
    </row>
    <row r="60" spans="4:39">
      <c r="D60" s="46"/>
      <c r="E60" s="46"/>
      <c r="F60" s="46"/>
      <c r="G60" s="269"/>
      <c r="H60" s="269"/>
      <c r="I60" s="269"/>
      <c r="J60" s="269"/>
      <c r="K60" s="269"/>
      <c r="L60" s="269"/>
      <c r="M60" s="269"/>
      <c r="N60" s="269"/>
      <c r="O60" s="269"/>
      <c r="P60" s="269"/>
      <c r="Q60" s="269"/>
      <c r="R60" s="269"/>
      <c r="S60" s="269"/>
      <c r="T60" s="46"/>
      <c r="U60" s="46"/>
      <c r="V60" s="46"/>
      <c r="W60" s="46"/>
      <c r="X60" s="269"/>
      <c r="Y60" s="269"/>
      <c r="Z60" s="269"/>
      <c r="AA60" s="269"/>
      <c r="AB60" s="269"/>
      <c r="AC60" s="269"/>
      <c r="AD60" s="269"/>
      <c r="AE60" s="269"/>
      <c r="AF60" s="269"/>
      <c r="AG60" s="269"/>
      <c r="AH60" s="269"/>
      <c r="AI60" s="269"/>
      <c r="AJ60" s="269"/>
      <c r="AK60" s="46"/>
      <c r="AL60" s="46"/>
      <c r="AM60" s="46"/>
    </row>
    <row r="61" spans="4:39">
      <c r="D61" s="46"/>
      <c r="E61" s="46"/>
      <c r="F61" s="46"/>
      <c r="G61" s="269"/>
      <c r="H61" s="269"/>
      <c r="I61" s="269"/>
      <c r="J61" s="269"/>
      <c r="K61" s="269"/>
      <c r="L61" s="269"/>
      <c r="M61" s="269"/>
      <c r="N61" s="269"/>
      <c r="O61" s="269"/>
      <c r="P61" s="269"/>
      <c r="Q61" s="269"/>
      <c r="R61" s="269"/>
      <c r="S61" s="269"/>
      <c r="T61" s="46"/>
      <c r="U61" s="46"/>
      <c r="V61" s="46"/>
      <c r="W61" s="46"/>
      <c r="X61" s="269"/>
      <c r="Y61" s="269"/>
      <c r="Z61" s="269"/>
      <c r="AA61" s="269"/>
      <c r="AB61" s="269"/>
      <c r="AC61" s="269"/>
      <c r="AD61" s="269"/>
      <c r="AE61" s="269"/>
      <c r="AF61" s="269"/>
      <c r="AG61" s="269"/>
      <c r="AH61" s="269"/>
      <c r="AI61" s="269"/>
      <c r="AJ61" s="269"/>
      <c r="AK61" s="46"/>
      <c r="AL61" s="46"/>
      <c r="AM61" s="46"/>
    </row>
    <row r="62" spans="4:39">
      <c r="D62" s="46"/>
      <c r="E62" s="46"/>
      <c r="F62" s="46"/>
      <c r="G62" s="269"/>
      <c r="H62" s="269"/>
      <c r="I62" s="269"/>
      <c r="J62" s="269"/>
      <c r="K62" s="269"/>
      <c r="L62" s="269"/>
      <c r="M62" s="269"/>
      <c r="N62" s="269"/>
      <c r="O62" s="269"/>
      <c r="P62" s="269"/>
      <c r="Q62" s="269"/>
      <c r="R62" s="269"/>
      <c r="S62" s="269"/>
      <c r="T62" s="46"/>
      <c r="U62" s="46"/>
      <c r="V62" s="46"/>
      <c r="W62" s="46"/>
      <c r="X62" s="269"/>
      <c r="Y62" s="269"/>
      <c r="Z62" s="269"/>
      <c r="AA62" s="269"/>
      <c r="AB62" s="269"/>
      <c r="AC62" s="269"/>
      <c r="AD62" s="269"/>
      <c r="AE62" s="269"/>
      <c r="AF62" s="269"/>
      <c r="AG62" s="269"/>
      <c r="AH62" s="269"/>
      <c r="AI62" s="269"/>
      <c r="AJ62" s="269"/>
      <c r="AK62" s="46"/>
      <c r="AL62" s="46"/>
      <c r="AM62" s="46"/>
    </row>
    <row r="63" spans="4:39">
      <c r="D63" s="46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6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</row>
    <row r="64" spans="4:39">
      <c r="D64" s="46"/>
      <c r="E64" s="269"/>
      <c r="F64" s="269"/>
      <c r="G64" s="269"/>
      <c r="H64" s="269"/>
      <c r="I64" s="269"/>
      <c r="J64" s="269"/>
      <c r="K64" s="269"/>
      <c r="L64" s="269"/>
      <c r="M64" s="269"/>
      <c r="N64" s="269"/>
      <c r="O64" s="269"/>
      <c r="P64" s="46"/>
      <c r="Q64" s="269"/>
      <c r="R64" s="269"/>
      <c r="S64" s="269"/>
      <c r="T64" s="269"/>
      <c r="U64" s="269"/>
      <c r="V64" s="269"/>
      <c r="W64" s="269"/>
      <c r="X64" s="269"/>
      <c r="Y64" s="269"/>
      <c r="Z64" s="269"/>
      <c r="AA64" s="269"/>
      <c r="AB64" s="49"/>
      <c r="AC64" s="269"/>
      <c r="AD64" s="269"/>
      <c r="AE64" s="269"/>
      <c r="AF64" s="269"/>
      <c r="AG64" s="269"/>
      <c r="AH64" s="269"/>
      <c r="AI64" s="269"/>
      <c r="AJ64" s="269"/>
      <c r="AK64" s="269"/>
      <c r="AL64" s="269"/>
      <c r="AM64" s="269"/>
    </row>
    <row r="65" spans="4:39"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</row>
  </sheetData>
  <mergeCells count="19">
    <mergeCell ref="E31:O31"/>
    <mergeCell ref="Q31:AA31"/>
    <mergeCell ref="AC31:AM31"/>
    <mergeCell ref="E2:AM2"/>
    <mergeCell ref="F8:T23"/>
    <mergeCell ref="W8:AK23"/>
    <mergeCell ref="F24:T26"/>
    <mergeCell ref="W24:AK26"/>
    <mergeCell ref="G34:S45"/>
    <mergeCell ref="X34:AJ45"/>
    <mergeCell ref="G46:S47"/>
    <mergeCell ref="X46:AJ47"/>
    <mergeCell ref="G49:S60"/>
    <mergeCell ref="X49:AJ60"/>
    <mergeCell ref="G61:S62"/>
    <mergeCell ref="X61:AJ62"/>
    <mergeCell ref="E64:O64"/>
    <mergeCell ref="Q64:AA64"/>
    <mergeCell ref="AC64:AM64"/>
  </mergeCells>
  <phoneticPr fontId="3" type="noConversion"/>
  <pageMargins left="0.74803149606299213" right="0.74803149606299213" top="0.74803149606299213" bottom="0.70866141732283472" header="0.15748031496062992" footer="0.35433070866141736"/>
  <pageSetup paperSize="9" orientation="landscape" useFirstPageNumber="1" r:id="rId1"/>
  <headerFooter alignWithMargins="0">
    <oddFooter>&amp;C &amp;R현장사진-&amp;P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689" r:id="rId4" name="Option Button 1">
              <controlPr defaultSize="0" autoFill="0" autoLine="0" autoPict="0" macro="[0]!출력">
                <anchor moveWithCells="1">
                  <from>
                    <xdr:col>1</xdr:col>
                    <xdr:colOff>238125</xdr:colOff>
                    <xdr:row>0</xdr:row>
                    <xdr:rowOff>28575</xdr:rowOff>
                  </from>
                  <to>
                    <xdr:col>1</xdr:col>
                    <xdr:colOff>723900</xdr:colOff>
                    <xdr:row>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90" r:id="rId5" name="Option Button 2">
              <controlPr defaultSize="0" autoFill="0" autoLine="0" autoPict="0" macro="[0]!Module2.모두">
                <anchor moveWithCells="1">
                  <from>
                    <xdr:col>2</xdr:col>
                    <xdr:colOff>152400</xdr:colOff>
                    <xdr:row>0</xdr:row>
                    <xdr:rowOff>47625</xdr:rowOff>
                  </from>
                  <to>
                    <xdr:col>2</xdr:col>
                    <xdr:colOff>647700</xdr:colOff>
                    <xdr:row>0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 filterMode="1">
    <tabColor rgb="FF00B0F0"/>
  </sheetPr>
  <dimension ref="A1:Q36"/>
  <sheetViews>
    <sheetView tabSelected="1" view="pageBreakPreview" topLeftCell="A2" zoomScaleNormal="115" zoomScaleSheetLayoutView="100" workbookViewId="0">
      <selection activeCell="I21" sqref="I21"/>
    </sheetView>
  </sheetViews>
  <sheetFormatPr defaultColWidth="9.88671875" defaultRowHeight="20.100000000000001" customHeight="1"/>
  <cols>
    <col min="1" max="3" width="8.88671875" style="10" customWidth="1"/>
    <col min="4" max="5" width="3.88671875" style="4" customWidth="1"/>
    <col min="6" max="6" width="28.33203125" style="4" customWidth="1"/>
    <col min="7" max="7" width="14.21875" style="184" bestFit="1" customWidth="1"/>
    <col min="8" max="8" width="11.33203125" style="23" hidden="1" customWidth="1"/>
    <col min="9" max="11" width="9.88671875" style="225" customWidth="1"/>
    <col min="12" max="12" width="7.6640625" style="4" bestFit="1" customWidth="1"/>
    <col min="13" max="13" width="9.88671875" style="4"/>
    <col min="14" max="14" width="12.44140625" style="4" bestFit="1" customWidth="1"/>
    <col min="15" max="17" width="13.77734375" style="4" bestFit="1" customWidth="1"/>
    <col min="18" max="40" width="9.88671875" style="4"/>
    <col min="41" max="41" width="2" style="4" customWidth="1"/>
    <col min="42" max="16384" width="9.88671875" style="4"/>
  </cols>
  <sheetData>
    <row r="1" spans="1:15" ht="32.25" customHeight="1">
      <c r="A1" s="10">
        <v>1</v>
      </c>
      <c r="B1" s="10">
        <v>1</v>
      </c>
    </row>
    <row r="2" spans="1:15" s="226" customFormat="1" ht="35.25" customHeight="1">
      <c r="A2" s="10" t="s">
        <v>122</v>
      </c>
      <c r="B2" s="10">
        <v>1</v>
      </c>
      <c r="C2" s="10"/>
      <c r="D2" s="302" t="s">
        <v>53</v>
      </c>
      <c r="E2" s="302"/>
      <c r="F2" s="302"/>
      <c r="G2" s="302"/>
      <c r="H2" s="303"/>
      <c r="I2" s="302"/>
      <c r="J2" s="302"/>
      <c r="K2" s="302"/>
      <c r="L2" s="302"/>
      <c r="M2" s="302"/>
    </row>
    <row r="3" spans="1:15" s="186" customFormat="1" ht="20.100000000000001" customHeight="1">
      <c r="A3" s="10"/>
      <c r="B3" s="10">
        <v>1</v>
      </c>
      <c r="C3" s="10"/>
      <c r="D3" s="186" t="str">
        <f>DB!$D$4&amp;DB!$E$4</f>
        <v>▣ 공사명 : 2024년 조림지 덩굴제거사업 [2지구]</v>
      </c>
      <c r="E3" s="216"/>
      <c r="F3" s="216"/>
      <c r="G3" s="216"/>
      <c r="H3" s="14"/>
      <c r="I3" s="227"/>
      <c r="J3" s="227"/>
      <c r="K3" s="227"/>
      <c r="L3" s="304" t="s">
        <v>65</v>
      </c>
      <c r="M3" s="304"/>
    </row>
    <row r="4" spans="1:15" s="186" customFormat="1" ht="20.100000000000001" customHeight="1">
      <c r="A4" s="10"/>
      <c r="B4" s="10">
        <v>1</v>
      </c>
      <c r="C4" s="10"/>
      <c r="D4" s="217" t="s">
        <v>66</v>
      </c>
      <c r="E4" s="218"/>
      <c r="F4" s="218"/>
      <c r="G4" s="219" t="s">
        <v>67</v>
      </c>
      <c r="H4" s="15" t="s">
        <v>68</v>
      </c>
      <c r="I4" s="305" t="s">
        <v>69</v>
      </c>
      <c r="J4" s="305"/>
      <c r="K4" s="305"/>
      <c r="L4" s="305"/>
      <c r="M4" s="306"/>
    </row>
    <row r="5" spans="1:15" s="186" customFormat="1" ht="20.100000000000001" customHeight="1">
      <c r="A5" s="10"/>
      <c r="B5" s="10">
        <v>1</v>
      </c>
      <c r="C5" s="10"/>
      <c r="D5" s="307" t="s">
        <v>70</v>
      </c>
      <c r="E5" s="309" t="s">
        <v>71</v>
      </c>
      <c r="F5" s="220" t="s">
        <v>72</v>
      </c>
      <c r="G5" s="221"/>
      <c r="H5" s="16"/>
      <c r="I5" s="228"/>
      <c r="J5" s="229"/>
      <c r="K5" s="229"/>
      <c r="L5" s="230"/>
      <c r="M5" s="231"/>
      <c r="N5" s="232"/>
    </row>
    <row r="6" spans="1:15" s="186" customFormat="1" ht="20.100000000000001" customHeight="1">
      <c r="A6" s="10"/>
      <c r="B6" s="10">
        <v>1</v>
      </c>
      <c r="C6" s="10"/>
      <c r="D6" s="308"/>
      <c r="E6" s="309"/>
      <c r="F6" s="220" t="s">
        <v>73</v>
      </c>
      <c r="G6" s="222"/>
      <c r="H6" s="16"/>
      <c r="I6" s="228"/>
      <c r="J6" s="229"/>
      <c r="K6" s="229"/>
      <c r="L6" s="230"/>
      <c r="M6" s="231"/>
      <c r="N6" s="233"/>
    </row>
    <row r="7" spans="1:15" s="186" customFormat="1" ht="20.100000000000001" customHeight="1">
      <c r="A7" s="10"/>
      <c r="B7" s="10">
        <v>1</v>
      </c>
      <c r="C7" s="10"/>
      <c r="D7" s="308"/>
      <c r="E7" s="309"/>
      <c r="F7" s="223" t="s">
        <v>74</v>
      </c>
      <c r="G7" s="221"/>
      <c r="H7" s="17"/>
      <c r="I7" s="228"/>
      <c r="J7" s="229"/>
      <c r="K7" s="229"/>
      <c r="L7" s="230"/>
      <c r="M7" s="231"/>
      <c r="N7" s="233"/>
    </row>
    <row r="8" spans="1:15" s="186" customFormat="1" ht="20.100000000000001" customHeight="1">
      <c r="A8" s="10"/>
      <c r="B8" s="10">
        <v>1</v>
      </c>
      <c r="C8" s="10"/>
      <c r="D8" s="308"/>
      <c r="E8" s="309" t="s">
        <v>75</v>
      </c>
      <c r="F8" s="220" t="s">
        <v>76</v>
      </c>
      <c r="G8" s="222"/>
      <c r="H8" s="16"/>
      <c r="I8" s="228"/>
      <c r="J8" s="229"/>
      <c r="K8" s="229"/>
      <c r="L8" s="230"/>
      <c r="M8" s="231"/>
      <c r="N8" s="232"/>
    </row>
    <row r="9" spans="1:15" s="186" customFormat="1" ht="20.100000000000001" customHeight="1">
      <c r="A9" s="10"/>
      <c r="B9" s="10">
        <v>1</v>
      </c>
      <c r="C9" s="10"/>
      <c r="D9" s="308"/>
      <c r="E9" s="310"/>
      <c r="F9" s="220" t="s">
        <v>77</v>
      </c>
      <c r="G9" s="222"/>
      <c r="H9" s="16"/>
      <c r="I9" s="300" t="s">
        <v>78</v>
      </c>
      <c r="J9" s="301"/>
      <c r="K9" s="229"/>
      <c r="L9" s="235">
        <v>14.3</v>
      </c>
      <c r="M9" s="236"/>
      <c r="N9" s="233"/>
      <c r="O9" s="237"/>
    </row>
    <row r="10" spans="1:15" s="186" customFormat="1" ht="20.100000000000001" customHeight="1">
      <c r="A10" s="10"/>
      <c r="B10" s="10">
        <v>1</v>
      </c>
      <c r="C10" s="10"/>
      <c r="D10" s="308"/>
      <c r="E10" s="310"/>
      <c r="F10" s="223" t="s">
        <v>74</v>
      </c>
      <c r="G10" s="222"/>
      <c r="H10" s="17"/>
      <c r="I10" s="228"/>
      <c r="J10" s="229"/>
      <c r="K10" s="229"/>
      <c r="L10" s="235"/>
      <c r="M10" s="236"/>
      <c r="N10" s="233"/>
      <c r="O10" s="237"/>
    </row>
    <row r="11" spans="1:15" s="186" customFormat="1" ht="20.100000000000001" customHeight="1">
      <c r="A11" s="10"/>
      <c r="B11" s="10">
        <v>1</v>
      </c>
      <c r="C11" s="10"/>
      <c r="D11" s="308"/>
      <c r="E11" s="309" t="s">
        <v>79</v>
      </c>
      <c r="F11" s="220" t="s">
        <v>80</v>
      </c>
      <c r="G11" s="221"/>
      <c r="H11" s="16"/>
      <c r="I11" s="238"/>
      <c r="J11" s="239"/>
      <c r="K11" s="239"/>
      <c r="L11" s="239"/>
      <c r="M11" s="236"/>
      <c r="N11" s="232"/>
      <c r="O11" s="237"/>
    </row>
    <row r="12" spans="1:15" s="186" customFormat="1" ht="20.100000000000001" customHeight="1">
      <c r="A12" s="10"/>
      <c r="B12" s="10">
        <v>1</v>
      </c>
      <c r="C12" s="10"/>
      <c r="D12" s="308"/>
      <c r="E12" s="309"/>
      <c r="F12" s="220" t="s">
        <v>81</v>
      </c>
      <c r="G12" s="222"/>
      <c r="H12" s="16"/>
      <c r="I12" s="300" t="s">
        <v>82</v>
      </c>
      <c r="J12" s="301"/>
      <c r="K12" s="229"/>
      <c r="L12" s="235">
        <v>5.86</v>
      </c>
      <c r="M12" s="236"/>
      <c r="O12" s="237"/>
    </row>
    <row r="13" spans="1:15" s="186" customFormat="1" ht="20.100000000000001" customHeight="1">
      <c r="A13" s="10"/>
      <c r="B13" s="10">
        <v>1</v>
      </c>
      <c r="C13" s="10"/>
      <c r="D13" s="308"/>
      <c r="E13" s="309"/>
      <c r="F13" s="220" t="s">
        <v>83</v>
      </c>
      <c r="G13" s="222"/>
      <c r="H13" s="16"/>
      <c r="I13" s="300" t="s">
        <v>82</v>
      </c>
      <c r="J13" s="301"/>
      <c r="K13" s="229"/>
      <c r="L13" s="235">
        <v>1.1499999999999999</v>
      </c>
      <c r="M13" s="236"/>
      <c r="O13" s="237"/>
    </row>
    <row r="14" spans="1:15" s="186" customFormat="1" ht="20.100000000000001" customHeight="1">
      <c r="A14" s="10"/>
      <c r="B14" s="10">
        <v>1</v>
      </c>
      <c r="C14" s="10"/>
      <c r="D14" s="308"/>
      <c r="E14" s="309"/>
      <c r="F14" s="220" t="s">
        <v>84</v>
      </c>
      <c r="G14" s="222"/>
      <c r="H14" s="16"/>
      <c r="I14" s="300" t="s">
        <v>85</v>
      </c>
      <c r="J14" s="301"/>
      <c r="K14" s="229"/>
      <c r="L14" s="240">
        <v>3.5449999999999999</v>
      </c>
      <c r="M14" s="236"/>
      <c r="N14" s="186">
        <v>4.5</v>
      </c>
      <c r="O14" s="237"/>
    </row>
    <row r="15" spans="1:15" s="186" customFormat="1" ht="20.100000000000001" customHeight="1">
      <c r="A15" s="10"/>
      <c r="B15" s="10">
        <v>1</v>
      </c>
      <c r="C15" s="10"/>
      <c r="D15" s="308"/>
      <c r="E15" s="309"/>
      <c r="F15" s="220" t="s">
        <v>86</v>
      </c>
      <c r="G15" s="222"/>
      <c r="H15" s="16"/>
      <c r="I15" s="234" t="s">
        <v>87</v>
      </c>
      <c r="J15" s="228"/>
      <c r="K15" s="229"/>
      <c r="L15" s="235">
        <v>12.95</v>
      </c>
      <c r="M15" s="236"/>
      <c r="N15" s="186">
        <v>12.27</v>
      </c>
      <c r="O15" s="237"/>
    </row>
    <row r="16" spans="1:15" s="186" customFormat="1" ht="20.100000000000001" customHeight="1">
      <c r="A16" s="10"/>
      <c r="B16" s="10">
        <v>1</v>
      </c>
      <c r="C16" s="10"/>
      <c r="D16" s="308"/>
      <c r="E16" s="309"/>
      <c r="F16" s="220" t="s">
        <v>88</v>
      </c>
      <c r="G16" s="222"/>
      <c r="H16" s="16"/>
      <c r="I16" s="300" t="s">
        <v>85</v>
      </c>
      <c r="J16" s="301"/>
      <c r="K16" s="229"/>
      <c r="L16" s="235">
        <v>4.5</v>
      </c>
      <c r="M16" s="236"/>
      <c r="O16" s="237"/>
    </row>
    <row r="17" spans="1:17" s="186" customFormat="1" ht="20.100000000000001" customHeight="1">
      <c r="A17" s="10"/>
      <c r="B17" s="10">
        <v>1</v>
      </c>
      <c r="C17" s="10"/>
      <c r="D17" s="308"/>
      <c r="E17" s="309"/>
      <c r="F17" s="220" t="s">
        <v>89</v>
      </c>
      <c r="G17" s="222"/>
      <c r="H17" s="16"/>
      <c r="I17" s="300" t="s">
        <v>90</v>
      </c>
      <c r="J17" s="301"/>
      <c r="K17" s="229"/>
      <c r="L17" s="235">
        <v>1.85</v>
      </c>
      <c r="M17" s="236"/>
      <c r="O17" s="237"/>
    </row>
    <row r="18" spans="1:17" s="186" customFormat="1" ht="20.100000000000001" customHeight="1">
      <c r="A18" s="10"/>
      <c r="B18" s="10">
        <v>1</v>
      </c>
      <c r="C18" s="10"/>
      <c r="D18" s="308"/>
      <c r="E18" s="309"/>
      <c r="F18" s="220" t="s">
        <v>91</v>
      </c>
      <c r="G18" s="222"/>
      <c r="H18" s="16"/>
      <c r="I18" s="300" t="s">
        <v>92</v>
      </c>
      <c r="J18" s="301"/>
      <c r="K18" s="229"/>
      <c r="L18" s="235">
        <v>5.5</v>
      </c>
      <c r="M18" s="236"/>
      <c r="O18" s="237"/>
    </row>
    <row r="19" spans="1:17" s="186" customFormat="1" ht="20.100000000000001" customHeight="1">
      <c r="A19" s="10"/>
      <c r="B19" s="10">
        <v>1</v>
      </c>
      <c r="C19" s="10"/>
      <c r="D19" s="308"/>
      <c r="E19" s="309"/>
      <c r="F19" s="223" t="s">
        <v>74</v>
      </c>
      <c r="G19" s="222"/>
      <c r="H19" s="17"/>
      <c r="I19" s="228"/>
      <c r="J19" s="229"/>
      <c r="K19" s="229"/>
      <c r="L19" s="230"/>
      <c r="M19" s="231"/>
      <c r="O19" s="241"/>
    </row>
    <row r="20" spans="1:17" s="186" customFormat="1" ht="20.100000000000001" customHeight="1">
      <c r="A20" s="10"/>
      <c r="B20" s="10">
        <v>1</v>
      </c>
      <c r="C20" s="10"/>
      <c r="D20" s="272" t="s">
        <v>93</v>
      </c>
      <c r="E20" s="273"/>
      <c r="F20" s="273"/>
      <c r="G20" s="222"/>
      <c r="H20" s="17"/>
      <c r="I20" s="234" t="s">
        <v>94</v>
      </c>
      <c r="J20" s="228"/>
      <c r="K20" s="229"/>
      <c r="L20" s="235">
        <v>6</v>
      </c>
      <c r="M20" s="236"/>
    </row>
    <row r="21" spans="1:17" s="186" customFormat="1" ht="20.100000000000001" customHeight="1">
      <c r="A21" s="10"/>
      <c r="B21" s="10">
        <v>1</v>
      </c>
      <c r="C21" s="10"/>
      <c r="D21" s="272" t="s">
        <v>95</v>
      </c>
      <c r="E21" s="273"/>
      <c r="F21" s="273"/>
      <c r="G21" s="222"/>
      <c r="H21" s="17"/>
      <c r="I21" s="234" t="s">
        <v>96</v>
      </c>
      <c r="J21" s="234"/>
      <c r="K21" s="228"/>
      <c r="L21" s="235">
        <v>15</v>
      </c>
      <c r="M21" s="236"/>
      <c r="N21" s="242">
        <f>(G10+G19+G20)*0.15</f>
        <v>0</v>
      </c>
    </row>
    <row r="22" spans="1:17" s="186" customFormat="1" ht="12" customHeight="1">
      <c r="A22" s="10"/>
      <c r="B22" s="10">
        <v>1</v>
      </c>
      <c r="C22" s="10"/>
      <c r="D22" s="274" t="s">
        <v>97</v>
      </c>
      <c r="E22" s="275"/>
      <c r="F22" s="276"/>
      <c r="G22" s="288"/>
      <c r="H22" s="286"/>
      <c r="I22" s="284"/>
      <c r="J22" s="285"/>
      <c r="K22" s="283"/>
      <c r="L22" s="283"/>
      <c r="M22" s="243"/>
      <c r="N22" s="244"/>
      <c r="Q22" s="241"/>
    </row>
    <row r="23" spans="1:17" s="186" customFormat="1" ht="12" customHeight="1">
      <c r="A23" s="10"/>
      <c r="B23" s="10">
        <v>1</v>
      </c>
      <c r="C23" s="10"/>
      <c r="D23" s="277"/>
      <c r="E23" s="278"/>
      <c r="F23" s="279"/>
      <c r="G23" s="289"/>
      <c r="H23" s="287"/>
      <c r="I23" s="281"/>
      <c r="J23" s="282"/>
      <c r="K23" s="280"/>
      <c r="L23" s="280"/>
      <c r="M23" s="245"/>
      <c r="N23" s="244"/>
      <c r="Q23" s="241"/>
    </row>
    <row r="24" spans="1:17" s="186" customFormat="1" ht="20.100000000000001" customHeight="1">
      <c r="A24" s="10"/>
      <c r="B24" s="10">
        <v>1</v>
      </c>
      <c r="C24" s="10"/>
      <c r="D24" s="294" t="s">
        <v>98</v>
      </c>
      <c r="E24" s="295"/>
      <c r="F24" s="295"/>
      <c r="G24" s="222"/>
      <c r="H24" s="18"/>
      <c r="I24" s="296" t="s">
        <v>99</v>
      </c>
      <c r="J24" s="297"/>
      <c r="K24" s="298"/>
      <c r="L24" s="299"/>
      <c r="M24" s="246"/>
      <c r="N24" s="244"/>
    </row>
    <row r="25" spans="1:17" s="186" customFormat="1" ht="20.100000000000001" customHeight="1">
      <c r="A25" s="10"/>
      <c r="B25" s="10">
        <v>1</v>
      </c>
      <c r="C25" s="10"/>
      <c r="D25" s="290" t="s">
        <v>100</v>
      </c>
      <c r="E25" s="291"/>
      <c r="F25" s="291"/>
      <c r="G25" s="224"/>
      <c r="H25" s="19"/>
      <c r="I25" s="292" t="s">
        <v>175</v>
      </c>
      <c r="J25" s="292"/>
      <c r="K25" s="292"/>
      <c r="L25" s="293"/>
      <c r="M25" s="247"/>
      <c r="N25" s="244"/>
      <c r="O25" s="99" t="s">
        <v>127</v>
      </c>
      <c r="P25" s="100">
        <f>G25/DB!E12</f>
        <v>0</v>
      </c>
    </row>
    <row r="26" spans="1:17" s="12" customFormat="1" ht="20.100000000000001" hidden="1" customHeight="1">
      <c r="A26" s="23"/>
      <c r="B26" s="23">
        <v>0</v>
      </c>
      <c r="C26" s="23"/>
      <c r="G26" s="20">
        <f>DB!E12</f>
        <v>75.94</v>
      </c>
      <c r="H26" s="21" t="s">
        <v>101</v>
      </c>
      <c r="I26" s="22"/>
      <c r="J26" s="22"/>
      <c r="K26" s="22"/>
      <c r="O26" s="11" t="s">
        <v>119</v>
      </c>
      <c r="P26" s="50">
        <v>84000000</v>
      </c>
    </row>
    <row r="27" spans="1:17" ht="20.100000000000001" customHeight="1">
      <c r="B27" s="10">
        <v>1</v>
      </c>
      <c r="G27" s="248"/>
      <c r="O27" s="99"/>
      <c r="P27" s="100"/>
    </row>
    <row r="28" spans="1:17" ht="20.100000000000001" customHeight="1">
      <c r="B28" s="10">
        <v>1</v>
      </c>
      <c r="F28" s="184"/>
      <c r="G28" s="6"/>
      <c r="I28" s="250"/>
      <c r="O28" s="99"/>
      <c r="P28" s="100"/>
    </row>
    <row r="29" spans="1:17" ht="20.100000000000001" customHeight="1">
      <c r="B29" s="10">
        <v>1</v>
      </c>
      <c r="F29" s="184"/>
      <c r="G29" s="6"/>
      <c r="I29" s="251"/>
      <c r="O29" s="99"/>
      <c r="P29" s="100"/>
    </row>
    <row r="30" spans="1:17" ht="20.100000000000001" customHeight="1">
      <c r="B30" s="10">
        <v>1</v>
      </c>
      <c r="F30" s="184"/>
      <c r="G30" s="6"/>
      <c r="I30" s="251"/>
      <c r="O30" s="99"/>
      <c r="P30" s="99"/>
    </row>
    <row r="31" spans="1:17" ht="20.100000000000001" customHeight="1">
      <c r="B31" s="10">
        <v>1</v>
      </c>
      <c r="F31" s="184"/>
      <c r="G31" s="249"/>
      <c r="H31" s="25"/>
      <c r="I31" s="251"/>
      <c r="J31" s="215"/>
      <c r="K31" s="252"/>
    </row>
    <row r="32" spans="1:17" s="12" customFormat="1" ht="20.100000000000001" hidden="1" customHeight="1">
      <c r="A32" s="23"/>
      <c r="B32" s="23"/>
      <c r="C32" s="23"/>
      <c r="G32" s="24"/>
      <c r="H32" s="23"/>
      <c r="I32" s="26"/>
      <c r="J32" s="22"/>
      <c r="K32" s="24"/>
    </row>
    <row r="33" spans="1:11" s="12" customFormat="1" ht="20.100000000000001" hidden="1" customHeight="1">
      <c r="A33" s="23"/>
      <c r="B33" s="23"/>
      <c r="C33" s="23"/>
      <c r="G33" s="27"/>
      <c r="H33" s="23"/>
      <c r="I33" s="26"/>
      <c r="J33" s="24"/>
      <c r="K33" s="22"/>
    </row>
    <row r="34" spans="1:11" s="12" customFormat="1" ht="20.100000000000001" hidden="1" customHeight="1">
      <c r="A34" s="23"/>
      <c r="B34" s="23"/>
      <c r="C34" s="23"/>
      <c r="G34" s="27"/>
      <c r="H34" s="23"/>
      <c r="I34" s="26"/>
      <c r="J34" s="22"/>
      <c r="K34" s="22"/>
    </row>
    <row r="35" spans="1:11" s="12" customFormat="1" ht="20.100000000000001" hidden="1" customHeight="1">
      <c r="A35" s="23"/>
      <c r="B35" s="23"/>
      <c r="C35" s="23"/>
      <c r="G35" s="24"/>
      <c r="H35" s="23"/>
      <c r="I35" s="24"/>
      <c r="J35" s="22"/>
      <c r="K35" s="22"/>
    </row>
    <row r="36" spans="1:11" s="12" customFormat="1" ht="20.100000000000001" hidden="1" customHeight="1">
      <c r="A36" s="23"/>
      <c r="B36" s="23"/>
      <c r="C36" s="23"/>
      <c r="G36" s="28"/>
      <c r="H36" s="23"/>
      <c r="I36" s="22"/>
      <c r="J36" s="22"/>
      <c r="K36" s="22"/>
    </row>
  </sheetData>
  <mergeCells count="28">
    <mergeCell ref="I13:J13"/>
    <mergeCell ref="I18:J18"/>
    <mergeCell ref="D2:M2"/>
    <mergeCell ref="L3:M3"/>
    <mergeCell ref="I4:M4"/>
    <mergeCell ref="D5:D19"/>
    <mergeCell ref="E5:E7"/>
    <mergeCell ref="E8:E10"/>
    <mergeCell ref="I9:J9"/>
    <mergeCell ref="E11:E19"/>
    <mergeCell ref="I12:J12"/>
    <mergeCell ref="I14:J14"/>
    <mergeCell ref="I16:J16"/>
    <mergeCell ref="I17:J17"/>
    <mergeCell ref="D25:F25"/>
    <mergeCell ref="I25:L25"/>
    <mergeCell ref="D24:F24"/>
    <mergeCell ref="I24:J24"/>
    <mergeCell ref="K24:L24"/>
    <mergeCell ref="D20:F20"/>
    <mergeCell ref="D21:F21"/>
    <mergeCell ref="D22:F23"/>
    <mergeCell ref="K23:L23"/>
    <mergeCell ref="I23:J23"/>
    <mergeCell ref="K22:L22"/>
    <mergeCell ref="I22:J22"/>
    <mergeCell ref="H22:H23"/>
    <mergeCell ref="G22:G23"/>
  </mergeCells>
  <phoneticPr fontId="3" type="noConversion"/>
  <printOptions horizontalCentered="1"/>
  <pageMargins left="0.78740157480314965" right="0.39370078740157483" top="0.59055118110236227" bottom="0.59055118110236227" header="0.39370078740157483" footer="0.39370078740157483"/>
  <pageSetup paperSize="9" orientation="landscape" blackAndWhite="1" useFirstPageNumber="1" horizontalDpi="4294967293" verticalDpi="4294967293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5537" r:id="rId4" name="Option Button 1">
              <controlPr defaultSize="0" autoFill="0" autoLine="0" autoPict="0" macro="[0]!출력">
                <anchor moveWithCells="1">
                  <from>
                    <xdr:col>1</xdr:col>
                    <xdr:colOff>285750</xdr:colOff>
                    <xdr:row>0</xdr:row>
                    <xdr:rowOff>28575</xdr:rowOff>
                  </from>
                  <to>
                    <xdr:col>2</xdr:col>
                    <xdr:colOff>38100</xdr:colOff>
                    <xdr:row>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38" r:id="rId5" name="Option Button 2">
              <controlPr defaultSize="0" autoFill="0" autoLine="0" autoPict="0" macro="[0]!Module2.모두">
                <anchor moveWithCells="1">
                  <from>
                    <xdr:col>2</xdr:col>
                    <xdr:colOff>238125</xdr:colOff>
                    <xdr:row>0</xdr:row>
                    <xdr:rowOff>47625</xdr:rowOff>
                  </from>
                  <to>
                    <xdr:col>3</xdr:col>
                    <xdr:colOff>0</xdr:colOff>
                    <xdr:row>0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00B0F0"/>
  </sheetPr>
  <dimension ref="A1:P18"/>
  <sheetViews>
    <sheetView view="pageBreakPreview" zoomScale="130" zoomScaleNormal="85" zoomScaleSheetLayoutView="130" workbookViewId="0">
      <selection activeCell="J5" sqref="J5:K16"/>
    </sheetView>
  </sheetViews>
  <sheetFormatPr defaultRowHeight="20.100000000000001" customHeight="1"/>
  <cols>
    <col min="1" max="3" width="8.88671875" style="10"/>
    <col min="4" max="4" width="5.33203125" style="10" customWidth="1"/>
    <col min="5" max="5" width="4.44140625" style="4" bestFit="1" customWidth="1"/>
    <col min="6" max="6" width="13.21875" style="4" customWidth="1"/>
    <col min="7" max="7" width="10.6640625" style="4" hidden="1" customWidth="1"/>
    <col min="8" max="8" width="4.44140625" style="4" bestFit="1" customWidth="1"/>
    <col min="9" max="9" width="12.21875" style="4" customWidth="1"/>
    <col min="10" max="10" width="14.109375" style="5" customWidth="1"/>
    <col min="11" max="12" width="13.109375" style="5" bestFit="1" customWidth="1"/>
    <col min="13" max="13" width="13.109375" style="6" bestFit="1" customWidth="1"/>
    <col min="14" max="14" width="11" style="4" customWidth="1"/>
    <col min="15" max="15" width="14.109375" style="4" bestFit="1" customWidth="1"/>
    <col min="16" max="16" width="12.109375" style="4" bestFit="1" customWidth="1"/>
    <col min="17" max="40" width="8.88671875" style="4"/>
    <col min="41" max="41" width="2" style="4" customWidth="1"/>
    <col min="42" max="16384" width="8.88671875" style="4"/>
  </cols>
  <sheetData>
    <row r="1" spans="1:16" ht="32.25" customHeight="1">
      <c r="A1" s="10">
        <v>1</v>
      </c>
      <c r="B1" s="10">
        <v>1</v>
      </c>
    </row>
    <row r="2" spans="1:16" ht="30" customHeight="1">
      <c r="A2" s="10" t="s">
        <v>122</v>
      </c>
      <c r="B2" s="10">
        <v>1</v>
      </c>
      <c r="F2" s="315" t="s">
        <v>54</v>
      </c>
      <c r="G2" s="315"/>
      <c r="H2" s="315"/>
      <c r="I2" s="315"/>
      <c r="J2" s="315"/>
      <c r="K2" s="315"/>
      <c r="L2" s="315"/>
      <c r="M2" s="315"/>
      <c r="N2" s="315"/>
    </row>
    <row r="3" spans="1:16" s="186" customFormat="1" ht="30" customHeight="1">
      <c r="A3" s="10"/>
      <c r="B3" s="10">
        <v>1</v>
      </c>
      <c r="C3" s="10"/>
      <c r="D3" s="185" t="str">
        <f>DB!$D$4&amp;DB!$E$4</f>
        <v>▣ 공사명 : 2024년 조림지 덩굴제거사업 [2지구]</v>
      </c>
      <c r="F3" s="185"/>
      <c r="G3" s="185"/>
      <c r="H3" s="185"/>
      <c r="I3" s="185"/>
      <c r="J3" s="185"/>
      <c r="K3" s="187"/>
      <c r="L3" s="187"/>
      <c r="M3" s="316" t="s">
        <v>65</v>
      </c>
      <c r="N3" s="316"/>
    </row>
    <row r="4" spans="1:16" s="194" customFormat="1" ht="30" customHeight="1">
      <c r="A4" s="10"/>
      <c r="B4" s="10">
        <v>1</v>
      </c>
      <c r="C4" s="10"/>
      <c r="D4" s="188" t="s">
        <v>102</v>
      </c>
      <c r="E4" s="314" t="s">
        <v>103</v>
      </c>
      <c r="F4" s="314"/>
      <c r="G4" s="189" t="s">
        <v>104</v>
      </c>
      <c r="H4" s="189" t="s">
        <v>105</v>
      </c>
      <c r="I4" s="190" t="s">
        <v>106</v>
      </c>
      <c r="J4" s="191" t="s">
        <v>107</v>
      </c>
      <c r="K4" s="191" t="s">
        <v>108</v>
      </c>
      <c r="L4" s="191" t="s">
        <v>109</v>
      </c>
      <c r="M4" s="192" t="s">
        <v>110</v>
      </c>
      <c r="N4" s="193" t="s">
        <v>111</v>
      </c>
    </row>
    <row r="5" spans="1:16" s="10" customFormat="1" ht="30" customHeight="1">
      <c r="B5" s="10">
        <v>1</v>
      </c>
      <c r="D5" s="195" t="s">
        <v>40</v>
      </c>
      <c r="E5" s="196" t="s">
        <v>41</v>
      </c>
      <c r="F5" s="197"/>
      <c r="G5" s="197"/>
      <c r="H5" s="197"/>
      <c r="I5" s="198"/>
      <c r="J5" s="199"/>
      <c r="K5" s="199"/>
      <c r="L5" s="199"/>
      <c r="M5" s="199"/>
      <c r="N5" s="200"/>
      <c r="O5" s="201"/>
      <c r="P5" s="202"/>
    </row>
    <row r="6" spans="1:16" ht="30" customHeight="1">
      <c r="B6" s="10">
        <v>1</v>
      </c>
      <c r="D6" s="195">
        <v>1</v>
      </c>
      <c r="E6" s="309" t="str">
        <f>+'③ 내역서'!E8</f>
        <v>뿌리굴취</v>
      </c>
      <c r="F6" s="309"/>
      <c r="G6" s="203" t="str">
        <f>+'③ 내역서'!F8</f>
        <v>1-0-1</v>
      </c>
      <c r="H6" s="204" t="str">
        <f>+'③ 내역서'!G8</f>
        <v>ha</v>
      </c>
      <c r="I6" s="205">
        <v>41.63</v>
      </c>
      <c r="J6" s="206"/>
      <c r="K6" s="206"/>
      <c r="L6" s="206"/>
      <c r="M6" s="206"/>
      <c r="N6" s="207"/>
    </row>
    <row r="7" spans="1:16" ht="30" customHeight="1">
      <c r="B7" s="10">
        <v>1</v>
      </c>
      <c r="D7" s="195">
        <v>2</v>
      </c>
      <c r="E7" s="309" t="str">
        <f>+'③ 내역서'!E9</f>
        <v>뿌리굴취</v>
      </c>
      <c r="F7" s="309"/>
      <c r="G7" s="203" t="str">
        <f>+'③ 내역서'!F9</f>
        <v>2-0-1</v>
      </c>
      <c r="H7" s="204" t="str">
        <f>+'③ 내역서'!G9</f>
        <v>ha</v>
      </c>
      <c r="I7" s="205">
        <v>28.88</v>
      </c>
      <c r="J7" s="206"/>
      <c r="K7" s="206"/>
      <c r="L7" s="206"/>
      <c r="M7" s="206"/>
      <c r="N7" s="207"/>
    </row>
    <row r="8" spans="1:16" ht="30" customHeight="1">
      <c r="B8" s="10">
        <v>1</v>
      </c>
      <c r="D8" s="195">
        <v>3</v>
      </c>
      <c r="E8" s="309" t="str">
        <f>+'③ 내역서'!E10</f>
        <v>뿌리굴취</v>
      </c>
      <c r="F8" s="309"/>
      <c r="G8" s="203" t="str">
        <f>+'③ 내역서'!F10</f>
        <v>3-0-1</v>
      </c>
      <c r="H8" s="204" t="str">
        <f>+'③ 내역서'!G10</f>
        <v>ha</v>
      </c>
      <c r="I8" s="205">
        <v>5.43</v>
      </c>
      <c r="J8" s="206"/>
      <c r="K8" s="206"/>
      <c r="L8" s="206"/>
      <c r="M8" s="206"/>
      <c r="N8" s="207"/>
    </row>
    <row r="9" spans="1:16" ht="30" hidden="1" customHeight="1">
      <c r="B9" s="10">
        <v>1</v>
      </c>
      <c r="D9" s="195">
        <v>4</v>
      </c>
      <c r="E9" s="309" t="str">
        <f>+'③ 내역서'!E11</f>
        <v>뿌리굴취</v>
      </c>
      <c r="F9" s="309"/>
      <c r="G9" s="203" t="str">
        <f>+'③ 내역서'!F11</f>
        <v>2-0-1</v>
      </c>
      <c r="H9" s="204" t="str">
        <f>+'③ 내역서'!G11</f>
        <v>ha</v>
      </c>
      <c r="I9" s="205">
        <f>+'③ 내역서'!H11</f>
        <v>0</v>
      </c>
      <c r="J9" s="206"/>
      <c r="K9" s="206"/>
      <c r="L9" s="206"/>
      <c r="M9" s="206"/>
      <c r="N9" s="207"/>
    </row>
    <row r="10" spans="1:16" ht="30" hidden="1" customHeight="1">
      <c r="B10" s="10">
        <v>1</v>
      </c>
      <c r="D10" s="195">
        <v>5</v>
      </c>
      <c r="E10" s="309" t="str">
        <f>+'③ 내역서'!E12</f>
        <v>뿌리굴취</v>
      </c>
      <c r="F10" s="309"/>
      <c r="G10" s="203" t="str">
        <f>+'③ 내역서'!F12</f>
        <v>3-0-1</v>
      </c>
      <c r="H10" s="204" t="str">
        <f>+'③ 내역서'!G12</f>
        <v>ha</v>
      </c>
      <c r="I10" s="205">
        <f>+'③ 내역서'!H12</f>
        <v>0</v>
      </c>
      <c r="J10" s="206"/>
      <c r="K10" s="206"/>
      <c r="L10" s="206"/>
      <c r="M10" s="206"/>
      <c r="N10" s="207"/>
    </row>
    <row r="11" spans="1:16" ht="30" hidden="1" customHeight="1">
      <c r="B11" s="10">
        <v>0</v>
      </c>
      <c r="D11" s="195">
        <v>6</v>
      </c>
      <c r="E11" s="309" t="str">
        <f>+'③ 내역서'!E13</f>
        <v>뿌리굴취</v>
      </c>
      <c r="F11" s="309"/>
      <c r="G11" s="203" t="str">
        <f>+'③ 내역서'!F13</f>
        <v>4-0-1</v>
      </c>
      <c r="H11" s="204" t="str">
        <f>+'③ 내역서'!G13</f>
        <v>ha</v>
      </c>
      <c r="I11" s="205">
        <f>+'③ 내역서'!H13</f>
        <v>0</v>
      </c>
      <c r="J11" s="206"/>
      <c r="K11" s="206"/>
      <c r="L11" s="206"/>
      <c r="M11" s="206"/>
      <c r="N11" s="207"/>
    </row>
    <row r="12" spans="1:16" ht="30" hidden="1" customHeight="1">
      <c r="B12" s="10">
        <v>0</v>
      </c>
      <c r="D12" s="195">
        <v>7</v>
      </c>
      <c r="E12" s="309">
        <f>+'③ 내역서'!E14</f>
        <v>0</v>
      </c>
      <c r="F12" s="309"/>
      <c r="G12" s="203">
        <f>+'③ 내역서'!F14</f>
        <v>0</v>
      </c>
      <c r="H12" s="204">
        <f>+'③ 내역서'!G14</f>
        <v>0</v>
      </c>
      <c r="I12" s="205">
        <f>+'③ 내역서'!H14</f>
        <v>0</v>
      </c>
      <c r="J12" s="206"/>
      <c r="K12" s="206"/>
      <c r="L12" s="206"/>
      <c r="M12" s="206"/>
      <c r="N12" s="207"/>
    </row>
    <row r="13" spans="1:16" ht="30" hidden="1" customHeight="1">
      <c r="B13" s="10">
        <v>0</v>
      </c>
      <c r="D13" s="195"/>
      <c r="E13" s="311"/>
      <c r="F13" s="311"/>
      <c r="G13" s="208"/>
      <c r="H13" s="204"/>
      <c r="I13" s="205"/>
      <c r="J13" s="206"/>
      <c r="K13" s="206"/>
      <c r="L13" s="206"/>
      <c r="M13" s="206"/>
      <c r="N13" s="207"/>
    </row>
    <row r="14" spans="1:16" ht="30" hidden="1" customHeight="1">
      <c r="B14" s="10">
        <v>0</v>
      </c>
      <c r="D14" s="195"/>
      <c r="E14" s="311"/>
      <c r="F14" s="311"/>
      <c r="G14" s="208"/>
      <c r="H14" s="204"/>
      <c r="I14" s="205"/>
      <c r="J14" s="206"/>
      <c r="K14" s="206"/>
      <c r="L14" s="206"/>
      <c r="M14" s="206"/>
      <c r="N14" s="207"/>
    </row>
    <row r="15" spans="1:16" ht="30" hidden="1" customHeight="1">
      <c r="B15" s="10">
        <v>0</v>
      </c>
      <c r="D15" s="195"/>
      <c r="E15" s="311"/>
      <c r="F15" s="311"/>
      <c r="G15" s="208"/>
      <c r="H15" s="204"/>
      <c r="I15" s="205"/>
      <c r="J15" s="206"/>
      <c r="K15" s="206"/>
      <c r="L15" s="206"/>
      <c r="M15" s="206"/>
      <c r="N15" s="207"/>
    </row>
    <row r="16" spans="1:16" ht="30" customHeight="1">
      <c r="B16" s="10">
        <v>1</v>
      </c>
      <c r="D16" s="312" t="s">
        <v>1</v>
      </c>
      <c r="E16" s="313"/>
      <c r="F16" s="313"/>
      <c r="G16" s="209"/>
      <c r="H16" s="210"/>
      <c r="I16" s="211"/>
      <c r="J16" s="212"/>
      <c r="K16" s="212"/>
      <c r="L16" s="212"/>
      <c r="M16" s="212"/>
      <c r="N16" s="213"/>
    </row>
    <row r="17" spans="2:2" ht="20.100000000000001" customHeight="1">
      <c r="B17" s="10">
        <v>0</v>
      </c>
    </row>
    <row r="18" spans="2:2" ht="20.100000000000001" customHeight="1">
      <c r="B18" s="10">
        <v>0</v>
      </c>
    </row>
  </sheetData>
  <mergeCells count="14">
    <mergeCell ref="E4:F4"/>
    <mergeCell ref="E10:F10"/>
    <mergeCell ref="F2:N2"/>
    <mergeCell ref="M3:N3"/>
    <mergeCell ref="E13:F13"/>
    <mergeCell ref="E7:F7"/>
    <mergeCell ref="E6:F6"/>
    <mergeCell ref="E8:F8"/>
    <mergeCell ref="E9:F9"/>
    <mergeCell ref="E14:F14"/>
    <mergeCell ref="E12:F12"/>
    <mergeCell ref="E11:F11"/>
    <mergeCell ref="E15:F15"/>
    <mergeCell ref="D16:F16"/>
  </mergeCells>
  <phoneticPr fontId="3" type="noConversion"/>
  <printOptions horizontalCentered="1"/>
  <pageMargins left="0.62992125984251968" right="0.55118110236220474" top="0.62992125984251968" bottom="0.51181102362204722" header="0.27559055118110237" footer="0.31496062992125984"/>
  <pageSetup paperSize="9" firstPageNumber="2" orientation="landscape" blackAndWhite="1" horizontalDpi="4294967293" verticalDpi="4294967293" r:id="rId1"/>
  <headerFooter alignWithMargins="0">
    <oddFooter>&amp;R내역서총괄표-&amp;P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2465" r:id="rId4" name="Option Button 1">
              <controlPr defaultSize="0" autoFill="0" autoLine="0" autoPict="0" macro="[0]!출력">
                <anchor moveWithCells="1">
                  <from>
                    <xdr:col>1</xdr:col>
                    <xdr:colOff>238125</xdr:colOff>
                    <xdr:row>0</xdr:row>
                    <xdr:rowOff>28575</xdr:rowOff>
                  </from>
                  <to>
                    <xdr:col>1</xdr:col>
                    <xdr:colOff>723900</xdr:colOff>
                    <xdr:row>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6" r:id="rId5" name="Option Button 2">
              <controlPr defaultSize="0" autoFill="0" autoLine="0" autoPict="0" macro="[0]!Module2.모두">
                <anchor moveWithCells="1">
                  <from>
                    <xdr:col>2</xdr:col>
                    <xdr:colOff>152400</xdr:colOff>
                    <xdr:row>0</xdr:row>
                    <xdr:rowOff>47625</xdr:rowOff>
                  </from>
                  <to>
                    <xdr:col>2</xdr:col>
                    <xdr:colOff>619125</xdr:colOff>
                    <xdr:row>0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00B0F0"/>
  </sheetPr>
  <dimension ref="A1:Q29"/>
  <sheetViews>
    <sheetView view="pageBreakPreview" topLeftCell="D1" zoomScale="130" zoomScaleNormal="85" zoomScaleSheetLayoutView="130" workbookViewId="0">
      <selection activeCell="L8" sqref="L8"/>
    </sheetView>
  </sheetViews>
  <sheetFormatPr defaultRowHeight="20.100000000000001" customHeight="1"/>
  <cols>
    <col min="1" max="3" width="8.88671875" style="23"/>
    <col min="4" max="4" width="5.33203125" style="3" customWidth="1"/>
    <col min="5" max="5" width="10.5546875" style="3" customWidth="1"/>
    <col min="6" max="6" width="11.109375" style="3" customWidth="1"/>
    <col min="7" max="7" width="4.6640625" style="3" bestFit="1" customWidth="1"/>
    <col min="8" max="8" width="6.5546875" style="3" customWidth="1"/>
    <col min="9" max="9" width="9.77734375" style="7" customWidth="1"/>
    <col min="10" max="10" width="12.21875" style="7" bestFit="1" customWidth="1"/>
    <col min="11" max="11" width="9.6640625" style="7" customWidth="1"/>
    <col min="12" max="12" width="11.109375" style="7" customWidth="1"/>
    <col min="13" max="13" width="8.109375" style="7" customWidth="1"/>
    <col min="14" max="14" width="10.21875" style="7" customWidth="1"/>
    <col min="15" max="15" width="6.88671875" style="8" customWidth="1"/>
    <col min="16" max="16" width="7.6640625" style="8" customWidth="1"/>
    <col min="17" max="17" width="5.33203125" style="3" bestFit="1" customWidth="1"/>
    <col min="18" max="18" width="8.88671875" style="3"/>
    <col min="19" max="19" width="12.109375" style="3" bestFit="1" customWidth="1"/>
    <col min="20" max="24" width="8.88671875" style="3"/>
    <col min="25" max="25" width="8.88671875" style="3" customWidth="1"/>
    <col min="26" max="39" width="8.88671875" style="3"/>
    <col min="40" max="40" width="2" style="3" customWidth="1"/>
    <col min="41" max="16384" width="8.88671875" style="3"/>
  </cols>
  <sheetData>
    <row r="1" spans="1:17" ht="32.25" customHeight="1">
      <c r="A1" s="23">
        <v>1</v>
      </c>
      <c r="B1" s="23">
        <v>1</v>
      </c>
    </row>
    <row r="2" spans="1:17" ht="30" customHeight="1">
      <c r="A2" s="51" t="s">
        <v>120</v>
      </c>
      <c r="B2" s="23">
        <v>1</v>
      </c>
      <c r="D2" s="321" t="s">
        <v>39</v>
      </c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  <c r="P2" s="321"/>
      <c r="Q2" s="321"/>
    </row>
    <row r="3" spans="1:17" s="13" customFormat="1" ht="30" customHeight="1">
      <c r="A3" s="23"/>
      <c r="B3" s="23">
        <v>1</v>
      </c>
      <c r="C3" s="23"/>
      <c r="D3" s="3" t="str">
        <f>DB!$D$4&amp;DB!$E$4</f>
        <v>▣ 공사명 : 2024년 조림지 덩굴제거사업 [2지구]</v>
      </c>
      <c r="E3" s="159"/>
      <c r="F3" s="159"/>
      <c r="G3" s="159"/>
      <c r="H3" s="159"/>
      <c r="I3" s="159"/>
      <c r="J3" s="159"/>
      <c r="K3" s="7"/>
      <c r="L3" s="7"/>
      <c r="M3" s="7"/>
      <c r="N3" s="7"/>
      <c r="O3" s="8"/>
      <c r="P3" s="328" t="s">
        <v>2</v>
      </c>
      <c r="Q3" s="328"/>
    </row>
    <row r="4" spans="1:17" s="13" customFormat="1" ht="30" customHeight="1">
      <c r="A4" s="23"/>
      <c r="B4" s="23">
        <v>1</v>
      </c>
      <c r="C4" s="23"/>
      <c r="D4" s="319"/>
      <c r="E4" s="324" t="s">
        <v>28</v>
      </c>
      <c r="F4" s="324" t="s">
        <v>47</v>
      </c>
      <c r="G4" s="324" t="s">
        <v>4</v>
      </c>
      <c r="H4" s="329" t="s">
        <v>49</v>
      </c>
      <c r="I4" s="326" t="s">
        <v>1</v>
      </c>
      <c r="J4" s="326"/>
      <c r="K4" s="326" t="s">
        <v>32</v>
      </c>
      <c r="L4" s="326"/>
      <c r="M4" s="326" t="s">
        <v>33</v>
      </c>
      <c r="N4" s="326"/>
      <c r="O4" s="327" t="s">
        <v>34</v>
      </c>
      <c r="P4" s="327"/>
      <c r="Q4" s="322" t="s">
        <v>35</v>
      </c>
    </row>
    <row r="5" spans="1:17" s="13" customFormat="1" ht="30" customHeight="1">
      <c r="A5" s="23"/>
      <c r="B5" s="23">
        <v>1</v>
      </c>
      <c r="C5" s="23"/>
      <c r="D5" s="320"/>
      <c r="E5" s="325"/>
      <c r="F5" s="325"/>
      <c r="G5" s="325"/>
      <c r="H5" s="325"/>
      <c r="I5" s="160" t="s">
        <v>36</v>
      </c>
      <c r="J5" s="160" t="s">
        <v>37</v>
      </c>
      <c r="K5" s="160" t="s">
        <v>36</v>
      </c>
      <c r="L5" s="160" t="s">
        <v>37</v>
      </c>
      <c r="M5" s="160" t="s">
        <v>36</v>
      </c>
      <c r="N5" s="160" t="s">
        <v>37</v>
      </c>
      <c r="O5" s="161" t="s">
        <v>36</v>
      </c>
      <c r="P5" s="161" t="s">
        <v>37</v>
      </c>
      <c r="Q5" s="323"/>
    </row>
    <row r="6" spans="1:17" s="55" customFormat="1" ht="30" customHeight="1">
      <c r="A6" s="23"/>
      <c r="B6" s="23">
        <v>1</v>
      </c>
      <c r="C6" s="23"/>
      <c r="D6" s="162" t="s">
        <v>40</v>
      </c>
      <c r="E6" s="141" t="s">
        <v>41</v>
      </c>
      <c r="F6" s="163"/>
      <c r="G6" s="163"/>
      <c r="H6" s="164"/>
      <c r="I6" s="165"/>
      <c r="J6" s="165"/>
      <c r="K6" s="165"/>
      <c r="L6" s="165"/>
      <c r="M6" s="165"/>
      <c r="N6" s="165">
        <f>+N7</f>
        <v>0</v>
      </c>
      <c r="O6" s="165"/>
      <c r="P6" s="165">
        <f>+P7</f>
        <v>0</v>
      </c>
      <c r="Q6" s="166"/>
    </row>
    <row r="7" spans="1:17" s="13" customFormat="1" ht="30" customHeight="1">
      <c r="A7" s="23"/>
      <c r="B7" s="23">
        <v>1</v>
      </c>
      <c r="C7" s="23"/>
      <c r="D7" s="167" t="str">
        <f>'④ 단가산출목록표'!D5</f>
        <v>1</v>
      </c>
      <c r="E7" s="168" t="str">
        <f>+'④ 단가산출목록표'!E5</f>
        <v>칡덩굴제거</v>
      </c>
      <c r="F7" s="149"/>
      <c r="G7" s="149"/>
      <c r="H7" s="169"/>
      <c r="I7" s="170"/>
      <c r="J7" s="165"/>
      <c r="K7" s="165"/>
      <c r="L7" s="165"/>
      <c r="M7" s="165"/>
      <c r="N7" s="165">
        <f>SUM(N8:N21)</f>
        <v>0</v>
      </c>
      <c r="O7" s="165"/>
      <c r="P7" s="165">
        <f>SUM(P8:P21)</f>
        <v>0</v>
      </c>
      <c r="Q7" s="171"/>
    </row>
    <row r="8" spans="1:17" s="13" customFormat="1" ht="30" customHeight="1">
      <c r="A8" s="23"/>
      <c r="B8" s="23">
        <v>1</v>
      </c>
      <c r="C8" s="23"/>
      <c r="D8" s="167" t="str">
        <f>'④ 단가산출목록표'!D6</f>
        <v>1.1</v>
      </c>
      <c r="E8" s="149" t="str">
        <f>'④ 단가산출목록표'!E6</f>
        <v>뿌리굴취</v>
      </c>
      <c r="F8" s="172" t="str">
        <f>'④ 단가산출목록표'!F6</f>
        <v>1-0-1</v>
      </c>
      <c r="G8" s="149" t="str">
        <f>'④ 단가산출목록표'!G6</f>
        <v>ha</v>
      </c>
      <c r="H8" s="173">
        <v>41.63</v>
      </c>
      <c r="I8" s="170"/>
      <c r="J8" s="170"/>
      <c r="K8" s="170"/>
      <c r="L8" s="170"/>
      <c r="M8" s="170">
        <f>'④ 단가산출목록표'!K6</f>
        <v>0</v>
      </c>
      <c r="N8" s="170">
        <f>ROUNDDOWN(M8*$H8,0)</f>
        <v>0</v>
      </c>
      <c r="O8" s="170">
        <f>'④ 단가산출목록표'!L6</f>
        <v>0</v>
      </c>
      <c r="P8" s="170">
        <f>ROUNDDOWN(O8*$H8,0)</f>
        <v>0</v>
      </c>
      <c r="Q8" s="174"/>
    </row>
    <row r="9" spans="1:17" s="13" customFormat="1" ht="30" customHeight="1">
      <c r="A9" s="23"/>
      <c r="B9" s="23">
        <v>1</v>
      </c>
      <c r="C9" s="23"/>
      <c r="D9" s="167" t="str">
        <f>'④ 단가산출목록표'!D7</f>
        <v>1.2</v>
      </c>
      <c r="E9" s="149" t="str">
        <f>'④ 단가산출목록표'!E7</f>
        <v>뿌리굴취</v>
      </c>
      <c r="F9" s="172" t="str">
        <f>'④ 단가산출목록표'!F7</f>
        <v>2-0-1</v>
      </c>
      <c r="G9" s="149" t="str">
        <f>'④ 단가산출목록표'!G7</f>
        <v>ha</v>
      </c>
      <c r="H9" s="173">
        <v>28.88</v>
      </c>
      <c r="I9" s="170"/>
      <c r="J9" s="170"/>
      <c r="K9" s="170"/>
      <c r="L9" s="170"/>
      <c r="M9" s="170">
        <f>'④ 단가산출목록표'!K7</f>
        <v>0</v>
      </c>
      <c r="N9" s="170">
        <f t="shared" ref="N9:N12" si="0">ROUNDDOWN(M9*$H9,0)</f>
        <v>0</v>
      </c>
      <c r="O9" s="170">
        <f>'④ 단가산출목록표'!L7</f>
        <v>0</v>
      </c>
      <c r="P9" s="170">
        <f t="shared" ref="P9:P12" si="1">ROUNDDOWN(O9*$H9,0)</f>
        <v>0</v>
      </c>
      <c r="Q9" s="174"/>
    </row>
    <row r="10" spans="1:17" s="13" customFormat="1" ht="30" customHeight="1">
      <c r="A10" s="23"/>
      <c r="B10" s="23">
        <v>1</v>
      </c>
      <c r="C10" s="23"/>
      <c r="D10" s="167">
        <v>1.3</v>
      </c>
      <c r="E10" s="149" t="str">
        <f>'④ 단가산출목록표'!E8</f>
        <v>뿌리굴취</v>
      </c>
      <c r="F10" s="172" t="str">
        <f>'④ 단가산출목록표'!F8</f>
        <v>3-0-1</v>
      </c>
      <c r="G10" s="149" t="str">
        <f>'④ 단가산출목록표'!G8</f>
        <v>ha</v>
      </c>
      <c r="H10" s="173">
        <v>5.43</v>
      </c>
      <c r="I10" s="170"/>
      <c r="J10" s="170"/>
      <c r="K10" s="170"/>
      <c r="L10" s="170"/>
      <c r="M10" s="170">
        <f>'④ 단가산출목록표'!K8</f>
        <v>0</v>
      </c>
      <c r="N10" s="170">
        <f t="shared" si="0"/>
        <v>0</v>
      </c>
      <c r="O10" s="170">
        <f>'④ 단가산출목록표'!L8</f>
        <v>0</v>
      </c>
      <c r="P10" s="170">
        <f t="shared" si="1"/>
        <v>0</v>
      </c>
      <c r="Q10" s="174"/>
    </row>
    <row r="11" spans="1:17" s="13" customFormat="1" ht="30" hidden="1" customHeight="1">
      <c r="A11" s="23"/>
      <c r="B11" s="23">
        <v>1</v>
      </c>
      <c r="C11" s="23"/>
      <c r="D11" s="167" t="str">
        <f>'④ 단가산출목록표'!D9</f>
        <v>1.4</v>
      </c>
      <c r="E11" s="149" t="str">
        <f>'④ 단가산출목록표'!E9</f>
        <v>뿌리굴취</v>
      </c>
      <c r="F11" s="172" t="str">
        <f>'④ 단가산출목록표'!F9</f>
        <v>2-0-1</v>
      </c>
      <c r="G11" s="149" t="str">
        <f>'④ 단가산출목록표'!G9</f>
        <v>ha</v>
      </c>
      <c r="H11" s="173"/>
      <c r="I11" s="170">
        <f t="shared" ref="I9:I13" si="2">K11+M11+O11</f>
        <v>0</v>
      </c>
      <c r="J11" s="170">
        <f t="shared" ref="J9:J14" si="3">L11+N11+P11</f>
        <v>0</v>
      </c>
      <c r="K11" s="170"/>
      <c r="L11" s="170">
        <f t="shared" ref="L9:L14" si="4">ROUNDDOWN(K11*$H11,0)</f>
        <v>0</v>
      </c>
      <c r="M11" s="170">
        <f>'④ 단가산출목록표'!K9</f>
        <v>0</v>
      </c>
      <c r="N11" s="170">
        <f t="shared" si="0"/>
        <v>0</v>
      </c>
      <c r="O11" s="170">
        <f>'④ 단가산출목록표'!L9</f>
        <v>0</v>
      </c>
      <c r="P11" s="170">
        <f t="shared" si="1"/>
        <v>0</v>
      </c>
      <c r="Q11" s="174"/>
    </row>
    <row r="12" spans="1:17" s="13" customFormat="1" ht="30" hidden="1" customHeight="1">
      <c r="A12" s="23"/>
      <c r="B12" s="23">
        <v>1</v>
      </c>
      <c r="C12" s="23"/>
      <c r="D12" s="167" t="str">
        <f>'④ 단가산출목록표'!D10</f>
        <v>1.5</v>
      </c>
      <c r="E12" s="149" t="str">
        <f>'④ 단가산출목록표'!E10</f>
        <v>뿌리굴취</v>
      </c>
      <c r="F12" s="172" t="str">
        <f>'④ 단가산출목록표'!F10</f>
        <v>3-0-1</v>
      </c>
      <c r="G12" s="149" t="str">
        <f>'④ 단가산출목록표'!G10</f>
        <v>ha</v>
      </c>
      <c r="H12" s="173"/>
      <c r="I12" s="170">
        <f t="shared" si="2"/>
        <v>0</v>
      </c>
      <c r="J12" s="170">
        <f t="shared" si="3"/>
        <v>0</v>
      </c>
      <c r="K12" s="170"/>
      <c r="L12" s="170">
        <f t="shared" si="4"/>
        <v>0</v>
      </c>
      <c r="M12" s="170">
        <f>'④ 단가산출목록표'!K10</f>
        <v>0</v>
      </c>
      <c r="N12" s="170">
        <f t="shared" si="0"/>
        <v>0</v>
      </c>
      <c r="O12" s="170">
        <f>'④ 단가산출목록표'!L10</f>
        <v>0</v>
      </c>
      <c r="P12" s="170">
        <f t="shared" si="1"/>
        <v>0</v>
      </c>
      <c r="Q12" s="174"/>
    </row>
    <row r="13" spans="1:17" s="13" customFormat="1" ht="30" hidden="1" customHeight="1">
      <c r="A13" s="23"/>
      <c r="B13" s="23">
        <v>0</v>
      </c>
      <c r="C13" s="23"/>
      <c r="D13" s="167" t="str">
        <f>'④ 단가산출목록표'!D11</f>
        <v>1.6</v>
      </c>
      <c r="E13" s="149" t="str">
        <f>'④ 단가산출목록표'!E11</f>
        <v>뿌리굴취</v>
      </c>
      <c r="F13" s="172" t="str">
        <f>'④ 단가산출목록표'!F11</f>
        <v>4-0-1</v>
      </c>
      <c r="G13" s="149" t="str">
        <f>'④ 단가산출목록표'!G11</f>
        <v>ha</v>
      </c>
      <c r="H13" s="173"/>
      <c r="I13" s="170">
        <f t="shared" si="2"/>
        <v>0</v>
      </c>
      <c r="J13" s="170">
        <f t="shared" si="3"/>
        <v>0</v>
      </c>
      <c r="K13" s="170"/>
      <c r="L13" s="170">
        <f t="shared" si="4"/>
        <v>0</v>
      </c>
      <c r="M13" s="170">
        <f>'④ 단가산출목록표'!K11</f>
        <v>0</v>
      </c>
      <c r="N13" s="170">
        <f t="shared" ref="N13:N14" si="5">ROUNDDOWN(M13*$H13,0)</f>
        <v>0</v>
      </c>
      <c r="O13" s="170">
        <f>'④ 단가산출목록표'!L11</f>
        <v>0</v>
      </c>
      <c r="P13" s="170">
        <f t="shared" ref="P13:P14" si="6">ROUNDDOWN(O13*$H13,0)</f>
        <v>0</v>
      </c>
      <c r="Q13" s="174"/>
    </row>
    <row r="14" spans="1:17" s="13" customFormat="1" ht="30" hidden="1" customHeight="1">
      <c r="A14" s="23"/>
      <c r="B14" s="23">
        <v>0</v>
      </c>
      <c r="C14" s="23"/>
      <c r="D14" s="167"/>
      <c r="E14" s="149"/>
      <c r="F14" s="172"/>
      <c r="G14" s="149"/>
      <c r="H14" s="173"/>
      <c r="I14" s="170"/>
      <c r="J14" s="170">
        <f t="shared" si="3"/>
        <v>0</v>
      </c>
      <c r="K14" s="170">
        <f>'④ 단가산출목록표'!J12</f>
        <v>0</v>
      </c>
      <c r="L14" s="170">
        <f t="shared" si="4"/>
        <v>0</v>
      </c>
      <c r="M14" s="170">
        <f>'④ 단가산출목록표'!K12</f>
        <v>0</v>
      </c>
      <c r="N14" s="170">
        <f t="shared" si="5"/>
        <v>0</v>
      </c>
      <c r="O14" s="170">
        <f>'④ 단가산출목록표'!L12</f>
        <v>0</v>
      </c>
      <c r="P14" s="170">
        <f t="shared" si="6"/>
        <v>0</v>
      </c>
      <c r="Q14" s="174"/>
    </row>
    <row r="15" spans="1:17" s="13" customFormat="1" ht="30" hidden="1" customHeight="1">
      <c r="A15" s="23"/>
      <c r="B15" s="23">
        <v>0</v>
      </c>
      <c r="C15" s="23"/>
      <c r="D15" s="167"/>
      <c r="E15" s="168"/>
      <c r="F15" s="168"/>
      <c r="G15" s="149"/>
      <c r="H15" s="173"/>
      <c r="I15" s="175"/>
      <c r="J15" s="175"/>
      <c r="K15" s="175"/>
      <c r="L15" s="175"/>
      <c r="M15" s="175"/>
      <c r="N15" s="175"/>
      <c r="O15" s="175"/>
      <c r="P15" s="175"/>
      <c r="Q15" s="176"/>
    </row>
    <row r="16" spans="1:17" s="13" customFormat="1" ht="30" hidden="1" customHeight="1">
      <c r="A16" s="23"/>
      <c r="B16" s="23">
        <v>0</v>
      </c>
      <c r="C16" s="23"/>
      <c r="D16" s="167"/>
      <c r="E16" s="168"/>
      <c r="F16" s="168"/>
      <c r="G16" s="149"/>
      <c r="H16" s="173"/>
      <c r="I16" s="175"/>
      <c r="J16" s="175"/>
      <c r="K16" s="175"/>
      <c r="L16" s="175"/>
      <c r="M16" s="175"/>
      <c r="N16" s="175"/>
      <c r="O16" s="175"/>
      <c r="P16" s="175"/>
      <c r="Q16" s="176"/>
    </row>
    <row r="17" spans="1:17" s="13" customFormat="1" ht="30" hidden="1" customHeight="1">
      <c r="A17" s="23"/>
      <c r="B17" s="23">
        <v>0</v>
      </c>
      <c r="C17" s="23"/>
      <c r="D17" s="167"/>
      <c r="E17" s="168"/>
      <c r="F17" s="168"/>
      <c r="G17" s="149"/>
      <c r="H17" s="169"/>
      <c r="I17" s="175"/>
      <c r="J17" s="177"/>
      <c r="K17" s="177"/>
      <c r="L17" s="177"/>
      <c r="M17" s="177"/>
      <c r="N17" s="177"/>
      <c r="O17" s="177"/>
      <c r="P17" s="177"/>
      <c r="Q17" s="171"/>
    </row>
    <row r="18" spans="1:17" s="13" customFormat="1" ht="30" hidden="1" customHeight="1">
      <c r="A18" s="23"/>
      <c r="B18" s="23">
        <v>0</v>
      </c>
      <c r="C18" s="23"/>
      <c r="D18" s="167"/>
      <c r="E18" s="168"/>
      <c r="F18" s="168"/>
      <c r="G18" s="149"/>
      <c r="H18" s="173"/>
      <c r="I18" s="175"/>
      <c r="J18" s="175"/>
      <c r="K18" s="175"/>
      <c r="L18" s="175"/>
      <c r="M18" s="175"/>
      <c r="N18" s="175"/>
      <c r="O18" s="175"/>
      <c r="P18" s="175"/>
      <c r="Q18" s="176"/>
    </row>
    <row r="19" spans="1:17" s="13" customFormat="1" ht="30" hidden="1" customHeight="1">
      <c r="A19" s="23"/>
      <c r="B19" s="23">
        <v>0</v>
      </c>
      <c r="C19" s="23"/>
      <c r="D19" s="167"/>
      <c r="E19" s="168"/>
      <c r="F19" s="168"/>
      <c r="G19" s="149"/>
      <c r="H19" s="173"/>
      <c r="I19" s="175"/>
      <c r="J19" s="175"/>
      <c r="K19" s="175"/>
      <c r="L19" s="175"/>
      <c r="M19" s="175"/>
      <c r="N19" s="175"/>
      <c r="O19" s="175"/>
      <c r="P19" s="175"/>
      <c r="Q19" s="176"/>
    </row>
    <row r="20" spans="1:17" s="13" customFormat="1" ht="30" hidden="1" customHeight="1">
      <c r="A20" s="23"/>
      <c r="B20" s="23">
        <v>0</v>
      </c>
      <c r="C20" s="23"/>
      <c r="D20" s="167"/>
      <c r="E20" s="168"/>
      <c r="F20" s="168"/>
      <c r="G20" s="149"/>
      <c r="H20" s="173"/>
      <c r="I20" s="175"/>
      <c r="J20" s="175"/>
      <c r="K20" s="175"/>
      <c r="L20" s="175"/>
      <c r="M20" s="175"/>
      <c r="N20" s="175"/>
      <c r="O20" s="175"/>
      <c r="P20" s="175"/>
      <c r="Q20" s="176"/>
    </row>
    <row r="21" spans="1:17" s="13" customFormat="1" ht="30" hidden="1" customHeight="1">
      <c r="A21" s="23"/>
      <c r="B21" s="23">
        <v>0</v>
      </c>
      <c r="C21" s="23"/>
      <c r="D21" s="167"/>
      <c r="E21" s="168"/>
      <c r="F21" s="168"/>
      <c r="G21" s="149"/>
      <c r="H21" s="173"/>
      <c r="I21" s="175"/>
      <c r="J21" s="175"/>
      <c r="K21" s="175"/>
      <c r="L21" s="175"/>
      <c r="M21" s="175"/>
      <c r="N21" s="175"/>
      <c r="O21" s="175"/>
      <c r="P21" s="175"/>
      <c r="Q21" s="178"/>
    </row>
    <row r="22" spans="1:17" s="55" customFormat="1" ht="30" customHeight="1">
      <c r="A22" s="23"/>
      <c r="B22" s="23">
        <v>1</v>
      </c>
      <c r="C22" s="23"/>
      <c r="D22" s="317" t="s">
        <v>1</v>
      </c>
      <c r="E22" s="318"/>
      <c r="F22" s="180"/>
      <c r="G22" s="179"/>
      <c r="H22" s="181">
        <f>SUBTOTAL(9,H8:H21)</f>
        <v>75.94</v>
      </c>
      <c r="I22" s="182"/>
      <c r="J22" s="182"/>
      <c r="K22" s="182"/>
      <c r="L22" s="182"/>
      <c r="M22" s="182">
        <f t="shared" ref="K22:P22" si="7">+M6</f>
        <v>0</v>
      </c>
      <c r="N22" s="182">
        <f t="shared" si="7"/>
        <v>0</v>
      </c>
      <c r="O22" s="182">
        <f t="shared" si="7"/>
        <v>0</v>
      </c>
      <c r="P22" s="182">
        <f t="shared" si="7"/>
        <v>0</v>
      </c>
      <c r="Q22" s="183"/>
    </row>
    <row r="23" spans="1:17" s="13" customFormat="1" ht="20.100000000000001" customHeight="1">
      <c r="A23" s="23"/>
      <c r="B23" s="23">
        <v>0</v>
      </c>
      <c r="C23" s="23"/>
      <c r="I23" s="52"/>
      <c r="J23" s="52"/>
      <c r="K23" s="52"/>
      <c r="L23" s="52"/>
      <c r="M23" s="52"/>
      <c r="N23" s="52"/>
      <c r="O23" s="53"/>
      <c r="P23" s="53"/>
    </row>
    <row r="24" spans="1:17" s="13" customFormat="1" ht="20.100000000000001" customHeight="1">
      <c r="A24" s="23"/>
      <c r="B24" s="23">
        <v>0</v>
      </c>
      <c r="C24" s="23"/>
      <c r="E24" s="13" t="s">
        <v>55</v>
      </c>
      <c r="F24" s="76" t="s">
        <v>63</v>
      </c>
      <c r="G24" s="77"/>
      <c r="H24" s="77" t="s">
        <v>64</v>
      </c>
      <c r="I24" s="78">
        <v>138290</v>
      </c>
      <c r="J24" s="77"/>
      <c r="K24" s="77"/>
      <c r="L24" s="79">
        <f>+'④ 단가산출목록표'!K26</f>
        <v>0</v>
      </c>
      <c r="M24" s="52"/>
      <c r="N24" s="52">
        <f>H22*1500000</f>
        <v>113910000</v>
      </c>
      <c r="O24" s="53"/>
      <c r="P24" s="53"/>
    </row>
    <row r="25" spans="1:17" s="13" customFormat="1" ht="20.100000000000001" customHeight="1">
      <c r="A25" s="23"/>
      <c r="B25" s="23"/>
      <c r="C25" s="23"/>
      <c r="I25" s="52"/>
      <c r="J25" s="52"/>
      <c r="K25" s="52"/>
      <c r="L25" s="52"/>
      <c r="M25" s="52"/>
      <c r="N25" s="52"/>
      <c r="O25" s="53"/>
      <c r="P25" s="53"/>
    </row>
    <row r="26" spans="1:17" s="13" customFormat="1" ht="20.100000000000001" customHeight="1">
      <c r="A26" s="23"/>
      <c r="B26" s="23"/>
      <c r="C26" s="23"/>
      <c r="I26" s="52"/>
      <c r="J26" s="52"/>
      <c r="K26" s="52"/>
      <c r="L26" s="52"/>
      <c r="M26" s="52"/>
      <c r="N26" s="52"/>
      <c r="O26" s="53"/>
      <c r="P26" s="53"/>
    </row>
    <row r="27" spans="1:17" s="13" customFormat="1" ht="20.100000000000001" customHeight="1">
      <c r="A27" s="23"/>
      <c r="B27" s="23"/>
      <c r="C27" s="23"/>
      <c r="I27" s="52"/>
      <c r="J27" s="52"/>
      <c r="K27" s="52"/>
      <c r="L27" s="52"/>
      <c r="M27" s="52"/>
      <c r="N27" s="52"/>
      <c r="O27" s="53"/>
      <c r="P27" s="53"/>
    </row>
    <row r="28" spans="1:17" s="13" customFormat="1" ht="20.100000000000001" customHeight="1">
      <c r="A28" s="23"/>
      <c r="B28" s="23"/>
      <c r="C28" s="23"/>
      <c r="I28" s="52"/>
      <c r="J28" s="52"/>
      <c r="K28" s="52"/>
      <c r="L28" s="52"/>
      <c r="M28" s="52"/>
      <c r="N28" s="52"/>
      <c r="O28" s="53"/>
      <c r="P28" s="53"/>
    </row>
    <row r="29" spans="1:17" s="13" customFormat="1" ht="20.100000000000001" customHeight="1">
      <c r="A29" s="23"/>
      <c r="B29" s="23"/>
      <c r="C29" s="23"/>
      <c r="I29" s="52"/>
      <c r="J29" s="52"/>
      <c r="K29" s="52"/>
      <c r="L29" s="52"/>
      <c r="M29" s="52"/>
      <c r="N29" s="52"/>
      <c r="O29" s="53"/>
      <c r="P29" s="53"/>
    </row>
  </sheetData>
  <mergeCells count="13">
    <mergeCell ref="D22:E22"/>
    <mergeCell ref="D4:D5"/>
    <mergeCell ref="D2:Q2"/>
    <mergeCell ref="Q4:Q5"/>
    <mergeCell ref="G4:G5"/>
    <mergeCell ref="K4:L4"/>
    <mergeCell ref="M4:N4"/>
    <mergeCell ref="O4:P4"/>
    <mergeCell ref="F4:F5"/>
    <mergeCell ref="P3:Q3"/>
    <mergeCell ref="I4:J4"/>
    <mergeCell ref="H4:H5"/>
    <mergeCell ref="E4:E5"/>
  </mergeCells>
  <phoneticPr fontId="3" type="noConversion"/>
  <printOptions horizontalCentered="1"/>
  <pageMargins left="0.56000000000000005" right="0.17" top="0.51181102362204722" bottom="0.46" header="0.27559055118110237" footer="0.25"/>
  <pageSetup paperSize="9" firstPageNumber="2" orientation="landscape" blackAndWhite="1" horizontalDpi="4294967293" verticalDpi="4294967293" r:id="rId1"/>
  <headerFooter alignWithMargins="0">
    <oddFooter>&amp;R내역서-&amp;P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Option Button 1">
              <controlPr defaultSize="0" autoFill="0" autoLine="0" autoPict="0" macro="[0]!출력">
                <anchor moveWithCells="1">
                  <from>
                    <xdr:col>1</xdr:col>
                    <xdr:colOff>238125</xdr:colOff>
                    <xdr:row>0</xdr:row>
                    <xdr:rowOff>28575</xdr:rowOff>
                  </from>
                  <to>
                    <xdr:col>1</xdr:col>
                    <xdr:colOff>723900</xdr:colOff>
                    <xdr:row>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Option Button 2">
              <controlPr defaultSize="0" autoFill="0" autoLine="0" autoPict="0" macro="[0]!Module2.모두">
                <anchor moveWithCells="1">
                  <from>
                    <xdr:col>2</xdr:col>
                    <xdr:colOff>152400</xdr:colOff>
                    <xdr:row>0</xdr:row>
                    <xdr:rowOff>47625</xdr:rowOff>
                  </from>
                  <to>
                    <xdr:col>2</xdr:col>
                    <xdr:colOff>647700</xdr:colOff>
                    <xdr:row>0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rgb="FFFF0000"/>
  </sheetPr>
  <dimension ref="A1:U34"/>
  <sheetViews>
    <sheetView view="pageBreakPreview" zoomScale="145" zoomScaleNormal="85" zoomScaleSheetLayoutView="145" workbookViewId="0">
      <selection activeCell="I25" sqref="I25"/>
    </sheetView>
  </sheetViews>
  <sheetFormatPr defaultRowHeight="20.100000000000001" customHeight="1"/>
  <cols>
    <col min="1" max="3" width="8.88671875" style="23"/>
    <col min="4" max="4" width="5.5546875" style="9" customWidth="1"/>
    <col min="5" max="5" width="11.21875" style="3" customWidth="1"/>
    <col min="6" max="6" width="12.44140625" style="3" customWidth="1"/>
    <col min="7" max="7" width="4.44140625" style="3" bestFit="1" customWidth="1"/>
    <col min="8" max="8" width="5.5546875" style="3" customWidth="1"/>
    <col min="9" max="10" width="12.6640625" style="7" customWidth="1"/>
    <col min="11" max="11" width="8.88671875" style="7" customWidth="1"/>
    <col min="12" max="12" width="8.88671875" style="8" customWidth="1"/>
    <col min="13" max="13" width="28.5546875" style="3" customWidth="1"/>
    <col min="14" max="38" width="8.88671875" style="3"/>
    <col min="39" max="39" width="2" style="3" customWidth="1"/>
    <col min="40" max="16384" width="8.88671875" style="3"/>
  </cols>
  <sheetData>
    <row r="1" spans="1:21" ht="32.25" customHeight="1">
      <c r="A1" s="23">
        <v>1</v>
      </c>
      <c r="B1" s="23">
        <v>1</v>
      </c>
    </row>
    <row r="2" spans="1:21" ht="30" customHeight="1">
      <c r="A2" s="51" t="s">
        <v>120</v>
      </c>
      <c r="B2" s="23">
        <v>1</v>
      </c>
      <c r="D2" s="321" t="s">
        <v>51</v>
      </c>
      <c r="E2" s="321"/>
      <c r="F2" s="321"/>
      <c r="G2" s="321"/>
      <c r="H2" s="321"/>
      <c r="I2" s="321"/>
      <c r="J2" s="321"/>
      <c r="K2" s="321"/>
      <c r="L2" s="321"/>
      <c r="M2" s="321"/>
    </row>
    <row r="3" spans="1:21" s="13" customFormat="1" ht="30" customHeight="1">
      <c r="A3" s="23"/>
      <c r="B3" s="23">
        <v>1</v>
      </c>
      <c r="C3" s="23"/>
      <c r="D3" s="3" t="str">
        <f>DB!$D$4&amp;DB!$E$4</f>
        <v>▣ 공사명 : 2024년 조림지 덩굴제거사업 [2지구]</v>
      </c>
      <c r="E3" s="3"/>
      <c r="F3" s="3"/>
      <c r="G3" s="3"/>
      <c r="H3" s="3"/>
      <c r="I3" s="3"/>
      <c r="J3" s="7"/>
      <c r="K3" s="7"/>
      <c r="L3" s="8"/>
      <c r="M3" s="129"/>
    </row>
    <row r="4" spans="1:21" s="13" customFormat="1" ht="30" customHeight="1">
      <c r="A4" s="23"/>
      <c r="B4" s="23">
        <v>1</v>
      </c>
      <c r="C4" s="23"/>
      <c r="D4" s="134"/>
      <c r="E4" s="135" t="s">
        <v>28</v>
      </c>
      <c r="F4" s="135" t="s">
        <v>47</v>
      </c>
      <c r="G4" s="135" t="s">
        <v>4</v>
      </c>
      <c r="H4" s="136" t="s">
        <v>43</v>
      </c>
      <c r="I4" s="137" t="s">
        <v>1</v>
      </c>
      <c r="J4" s="137" t="s">
        <v>44</v>
      </c>
      <c r="K4" s="137" t="s">
        <v>45</v>
      </c>
      <c r="L4" s="137" t="s">
        <v>46</v>
      </c>
      <c r="M4" s="138" t="s">
        <v>35</v>
      </c>
      <c r="Q4" s="57"/>
    </row>
    <row r="5" spans="1:21" s="55" customFormat="1" ht="24.95" customHeight="1">
      <c r="A5" s="23"/>
      <c r="B5" s="23">
        <v>1</v>
      </c>
      <c r="C5" s="23"/>
      <c r="D5" s="139" t="s">
        <v>60</v>
      </c>
      <c r="E5" s="140" t="s">
        <v>129</v>
      </c>
      <c r="F5" s="141"/>
      <c r="G5" s="142"/>
      <c r="H5" s="143"/>
      <c r="I5" s="144">
        <f t="shared" ref="I5:I12" si="0">J5+K5+L5</f>
        <v>0</v>
      </c>
      <c r="J5" s="145"/>
      <c r="K5" s="145"/>
      <c r="L5" s="145"/>
      <c r="M5" s="146"/>
      <c r="Q5" s="13"/>
      <c r="R5" s="61"/>
      <c r="S5" s="61"/>
      <c r="T5" s="61"/>
      <c r="U5" s="61"/>
    </row>
    <row r="6" spans="1:21" s="13" customFormat="1" ht="24.95" customHeight="1">
      <c r="A6" s="23"/>
      <c r="B6" s="23">
        <v>1</v>
      </c>
      <c r="C6" s="23"/>
      <c r="D6" s="147" t="s">
        <v>59</v>
      </c>
      <c r="E6" s="214" t="s">
        <v>117</v>
      </c>
      <c r="F6" s="149" t="s">
        <v>58</v>
      </c>
      <c r="G6" s="150" t="s">
        <v>0</v>
      </c>
      <c r="H6" s="151">
        <v>1</v>
      </c>
      <c r="I6" s="152"/>
      <c r="J6" s="153"/>
      <c r="K6" s="154">
        <v>0</v>
      </c>
      <c r="L6" s="154">
        <v>0</v>
      </c>
      <c r="M6" s="155"/>
    </row>
    <row r="7" spans="1:21" s="55" customFormat="1" ht="24.95" customHeight="1">
      <c r="A7" s="23"/>
      <c r="B7" s="23">
        <v>1</v>
      </c>
      <c r="C7" s="23"/>
      <c r="D7" s="147" t="s">
        <v>118</v>
      </c>
      <c r="E7" s="214" t="s">
        <v>117</v>
      </c>
      <c r="F7" s="149" t="s">
        <v>171</v>
      </c>
      <c r="G7" s="150" t="s">
        <v>130</v>
      </c>
      <c r="H7" s="151">
        <v>1</v>
      </c>
      <c r="I7" s="152"/>
      <c r="J7" s="153"/>
      <c r="K7" s="154">
        <v>0</v>
      </c>
      <c r="L7" s="154">
        <v>0</v>
      </c>
      <c r="M7" s="155"/>
      <c r="Q7" s="13"/>
      <c r="R7" s="61"/>
      <c r="S7" s="61"/>
      <c r="T7" s="61"/>
      <c r="U7" s="61"/>
    </row>
    <row r="8" spans="1:21" s="13" customFormat="1" ht="24.95" customHeight="1">
      <c r="A8" s="23"/>
      <c r="B8" s="23">
        <v>1</v>
      </c>
      <c r="C8" s="23"/>
      <c r="D8" s="147" t="s">
        <v>141</v>
      </c>
      <c r="E8" s="214" t="s">
        <v>117</v>
      </c>
      <c r="F8" s="149" t="s">
        <v>173</v>
      </c>
      <c r="G8" s="150" t="s">
        <v>142</v>
      </c>
      <c r="H8" s="151">
        <v>1</v>
      </c>
      <c r="I8" s="144"/>
      <c r="J8" s="154"/>
      <c r="K8" s="154">
        <v>0</v>
      </c>
      <c r="L8" s="154">
        <v>0</v>
      </c>
      <c r="M8" s="155"/>
    </row>
    <row r="9" spans="1:21" s="13" customFormat="1" ht="24.95" hidden="1" customHeight="1">
      <c r="A9" s="23"/>
      <c r="B9" s="23">
        <v>1</v>
      </c>
      <c r="C9" s="23"/>
      <c r="D9" s="147" t="s">
        <v>143</v>
      </c>
      <c r="E9" s="214" t="s">
        <v>117</v>
      </c>
      <c r="F9" s="149" t="s">
        <v>172</v>
      </c>
      <c r="G9" s="150" t="s">
        <v>144</v>
      </c>
      <c r="H9" s="151">
        <v>1</v>
      </c>
      <c r="I9" s="144">
        <f t="shared" si="0"/>
        <v>0</v>
      </c>
      <c r="J9" s="144">
        <f>'③ 내역서'!K11</f>
        <v>0</v>
      </c>
      <c r="K9" s="154">
        <v>0</v>
      </c>
      <c r="L9" s="154">
        <v>0</v>
      </c>
      <c r="M9" s="155"/>
    </row>
    <row r="10" spans="1:21" s="13" customFormat="1" ht="24.95" hidden="1" customHeight="1">
      <c r="A10" s="23"/>
      <c r="B10" s="23">
        <v>1</v>
      </c>
      <c r="C10" s="23"/>
      <c r="D10" s="147" t="s">
        <v>145</v>
      </c>
      <c r="E10" s="214" t="s">
        <v>117</v>
      </c>
      <c r="F10" s="149" t="s">
        <v>173</v>
      </c>
      <c r="G10" s="150" t="s">
        <v>146</v>
      </c>
      <c r="H10" s="151">
        <v>1</v>
      </c>
      <c r="I10" s="144">
        <f t="shared" si="0"/>
        <v>0</v>
      </c>
      <c r="J10" s="154">
        <f>'③ 내역서'!K12</f>
        <v>0</v>
      </c>
      <c r="K10" s="154">
        <v>0</v>
      </c>
      <c r="L10" s="154">
        <v>0</v>
      </c>
      <c r="M10" s="155"/>
    </row>
    <row r="11" spans="1:21" s="55" customFormat="1" ht="24.95" hidden="1" customHeight="1">
      <c r="A11" s="23"/>
      <c r="B11" s="23">
        <v>0</v>
      </c>
      <c r="C11" s="23"/>
      <c r="D11" s="147" t="s">
        <v>147</v>
      </c>
      <c r="E11" s="214" t="s">
        <v>117</v>
      </c>
      <c r="F11" s="149" t="s">
        <v>176</v>
      </c>
      <c r="G11" s="150" t="s">
        <v>0</v>
      </c>
      <c r="H11" s="151">
        <v>1</v>
      </c>
      <c r="I11" s="144">
        <f t="shared" si="0"/>
        <v>0</v>
      </c>
      <c r="J11" s="154">
        <f>'③ 내역서'!K13</f>
        <v>0</v>
      </c>
      <c r="K11" s="154">
        <v>0</v>
      </c>
      <c r="L11" s="154">
        <v>0</v>
      </c>
      <c r="M11" s="146"/>
      <c r="Q11" s="13"/>
      <c r="R11" s="61"/>
      <c r="S11" s="61"/>
      <c r="T11" s="61"/>
      <c r="U11" s="61"/>
    </row>
    <row r="12" spans="1:21" s="13" customFormat="1" ht="24.95" hidden="1" customHeight="1">
      <c r="A12" s="23"/>
      <c r="B12" s="23">
        <v>0</v>
      </c>
      <c r="C12" s="23"/>
      <c r="D12" s="147" t="s">
        <v>148</v>
      </c>
      <c r="E12" s="214" t="s">
        <v>117</v>
      </c>
      <c r="F12" s="149"/>
      <c r="G12" s="150" t="s">
        <v>0</v>
      </c>
      <c r="H12" s="151">
        <v>1</v>
      </c>
      <c r="I12" s="144">
        <f t="shared" si="0"/>
        <v>0</v>
      </c>
      <c r="J12" s="154"/>
      <c r="K12" s="154">
        <v>0</v>
      </c>
      <c r="L12" s="154">
        <v>0</v>
      </c>
      <c r="M12" s="156"/>
    </row>
    <row r="13" spans="1:21" s="13" customFormat="1" ht="24.95" hidden="1" customHeight="1">
      <c r="A13" s="23"/>
      <c r="B13" s="23">
        <v>0</v>
      </c>
      <c r="C13" s="23"/>
      <c r="D13" s="147"/>
      <c r="E13" s="148"/>
      <c r="F13" s="149"/>
      <c r="G13" s="150"/>
      <c r="H13" s="151"/>
      <c r="I13" s="144"/>
      <c r="J13" s="157"/>
      <c r="K13" s="154"/>
      <c r="L13" s="154"/>
      <c r="M13" s="156"/>
    </row>
    <row r="14" spans="1:21" s="13" customFormat="1" ht="24.95" hidden="1" customHeight="1">
      <c r="A14" s="23"/>
      <c r="B14" s="23">
        <v>0</v>
      </c>
      <c r="C14" s="23"/>
      <c r="D14" s="147"/>
      <c r="E14" s="148"/>
      <c r="F14" s="149"/>
      <c r="G14" s="150"/>
      <c r="H14" s="151"/>
      <c r="I14" s="144"/>
      <c r="J14" s="157"/>
      <c r="K14" s="154"/>
      <c r="L14" s="154"/>
      <c r="M14" s="156"/>
    </row>
    <row r="15" spans="1:21" s="55" customFormat="1" ht="24.95" hidden="1" customHeight="1">
      <c r="A15" s="23"/>
      <c r="B15" s="23">
        <v>0</v>
      </c>
      <c r="C15" s="23"/>
      <c r="D15" s="139"/>
      <c r="E15" s="141"/>
      <c r="F15" s="141"/>
      <c r="G15" s="158"/>
      <c r="H15" s="143"/>
      <c r="I15" s="144"/>
      <c r="J15" s="157"/>
      <c r="K15" s="157"/>
      <c r="L15" s="157"/>
      <c r="M15" s="146"/>
      <c r="Q15" s="13"/>
      <c r="R15" s="61"/>
      <c r="S15" s="61"/>
      <c r="T15" s="61"/>
      <c r="U15" s="61"/>
    </row>
    <row r="16" spans="1:21" s="13" customFormat="1" ht="24.95" hidden="1" customHeight="1">
      <c r="A16" s="23"/>
      <c r="B16" s="23">
        <v>0</v>
      </c>
      <c r="C16" s="23"/>
      <c r="D16" s="147"/>
      <c r="E16" s="148"/>
      <c r="F16" s="149"/>
      <c r="G16" s="150"/>
      <c r="H16" s="151"/>
      <c r="I16" s="144"/>
      <c r="J16" s="157"/>
      <c r="K16" s="154"/>
      <c r="L16" s="154"/>
      <c r="M16" s="156"/>
    </row>
    <row r="17" spans="1:21" s="13" customFormat="1" ht="30" hidden="1" customHeight="1">
      <c r="A17" s="23"/>
      <c r="B17" s="23">
        <v>0</v>
      </c>
      <c r="C17" s="23"/>
      <c r="D17" s="62"/>
      <c r="E17" s="63"/>
      <c r="F17" s="56"/>
      <c r="G17" s="64"/>
      <c r="H17" s="65"/>
      <c r="I17" s="66"/>
      <c r="J17" s="127"/>
      <c r="K17" s="112"/>
      <c r="L17" s="112"/>
      <c r="M17" s="67"/>
    </row>
    <row r="18" spans="1:21" s="55" customFormat="1" ht="30" hidden="1" customHeight="1">
      <c r="A18" s="23"/>
      <c r="B18" s="23">
        <v>0</v>
      </c>
      <c r="C18" s="23"/>
      <c r="D18" s="58"/>
      <c r="E18" s="54"/>
      <c r="F18" s="56"/>
      <c r="G18" s="81"/>
      <c r="H18" s="59"/>
      <c r="I18" s="66"/>
      <c r="J18" s="127"/>
      <c r="K18" s="127"/>
      <c r="L18" s="127"/>
      <c r="M18" s="60"/>
      <c r="Q18" s="13"/>
      <c r="R18" s="61"/>
      <c r="S18" s="61"/>
      <c r="T18" s="61"/>
      <c r="U18" s="61"/>
    </row>
    <row r="19" spans="1:21" s="13" customFormat="1" ht="30" hidden="1" customHeight="1">
      <c r="A19" s="23"/>
      <c r="B19" s="23">
        <v>0</v>
      </c>
      <c r="C19" s="23"/>
      <c r="D19" s="62"/>
      <c r="E19" s="63"/>
      <c r="F19" s="56"/>
      <c r="G19" s="64"/>
      <c r="H19" s="65"/>
      <c r="I19" s="66"/>
      <c r="J19" s="127"/>
      <c r="K19" s="112"/>
      <c r="L19" s="112"/>
      <c r="M19" s="67"/>
    </row>
    <row r="20" spans="1:21" s="13" customFormat="1" ht="30" hidden="1" customHeight="1">
      <c r="A20" s="23"/>
      <c r="B20" s="23">
        <v>0</v>
      </c>
      <c r="C20" s="23"/>
      <c r="D20" s="62"/>
      <c r="E20" s="63"/>
      <c r="F20" s="56"/>
      <c r="G20" s="64"/>
      <c r="H20" s="65"/>
      <c r="I20" s="66"/>
      <c r="J20" s="127"/>
      <c r="K20" s="112"/>
      <c r="L20" s="112"/>
      <c r="M20" s="67"/>
    </row>
    <row r="21" spans="1:21" s="55" customFormat="1" ht="30" hidden="1" customHeight="1">
      <c r="A21" s="23"/>
      <c r="B21" s="23">
        <v>0</v>
      </c>
      <c r="C21" s="23"/>
      <c r="D21" s="58"/>
      <c r="E21" s="54"/>
      <c r="F21" s="54"/>
      <c r="G21" s="81"/>
      <c r="H21" s="59"/>
      <c r="I21" s="66"/>
      <c r="J21" s="127"/>
      <c r="K21" s="127"/>
      <c r="L21" s="127"/>
      <c r="M21" s="60"/>
      <c r="Q21" s="13"/>
      <c r="R21" s="61"/>
      <c r="S21" s="61"/>
      <c r="T21" s="61"/>
      <c r="U21" s="61"/>
    </row>
    <row r="22" spans="1:21" s="13" customFormat="1" ht="30" hidden="1" customHeight="1">
      <c r="A22" s="23"/>
      <c r="B22" s="23">
        <v>0</v>
      </c>
      <c r="C22" s="23"/>
      <c r="D22" s="62"/>
      <c r="E22" s="63"/>
      <c r="F22" s="56"/>
      <c r="G22" s="64"/>
      <c r="H22" s="65"/>
      <c r="I22" s="66"/>
      <c r="J22" s="127"/>
      <c r="K22" s="112"/>
      <c r="L22" s="112"/>
      <c r="M22" s="67"/>
    </row>
    <row r="23" spans="1:21" s="13" customFormat="1" ht="30" hidden="1" customHeight="1">
      <c r="A23" s="23"/>
      <c r="B23" s="23">
        <v>0</v>
      </c>
      <c r="C23" s="23"/>
      <c r="D23" s="62"/>
      <c r="E23" s="63"/>
      <c r="F23" s="56"/>
      <c r="G23" s="64"/>
      <c r="H23" s="65"/>
      <c r="I23" s="66"/>
      <c r="J23" s="112"/>
      <c r="K23" s="112"/>
      <c r="L23" s="112"/>
      <c r="M23" s="67"/>
    </row>
    <row r="24" spans="1:21" s="13" customFormat="1" ht="30" hidden="1" customHeight="1">
      <c r="A24" s="23"/>
      <c r="B24" s="23">
        <v>0</v>
      </c>
      <c r="C24" s="23"/>
      <c r="D24" s="68"/>
      <c r="E24" s="69"/>
      <c r="F24" s="70"/>
      <c r="G24" s="71"/>
      <c r="H24" s="72"/>
      <c r="I24" s="73"/>
      <c r="J24" s="128"/>
      <c r="K24" s="128"/>
      <c r="L24" s="128"/>
      <c r="M24" s="74"/>
    </row>
    <row r="25" spans="1:21" s="13" customFormat="1" ht="20.100000000000001" customHeight="1">
      <c r="A25" s="23"/>
      <c r="B25" s="23">
        <v>0</v>
      </c>
      <c r="C25" s="23"/>
      <c r="D25" s="75"/>
      <c r="I25" s="52"/>
      <c r="J25" s="52"/>
      <c r="K25" s="52"/>
      <c r="L25" s="53"/>
    </row>
    <row r="26" spans="1:21" s="13" customFormat="1" ht="20.100000000000001" customHeight="1">
      <c r="A26" s="23"/>
      <c r="B26" s="23">
        <v>0</v>
      </c>
      <c r="C26" s="23"/>
      <c r="D26" s="75"/>
      <c r="E26" s="13" t="s">
        <v>55</v>
      </c>
      <c r="I26" s="80"/>
      <c r="J26" s="80"/>
      <c r="K26" s="80"/>
      <c r="L26" s="53"/>
    </row>
    <row r="27" spans="1:21" s="13" customFormat="1" ht="20.100000000000001" customHeight="1">
      <c r="A27" s="23"/>
      <c r="B27" s="23"/>
      <c r="C27" s="23"/>
      <c r="D27" s="75"/>
      <c r="I27" s="52"/>
      <c r="J27" s="52"/>
      <c r="K27" s="52"/>
      <c r="L27" s="53"/>
    </row>
    <row r="28" spans="1:21" s="13" customFormat="1" ht="20.100000000000001" customHeight="1">
      <c r="A28" s="23"/>
      <c r="B28" s="23"/>
      <c r="C28" s="23"/>
      <c r="D28" s="75"/>
      <c r="I28" s="52"/>
      <c r="J28" s="52"/>
      <c r="K28" s="52"/>
      <c r="L28" s="53"/>
    </row>
    <row r="29" spans="1:21" s="13" customFormat="1" ht="20.100000000000001" customHeight="1">
      <c r="A29" s="23"/>
      <c r="B29" s="23"/>
      <c r="C29" s="23"/>
      <c r="D29" s="75"/>
      <c r="I29" s="52"/>
      <c r="J29" s="52"/>
      <c r="K29" s="52"/>
      <c r="L29" s="53"/>
    </row>
    <row r="30" spans="1:21" s="13" customFormat="1" ht="20.100000000000001" customHeight="1">
      <c r="A30" s="23"/>
      <c r="B30" s="23"/>
      <c r="C30" s="23"/>
      <c r="D30" s="75"/>
      <c r="I30" s="52"/>
      <c r="J30" s="52"/>
      <c r="K30" s="52"/>
      <c r="L30" s="53"/>
    </row>
    <row r="31" spans="1:21" s="13" customFormat="1" ht="20.100000000000001" customHeight="1">
      <c r="A31" s="23"/>
      <c r="B31" s="23"/>
      <c r="C31" s="23"/>
      <c r="D31" s="75"/>
      <c r="I31" s="52"/>
      <c r="J31" s="52"/>
      <c r="K31" s="52"/>
      <c r="L31" s="53"/>
    </row>
    <row r="32" spans="1:21" s="13" customFormat="1" ht="20.100000000000001" customHeight="1">
      <c r="A32" s="23"/>
      <c r="B32" s="23"/>
      <c r="C32" s="23"/>
      <c r="D32" s="75"/>
      <c r="I32" s="52"/>
      <c r="J32" s="52"/>
      <c r="K32" s="52"/>
      <c r="L32" s="53"/>
    </row>
    <row r="33" spans="1:12" s="13" customFormat="1" ht="20.100000000000001" customHeight="1">
      <c r="A33" s="23"/>
      <c r="B33" s="23"/>
      <c r="C33" s="23"/>
      <c r="D33" s="75"/>
      <c r="I33" s="52"/>
      <c r="J33" s="52"/>
      <c r="K33" s="52"/>
      <c r="L33" s="53"/>
    </row>
    <row r="34" spans="1:12" s="13" customFormat="1" ht="20.100000000000001" customHeight="1">
      <c r="A34" s="23"/>
      <c r="B34" s="23"/>
      <c r="C34" s="23"/>
      <c r="D34" s="75"/>
      <c r="I34" s="52"/>
      <c r="J34" s="52"/>
      <c r="K34" s="52"/>
      <c r="L34" s="53"/>
    </row>
  </sheetData>
  <mergeCells count="1">
    <mergeCell ref="D2:M2"/>
  </mergeCells>
  <phoneticPr fontId="3" type="noConversion"/>
  <printOptions horizontalCentered="1"/>
  <pageMargins left="0.71" right="0.24" top="0.51181102362204722" bottom="0.51181102362204722" header="0.27559055118110237" footer="0.31496062992125984"/>
  <pageSetup paperSize="9" firstPageNumber="2" orientation="landscape" blackAndWhite="1" horizontalDpi="4294967293" verticalDpi="4294967293" r:id="rId1"/>
  <headerFooter alignWithMargins="0">
    <oddFooter>&amp;R단가산출목록표-&amp;P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6801" r:id="rId4" name="Option Button 1">
              <controlPr defaultSize="0" autoFill="0" autoLine="0" autoPict="0" macro="[0]!출력">
                <anchor moveWithCells="1">
                  <from>
                    <xdr:col>1</xdr:col>
                    <xdr:colOff>238125</xdr:colOff>
                    <xdr:row>0</xdr:row>
                    <xdr:rowOff>28575</xdr:rowOff>
                  </from>
                  <to>
                    <xdr:col>1</xdr:col>
                    <xdr:colOff>723900</xdr:colOff>
                    <xdr:row>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02" r:id="rId5" name="Option Button 2">
              <controlPr defaultSize="0" autoFill="0" autoLine="0" autoPict="0" macro="[0]!Module2.모두">
                <anchor moveWithCells="1">
                  <from>
                    <xdr:col>2</xdr:col>
                    <xdr:colOff>152400</xdr:colOff>
                    <xdr:row>0</xdr:row>
                    <xdr:rowOff>47625</xdr:rowOff>
                  </from>
                  <to>
                    <xdr:col>2</xdr:col>
                    <xdr:colOff>628650</xdr:colOff>
                    <xdr:row>0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6"/>
  </sheetPr>
  <dimension ref="A1:K45"/>
  <sheetViews>
    <sheetView showZeros="0" view="pageBreakPreview" zoomScale="145" zoomScaleNormal="40" zoomScaleSheetLayoutView="145" workbookViewId="0">
      <selection activeCell="B4" sqref="B4"/>
    </sheetView>
  </sheetViews>
  <sheetFormatPr defaultRowHeight="13.5"/>
  <cols>
    <col min="1" max="1" width="8.21875" style="101" customWidth="1"/>
    <col min="2" max="3" width="9.44140625" style="101" customWidth="1"/>
    <col min="4" max="4" width="11.6640625" style="101" customWidth="1"/>
    <col min="5" max="6" width="9.77734375" style="108" customWidth="1"/>
    <col min="7" max="7" width="18.33203125" style="101" hidden="1" customWidth="1"/>
    <col min="8" max="8" width="10.44140625" style="110" hidden="1" customWidth="1"/>
    <col min="9" max="9" width="22" style="101" hidden="1" customWidth="1"/>
    <col min="10" max="10" width="8.5546875" style="101" hidden="1" customWidth="1"/>
    <col min="11" max="11" width="23.77734375" style="101" customWidth="1"/>
    <col min="12" max="238" width="8.88671875" style="101"/>
    <col min="239" max="239" width="4" style="101" customWidth="1"/>
    <col min="240" max="241" width="5.33203125" style="101" customWidth="1"/>
    <col min="242" max="242" width="3.5546875" style="101" customWidth="1"/>
    <col min="243" max="243" width="4.21875" style="101" customWidth="1"/>
    <col min="244" max="244" width="1.6640625" style="101" customWidth="1"/>
    <col min="245" max="245" width="2.88671875" style="101" customWidth="1"/>
    <col min="246" max="246" width="9.44140625" style="101" customWidth="1"/>
    <col min="247" max="247" width="0" style="101" hidden="1" customWidth="1"/>
    <col min="248" max="248" width="9.44140625" style="101" customWidth="1"/>
    <col min="249" max="250" width="0" style="101" hidden="1" customWidth="1"/>
    <col min="251" max="251" width="10.44140625" style="101" customWidth="1"/>
    <col min="252" max="252" width="22" style="101" customWidth="1"/>
    <col min="253" max="253" width="0" style="101" hidden="1" customWidth="1"/>
    <col min="254" max="254" width="8.44140625" style="101" customWidth="1"/>
    <col min="255" max="255" width="53.88671875" style="101" customWidth="1"/>
    <col min="256" max="494" width="8.88671875" style="101"/>
    <col min="495" max="495" width="4" style="101" customWidth="1"/>
    <col min="496" max="497" width="5.33203125" style="101" customWidth="1"/>
    <col min="498" max="498" width="3.5546875" style="101" customWidth="1"/>
    <col min="499" max="499" width="4.21875" style="101" customWidth="1"/>
    <col min="500" max="500" width="1.6640625" style="101" customWidth="1"/>
    <col min="501" max="501" width="2.88671875" style="101" customWidth="1"/>
    <col min="502" max="502" width="9.44140625" style="101" customWidth="1"/>
    <col min="503" max="503" width="0" style="101" hidden="1" customWidth="1"/>
    <col min="504" max="504" width="9.44140625" style="101" customWidth="1"/>
    <col min="505" max="506" width="0" style="101" hidden="1" customWidth="1"/>
    <col min="507" max="507" width="10.44140625" style="101" customWidth="1"/>
    <col min="508" max="508" width="22" style="101" customWidth="1"/>
    <col min="509" max="509" width="0" style="101" hidden="1" customWidth="1"/>
    <col min="510" max="510" width="8.44140625" style="101" customWidth="1"/>
    <col min="511" max="511" width="53.88671875" style="101" customWidth="1"/>
    <col min="512" max="750" width="8.88671875" style="101"/>
    <col min="751" max="751" width="4" style="101" customWidth="1"/>
    <col min="752" max="753" width="5.33203125" style="101" customWidth="1"/>
    <col min="754" max="754" width="3.5546875" style="101" customWidth="1"/>
    <col min="755" max="755" width="4.21875" style="101" customWidth="1"/>
    <col min="756" max="756" width="1.6640625" style="101" customWidth="1"/>
    <col min="757" max="757" width="2.88671875" style="101" customWidth="1"/>
    <col min="758" max="758" width="9.44140625" style="101" customWidth="1"/>
    <col min="759" max="759" width="0" style="101" hidden="1" customWidth="1"/>
    <col min="760" max="760" width="9.44140625" style="101" customWidth="1"/>
    <col min="761" max="762" width="0" style="101" hidden="1" customWidth="1"/>
    <col min="763" max="763" width="10.44140625" style="101" customWidth="1"/>
    <col min="764" max="764" width="22" style="101" customWidth="1"/>
    <col min="765" max="765" width="0" style="101" hidden="1" customWidth="1"/>
    <col min="766" max="766" width="8.44140625" style="101" customWidth="1"/>
    <col min="767" max="767" width="53.88671875" style="101" customWidth="1"/>
    <col min="768" max="1006" width="8.88671875" style="101"/>
    <col min="1007" max="1007" width="4" style="101" customWidth="1"/>
    <col min="1008" max="1009" width="5.33203125" style="101" customWidth="1"/>
    <col min="1010" max="1010" width="3.5546875" style="101" customWidth="1"/>
    <col min="1011" max="1011" width="4.21875" style="101" customWidth="1"/>
    <col min="1012" max="1012" width="1.6640625" style="101" customWidth="1"/>
    <col min="1013" max="1013" width="2.88671875" style="101" customWidth="1"/>
    <col min="1014" max="1014" width="9.44140625" style="101" customWidth="1"/>
    <col min="1015" max="1015" width="0" style="101" hidden="1" customWidth="1"/>
    <col min="1016" max="1016" width="9.44140625" style="101" customWidth="1"/>
    <col min="1017" max="1018" width="0" style="101" hidden="1" customWidth="1"/>
    <col min="1019" max="1019" width="10.44140625" style="101" customWidth="1"/>
    <col min="1020" max="1020" width="22" style="101" customWidth="1"/>
    <col min="1021" max="1021" width="0" style="101" hidden="1" customWidth="1"/>
    <col min="1022" max="1022" width="8.44140625" style="101" customWidth="1"/>
    <col min="1023" max="1023" width="53.88671875" style="101" customWidth="1"/>
    <col min="1024" max="1262" width="8.88671875" style="101"/>
    <col min="1263" max="1263" width="4" style="101" customWidth="1"/>
    <col min="1264" max="1265" width="5.33203125" style="101" customWidth="1"/>
    <col min="1266" max="1266" width="3.5546875" style="101" customWidth="1"/>
    <col min="1267" max="1267" width="4.21875" style="101" customWidth="1"/>
    <col min="1268" max="1268" width="1.6640625" style="101" customWidth="1"/>
    <col min="1269" max="1269" width="2.88671875" style="101" customWidth="1"/>
    <col min="1270" max="1270" width="9.44140625" style="101" customWidth="1"/>
    <col min="1271" max="1271" width="0" style="101" hidden="1" customWidth="1"/>
    <col min="1272" max="1272" width="9.44140625" style="101" customWidth="1"/>
    <col min="1273" max="1274" width="0" style="101" hidden="1" customWidth="1"/>
    <col min="1275" max="1275" width="10.44140625" style="101" customWidth="1"/>
    <col min="1276" max="1276" width="22" style="101" customWidth="1"/>
    <col min="1277" max="1277" width="0" style="101" hidden="1" customWidth="1"/>
    <col min="1278" max="1278" width="8.44140625" style="101" customWidth="1"/>
    <col min="1279" max="1279" width="53.88671875" style="101" customWidth="1"/>
    <col min="1280" max="1518" width="8.88671875" style="101"/>
    <col min="1519" max="1519" width="4" style="101" customWidth="1"/>
    <col min="1520" max="1521" width="5.33203125" style="101" customWidth="1"/>
    <col min="1522" max="1522" width="3.5546875" style="101" customWidth="1"/>
    <col min="1523" max="1523" width="4.21875" style="101" customWidth="1"/>
    <col min="1524" max="1524" width="1.6640625" style="101" customWidth="1"/>
    <col min="1525" max="1525" width="2.88671875" style="101" customWidth="1"/>
    <col min="1526" max="1526" width="9.44140625" style="101" customWidth="1"/>
    <col min="1527" max="1527" width="0" style="101" hidden="1" customWidth="1"/>
    <col min="1528" max="1528" width="9.44140625" style="101" customWidth="1"/>
    <col min="1529" max="1530" width="0" style="101" hidden="1" customWidth="1"/>
    <col min="1531" max="1531" width="10.44140625" style="101" customWidth="1"/>
    <col min="1532" max="1532" width="22" style="101" customWidth="1"/>
    <col min="1533" max="1533" width="0" style="101" hidden="1" customWidth="1"/>
    <col min="1534" max="1534" width="8.44140625" style="101" customWidth="1"/>
    <col min="1535" max="1535" width="53.88671875" style="101" customWidth="1"/>
    <col min="1536" max="1774" width="8.88671875" style="101"/>
    <col min="1775" max="1775" width="4" style="101" customWidth="1"/>
    <col min="1776" max="1777" width="5.33203125" style="101" customWidth="1"/>
    <col min="1778" max="1778" width="3.5546875" style="101" customWidth="1"/>
    <col min="1779" max="1779" width="4.21875" style="101" customWidth="1"/>
    <col min="1780" max="1780" width="1.6640625" style="101" customWidth="1"/>
    <col min="1781" max="1781" width="2.88671875" style="101" customWidth="1"/>
    <col min="1782" max="1782" width="9.44140625" style="101" customWidth="1"/>
    <col min="1783" max="1783" width="0" style="101" hidden="1" customWidth="1"/>
    <col min="1784" max="1784" width="9.44140625" style="101" customWidth="1"/>
    <col min="1785" max="1786" width="0" style="101" hidden="1" customWidth="1"/>
    <col min="1787" max="1787" width="10.44140625" style="101" customWidth="1"/>
    <col min="1788" max="1788" width="22" style="101" customWidth="1"/>
    <col min="1789" max="1789" width="0" style="101" hidden="1" customWidth="1"/>
    <col min="1790" max="1790" width="8.44140625" style="101" customWidth="1"/>
    <col min="1791" max="1791" width="53.88671875" style="101" customWidth="1"/>
    <col min="1792" max="2030" width="8.88671875" style="101"/>
    <col min="2031" max="2031" width="4" style="101" customWidth="1"/>
    <col min="2032" max="2033" width="5.33203125" style="101" customWidth="1"/>
    <col min="2034" max="2034" width="3.5546875" style="101" customWidth="1"/>
    <col min="2035" max="2035" width="4.21875" style="101" customWidth="1"/>
    <col min="2036" max="2036" width="1.6640625" style="101" customWidth="1"/>
    <col min="2037" max="2037" width="2.88671875" style="101" customWidth="1"/>
    <col min="2038" max="2038" width="9.44140625" style="101" customWidth="1"/>
    <col min="2039" max="2039" width="0" style="101" hidden="1" customWidth="1"/>
    <col min="2040" max="2040" width="9.44140625" style="101" customWidth="1"/>
    <col min="2041" max="2042" width="0" style="101" hidden="1" customWidth="1"/>
    <col min="2043" max="2043" width="10.44140625" style="101" customWidth="1"/>
    <col min="2044" max="2044" width="22" style="101" customWidth="1"/>
    <col min="2045" max="2045" width="0" style="101" hidden="1" customWidth="1"/>
    <col min="2046" max="2046" width="8.44140625" style="101" customWidth="1"/>
    <col min="2047" max="2047" width="53.88671875" style="101" customWidth="1"/>
    <col min="2048" max="2286" width="8.88671875" style="101"/>
    <col min="2287" max="2287" width="4" style="101" customWidth="1"/>
    <col min="2288" max="2289" width="5.33203125" style="101" customWidth="1"/>
    <col min="2290" max="2290" width="3.5546875" style="101" customWidth="1"/>
    <col min="2291" max="2291" width="4.21875" style="101" customWidth="1"/>
    <col min="2292" max="2292" width="1.6640625" style="101" customWidth="1"/>
    <col min="2293" max="2293" width="2.88671875" style="101" customWidth="1"/>
    <col min="2294" max="2294" width="9.44140625" style="101" customWidth="1"/>
    <col min="2295" max="2295" width="0" style="101" hidden="1" customWidth="1"/>
    <col min="2296" max="2296" width="9.44140625" style="101" customWidth="1"/>
    <col min="2297" max="2298" width="0" style="101" hidden="1" customWidth="1"/>
    <col min="2299" max="2299" width="10.44140625" style="101" customWidth="1"/>
    <col min="2300" max="2300" width="22" style="101" customWidth="1"/>
    <col min="2301" max="2301" width="0" style="101" hidden="1" customWidth="1"/>
    <col min="2302" max="2302" width="8.44140625" style="101" customWidth="1"/>
    <col min="2303" max="2303" width="53.88671875" style="101" customWidth="1"/>
    <col min="2304" max="2542" width="8.88671875" style="101"/>
    <col min="2543" max="2543" width="4" style="101" customWidth="1"/>
    <col min="2544" max="2545" width="5.33203125" style="101" customWidth="1"/>
    <col min="2546" max="2546" width="3.5546875" style="101" customWidth="1"/>
    <col min="2547" max="2547" width="4.21875" style="101" customWidth="1"/>
    <col min="2548" max="2548" width="1.6640625" style="101" customWidth="1"/>
    <col min="2549" max="2549" width="2.88671875" style="101" customWidth="1"/>
    <col min="2550" max="2550" width="9.44140625" style="101" customWidth="1"/>
    <col min="2551" max="2551" width="0" style="101" hidden="1" customWidth="1"/>
    <col min="2552" max="2552" width="9.44140625" style="101" customWidth="1"/>
    <col min="2553" max="2554" width="0" style="101" hidden="1" customWidth="1"/>
    <col min="2555" max="2555" width="10.44140625" style="101" customWidth="1"/>
    <col min="2556" max="2556" width="22" style="101" customWidth="1"/>
    <col min="2557" max="2557" width="0" style="101" hidden="1" customWidth="1"/>
    <col min="2558" max="2558" width="8.44140625" style="101" customWidth="1"/>
    <col min="2559" max="2559" width="53.88671875" style="101" customWidth="1"/>
    <col min="2560" max="2798" width="8.88671875" style="101"/>
    <col min="2799" max="2799" width="4" style="101" customWidth="1"/>
    <col min="2800" max="2801" width="5.33203125" style="101" customWidth="1"/>
    <col min="2802" max="2802" width="3.5546875" style="101" customWidth="1"/>
    <col min="2803" max="2803" width="4.21875" style="101" customWidth="1"/>
    <col min="2804" max="2804" width="1.6640625" style="101" customWidth="1"/>
    <col min="2805" max="2805" width="2.88671875" style="101" customWidth="1"/>
    <col min="2806" max="2806" width="9.44140625" style="101" customWidth="1"/>
    <col min="2807" max="2807" width="0" style="101" hidden="1" customWidth="1"/>
    <col min="2808" max="2808" width="9.44140625" style="101" customWidth="1"/>
    <col min="2809" max="2810" width="0" style="101" hidden="1" customWidth="1"/>
    <col min="2811" max="2811" width="10.44140625" style="101" customWidth="1"/>
    <col min="2812" max="2812" width="22" style="101" customWidth="1"/>
    <col min="2813" max="2813" width="0" style="101" hidden="1" customWidth="1"/>
    <col min="2814" max="2814" width="8.44140625" style="101" customWidth="1"/>
    <col min="2815" max="2815" width="53.88671875" style="101" customWidth="1"/>
    <col min="2816" max="3054" width="8.88671875" style="101"/>
    <col min="3055" max="3055" width="4" style="101" customWidth="1"/>
    <col min="3056" max="3057" width="5.33203125" style="101" customWidth="1"/>
    <col min="3058" max="3058" width="3.5546875" style="101" customWidth="1"/>
    <col min="3059" max="3059" width="4.21875" style="101" customWidth="1"/>
    <col min="3060" max="3060" width="1.6640625" style="101" customWidth="1"/>
    <col min="3061" max="3061" width="2.88671875" style="101" customWidth="1"/>
    <col min="3062" max="3062" width="9.44140625" style="101" customWidth="1"/>
    <col min="3063" max="3063" width="0" style="101" hidden="1" customWidth="1"/>
    <col min="3064" max="3064" width="9.44140625" style="101" customWidth="1"/>
    <col min="3065" max="3066" width="0" style="101" hidden="1" customWidth="1"/>
    <col min="3067" max="3067" width="10.44140625" style="101" customWidth="1"/>
    <col min="3068" max="3068" width="22" style="101" customWidth="1"/>
    <col min="3069" max="3069" width="0" style="101" hidden="1" customWidth="1"/>
    <col min="3070" max="3070" width="8.44140625" style="101" customWidth="1"/>
    <col min="3071" max="3071" width="53.88671875" style="101" customWidth="1"/>
    <col min="3072" max="3310" width="8.88671875" style="101"/>
    <col min="3311" max="3311" width="4" style="101" customWidth="1"/>
    <col min="3312" max="3313" width="5.33203125" style="101" customWidth="1"/>
    <col min="3314" max="3314" width="3.5546875" style="101" customWidth="1"/>
    <col min="3315" max="3315" width="4.21875" style="101" customWidth="1"/>
    <col min="3316" max="3316" width="1.6640625" style="101" customWidth="1"/>
    <col min="3317" max="3317" width="2.88671875" style="101" customWidth="1"/>
    <col min="3318" max="3318" width="9.44140625" style="101" customWidth="1"/>
    <col min="3319" max="3319" width="0" style="101" hidden="1" customWidth="1"/>
    <col min="3320" max="3320" width="9.44140625" style="101" customWidth="1"/>
    <col min="3321" max="3322" width="0" style="101" hidden="1" customWidth="1"/>
    <col min="3323" max="3323" width="10.44140625" style="101" customWidth="1"/>
    <col min="3324" max="3324" width="22" style="101" customWidth="1"/>
    <col min="3325" max="3325" width="0" style="101" hidden="1" customWidth="1"/>
    <col min="3326" max="3326" width="8.44140625" style="101" customWidth="1"/>
    <col min="3327" max="3327" width="53.88671875" style="101" customWidth="1"/>
    <col min="3328" max="3566" width="8.88671875" style="101"/>
    <col min="3567" max="3567" width="4" style="101" customWidth="1"/>
    <col min="3568" max="3569" width="5.33203125" style="101" customWidth="1"/>
    <col min="3570" max="3570" width="3.5546875" style="101" customWidth="1"/>
    <col min="3571" max="3571" width="4.21875" style="101" customWidth="1"/>
    <col min="3572" max="3572" width="1.6640625" style="101" customWidth="1"/>
    <col min="3573" max="3573" width="2.88671875" style="101" customWidth="1"/>
    <col min="3574" max="3574" width="9.44140625" style="101" customWidth="1"/>
    <col min="3575" max="3575" width="0" style="101" hidden="1" customWidth="1"/>
    <col min="3576" max="3576" width="9.44140625" style="101" customWidth="1"/>
    <col min="3577" max="3578" width="0" style="101" hidden="1" customWidth="1"/>
    <col min="3579" max="3579" width="10.44140625" style="101" customWidth="1"/>
    <col min="3580" max="3580" width="22" style="101" customWidth="1"/>
    <col min="3581" max="3581" width="0" style="101" hidden="1" customWidth="1"/>
    <col min="3582" max="3582" width="8.44140625" style="101" customWidth="1"/>
    <col min="3583" max="3583" width="53.88671875" style="101" customWidth="1"/>
    <col min="3584" max="3822" width="8.88671875" style="101"/>
    <col min="3823" max="3823" width="4" style="101" customWidth="1"/>
    <col min="3824" max="3825" width="5.33203125" style="101" customWidth="1"/>
    <col min="3826" max="3826" width="3.5546875" style="101" customWidth="1"/>
    <col min="3827" max="3827" width="4.21875" style="101" customWidth="1"/>
    <col min="3828" max="3828" width="1.6640625" style="101" customWidth="1"/>
    <col min="3829" max="3829" width="2.88671875" style="101" customWidth="1"/>
    <col min="3830" max="3830" width="9.44140625" style="101" customWidth="1"/>
    <col min="3831" max="3831" width="0" style="101" hidden="1" customWidth="1"/>
    <col min="3832" max="3832" width="9.44140625" style="101" customWidth="1"/>
    <col min="3833" max="3834" width="0" style="101" hidden="1" customWidth="1"/>
    <col min="3835" max="3835" width="10.44140625" style="101" customWidth="1"/>
    <col min="3836" max="3836" width="22" style="101" customWidth="1"/>
    <col min="3837" max="3837" width="0" style="101" hidden="1" customWidth="1"/>
    <col min="3838" max="3838" width="8.44140625" style="101" customWidth="1"/>
    <col min="3839" max="3839" width="53.88671875" style="101" customWidth="1"/>
    <col min="3840" max="4078" width="8.88671875" style="101"/>
    <col min="4079" max="4079" width="4" style="101" customWidth="1"/>
    <col min="4080" max="4081" width="5.33203125" style="101" customWidth="1"/>
    <col min="4082" max="4082" width="3.5546875" style="101" customWidth="1"/>
    <col min="4083" max="4083" width="4.21875" style="101" customWidth="1"/>
    <col min="4084" max="4084" width="1.6640625" style="101" customWidth="1"/>
    <col min="4085" max="4085" width="2.88671875" style="101" customWidth="1"/>
    <col min="4086" max="4086" width="9.44140625" style="101" customWidth="1"/>
    <col min="4087" max="4087" width="0" style="101" hidden="1" customWidth="1"/>
    <col min="4088" max="4088" width="9.44140625" style="101" customWidth="1"/>
    <col min="4089" max="4090" width="0" style="101" hidden="1" customWidth="1"/>
    <col min="4091" max="4091" width="10.44140625" style="101" customWidth="1"/>
    <col min="4092" max="4092" width="22" style="101" customWidth="1"/>
    <col min="4093" max="4093" width="0" style="101" hidden="1" customWidth="1"/>
    <col min="4094" max="4094" width="8.44140625" style="101" customWidth="1"/>
    <col min="4095" max="4095" width="53.88671875" style="101" customWidth="1"/>
    <col min="4096" max="4334" width="8.88671875" style="101"/>
    <col min="4335" max="4335" width="4" style="101" customWidth="1"/>
    <col min="4336" max="4337" width="5.33203125" style="101" customWidth="1"/>
    <col min="4338" max="4338" width="3.5546875" style="101" customWidth="1"/>
    <col min="4339" max="4339" width="4.21875" style="101" customWidth="1"/>
    <col min="4340" max="4340" width="1.6640625" style="101" customWidth="1"/>
    <col min="4341" max="4341" width="2.88671875" style="101" customWidth="1"/>
    <col min="4342" max="4342" width="9.44140625" style="101" customWidth="1"/>
    <col min="4343" max="4343" width="0" style="101" hidden="1" customWidth="1"/>
    <col min="4344" max="4344" width="9.44140625" style="101" customWidth="1"/>
    <col min="4345" max="4346" width="0" style="101" hidden="1" customWidth="1"/>
    <col min="4347" max="4347" width="10.44140625" style="101" customWidth="1"/>
    <col min="4348" max="4348" width="22" style="101" customWidth="1"/>
    <col min="4349" max="4349" width="0" style="101" hidden="1" customWidth="1"/>
    <col min="4350" max="4350" width="8.44140625" style="101" customWidth="1"/>
    <col min="4351" max="4351" width="53.88671875" style="101" customWidth="1"/>
    <col min="4352" max="4590" width="8.88671875" style="101"/>
    <col min="4591" max="4591" width="4" style="101" customWidth="1"/>
    <col min="4592" max="4593" width="5.33203125" style="101" customWidth="1"/>
    <col min="4594" max="4594" width="3.5546875" style="101" customWidth="1"/>
    <col min="4595" max="4595" width="4.21875" style="101" customWidth="1"/>
    <col min="4596" max="4596" width="1.6640625" style="101" customWidth="1"/>
    <col min="4597" max="4597" width="2.88671875" style="101" customWidth="1"/>
    <col min="4598" max="4598" width="9.44140625" style="101" customWidth="1"/>
    <col min="4599" max="4599" width="0" style="101" hidden="1" customWidth="1"/>
    <col min="4600" max="4600" width="9.44140625" style="101" customWidth="1"/>
    <col min="4601" max="4602" width="0" style="101" hidden="1" customWidth="1"/>
    <col min="4603" max="4603" width="10.44140625" style="101" customWidth="1"/>
    <col min="4604" max="4604" width="22" style="101" customWidth="1"/>
    <col min="4605" max="4605" width="0" style="101" hidden="1" customWidth="1"/>
    <col min="4606" max="4606" width="8.44140625" style="101" customWidth="1"/>
    <col min="4607" max="4607" width="53.88671875" style="101" customWidth="1"/>
    <col min="4608" max="4846" width="8.88671875" style="101"/>
    <col min="4847" max="4847" width="4" style="101" customWidth="1"/>
    <col min="4848" max="4849" width="5.33203125" style="101" customWidth="1"/>
    <col min="4850" max="4850" width="3.5546875" style="101" customWidth="1"/>
    <col min="4851" max="4851" width="4.21875" style="101" customWidth="1"/>
    <col min="4852" max="4852" width="1.6640625" style="101" customWidth="1"/>
    <col min="4853" max="4853" width="2.88671875" style="101" customWidth="1"/>
    <col min="4854" max="4854" width="9.44140625" style="101" customWidth="1"/>
    <col min="4855" max="4855" width="0" style="101" hidden="1" customWidth="1"/>
    <col min="4856" max="4856" width="9.44140625" style="101" customWidth="1"/>
    <col min="4857" max="4858" width="0" style="101" hidden="1" customWidth="1"/>
    <col min="4859" max="4859" width="10.44140625" style="101" customWidth="1"/>
    <col min="4860" max="4860" width="22" style="101" customWidth="1"/>
    <col min="4861" max="4861" width="0" style="101" hidden="1" customWidth="1"/>
    <col min="4862" max="4862" width="8.44140625" style="101" customWidth="1"/>
    <col min="4863" max="4863" width="53.88671875" style="101" customWidth="1"/>
    <col min="4864" max="5102" width="8.88671875" style="101"/>
    <col min="5103" max="5103" width="4" style="101" customWidth="1"/>
    <col min="5104" max="5105" width="5.33203125" style="101" customWidth="1"/>
    <col min="5106" max="5106" width="3.5546875" style="101" customWidth="1"/>
    <col min="5107" max="5107" width="4.21875" style="101" customWidth="1"/>
    <col min="5108" max="5108" width="1.6640625" style="101" customWidth="1"/>
    <col min="5109" max="5109" width="2.88671875" style="101" customWidth="1"/>
    <col min="5110" max="5110" width="9.44140625" style="101" customWidth="1"/>
    <col min="5111" max="5111" width="0" style="101" hidden="1" customWidth="1"/>
    <col min="5112" max="5112" width="9.44140625" style="101" customWidth="1"/>
    <col min="5113" max="5114" width="0" style="101" hidden="1" customWidth="1"/>
    <col min="5115" max="5115" width="10.44140625" style="101" customWidth="1"/>
    <col min="5116" max="5116" width="22" style="101" customWidth="1"/>
    <col min="5117" max="5117" width="0" style="101" hidden="1" customWidth="1"/>
    <col min="5118" max="5118" width="8.44140625" style="101" customWidth="1"/>
    <col min="5119" max="5119" width="53.88671875" style="101" customWidth="1"/>
    <col min="5120" max="5358" width="8.88671875" style="101"/>
    <col min="5359" max="5359" width="4" style="101" customWidth="1"/>
    <col min="5360" max="5361" width="5.33203125" style="101" customWidth="1"/>
    <col min="5362" max="5362" width="3.5546875" style="101" customWidth="1"/>
    <col min="5363" max="5363" width="4.21875" style="101" customWidth="1"/>
    <col min="5364" max="5364" width="1.6640625" style="101" customWidth="1"/>
    <col min="5365" max="5365" width="2.88671875" style="101" customWidth="1"/>
    <col min="5366" max="5366" width="9.44140625" style="101" customWidth="1"/>
    <col min="5367" max="5367" width="0" style="101" hidden="1" customWidth="1"/>
    <col min="5368" max="5368" width="9.44140625" style="101" customWidth="1"/>
    <col min="5369" max="5370" width="0" style="101" hidden="1" customWidth="1"/>
    <col min="5371" max="5371" width="10.44140625" style="101" customWidth="1"/>
    <col min="5372" max="5372" width="22" style="101" customWidth="1"/>
    <col min="5373" max="5373" width="0" style="101" hidden="1" customWidth="1"/>
    <col min="5374" max="5374" width="8.44140625" style="101" customWidth="1"/>
    <col min="5375" max="5375" width="53.88671875" style="101" customWidth="1"/>
    <col min="5376" max="5614" width="8.88671875" style="101"/>
    <col min="5615" max="5615" width="4" style="101" customWidth="1"/>
    <col min="5616" max="5617" width="5.33203125" style="101" customWidth="1"/>
    <col min="5618" max="5618" width="3.5546875" style="101" customWidth="1"/>
    <col min="5619" max="5619" width="4.21875" style="101" customWidth="1"/>
    <col min="5620" max="5620" width="1.6640625" style="101" customWidth="1"/>
    <col min="5621" max="5621" width="2.88671875" style="101" customWidth="1"/>
    <col min="5622" max="5622" width="9.44140625" style="101" customWidth="1"/>
    <col min="5623" max="5623" width="0" style="101" hidden="1" customWidth="1"/>
    <col min="5624" max="5624" width="9.44140625" style="101" customWidth="1"/>
    <col min="5625" max="5626" width="0" style="101" hidden="1" customWidth="1"/>
    <col min="5627" max="5627" width="10.44140625" style="101" customWidth="1"/>
    <col min="5628" max="5628" width="22" style="101" customWidth="1"/>
    <col min="5629" max="5629" width="0" style="101" hidden="1" customWidth="1"/>
    <col min="5630" max="5630" width="8.44140625" style="101" customWidth="1"/>
    <col min="5631" max="5631" width="53.88671875" style="101" customWidth="1"/>
    <col min="5632" max="5870" width="8.88671875" style="101"/>
    <col min="5871" max="5871" width="4" style="101" customWidth="1"/>
    <col min="5872" max="5873" width="5.33203125" style="101" customWidth="1"/>
    <col min="5874" max="5874" width="3.5546875" style="101" customWidth="1"/>
    <col min="5875" max="5875" width="4.21875" style="101" customWidth="1"/>
    <col min="5876" max="5876" width="1.6640625" style="101" customWidth="1"/>
    <col min="5877" max="5877" width="2.88671875" style="101" customWidth="1"/>
    <col min="5878" max="5878" width="9.44140625" style="101" customWidth="1"/>
    <col min="5879" max="5879" width="0" style="101" hidden="1" customWidth="1"/>
    <col min="5880" max="5880" width="9.44140625" style="101" customWidth="1"/>
    <col min="5881" max="5882" width="0" style="101" hidden="1" customWidth="1"/>
    <col min="5883" max="5883" width="10.44140625" style="101" customWidth="1"/>
    <col min="5884" max="5884" width="22" style="101" customWidth="1"/>
    <col min="5885" max="5885" width="0" style="101" hidden="1" customWidth="1"/>
    <col min="5886" max="5886" width="8.44140625" style="101" customWidth="1"/>
    <col min="5887" max="5887" width="53.88671875" style="101" customWidth="1"/>
    <col min="5888" max="6126" width="8.88671875" style="101"/>
    <col min="6127" max="6127" width="4" style="101" customWidth="1"/>
    <col min="6128" max="6129" width="5.33203125" style="101" customWidth="1"/>
    <col min="6130" max="6130" width="3.5546875" style="101" customWidth="1"/>
    <col min="6131" max="6131" width="4.21875" style="101" customWidth="1"/>
    <col min="6132" max="6132" width="1.6640625" style="101" customWidth="1"/>
    <col min="6133" max="6133" width="2.88671875" style="101" customWidth="1"/>
    <col min="6134" max="6134" width="9.44140625" style="101" customWidth="1"/>
    <col min="6135" max="6135" width="0" style="101" hidden="1" customWidth="1"/>
    <col min="6136" max="6136" width="9.44140625" style="101" customWidth="1"/>
    <col min="6137" max="6138" width="0" style="101" hidden="1" customWidth="1"/>
    <col min="6139" max="6139" width="10.44140625" style="101" customWidth="1"/>
    <col min="6140" max="6140" width="22" style="101" customWidth="1"/>
    <col min="6141" max="6141" width="0" style="101" hidden="1" customWidth="1"/>
    <col min="6142" max="6142" width="8.44140625" style="101" customWidth="1"/>
    <col min="6143" max="6143" width="53.88671875" style="101" customWidth="1"/>
    <col min="6144" max="6382" width="8.88671875" style="101"/>
    <col min="6383" max="6383" width="4" style="101" customWidth="1"/>
    <col min="6384" max="6385" width="5.33203125" style="101" customWidth="1"/>
    <col min="6386" max="6386" width="3.5546875" style="101" customWidth="1"/>
    <col min="6387" max="6387" width="4.21875" style="101" customWidth="1"/>
    <col min="6388" max="6388" width="1.6640625" style="101" customWidth="1"/>
    <col min="6389" max="6389" width="2.88671875" style="101" customWidth="1"/>
    <col min="6390" max="6390" width="9.44140625" style="101" customWidth="1"/>
    <col min="6391" max="6391" width="0" style="101" hidden="1" customWidth="1"/>
    <col min="6392" max="6392" width="9.44140625" style="101" customWidth="1"/>
    <col min="6393" max="6394" width="0" style="101" hidden="1" customWidth="1"/>
    <col min="6395" max="6395" width="10.44140625" style="101" customWidth="1"/>
    <col min="6396" max="6396" width="22" style="101" customWidth="1"/>
    <col min="6397" max="6397" width="0" style="101" hidden="1" customWidth="1"/>
    <col min="6398" max="6398" width="8.44140625" style="101" customWidth="1"/>
    <col min="6399" max="6399" width="53.88671875" style="101" customWidth="1"/>
    <col min="6400" max="6638" width="8.88671875" style="101"/>
    <col min="6639" max="6639" width="4" style="101" customWidth="1"/>
    <col min="6640" max="6641" width="5.33203125" style="101" customWidth="1"/>
    <col min="6642" max="6642" width="3.5546875" style="101" customWidth="1"/>
    <col min="6643" max="6643" width="4.21875" style="101" customWidth="1"/>
    <col min="6644" max="6644" width="1.6640625" style="101" customWidth="1"/>
    <col min="6645" max="6645" width="2.88671875" style="101" customWidth="1"/>
    <col min="6646" max="6646" width="9.44140625" style="101" customWidth="1"/>
    <col min="6647" max="6647" width="0" style="101" hidden="1" customWidth="1"/>
    <col min="6648" max="6648" width="9.44140625" style="101" customWidth="1"/>
    <col min="6649" max="6650" width="0" style="101" hidden="1" customWidth="1"/>
    <col min="6651" max="6651" width="10.44140625" style="101" customWidth="1"/>
    <col min="6652" max="6652" width="22" style="101" customWidth="1"/>
    <col min="6653" max="6653" width="0" style="101" hidden="1" customWidth="1"/>
    <col min="6654" max="6654" width="8.44140625" style="101" customWidth="1"/>
    <col min="6655" max="6655" width="53.88671875" style="101" customWidth="1"/>
    <col min="6656" max="6894" width="8.88671875" style="101"/>
    <col min="6895" max="6895" width="4" style="101" customWidth="1"/>
    <col min="6896" max="6897" width="5.33203125" style="101" customWidth="1"/>
    <col min="6898" max="6898" width="3.5546875" style="101" customWidth="1"/>
    <col min="6899" max="6899" width="4.21875" style="101" customWidth="1"/>
    <col min="6900" max="6900" width="1.6640625" style="101" customWidth="1"/>
    <col min="6901" max="6901" width="2.88671875" style="101" customWidth="1"/>
    <col min="6902" max="6902" width="9.44140625" style="101" customWidth="1"/>
    <col min="6903" max="6903" width="0" style="101" hidden="1" customWidth="1"/>
    <col min="6904" max="6904" width="9.44140625" style="101" customWidth="1"/>
    <col min="6905" max="6906" width="0" style="101" hidden="1" customWidth="1"/>
    <col min="6907" max="6907" width="10.44140625" style="101" customWidth="1"/>
    <col min="6908" max="6908" width="22" style="101" customWidth="1"/>
    <col min="6909" max="6909" width="0" style="101" hidden="1" customWidth="1"/>
    <col min="6910" max="6910" width="8.44140625" style="101" customWidth="1"/>
    <col min="6911" max="6911" width="53.88671875" style="101" customWidth="1"/>
    <col min="6912" max="7150" width="8.88671875" style="101"/>
    <col min="7151" max="7151" width="4" style="101" customWidth="1"/>
    <col min="7152" max="7153" width="5.33203125" style="101" customWidth="1"/>
    <col min="7154" max="7154" width="3.5546875" style="101" customWidth="1"/>
    <col min="7155" max="7155" width="4.21875" style="101" customWidth="1"/>
    <col min="7156" max="7156" width="1.6640625" style="101" customWidth="1"/>
    <col min="7157" max="7157" width="2.88671875" style="101" customWidth="1"/>
    <col min="7158" max="7158" width="9.44140625" style="101" customWidth="1"/>
    <col min="7159" max="7159" width="0" style="101" hidden="1" customWidth="1"/>
    <col min="7160" max="7160" width="9.44140625" style="101" customWidth="1"/>
    <col min="7161" max="7162" width="0" style="101" hidden="1" customWidth="1"/>
    <col min="7163" max="7163" width="10.44140625" style="101" customWidth="1"/>
    <col min="7164" max="7164" width="22" style="101" customWidth="1"/>
    <col min="7165" max="7165" width="0" style="101" hidden="1" customWidth="1"/>
    <col min="7166" max="7166" width="8.44140625" style="101" customWidth="1"/>
    <col min="7167" max="7167" width="53.88671875" style="101" customWidth="1"/>
    <col min="7168" max="7406" width="8.88671875" style="101"/>
    <col min="7407" max="7407" width="4" style="101" customWidth="1"/>
    <col min="7408" max="7409" width="5.33203125" style="101" customWidth="1"/>
    <col min="7410" max="7410" width="3.5546875" style="101" customWidth="1"/>
    <col min="7411" max="7411" width="4.21875" style="101" customWidth="1"/>
    <col min="7412" max="7412" width="1.6640625" style="101" customWidth="1"/>
    <col min="7413" max="7413" width="2.88671875" style="101" customWidth="1"/>
    <col min="7414" max="7414" width="9.44140625" style="101" customWidth="1"/>
    <col min="7415" max="7415" width="0" style="101" hidden="1" customWidth="1"/>
    <col min="7416" max="7416" width="9.44140625" style="101" customWidth="1"/>
    <col min="7417" max="7418" width="0" style="101" hidden="1" customWidth="1"/>
    <col min="7419" max="7419" width="10.44140625" style="101" customWidth="1"/>
    <col min="7420" max="7420" width="22" style="101" customWidth="1"/>
    <col min="7421" max="7421" width="0" style="101" hidden="1" customWidth="1"/>
    <col min="7422" max="7422" width="8.44140625" style="101" customWidth="1"/>
    <col min="7423" max="7423" width="53.88671875" style="101" customWidth="1"/>
    <col min="7424" max="7662" width="8.88671875" style="101"/>
    <col min="7663" max="7663" width="4" style="101" customWidth="1"/>
    <col min="7664" max="7665" width="5.33203125" style="101" customWidth="1"/>
    <col min="7666" max="7666" width="3.5546875" style="101" customWidth="1"/>
    <col min="7667" max="7667" width="4.21875" style="101" customWidth="1"/>
    <col min="7668" max="7668" width="1.6640625" style="101" customWidth="1"/>
    <col min="7669" max="7669" width="2.88671875" style="101" customWidth="1"/>
    <col min="7670" max="7670" width="9.44140625" style="101" customWidth="1"/>
    <col min="7671" max="7671" width="0" style="101" hidden="1" customWidth="1"/>
    <col min="7672" max="7672" width="9.44140625" style="101" customWidth="1"/>
    <col min="7673" max="7674" width="0" style="101" hidden="1" customWidth="1"/>
    <col min="7675" max="7675" width="10.44140625" style="101" customWidth="1"/>
    <col min="7676" max="7676" width="22" style="101" customWidth="1"/>
    <col min="7677" max="7677" width="0" style="101" hidden="1" customWidth="1"/>
    <col min="7678" max="7678" width="8.44140625" style="101" customWidth="1"/>
    <col min="7679" max="7679" width="53.88671875" style="101" customWidth="1"/>
    <col min="7680" max="7918" width="8.88671875" style="101"/>
    <col min="7919" max="7919" width="4" style="101" customWidth="1"/>
    <col min="7920" max="7921" width="5.33203125" style="101" customWidth="1"/>
    <col min="7922" max="7922" width="3.5546875" style="101" customWidth="1"/>
    <col min="7923" max="7923" width="4.21875" style="101" customWidth="1"/>
    <col min="7924" max="7924" width="1.6640625" style="101" customWidth="1"/>
    <col min="7925" max="7925" width="2.88671875" style="101" customWidth="1"/>
    <col min="7926" max="7926" width="9.44140625" style="101" customWidth="1"/>
    <col min="7927" max="7927" width="0" style="101" hidden="1" customWidth="1"/>
    <col min="7928" max="7928" width="9.44140625" style="101" customWidth="1"/>
    <col min="7929" max="7930" width="0" style="101" hidden="1" customWidth="1"/>
    <col min="7931" max="7931" width="10.44140625" style="101" customWidth="1"/>
    <col min="7932" max="7932" width="22" style="101" customWidth="1"/>
    <col min="7933" max="7933" width="0" style="101" hidden="1" customWidth="1"/>
    <col min="7934" max="7934" width="8.44140625" style="101" customWidth="1"/>
    <col min="7935" max="7935" width="53.88671875" style="101" customWidth="1"/>
    <col min="7936" max="8174" width="8.88671875" style="101"/>
    <col min="8175" max="8175" width="4" style="101" customWidth="1"/>
    <col min="8176" max="8177" width="5.33203125" style="101" customWidth="1"/>
    <col min="8178" max="8178" width="3.5546875" style="101" customWidth="1"/>
    <col min="8179" max="8179" width="4.21875" style="101" customWidth="1"/>
    <col min="8180" max="8180" width="1.6640625" style="101" customWidth="1"/>
    <col min="8181" max="8181" width="2.88671875" style="101" customWidth="1"/>
    <col min="8182" max="8182" width="9.44140625" style="101" customWidth="1"/>
    <col min="8183" max="8183" width="0" style="101" hidden="1" customWidth="1"/>
    <col min="8184" max="8184" width="9.44140625" style="101" customWidth="1"/>
    <col min="8185" max="8186" width="0" style="101" hidden="1" customWidth="1"/>
    <col min="8187" max="8187" width="10.44140625" style="101" customWidth="1"/>
    <col min="8188" max="8188" width="22" style="101" customWidth="1"/>
    <col min="8189" max="8189" width="0" style="101" hidden="1" customWidth="1"/>
    <col min="8190" max="8190" width="8.44140625" style="101" customWidth="1"/>
    <col min="8191" max="8191" width="53.88671875" style="101" customWidth="1"/>
    <col min="8192" max="8430" width="8.88671875" style="101"/>
    <col min="8431" max="8431" width="4" style="101" customWidth="1"/>
    <col min="8432" max="8433" width="5.33203125" style="101" customWidth="1"/>
    <col min="8434" max="8434" width="3.5546875" style="101" customWidth="1"/>
    <col min="8435" max="8435" width="4.21875" style="101" customWidth="1"/>
    <col min="8436" max="8436" width="1.6640625" style="101" customWidth="1"/>
    <col min="8437" max="8437" width="2.88671875" style="101" customWidth="1"/>
    <col min="8438" max="8438" width="9.44140625" style="101" customWidth="1"/>
    <col min="8439" max="8439" width="0" style="101" hidden="1" customWidth="1"/>
    <col min="8440" max="8440" width="9.44140625" style="101" customWidth="1"/>
    <col min="8441" max="8442" width="0" style="101" hidden="1" customWidth="1"/>
    <col min="8443" max="8443" width="10.44140625" style="101" customWidth="1"/>
    <col min="8444" max="8444" width="22" style="101" customWidth="1"/>
    <col min="8445" max="8445" width="0" style="101" hidden="1" customWidth="1"/>
    <col min="8446" max="8446" width="8.44140625" style="101" customWidth="1"/>
    <col min="8447" max="8447" width="53.88671875" style="101" customWidth="1"/>
    <col min="8448" max="8686" width="8.88671875" style="101"/>
    <col min="8687" max="8687" width="4" style="101" customWidth="1"/>
    <col min="8688" max="8689" width="5.33203125" style="101" customWidth="1"/>
    <col min="8690" max="8690" width="3.5546875" style="101" customWidth="1"/>
    <col min="8691" max="8691" width="4.21875" style="101" customWidth="1"/>
    <col min="8692" max="8692" width="1.6640625" style="101" customWidth="1"/>
    <col min="8693" max="8693" width="2.88671875" style="101" customWidth="1"/>
    <col min="8694" max="8694" width="9.44140625" style="101" customWidth="1"/>
    <col min="8695" max="8695" width="0" style="101" hidden="1" customWidth="1"/>
    <col min="8696" max="8696" width="9.44140625" style="101" customWidth="1"/>
    <col min="8697" max="8698" width="0" style="101" hidden="1" customWidth="1"/>
    <col min="8699" max="8699" width="10.44140625" style="101" customWidth="1"/>
    <col min="8700" max="8700" width="22" style="101" customWidth="1"/>
    <col min="8701" max="8701" width="0" style="101" hidden="1" customWidth="1"/>
    <col min="8702" max="8702" width="8.44140625" style="101" customWidth="1"/>
    <col min="8703" max="8703" width="53.88671875" style="101" customWidth="1"/>
    <col min="8704" max="8942" width="8.88671875" style="101"/>
    <col min="8943" max="8943" width="4" style="101" customWidth="1"/>
    <col min="8944" max="8945" width="5.33203125" style="101" customWidth="1"/>
    <col min="8946" max="8946" width="3.5546875" style="101" customWidth="1"/>
    <col min="8947" max="8947" width="4.21875" style="101" customWidth="1"/>
    <col min="8948" max="8948" width="1.6640625" style="101" customWidth="1"/>
    <col min="8949" max="8949" width="2.88671875" style="101" customWidth="1"/>
    <col min="8950" max="8950" width="9.44140625" style="101" customWidth="1"/>
    <col min="8951" max="8951" width="0" style="101" hidden="1" customWidth="1"/>
    <col min="8952" max="8952" width="9.44140625" style="101" customWidth="1"/>
    <col min="8953" max="8954" width="0" style="101" hidden="1" customWidth="1"/>
    <col min="8955" max="8955" width="10.44140625" style="101" customWidth="1"/>
    <col min="8956" max="8956" width="22" style="101" customWidth="1"/>
    <col min="8957" max="8957" width="0" style="101" hidden="1" customWidth="1"/>
    <col min="8958" max="8958" width="8.44140625" style="101" customWidth="1"/>
    <col min="8959" max="8959" width="53.88671875" style="101" customWidth="1"/>
    <col min="8960" max="9198" width="8.88671875" style="101"/>
    <col min="9199" max="9199" width="4" style="101" customWidth="1"/>
    <col min="9200" max="9201" width="5.33203125" style="101" customWidth="1"/>
    <col min="9202" max="9202" width="3.5546875" style="101" customWidth="1"/>
    <col min="9203" max="9203" width="4.21875" style="101" customWidth="1"/>
    <col min="9204" max="9204" width="1.6640625" style="101" customWidth="1"/>
    <col min="9205" max="9205" width="2.88671875" style="101" customWidth="1"/>
    <col min="9206" max="9206" width="9.44140625" style="101" customWidth="1"/>
    <col min="9207" max="9207" width="0" style="101" hidden="1" customWidth="1"/>
    <col min="9208" max="9208" width="9.44140625" style="101" customWidth="1"/>
    <col min="9209" max="9210" width="0" style="101" hidden="1" customWidth="1"/>
    <col min="9211" max="9211" width="10.44140625" style="101" customWidth="1"/>
    <col min="9212" max="9212" width="22" style="101" customWidth="1"/>
    <col min="9213" max="9213" width="0" style="101" hidden="1" customWidth="1"/>
    <col min="9214" max="9214" width="8.44140625" style="101" customWidth="1"/>
    <col min="9215" max="9215" width="53.88671875" style="101" customWidth="1"/>
    <col min="9216" max="9454" width="8.88671875" style="101"/>
    <col min="9455" max="9455" width="4" style="101" customWidth="1"/>
    <col min="9456" max="9457" width="5.33203125" style="101" customWidth="1"/>
    <col min="9458" max="9458" width="3.5546875" style="101" customWidth="1"/>
    <col min="9459" max="9459" width="4.21875" style="101" customWidth="1"/>
    <col min="9460" max="9460" width="1.6640625" style="101" customWidth="1"/>
    <col min="9461" max="9461" width="2.88671875" style="101" customWidth="1"/>
    <col min="9462" max="9462" width="9.44140625" style="101" customWidth="1"/>
    <col min="9463" max="9463" width="0" style="101" hidden="1" customWidth="1"/>
    <col min="9464" max="9464" width="9.44140625" style="101" customWidth="1"/>
    <col min="9465" max="9466" width="0" style="101" hidden="1" customWidth="1"/>
    <col min="9467" max="9467" width="10.44140625" style="101" customWidth="1"/>
    <col min="9468" max="9468" width="22" style="101" customWidth="1"/>
    <col min="9469" max="9469" width="0" style="101" hidden="1" customWidth="1"/>
    <col min="9470" max="9470" width="8.44140625" style="101" customWidth="1"/>
    <col min="9471" max="9471" width="53.88671875" style="101" customWidth="1"/>
    <col min="9472" max="9710" width="8.88671875" style="101"/>
    <col min="9711" max="9711" width="4" style="101" customWidth="1"/>
    <col min="9712" max="9713" width="5.33203125" style="101" customWidth="1"/>
    <col min="9714" max="9714" width="3.5546875" style="101" customWidth="1"/>
    <col min="9715" max="9715" width="4.21875" style="101" customWidth="1"/>
    <col min="9716" max="9716" width="1.6640625" style="101" customWidth="1"/>
    <col min="9717" max="9717" width="2.88671875" style="101" customWidth="1"/>
    <col min="9718" max="9718" width="9.44140625" style="101" customWidth="1"/>
    <col min="9719" max="9719" width="0" style="101" hidden="1" customWidth="1"/>
    <col min="9720" max="9720" width="9.44140625" style="101" customWidth="1"/>
    <col min="9721" max="9722" width="0" style="101" hidden="1" customWidth="1"/>
    <col min="9723" max="9723" width="10.44140625" style="101" customWidth="1"/>
    <col min="9724" max="9724" width="22" style="101" customWidth="1"/>
    <col min="9725" max="9725" width="0" style="101" hidden="1" customWidth="1"/>
    <col min="9726" max="9726" width="8.44140625" style="101" customWidth="1"/>
    <col min="9727" max="9727" width="53.88671875" style="101" customWidth="1"/>
    <col min="9728" max="9966" width="8.88671875" style="101"/>
    <col min="9967" max="9967" width="4" style="101" customWidth="1"/>
    <col min="9968" max="9969" width="5.33203125" style="101" customWidth="1"/>
    <col min="9970" max="9970" width="3.5546875" style="101" customWidth="1"/>
    <col min="9971" max="9971" width="4.21875" style="101" customWidth="1"/>
    <col min="9972" max="9972" width="1.6640625" style="101" customWidth="1"/>
    <col min="9973" max="9973" width="2.88671875" style="101" customWidth="1"/>
    <col min="9974" max="9974" width="9.44140625" style="101" customWidth="1"/>
    <col min="9975" max="9975" width="0" style="101" hidden="1" customWidth="1"/>
    <col min="9976" max="9976" width="9.44140625" style="101" customWidth="1"/>
    <col min="9977" max="9978" width="0" style="101" hidden="1" customWidth="1"/>
    <col min="9979" max="9979" width="10.44140625" style="101" customWidth="1"/>
    <col min="9980" max="9980" width="22" style="101" customWidth="1"/>
    <col min="9981" max="9981" width="0" style="101" hidden="1" customWidth="1"/>
    <col min="9982" max="9982" width="8.44140625" style="101" customWidth="1"/>
    <col min="9983" max="9983" width="53.88671875" style="101" customWidth="1"/>
    <col min="9984" max="10222" width="8.88671875" style="101"/>
    <col min="10223" max="10223" width="4" style="101" customWidth="1"/>
    <col min="10224" max="10225" width="5.33203125" style="101" customWidth="1"/>
    <col min="10226" max="10226" width="3.5546875" style="101" customWidth="1"/>
    <col min="10227" max="10227" width="4.21875" style="101" customWidth="1"/>
    <col min="10228" max="10228" width="1.6640625" style="101" customWidth="1"/>
    <col min="10229" max="10229" width="2.88671875" style="101" customWidth="1"/>
    <col min="10230" max="10230" width="9.44140625" style="101" customWidth="1"/>
    <col min="10231" max="10231" width="0" style="101" hidden="1" customWidth="1"/>
    <col min="10232" max="10232" width="9.44140625" style="101" customWidth="1"/>
    <col min="10233" max="10234" width="0" style="101" hidden="1" customWidth="1"/>
    <col min="10235" max="10235" width="10.44140625" style="101" customWidth="1"/>
    <col min="10236" max="10236" width="22" style="101" customWidth="1"/>
    <col min="10237" max="10237" width="0" style="101" hidden="1" customWidth="1"/>
    <col min="10238" max="10238" width="8.44140625" style="101" customWidth="1"/>
    <col min="10239" max="10239" width="53.88671875" style="101" customWidth="1"/>
    <col min="10240" max="10478" width="8.88671875" style="101"/>
    <col min="10479" max="10479" width="4" style="101" customWidth="1"/>
    <col min="10480" max="10481" width="5.33203125" style="101" customWidth="1"/>
    <col min="10482" max="10482" width="3.5546875" style="101" customWidth="1"/>
    <col min="10483" max="10483" width="4.21875" style="101" customWidth="1"/>
    <col min="10484" max="10484" width="1.6640625" style="101" customWidth="1"/>
    <col min="10485" max="10485" width="2.88671875" style="101" customWidth="1"/>
    <col min="10486" max="10486" width="9.44140625" style="101" customWidth="1"/>
    <col min="10487" max="10487" width="0" style="101" hidden="1" customWidth="1"/>
    <col min="10488" max="10488" width="9.44140625" style="101" customWidth="1"/>
    <col min="10489" max="10490" width="0" style="101" hidden="1" customWidth="1"/>
    <col min="10491" max="10491" width="10.44140625" style="101" customWidth="1"/>
    <col min="10492" max="10492" width="22" style="101" customWidth="1"/>
    <col min="10493" max="10493" width="0" style="101" hidden="1" customWidth="1"/>
    <col min="10494" max="10494" width="8.44140625" style="101" customWidth="1"/>
    <col min="10495" max="10495" width="53.88671875" style="101" customWidth="1"/>
    <col min="10496" max="10734" width="8.88671875" style="101"/>
    <col min="10735" max="10735" width="4" style="101" customWidth="1"/>
    <col min="10736" max="10737" width="5.33203125" style="101" customWidth="1"/>
    <col min="10738" max="10738" width="3.5546875" style="101" customWidth="1"/>
    <col min="10739" max="10739" width="4.21875" style="101" customWidth="1"/>
    <col min="10740" max="10740" width="1.6640625" style="101" customWidth="1"/>
    <col min="10741" max="10741" width="2.88671875" style="101" customWidth="1"/>
    <col min="10742" max="10742" width="9.44140625" style="101" customWidth="1"/>
    <col min="10743" max="10743" width="0" style="101" hidden="1" customWidth="1"/>
    <col min="10744" max="10744" width="9.44140625" style="101" customWidth="1"/>
    <col min="10745" max="10746" width="0" style="101" hidden="1" customWidth="1"/>
    <col min="10747" max="10747" width="10.44140625" style="101" customWidth="1"/>
    <col min="10748" max="10748" width="22" style="101" customWidth="1"/>
    <col min="10749" max="10749" width="0" style="101" hidden="1" customWidth="1"/>
    <col min="10750" max="10750" width="8.44140625" style="101" customWidth="1"/>
    <col min="10751" max="10751" width="53.88671875" style="101" customWidth="1"/>
    <col min="10752" max="10990" width="8.88671875" style="101"/>
    <col min="10991" max="10991" width="4" style="101" customWidth="1"/>
    <col min="10992" max="10993" width="5.33203125" style="101" customWidth="1"/>
    <col min="10994" max="10994" width="3.5546875" style="101" customWidth="1"/>
    <col min="10995" max="10995" width="4.21875" style="101" customWidth="1"/>
    <col min="10996" max="10996" width="1.6640625" style="101" customWidth="1"/>
    <col min="10997" max="10997" width="2.88671875" style="101" customWidth="1"/>
    <col min="10998" max="10998" width="9.44140625" style="101" customWidth="1"/>
    <col min="10999" max="10999" width="0" style="101" hidden="1" customWidth="1"/>
    <col min="11000" max="11000" width="9.44140625" style="101" customWidth="1"/>
    <col min="11001" max="11002" width="0" style="101" hidden="1" customWidth="1"/>
    <col min="11003" max="11003" width="10.44140625" style="101" customWidth="1"/>
    <col min="11004" max="11004" width="22" style="101" customWidth="1"/>
    <col min="11005" max="11005" width="0" style="101" hidden="1" customWidth="1"/>
    <col min="11006" max="11006" width="8.44140625" style="101" customWidth="1"/>
    <col min="11007" max="11007" width="53.88671875" style="101" customWidth="1"/>
    <col min="11008" max="11246" width="8.88671875" style="101"/>
    <col min="11247" max="11247" width="4" style="101" customWidth="1"/>
    <col min="11248" max="11249" width="5.33203125" style="101" customWidth="1"/>
    <col min="11250" max="11250" width="3.5546875" style="101" customWidth="1"/>
    <col min="11251" max="11251" width="4.21875" style="101" customWidth="1"/>
    <col min="11252" max="11252" width="1.6640625" style="101" customWidth="1"/>
    <col min="11253" max="11253" width="2.88671875" style="101" customWidth="1"/>
    <col min="11254" max="11254" width="9.44140625" style="101" customWidth="1"/>
    <col min="11255" max="11255" width="0" style="101" hidden="1" customWidth="1"/>
    <col min="11256" max="11256" width="9.44140625" style="101" customWidth="1"/>
    <col min="11257" max="11258" width="0" style="101" hidden="1" customWidth="1"/>
    <col min="11259" max="11259" width="10.44140625" style="101" customWidth="1"/>
    <col min="11260" max="11260" width="22" style="101" customWidth="1"/>
    <col min="11261" max="11261" width="0" style="101" hidden="1" customWidth="1"/>
    <col min="11262" max="11262" width="8.44140625" style="101" customWidth="1"/>
    <col min="11263" max="11263" width="53.88671875" style="101" customWidth="1"/>
    <col min="11264" max="11502" width="8.88671875" style="101"/>
    <col min="11503" max="11503" width="4" style="101" customWidth="1"/>
    <col min="11504" max="11505" width="5.33203125" style="101" customWidth="1"/>
    <col min="11506" max="11506" width="3.5546875" style="101" customWidth="1"/>
    <col min="11507" max="11507" width="4.21875" style="101" customWidth="1"/>
    <col min="11508" max="11508" width="1.6640625" style="101" customWidth="1"/>
    <col min="11509" max="11509" width="2.88671875" style="101" customWidth="1"/>
    <col min="11510" max="11510" width="9.44140625" style="101" customWidth="1"/>
    <col min="11511" max="11511" width="0" style="101" hidden="1" customWidth="1"/>
    <col min="11512" max="11512" width="9.44140625" style="101" customWidth="1"/>
    <col min="11513" max="11514" width="0" style="101" hidden="1" customWidth="1"/>
    <col min="11515" max="11515" width="10.44140625" style="101" customWidth="1"/>
    <col min="11516" max="11516" width="22" style="101" customWidth="1"/>
    <col min="11517" max="11517" width="0" style="101" hidden="1" customWidth="1"/>
    <col min="11518" max="11518" width="8.44140625" style="101" customWidth="1"/>
    <col min="11519" max="11519" width="53.88671875" style="101" customWidth="1"/>
    <col min="11520" max="11758" width="8.88671875" style="101"/>
    <col min="11759" max="11759" width="4" style="101" customWidth="1"/>
    <col min="11760" max="11761" width="5.33203125" style="101" customWidth="1"/>
    <col min="11762" max="11762" width="3.5546875" style="101" customWidth="1"/>
    <col min="11763" max="11763" width="4.21875" style="101" customWidth="1"/>
    <col min="11764" max="11764" width="1.6640625" style="101" customWidth="1"/>
    <col min="11765" max="11765" width="2.88671875" style="101" customWidth="1"/>
    <col min="11766" max="11766" width="9.44140625" style="101" customWidth="1"/>
    <col min="11767" max="11767" width="0" style="101" hidden="1" customWidth="1"/>
    <col min="11768" max="11768" width="9.44140625" style="101" customWidth="1"/>
    <col min="11769" max="11770" width="0" style="101" hidden="1" customWidth="1"/>
    <col min="11771" max="11771" width="10.44140625" style="101" customWidth="1"/>
    <col min="11772" max="11772" width="22" style="101" customWidth="1"/>
    <col min="11773" max="11773" width="0" style="101" hidden="1" customWidth="1"/>
    <col min="11774" max="11774" width="8.44140625" style="101" customWidth="1"/>
    <col min="11775" max="11775" width="53.88671875" style="101" customWidth="1"/>
    <col min="11776" max="12014" width="8.88671875" style="101"/>
    <col min="12015" max="12015" width="4" style="101" customWidth="1"/>
    <col min="12016" max="12017" width="5.33203125" style="101" customWidth="1"/>
    <col min="12018" max="12018" width="3.5546875" style="101" customWidth="1"/>
    <col min="12019" max="12019" width="4.21875" style="101" customWidth="1"/>
    <col min="12020" max="12020" width="1.6640625" style="101" customWidth="1"/>
    <col min="12021" max="12021" width="2.88671875" style="101" customWidth="1"/>
    <col min="12022" max="12022" width="9.44140625" style="101" customWidth="1"/>
    <col min="12023" max="12023" width="0" style="101" hidden="1" customWidth="1"/>
    <col min="12024" max="12024" width="9.44140625" style="101" customWidth="1"/>
    <col min="12025" max="12026" width="0" style="101" hidden="1" customWidth="1"/>
    <col min="12027" max="12027" width="10.44140625" style="101" customWidth="1"/>
    <col min="12028" max="12028" width="22" style="101" customWidth="1"/>
    <col min="12029" max="12029" width="0" style="101" hidden="1" customWidth="1"/>
    <col min="12030" max="12030" width="8.44140625" style="101" customWidth="1"/>
    <col min="12031" max="12031" width="53.88671875" style="101" customWidth="1"/>
    <col min="12032" max="12270" width="8.88671875" style="101"/>
    <col min="12271" max="12271" width="4" style="101" customWidth="1"/>
    <col min="12272" max="12273" width="5.33203125" style="101" customWidth="1"/>
    <col min="12274" max="12274" width="3.5546875" style="101" customWidth="1"/>
    <col min="12275" max="12275" width="4.21875" style="101" customWidth="1"/>
    <col min="12276" max="12276" width="1.6640625" style="101" customWidth="1"/>
    <col min="12277" max="12277" width="2.88671875" style="101" customWidth="1"/>
    <col min="12278" max="12278" width="9.44140625" style="101" customWidth="1"/>
    <col min="12279" max="12279" width="0" style="101" hidden="1" customWidth="1"/>
    <col min="12280" max="12280" width="9.44140625" style="101" customWidth="1"/>
    <col min="12281" max="12282" width="0" style="101" hidden="1" customWidth="1"/>
    <col min="12283" max="12283" width="10.44140625" style="101" customWidth="1"/>
    <col min="12284" max="12284" width="22" style="101" customWidth="1"/>
    <col min="12285" max="12285" width="0" style="101" hidden="1" customWidth="1"/>
    <col min="12286" max="12286" width="8.44140625" style="101" customWidth="1"/>
    <col min="12287" max="12287" width="53.88671875" style="101" customWidth="1"/>
    <col min="12288" max="12526" width="8.88671875" style="101"/>
    <col min="12527" max="12527" width="4" style="101" customWidth="1"/>
    <col min="12528" max="12529" width="5.33203125" style="101" customWidth="1"/>
    <col min="12530" max="12530" width="3.5546875" style="101" customWidth="1"/>
    <col min="12531" max="12531" width="4.21875" style="101" customWidth="1"/>
    <col min="12532" max="12532" width="1.6640625" style="101" customWidth="1"/>
    <col min="12533" max="12533" width="2.88671875" style="101" customWidth="1"/>
    <col min="12534" max="12534" width="9.44140625" style="101" customWidth="1"/>
    <col min="12535" max="12535" width="0" style="101" hidden="1" customWidth="1"/>
    <col min="12536" max="12536" width="9.44140625" style="101" customWidth="1"/>
    <col min="12537" max="12538" width="0" style="101" hidden="1" customWidth="1"/>
    <col min="12539" max="12539" width="10.44140625" style="101" customWidth="1"/>
    <col min="12540" max="12540" width="22" style="101" customWidth="1"/>
    <col min="12541" max="12541" width="0" style="101" hidden="1" customWidth="1"/>
    <col min="12542" max="12542" width="8.44140625" style="101" customWidth="1"/>
    <col min="12543" max="12543" width="53.88671875" style="101" customWidth="1"/>
    <col min="12544" max="12782" width="8.88671875" style="101"/>
    <col min="12783" max="12783" width="4" style="101" customWidth="1"/>
    <col min="12784" max="12785" width="5.33203125" style="101" customWidth="1"/>
    <col min="12786" max="12786" width="3.5546875" style="101" customWidth="1"/>
    <col min="12787" max="12787" width="4.21875" style="101" customWidth="1"/>
    <col min="12788" max="12788" width="1.6640625" style="101" customWidth="1"/>
    <col min="12789" max="12789" width="2.88671875" style="101" customWidth="1"/>
    <col min="12790" max="12790" width="9.44140625" style="101" customWidth="1"/>
    <col min="12791" max="12791" width="0" style="101" hidden="1" customWidth="1"/>
    <col min="12792" max="12792" width="9.44140625" style="101" customWidth="1"/>
    <col min="12793" max="12794" width="0" style="101" hidden="1" customWidth="1"/>
    <col min="12795" max="12795" width="10.44140625" style="101" customWidth="1"/>
    <col min="12796" max="12796" width="22" style="101" customWidth="1"/>
    <col min="12797" max="12797" width="0" style="101" hidden="1" customWidth="1"/>
    <col min="12798" max="12798" width="8.44140625" style="101" customWidth="1"/>
    <col min="12799" max="12799" width="53.88671875" style="101" customWidth="1"/>
    <col min="12800" max="13038" width="8.88671875" style="101"/>
    <col min="13039" max="13039" width="4" style="101" customWidth="1"/>
    <col min="13040" max="13041" width="5.33203125" style="101" customWidth="1"/>
    <col min="13042" max="13042" width="3.5546875" style="101" customWidth="1"/>
    <col min="13043" max="13043" width="4.21875" style="101" customWidth="1"/>
    <col min="13044" max="13044" width="1.6640625" style="101" customWidth="1"/>
    <col min="13045" max="13045" width="2.88671875" style="101" customWidth="1"/>
    <col min="13046" max="13046" width="9.44140625" style="101" customWidth="1"/>
    <col min="13047" max="13047" width="0" style="101" hidden="1" customWidth="1"/>
    <col min="13048" max="13048" width="9.44140625" style="101" customWidth="1"/>
    <col min="13049" max="13050" width="0" style="101" hidden="1" customWidth="1"/>
    <col min="13051" max="13051" width="10.44140625" style="101" customWidth="1"/>
    <col min="13052" max="13052" width="22" style="101" customWidth="1"/>
    <col min="13053" max="13053" width="0" style="101" hidden="1" customWidth="1"/>
    <col min="13054" max="13054" width="8.44140625" style="101" customWidth="1"/>
    <col min="13055" max="13055" width="53.88671875" style="101" customWidth="1"/>
    <col min="13056" max="13294" width="8.88671875" style="101"/>
    <col min="13295" max="13295" width="4" style="101" customWidth="1"/>
    <col min="13296" max="13297" width="5.33203125" style="101" customWidth="1"/>
    <col min="13298" max="13298" width="3.5546875" style="101" customWidth="1"/>
    <col min="13299" max="13299" width="4.21875" style="101" customWidth="1"/>
    <col min="13300" max="13300" width="1.6640625" style="101" customWidth="1"/>
    <col min="13301" max="13301" width="2.88671875" style="101" customWidth="1"/>
    <col min="13302" max="13302" width="9.44140625" style="101" customWidth="1"/>
    <col min="13303" max="13303" width="0" style="101" hidden="1" customWidth="1"/>
    <col min="13304" max="13304" width="9.44140625" style="101" customWidth="1"/>
    <col min="13305" max="13306" width="0" style="101" hidden="1" customWidth="1"/>
    <col min="13307" max="13307" width="10.44140625" style="101" customWidth="1"/>
    <col min="13308" max="13308" width="22" style="101" customWidth="1"/>
    <col min="13309" max="13309" width="0" style="101" hidden="1" customWidth="1"/>
    <col min="13310" max="13310" width="8.44140625" style="101" customWidth="1"/>
    <col min="13311" max="13311" width="53.88671875" style="101" customWidth="1"/>
    <col min="13312" max="13550" width="8.88671875" style="101"/>
    <col min="13551" max="13551" width="4" style="101" customWidth="1"/>
    <col min="13552" max="13553" width="5.33203125" style="101" customWidth="1"/>
    <col min="13554" max="13554" width="3.5546875" style="101" customWidth="1"/>
    <col min="13555" max="13555" width="4.21875" style="101" customWidth="1"/>
    <col min="13556" max="13556" width="1.6640625" style="101" customWidth="1"/>
    <col min="13557" max="13557" width="2.88671875" style="101" customWidth="1"/>
    <col min="13558" max="13558" width="9.44140625" style="101" customWidth="1"/>
    <col min="13559" max="13559" width="0" style="101" hidden="1" customWidth="1"/>
    <col min="13560" max="13560" width="9.44140625" style="101" customWidth="1"/>
    <col min="13561" max="13562" width="0" style="101" hidden="1" customWidth="1"/>
    <col min="13563" max="13563" width="10.44140625" style="101" customWidth="1"/>
    <col min="13564" max="13564" width="22" style="101" customWidth="1"/>
    <col min="13565" max="13565" width="0" style="101" hidden="1" customWidth="1"/>
    <col min="13566" max="13566" width="8.44140625" style="101" customWidth="1"/>
    <col min="13567" max="13567" width="53.88671875" style="101" customWidth="1"/>
    <col min="13568" max="13806" width="8.88671875" style="101"/>
    <col min="13807" max="13807" width="4" style="101" customWidth="1"/>
    <col min="13808" max="13809" width="5.33203125" style="101" customWidth="1"/>
    <col min="13810" max="13810" width="3.5546875" style="101" customWidth="1"/>
    <col min="13811" max="13811" width="4.21875" style="101" customWidth="1"/>
    <col min="13812" max="13812" width="1.6640625" style="101" customWidth="1"/>
    <col min="13813" max="13813" width="2.88671875" style="101" customWidth="1"/>
    <col min="13814" max="13814" width="9.44140625" style="101" customWidth="1"/>
    <col min="13815" max="13815" width="0" style="101" hidden="1" customWidth="1"/>
    <col min="13816" max="13816" width="9.44140625" style="101" customWidth="1"/>
    <col min="13817" max="13818" width="0" style="101" hidden="1" customWidth="1"/>
    <col min="13819" max="13819" width="10.44140625" style="101" customWidth="1"/>
    <col min="13820" max="13820" width="22" style="101" customWidth="1"/>
    <col min="13821" max="13821" width="0" style="101" hidden="1" customWidth="1"/>
    <col min="13822" max="13822" width="8.44140625" style="101" customWidth="1"/>
    <col min="13823" max="13823" width="53.88671875" style="101" customWidth="1"/>
    <col min="13824" max="14062" width="8.88671875" style="101"/>
    <col min="14063" max="14063" width="4" style="101" customWidth="1"/>
    <col min="14064" max="14065" width="5.33203125" style="101" customWidth="1"/>
    <col min="14066" max="14066" width="3.5546875" style="101" customWidth="1"/>
    <col min="14067" max="14067" width="4.21875" style="101" customWidth="1"/>
    <col min="14068" max="14068" width="1.6640625" style="101" customWidth="1"/>
    <col min="14069" max="14069" width="2.88671875" style="101" customWidth="1"/>
    <col min="14070" max="14070" width="9.44140625" style="101" customWidth="1"/>
    <col min="14071" max="14071" width="0" style="101" hidden="1" customWidth="1"/>
    <col min="14072" max="14072" width="9.44140625" style="101" customWidth="1"/>
    <col min="14073" max="14074" width="0" style="101" hidden="1" customWidth="1"/>
    <col min="14075" max="14075" width="10.44140625" style="101" customWidth="1"/>
    <col min="14076" max="14076" width="22" style="101" customWidth="1"/>
    <col min="14077" max="14077" width="0" style="101" hidden="1" customWidth="1"/>
    <col min="14078" max="14078" width="8.44140625" style="101" customWidth="1"/>
    <col min="14079" max="14079" width="53.88671875" style="101" customWidth="1"/>
    <col min="14080" max="14318" width="8.88671875" style="101"/>
    <col min="14319" max="14319" width="4" style="101" customWidth="1"/>
    <col min="14320" max="14321" width="5.33203125" style="101" customWidth="1"/>
    <col min="14322" max="14322" width="3.5546875" style="101" customWidth="1"/>
    <col min="14323" max="14323" width="4.21875" style="101" customWidth="1"/>
    <col min="14324" max="14324" width="1.6640625" style="101" customWidth="1"/>
    <col min="14325" max="14325" width="2.88671875" style="101" customWidth="1"/>
    <col min="14326" max="14326" width="9.44140625" style="101" customWidth="1"/>
    <col min="14327" max="14327" width="0" style="101" hidden="1" customWidth="1"/>
    <col min="14328" max="14328" width="9.44140625" style="101" customWidth="1"/>
    <col min="14329" max="14330" width="0" style="101" hidden="1" customWidth="1"/>
    <col min="14331" max="14331" width="10.44140625" style="101" customWidth="1"/>
    <col min="14332" max="14332" width="22" style="101" customWidth="1"/>
    <col min="14333" max="14333" width="0" style="101" hidden="1" customWidth="1"/>
    <col min="14334" max="14334" width="8.44140625" style="101" customWidth="1"/>
    <col min="14335" max="14335" width="53.88671875" style="101" customWidth="1"/>
    <col min="14336" max="14574" width="8.88671875" style="101"/>
    <col min="14575" max="14575" width="4" style="101" customWidth="1"/>
    <col min="14576" max="14577" width="5.33203125" style="101" customWidth="1"/>
    <col min="14578" max="14578" width="3.5546875" style="101" customWidth="1"/>
    <col min="14579" max="14579" width="4.21875" style="101" customWidth="1"/>
    <col min="14580" max="14580" width="1.6640625" style="101" customWidth="1"/>
    <col min="14581" max="14581" width="2.88671875" style="101" customWidth="1"/>
    <col min="14582" max="14582" width="9.44140625" style="101" customWidth="1"/>
    <col min="14583" max="14583" width="0" style="101" hidden="1" customWidth="1"/>
    <col min="14584" max="14584" width="9.44140625" style="101" customWidth="1"/>
    <col min="14585" max="14586" width="0" style="101" hidden="1" customWidth="1"/>
    <col min="14587" max="14587" width="10.44140625" style="101" customWidth="1"/>
    <col min="14588" max="14588" width="22" style="101" customWidth="1"/>
    <col min="14589" max="14589" width="0" style="101" hidden="1" customWidth="1"/>
    <col min="14590" max="14590" width="8.44140625" style="101" customWidth="1"/>
    <col min="14591" max="14591" width="53.88671875" style="101" customWidth="1"/>
    <col min="14592" max="14830" width="8.88671875" style="101"/>
    <col min="14831" max="14831" width="4" style="101" customWidth="1"/>
    <col min="14832" max="14833" width="5.33203125" style="101" customWidth="1"/>
    <col min="14834" max="14834" width="3.5546875" style="101" customWidth="1"/>
    <col min="14835" max="14835" width="4.21875" style="101" customWidth="1"/>
    <col min="14836" max="14836" width="1.6640625" style="101" customWidth="1"/>
    <col min="14837" max="14837" width="2.88671875" style="101" customWidth="1"/>
    <col min="14838" max="14838" width="9.44140625" style="101" customWidth="1"/>
    <col min="14839" max="14839" width="0" style="101" hidden="1" customWidth="1"/>
    <col min="14840" max="14840" width="9.44140625" style="101" customWidth="1"/>
    <col min="14841" max="14842" width="0" style="101" hidden="1" customWidth="1"/>
    <col min="14843" max="14843" width="10.44140625" style="101" customWidth="1"/>
    <col min="14844" max="14844" width="22" style="101" customWidth="1"/>
    <col min="14845" max="14845" width="0" style="101" hidden="1" customWidth="1"/>
    <col min="14846" max="14846" width="8.44140625" style="101" customWidth="1"/>
    <col min="14847" max="14847" width="53.88671875" style="101" customWidth="1"/>
    <col min="14848" max="15086" width="8.88671875" style="101"/>
    <col min="15087" max="15087" width="4" style="101" customWidth="1"/>
    <col min="15088" max="15089" width="5.33203125" style="101" customWidth="1"/>
    <col min="15090" max="15090" width="3.5546875" style="101" customWidth="1"/>
    <col min="15091" max="15091" width="4.21875" style="101" customWidth="1"/>
    <col min="15092" max="15092" width="1.6640625" style="101" customWidth="1"/>
    <col min="15093" max="15093" width="2.88671875" style="101" customWidth="1"/>
    <col min="15094" max="15094" width="9.44140625" style="101" customWidth="1"/>
    <col min="15095" max="15095" width="0" style="101" hidden="1" customWidth="1"/>
    <col min="15096" max="15096" width="9.44140625" style="101" customWidth="1"/>
    <col min="15097" max="15098" width="0" style="101" hidden="1" customWidth="1"/>
    <col min="15099" max="15099" width="10.44140625" style="101" customWidth="1"/>
    <col min="15100" max="15100" width="22" style="101" customWidth="1"/>
    <col min="15101" max="15101" width="0" style="101" hidden="1" customWidth="1"/>
    <col min="15102" max="15102" width="8.44140625" style="101" customWidth="1"/>
    <col min="15103" max="15103" width="53.88671875" style="101" customWidth="1"/>
    <col min="15104" max="15342" width="8.88671875" style="101"/>
    <col min="15343" max="15343" width="4" style="101" customWidth="1"/>
    <col min="15344" max="15345" width="5.33203125" style="101" customWidth="1"/>
    <col min="15346" max="15346" width="3.5546875" style="101" customWidth="1"/>
    <col min="15347" max="15347" width="4.21875" style="101" customWidth="1"/>
    <col min="15348" max="15348" width="1.6640625" style="101" customWidth="1"/>
    <col min="15349" max="15349" width="2.88671875" style="101" customWidth="1"/>
    <col min="15350" max="15350" width="9.44140625" style="101" customWidth="1"/>
    <col min="15351" max="15351" width="0" style="101" hidden="1" customWidth="1"/>
    <col min="15352" max="15352" width="9.44140625" style="101" customWidth="1"/>
    <col min="15353" max="15354" width="0" style="101" hidden="1" customWidth="1"/>
    <col min="15355" max="15355" width="10.44140625" style="101" customWidth="1"/>
    <col min="15356" max="15356" width="22" style="101" customWidth="1"/>
    <col min="15357" max="15357" width="0" style="101" hidden="1" customWidth="1"/>
    <col min="15358" max="15358" width="8.44140625" style="101" customWidth="1"/>
    <col min="15359" max="15359" width="53.88671875" style="101" customWidth="1"/>
    <col min="15360" max="15598" width="8.88671875" style="101"/>
    <col min="15599" max="15599" width="4" style="101" customWidth="1"/>
    <col min="15600" max="15601" width="5.33203125" style="101" customWidth="1"/>
    <col min="15602" max="15602" width="3.5546875" style="101" customWidth="1"/>
    <col min="15603" max="15603" width="4.21875" style="101" customWidth="1"/>
    <col min="15604" max="15604" width="1.6640625" style="101" customWidth="1"/>
    <col min="15605" max="15605" width="2.88671875" style="101" customWidth="1"/>
    <col min="15606" max="15606" width="9.44140625" style="101" customWidth="1"/>
    <col min="15607" max="15607" width="0" style="101" hidden="1" customWidth="1"/>
    <col min="15608" max="15608" width="9.44140625" style="101" customWidth="1"/>
    <col min="15609" max="15610" width="0" style="101" hidden="1" customWidth="1"/>
    <col min="15611" max="15611" width="10.44140625" style="101" customWidth="1"/>
    <col min="15612" max="15612" width="22" style="101" customWidth="1"/>
    <col min="15613" max="15613" width="0" style="101" hidden="1" customWidth="1"/>
    <col min="15614" max="15614" width="8.44140625" style="101" customWidth="1"/>
    <col min="15615" max="15615" width="53.88671875" style="101" customWidth="1"/>
    <col min="15616" max="15854" width="8.88671875" style="101"/>
    <col min="15855" max="15855" width="4" style="101" customWidth="1"/>
    <col min="15856" max="15857" width="5.33203125" style="101" customWidth="1"/>
    <col min="15858" max="15858" width="3.5546875" style="101" customWidth="1"/>
    <col min="15859" max="15859" width="4.21875" style="101" customWidth="1"/>
    <col min="15860" max="15860" width="1.6640625" style="101" customWidth="1"/>
    <col min="15861" max="15861" width="2.88671875" style="101" customWidth="1"/>
    <col min="15862" max="15862" width="9.44140625" style="101" customWidth="1"/>
    <col min="15863" max="15863" width="0" style="101" hidden="1" customWidth="1"/>
    <col min="15864" max="15864" width="9.44140625" style="101" customWidth="1"/>
    <col min="15865" max="15866" width="0" style="101" hidden="1" customWidth="1"/>
    <col min="15867" max="15867" width="10.44140625" style="101" customWidth="1"/>
    <col min="15868" max="15868" width="22" style="101" customWidth="1"/>
    <col min="15869" max="15869" width="0" style="101" hidden="1" customWidth="1"/>
    <col min="15870" max="15870" width="8.44140625" style="101" customWidth="1"/>
    <col min="15871" max="15871" width="53.88671875" style="101" customWidth="1"/>
    <col min="15872" max="16110" width="8.88671875" style="101"/>
    <col min="16111" max="16111" width="4" style="101" customWidth="1"/>
    <col min="16112" max="16113" width="5.33203125" style="101" customWidth="1"/>
    <col min="16114" max="16114" width="3.5546875" style="101" customWidth="1"/>
    <col min="16115" max="16115" width="4.21875" style="101" customWidth="1"/>
    <col min="16116" max="16116" width="1.6640625" style="101" customWidth="1"/>
    <col min="16117" max="16117" width="2.88671875" style="101" customWidth="1"/>
    <col min="16118" max="16118" width="9.44140625" style="101" customWidth="1"/>
    <col min="16119" max="16119" width="0" style="101" hidden="1" customWidth="1"/>
    <col min="16120" max="16120" width="9.44140625" style="101" customWidth="1"/>
    <col min="16121" max="16122" width="0" style="101" hidden="1" customWidth="1"/>
    <col min="16123" max="16123" width="10.44140625" style="101" customWidth="1"/>
    <col min="16124" max="16124" width="22" style="101" customWidth="1"/>
    <col min="16125" max="16125" width="0" style="101" hidden="1" customWidth="1"/>
    <col min="16126" max="16126" width="8.44140625" style="101" customWidth="1"/>
    <col min="16127" max="16127" width="53.88671875" style="101" customWidth="1"/>
    <col min="16128" max="16384" width="8.88671875" style="101"/>
  </cols>
  <sheetData>
    <row r="1" spans="1:11" ht="30" customHeight="1">
      <c r="A1" s="333" t="s">
        <v>167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</row>
    <row r="2" spans="1:11" ht="30" customHeight="1">
      <c r="A2" s="334" t="s">
        <v>131</v>
      </c>
      <c r="B2" s="334"/>
      <c r="C2" s="334"/>
      <c r="D2" s="334"/>
      <c r="E2" s="335" t="s">
        <v>150</v>
      </c>
      <c r="F2" s="335" t="s">
        <v>132</v>
      </c>
      <c r="G2" s="334" t="s">
        <v>133</v>
      </c>
      <c r="H2" s="334" t="s">
        <v>134</v>
      </c>
      <c r="I2" s="334"/>
      <c r="J2" s="334"/>
      <c r="K2" s="334" t="s">
        <v>35</v>
      </c>
    </row>
    <row r="3" spans="1:11" ht="30" customHeight="1">
      <c r="A3" s="102" t="s">
        <v>135</v>
      </c>
      <c r="B3" s="102" t="s">
        <v>136</v>
      </c>
      <c r="C3" s="125" t="s">
        <v>137</v>
      </c>
      <c r="D3" s="125" t="s">
        <v>57</v>
      </c>
      <c r="E3" s="335"/>
      <c r="F3" s="335"/>
      <c r="G3" s="334"/>
      <c r="H3" s="103" t="s">
        <v>138</v>
      </c>
      <c r="I3" s="125" t="s">
        <v>139</v>
      </c>
      <c r="J3" s="125" t="s">
        <v>140</v>
      </c>
      <c r="K3" s="334"/>
    </row>
    <row r="4" spans="1:11" ht="30" customHeight="1">
      <c r="A4" s="113">
        <v>1</v>
      </c>
      <c r="B4" s="121" t="s">
        <v>152</v>
      </c>
      <c r="C4" s="121" t="s">
        <v>153</v>
      </c>
      <c r="D4" s="121" t="s">
        <v>154</v>
      </c>
      <c r="E4" s="119">
        <v>10000</v>
      </c>
      <c r="F4" s="115">
        <v>10000</v>
      </c>
      <c r="G4" s="114"/>
      <c r="H4" s="116"/>
      <c r="I4" s="114"/>
      <c r="J4" s="114"/>
      <c r="K4" s="114"/>
    </row>
    <row r="5" spans="1:11" ht="30" customHeight="1">
      <c r="A5" s="113">
        <v>2</v>
      </c>
      <c r="B5" s="121" t="s">
        <v>152</v>
      </c>
      <c r="C5" s="121" t="s">
        <v>153</v>
      </c>
      <c r="D5" s="122" t="s">
        <v>155</v>
      </c>
      <c r="E5" s="120">
        <v>2000</v>
      </c>
      <c r="F5" s="115">
        <v>2000</v>
      </c>
      <c r="G5" s="114"/>
      <c r="H5" s="116"/>
      <c r="I5" s="114"/>
      <c r="J5" s="114"/>
      <c r="K5" s="114"/>
    </row>
    <row r="6" spans="1:11" ht="30" customHeight="1">
      <c r="A6" s="113">
        <v>3</v>
      </c>
      <c r="B6" s="121" t="s">
        <v>152</v>
      </c>
      <c r="C6" s="121" t="s">
        <v>153</v>
      </c>
      <c r="D6" s="122" t="s">
        <v>156</v>
      </c>
      <c r="E6" s="120">
        <v>5000</v>
      </c>
      <c r="F6" s="115">
        <v>5000</v>
      </c>
      <c r="G6" s="114"/>
      <c r="H6" s="116"/>
      <c r="I6" s="114"/>
      <c r="J6" s="114"/>
      <c r="K6" s="114"/>
    </row>
    <row r="7" spans="1:11" ht="30" customHeight="1">
      <c r="A7" s="113">
        <v>4</v>
      </c>
      <c r="B7" s="121" t="s">
        <v>152</v>
      </c>
      <c r="C7" s="121" t="s">
        <v>153</v>
      </c>
      <c r="D7" s="121" t="s">
        <v>157</v>
      </c>
      <c r="E7" s="120">
        <v>3000</v>
      </c>
      <c r="F7" s="115">
        <v>3000</v>
      </c>
      <c r="G7" s="114"/>
      <c r="H7" s="116"/>
      <c r="I7" s="114"/>
      <c r="J7" s="114"/>
      <c r="K7" s="114"/>
    </row>
    <row r="8" spans="1:11" ht="30" customHeight="1">
      <c r="A8" s="113">
        <v>5</v>
      </c>
      <c r="B8" s="121" t="s">
        <v>152</v>
      </c>
      <c r="C8" s="121" t="s">
        <v>158</v>
      </c>
      <c r="D8" s="122" t="s">
        <v>159</v>
      </c>
      <c r="E8" s="120">
        <v>30000</v>
      </c>
      <c r="F8" s="115">
        <v>30000</v>
      </c>
      <c r="G8" s="114"/>
      <c r="H8" s="116"/>
      <c r="I8" s="114"/>
      <c r="J8" s="114"/>
      <c r="K8" s="114"/>
    </row>
    <row r="9" spans="1:11" ht="30" customHeight="1">
      <c r="A9" s="113">
        <v>6</v>
      </c>
      <c r="B9" s="121" t="s">
        <v>152</v>
      </c>
      <c r="C9" s="121" t="s">
        <v>158</v>
      </c>
      <c r="D9" s="122" t="s">
        <v>160</v>
      </c>
      <c r="E9" s="120">
        <v>8000</v>
      </c>
      <c r="F9" s="115">
        <v>8000</v>
      </c>
      <c r="G9" s="114"/>
      <c r="H9" s="116"/>
      <c r="I9" s="114"/>
      <c r="J9" s="114"/>
      <c r="K9" s="114"/>
    </row>
    <row r="10" spans="1:11" ht="30" customHeight="1">
      <c r="A10" s="113">
        <v>7</v>
      </c>
      <c r="B10" s="121" t="s">
        <v>152</v>
      </c>
      <c r="C10" s="121" t="s">
        <v>158</v>
      </c>
      <c r="D10" s="121" t="s">
        <v>161</v>
      </c>
      <c r="E10" s="120">
        <v>25000</v>
      </c>
      <c r="F10" s="115">
        <v>25000</v>
      </c>
      <c r="G10" s="114"/>
      <c r="H10" s="116"/>
      <c r="I10" s="114"/>
      <c r="J10" s="114"/>
      <c r="K10" s="114"/>
    </row>
    <row r="11" spans="1:11" ht="30" customHeight="1">
      <c r="A11" s="113">
        <v>8</v>
      </c>
      <c r="B11" s="121" t="s">
        <v>152</v>
      </c>
      <c r="C11" s="121" t="s">
        <v>162</v>
      </c>
      <c r="D11" s="121" t="s">
        <v>163</v>
      </c>
      <c r="E11" s="120">
        <v>5000</v>
      </c>
      <c r="F11" s="115">
        <v>5000</v>
      </c>
      <c r="G11" s="114"/>
      <c r="H11" s="116"/>
      <c r="I11" s="114"/>
      <c r="J11" s="114"/>
      <c r="K11" s="114"/>
    </row>
    <row r="12" spans="1:11" ht="30" customHeight="1">
      <c r="A12" s="113">
        <v>9</v>
      </c>
      <c r="B12" s="123" t="s">
        <v>152</v>
      </c>
      <c r="C12" s="123" t="s">
        <v>164</v>
      </c>
      <c r="D12" s="124" t="s">
        <v>151</v>
      </c>
      <c r="E12" s="120">
        <v>10000</v>
      </c>
      <c r="F12" s="115">
        <v>1300</v>
      </c>
      <c r="G12" s="114"/>
      <c r="H12" s="116"/>
      <c r="I12" s="114"/>
      <c r="J12" s="114"/>
      <c r="K12" s="114"/>
    </row>
    <row r="13" spans="1:11" ht="30" customHeight="1">
      <c r="A13" s="113">
        <v>10</v>
      </c>
      <c r="B13" s="121" t="s">
        <v>152</v>
      </c>
      <c r="C13" s="121" t="s">
        <v>165</v>
      </c>
      <c r="D13" s="122" t="s">
        <v>166</v>
      </c>
      <c r="E13" s="120">
        <v>50800</v>
      </c>
      <c r="F13" s="115">
        <v>50800</v>
      </c>
      <c r="G13" s="114"/>
      <c r="H13" s="116"/>
      <c r="I13" s="114"/>
      <c r="J13" s="114"/>
      <c r="K13" s="114"/>
    </row>
    <row r="14" spans="1:11" s="107" customFormat="1" ht="50.1" customHeight="1">
      <c r="A14" s="330" t="s">
        <v>107</v>
      </c>
      <c r="B14" s="331"/>
      <c r="C14" s="332"/>
      <c r="D14" s="126">
        <f>COUNTA(D4:D13)</f>
        <v>10</v>
      </c>
      <c r="E14" s="104">
        <f>SUM(E4:E13)</f>
        <v>148800</v>
      </c>
      <c r="F14" s="104">
        <f>SUM(F4:F13)</f>
        <v>140100</v>
      </c>
      <c r="G14" s="105"/>
      <c r="H14" s="105" t="e">
        <f>SUM(#REF!)</f>
        <v>#REF!</v>
      </c>
      <c r="I14" s="106"/>
      <c r="J14" s="106"/>
      <c r="K14" s="106"/>
    </row>
    <row r="15" spans="1:11" ht="15" customHeight="1">
      <c r="F15" s="109">
        <f>ROUNDDOWN(F14*0.0001,2)</f>
        <v>14.01</v>
      </c>
    </row>
    <row r="16" spans="1:11" ht="15" customHeight="1">
      <c r="F16" s="111"/>
      <c r="G16" s="111"/>
    </row>
    <row r="17" spans="6:11" ht="15" customHeight="1">
      <c r="F17" s="118"/>
      <c r="K17" s="117"/>
    </row>
    <row r="18" spans="6:11" ht="15" customHeight="1">
      <c r="F18" s="111"/>
      <c r="K18" s="117"/>
    </row>
    <row r="19" spans="6:11" ht="15" customHeight="1"/>
    <row r="20" spans="6:11" ht="15" customHeight="1"/>
    <row r="21" spans="6:11" ht="15" customHeight="1"/>
    <row r="22" spans="6:11" ht="15" customHeight="1"/>
    <row r="23" spans="6:11" ht="15" customHeight="1"/>
    <row r="24" spans="6:11" ht="15" customHeight="1"/>
    <row r="25" spans="6:11" ht="15" customHeight="1"/>
    <row r="26" spans="6:11" ht="15" customHeight="1"/>
    <row r="27" spans="6:11" ht="15" customHeight="1"/>
    <row r="28" spans="6:11" ht="15" customHeight="1"/>
    <row r="29" spans="6:11" ht="15" customHeight="1"/>
    <row r="30" spans="6:11" ht="15" customHeight="1"/>
    <row r="31" spans="6:11" ht="15" customHeight="1"/>
    <row r="32" spans="6:11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</sheetData>
  <mergeCells count="8">
    <mergeCell ref="A14:C14"/>
    <mergeCell ref="A1:K1"/>
    <mergeCell ref="A2:D2"/>
    <mergeCell ref="E2:E3"/>
    <mergeCell ref="F2:F3"/>
    <mergeCell ref="G2:G3"/>
    <mergeCell ref="H2:J2"/>
    <mergeCell ref="K2:K3"/>
  </mergeCells>
  <phoneticPr fontId="3" type="noConversion"/>
  <printOptions horizontalCentered="1"/>
  <pageMargins left="0.47244094488188981" right="0.19685039370078741" top="0.6692913385826772" bottom="0.43307086614173229" header="0.51181102362204722" footer="0.19685039370078741"/>
  <pageSetup paperSize="9" fitToWidth="0" fitToHeight="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H35"/>
  <sheetViews>
    <sheetView view="pageBreakPreview" zoomScale="115" zoomScaleNormal="100" zoomScaleSheetLayoutView="115" workbookViewId="0">
      <selection activeCell="G6" sqref="G6"/>
    </sheetView>
  </sheetViews>
  <sheetFormatPr defaultRowHeight="13.5"/>
  <cols>
    <col min="1" max="2" width="8.88671875" style="82"/>
    <col min="3" max="3" width="8.88671875" style="45"/>
    <col min="4" max="4" width="11.88671875" style="45" customWidth="1"/>
    <col min="5" max="5" width="8.88671875" style="45"/>
    <col min="6" max="7" width="12.33203125" style="45" customWidth="1"/>
    <col min="8" max="8" width="25.88671875" style="45" customWidth="1"/>
    <col min="9" max="16384" width="8.88671875" style="45"/>
  </cols>
  <sheetData>
    <row r="1" spans="1:8" ht="29.25" customHeight="1">
      <c r="A1" s="82">
        <v>1</v>
      </c>
      <c r="B1" s="82">
        <v>1</v>
      </c>
    </row>
    <row r="2" spans="1:8" ht="36.75" customHeight="1">
      <c r="A2" s="82" t="s">
        <v>122</v>
      </c>
      <c r="B2" s="82">
        <v>1</v>
      </c>
      <c r="D2" s="339" t="s">
        <v>38</v>
      </c>
      <c r="E2" s="339"/>
      <c r="F2" s="339"/>
      <c r="G2" s="339"/>
      <c r="H2" s="339"/>
    </row>
    <row r="3" spans="1:8">
      <c r="A3" s="83" t="s">
        <v>123</v>
      </c>
      <c r="B3" s="82">
        <v>1</v>
      </c>
      <c r="D3" s="51" t="s">
        <v>126</v>
      </c>
      <c r="E3" s="347" t="str">
        <f>DB!E4</f>
        <v>2024년 조림지 덩굴제거사업 [2지구]</v>
      </c>
      <c r="F3" s="347"/>
      <c r="G3" s="347"/>
      <c r="H3" s="347"/>
    </row>
    <row r="4" spans="1:8" ht="24.75" customHeight="1">
      <c r="B4" s="82">
        <v>1</v>
      </c>
      <c r="D4" s="340" t="s">
        <v>124</v>
      </c>
      <c r="E4" s="342" t="s">
        <v>5</v>
      </c>
      <c r="F4" s="344" t="s">
        <v>6</v>
      </c>
      <c r="G4" s="344"/>
      <c r="H4" s="345" t="s">
        <v>35</v>
      </c>
    </row>
    <row r="5" spans="1:8" ht="24.75" customHeight="1">
      <c r="B5" s="82">
        <v>1</v>
      </c>
      <c r="D5" s="341"/>
      <c r="E5" s="343"/>
      <c r="F5" s="84" t="s">
        <v>7</v>
      </c>
      <c r="G5" s="84" t="s">
        <v>8</v>
      </c>
      <c r="H5" s="346"/>
    </row>
    <row r="6" spans="1:8" ht="24.75" customHeight="1">
      <c r="B6" s="82">
        <f>IF(D6&gt;0,1,0)</f>
        <v>1</v>
      </c>
      <c r="D6" s="348" t="s">
        <v>58</v>
      </c>
      <c r="E6" s="85">
        <v>1</v>
      </c>
      <c r="F6" s="96">
        <v>214510</v>
      </c>
      <c r="G6" s="96">
        <v>143652</v>
      </c>
      <c r="H6" s="86"/>
    </row>
    <row r="7" spans="1:8" ht="24.75" customHeight="1">
      <c r="B7" s="82">
        <v>1</v>
      </c>
      <c r="D7" s="349"/>
      <c r="E7" s="85">
        <v>2</v>
      </c>
      <c r="F7" s="96">
        <v>211645</v>
      </c>
      <c r="G7" s="96">
        <v>142973</v>
      </c>
      <c r="H7" s="86"/>
    </row>
    <row r="8" spans="1:8" ht="24.75" customHeight="1">
      <c r="B8" s="82">
        <v>1</v>
      </c>
      <c r="D8" s="349"/>
      <c r="E8" s="85">
        <v>3</v>
      </c>
      <c r="F8" s="96">
        <v>212046</v>
      </c>
      <c r="G8" s="96">
        <v>141703</v>
      </c>
      <c r="H8" s="86"/>
    </row>
    <row r="9" spans="1:8" ht="24.75" customHeight="1">
      <c r="B9" s="82">
        <v>1</v>
      </c>
      <c r="D9" s="349"/>
      <c r="E9" s="85">
        <v>4</v>
      </c>
      <c r="F9" s="96">
        <v>216335</v>
      </c>
      <c r="G9" s="96">
        <v>141215</v>
      </c>
      <c r="H9" s="86"/>
    </row>
    <row r="10" spans="1:8" ht="24.75" customHeight="1">
      <c r="B10" s="82">
        <v>1</v>
      </c>
      <c r="D10" s="349"/>
      <c r="E10" s="85">
        <v>5</v>
      </c>
      <c r="F10" s="96">
        <v>216568</v>
      </c>
      <c r="G10" s="96">
        <v>140973</v>
      </c>
      <c r="H10" s="86"/>
    </row>
    <row r="11" spans="1:8" ht="24.75" customHeight="1">
      <c r="B11" s="82">
        <v>1</v>
      </c>
      <c r="D11" s="350"/>
      <c r="E11" s="85">
        <v>6</v>
      </c>
      <c r="F11" s="96">
        <v>216067</v>
      </c>
      <c r="G11" s="96">
        <v>132873</v>
      </c>
      <c r="H11" s="86"/>
    </row>
    <row r="12" spans="1:8" ht="24.75" customHeight="1">
      <c r="D12" s="98" t="s">
        <v>125</v>
      </c>
      <c r="E12" s="89">
        <v>1</v>
      </c>
      <c r="F12" s="97">
        <v>217449</v>
      </c>
      <c r="G12" s="97">
        <v>142708</v>
      </c>
      <c r="H12" s="95"/>
    </row>
    <row r="13" spans="1:8" ht="24.75" hidden="1" customHeight="1">
      <c r="B13" s="82">
        <v>0</v>
      </c>
      <c r="D13" s="336"/>
      <c r="E13" s="92"/>
      <c r="F13" s="93"/>
      <c r="G13" s="93"/>
      <c r="H13" s="94"/>
    </row>
    <row r="14" spans="1:8" ht="24.75" hidden="1" customHeight="1">
      <c r="B14" s="82">
        <v>0</v>
      </c>
      <c r="D14" s="337"/>
      <c r="E14" s="85"/>
      <c r="F14" s="87"/>
      <c r="G14" s="87"/>
      <c r="H14" s="88"/>
    </row>
    <row r="15" spans="1:8" ht="24.75" hidden="1" customHeight="1">
      <c r="B15" s="82">
        <v>0</v>
      </c>
      <c r="D15" s="337"/>
      <c r="E15" s="85"/>
      <c r="F15" s="87"/>
      <c r="G15" s="87"/>
      <c r="H15" s="88"/>
    </row>
    <row r="16" spans="1:8" ht="24.75" hidden="1" customHeight="1">
      <c r="B16" s="82">
        <v>0</v>
      </c>
      <c r="D16" s="337"/>
      <c r="E16" s="85"/>
      <c r="F16" s="87"/>
      <c r="G16" s="87"/>
      <c r="H16" s="88"/>
    </row>
    <row r="17" spans="2:8" ht="24.75" hidden="1" customHeight="1">
      <c r="B17" s="82">
        <v>0</v>
      </c>
      <c r="D17" s="338"/>
      <c r="E17" s="89"/>
      <c r="F17" s="90"/>
      <c r="G17" s="90"/>
      <c r="H17" s="91"/>
    </row>
    <row r="18" spans="2:8" ht="24.75" hidden="1" customHeight="1"/>
    <row r="19" spans="2:8" ht="24.75" hidden="1" customHeight="1"/>
    <row r="20" spans="2:8" ht="24.75" hidden="1" customHeight="1"/>
    <row r="21" spans="2:8" ht="24.75" hidden="1" customHeight="1"/>
    <row r="22" spans="2:8" ht="24.75" hidden="1" customHeight="1"/>
    <row r="23" spans="2:8" ht="24.75" hidden="1" customHeight="1"/>
    <row r="24" spans="2:8" ht="24.75" hidden="1" customHeight="1"/>
    <row r="25" spans="2:8" ht="24.75" hidden="1" customHeight="1"/>
    <row r="26" spans="2:8" ht="24.75" hidden="1" customHeight="1"/>
    <row r="27" spans="2:8" ht="24.75" hidden="1" customHeight="1"/>
    <row r="28" spans="2:8" ht="24.75" hidden="1" customHeight="1"/>
    <row r="29" spans="2:8" ht="24.75" hidden="1" customHeight="1"/>
    <row r="30" spans="2:8" ht="24.75" hidden="1" customHeight="1"/>
    <row r="31" spans="2:8" ht="24.75" hidden="1" customHeight="1"/>
    <row r="32" spans="2:8" ht="24.75" hidden="1" customHeight="1"/>
    <row r="33" ht="24.75" hidden="1" customHeight="1"/>
    <row r="34" ht="24.75" hidden="1" customHeight="1"/>
    <row r="35" ht="24.75" hidden="1" customHeight="1"/>
  </sheetData>
  <mergeCells count="8">
    <mergeCell ref="D13:D17"/>
    <mergeCell ref="D2:H2"/>
    <mergeCell ref="D4:D5"/>
    <mergeCell ref="E4:E5"/>
    <mergeCell ref="F4:G4"/>
    <mergeCell ref="H4:H5"/>
    <mergeCell ref="E3:H3"/>
    <mergeCell ref="D6:D11"/>
  </mergeCells>
  <phoneticPr fontId="3" type="noConversion"/>
  <pageMargins left="0.70866141732283472" right="0.70866141732283472" top="0.98" bottom="0.74803149606299213" header="0.31496062992125984" footer="0.31496062992125984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이름이 지정된 범위</vt:lpstr>
      </vt:variant>
      <vt:variant>
        <vt:i4>21</vt:i4>
      </vt:variant>
    </vt:vector>
  </HeadingPairs>
  <TitlesOfParts>
    <vt:vector size="30" baseType="lpstr">
      <vt:lpstr>DB</vt:lpstr>
      <vt:lpstr>ⓑ 간지</vt:lpstr>
      <vt:lpstr>ⓒ 위치도</vt:lpstr>
      <vt:lpstr>① 원가계산서 </vt:lpstr>
      <vt:lpstr>② 내역서총괄표</vt:lpstr>
      <vt:lpstr>③ 내역서</vt:lpstr>
      <vt:lpstr>④ 단가산출목록표</vt:lpstr>
      <vt:lpstr>1-0-2(다압면)</vt:lpstr>
      <vt:lpstr>표준지좌표</vt:lpstr>
      <vt:lpstr>'① 원가계산서 '!Criteria</vt:lpstr>
      <vt:lpstr>'② 내역서총괄표'!Criteria</vt:lpstr>
      <vt:lpstr>'③ 내역서'!Criteria</vt:lpstr>
      <vt:lpstr>'④ 단가산출목록표'!Criteria</vt:lpstr>
      <vt:lpstr>'ⓑ 간지'!Criteria</vt:lpstr>
      <vt:lpstr>'ⓒ 위치도'!Criteria</vt:lpstr>
      <vt:lpstr>DB!Criteria</vt:lpstr>
      <vt:lpstr>표준지좌표!Criteria</vt:lpstr>
      <vt:lpstr>'① 원가계산서 '!Print_Area</vt:lpstr>
      <vt:lpstr>'1-0-2(다압면)'!Print_Area</vt:lpstr>
      <vt:lpstr>'② 내역서총괄표'!Print_Area</vt:lpstr>
      <vt:lpstr>'③ 내역서'!Print_Area</vt:lpstr>
      <vt:lpstr>'④ 단가산출목록표'!Print_Area</vt:lpstr>
      <vt:lpstr>'ⓑ 간지'!Print_Area</vt:lpstr>
      <vt:lpstr>'ⓒ 위치도'!Print_Area</vt:lpstr>
      <vt:lpstr>DB!Print_Area</vt:lpstr>
      <vt:lpstr>표준지좌표!Print_Area</vt:lpstr>
      <vt:lpstr>'1-0-2(다압면)'!Print_Titles</vt:lpstr>
      <vt:lpstr>'② 내역서총괄표'!Print_Titles</vt:lpstr>
      <vt:lpstr>'③ 내역서'!Print_Titles</vt:lpstr>
      <vt:lpstr>'④ 단가산출목록표'!Print_Titles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설계설명서</dc:title>
  <dc:creator>SEC</dc:creator>
  <dc:description>누가 만들었는지는 모르지만.. 조금 수정변경했네요..부족한 부분은 엑셀 잘하시는분이 수정 부탁드림니다..</dc:description>
  <cp:lastModifiedBy>USER</cp:lastModifiedBy>
  <cp:lastPrinted>2024-07-15T08:46:10Z</cp:lastPrinted>
  <dcterms:created xsi:type="dcterms:W3CDTF">2005-04-14T02:42:21Z</dcterms:created>
  <dcterms:modified xsi:type="dcterms:W3CDTF">2024-07-25T08:20:11Z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VID2F1E1603">
    <vt:lpwstr/>
  </property>
  <property fmtid="{D5CDD505-2E9C-101B-9397-08002B2CF9AE}" pid="3" name="IVIDC">
    <vt:lpwstr/>
  </property>
  <property fmtid="{D5CDD505-2E9C-101B-9397-08002B2CF9AE}" pid="4" name="IVID362F13E8">
    <vt:lpwstr/>
  </property>
  <property fmtid="{D5CDD505-2E9C-101B-9397-08002B2CF9AE}" pid="5" name="IVID3A3618F1">
    <vt:lpwstr/>
  </property>
  <property fmtid="{D5CDD505-2E9C-101B-9397-08002B2CF9AE}" pid="6" name="IVID15E41318">
    <vt:lpwstr/>
  </property>
  <property fmtid="{D5CDD505-2E9C-101B-9397-08002B2CF9AE}" pid="7" name="IVID181914D9">
    <vt:lpwstr/>
  </property>
  <property fmtid="{D5CDD505-2E9C-101B-9397-08002B2CF9AE}" pid="8" name="IVID155815FB">
    <vt:lpwstr/>
  </property>
  <property fmtid="{D5CDD505-2E9C-101B-9397-08002B2CF9AE}" pid="9" name="IVIDD091BF0">
    <vt:lpwstr/>
  </property>
  <property fmtid="{D5CDD505-2E9C-101B-9397-08002B2CF9AE}" pid="10" name="IVID344CCFFC">
    <vt:lpwstr/>
  </property>
  <property fmtid="{D5CDD505-2E9C-101B-9397-08002B2CF9AE}" pid="11" name="IVID1A7D12ED">
    <vt:lpwstr/>
  </property>
  <property fmtid="{D5CDD505-2E9C-101B-9397-08002B2CF9AE}" pid="12" name="IVID1B2115FE">
    <vt:lpwstr/>
  </property>
  <property fmtid="{D5CDD505-2E9C-101B-9397-08002B2CF9AE}" pid="13" name="IVID35431BD0">
    <vt:lpwstr/>
  </property>
  <property fmtid="{D5CDD505-2E9C-101B-9397-08002B2CF9AE}" pid="14" name="IVID4637A884">
    <vt:lpwstr/>
  </property>
  <property fmtid="{D5CDD505-2E9C-101B-9397-08002B2CF9AE}" pid="15" name="IVID127C14F5">
    <vt:lpwstr/>
  </property>
  <property fmtid="{D5CDD505-2E9C-101B-9397-08002B2CF9AE}" pid="16" name="IVID1834F0DD">
    <vt:lpwstr/>
  </property>
  <property fmtid="{D5CDD505-2E9C-101B-9397-08002B2CF9AE}" pid="17" name="IVID312119E0">
    <vt:lpwstr/>
  </property>
  <property fmtid="{D5CDD505-2E9C-101B-9397-08002B2CF9AE}" pid="18" name="IVID1C5812DA">
    <vt:lpwstr/>
  </property>
  <property fmtid="{D5CDD505-2E9C-101B-9397-08002B2CF9AE}" pid="19" name="IVID173907ED">
    <vt:lpwstr/>
  </property>
  <property fmtid="{D5CDD505-2E9C-101B-9397-08002B2CF9AE}" pid="20" name="IVID1D3F17E2">
    <vt:lpwstr/>
  </property>
  <property fmtid="{D5CDD505-2E9C-101B-9397-08002B2CF9AE}" pid="21" name="IVID13451200">
    <vt:lpwstr/>
  </property>
  <property fmtid="{D5CDD505-2E9C-101B-9397-08002B2CF9AE}" pid="22" name="IVID475611CF">
    <vt:lpwstr/>
  </property>
  <property fmtid="{D5CDD505-2E9C-101B-9397-08002B2CF9AE}" pid="23" name="IVID302D13DA">
    <vt:lpwstr/>
  </property>
  <property fmtid="{D5CDD505-2E9C-101B-9397-08002B2CF9AE}" pid="24" name="IVIDD5915D9">
    <vt:lpwstr/>
  </property>
  <property fmtid="{D5CDD505-2E9C-101B-9397-08002B2CF9AE}" pid="25" name="IVID17F6384A">
    <vt:lpwstr/>
  </property>
  <property fmtid="{D5CDD505-2E9C-101B-9397-08002B2CF9AE}" pid="26" name="IVID3B5A10EA">
    <vt:lpwstr/>
  </property>
  <property fmtid="{D5CDD505-2E9C-101B-9397-08002B2CF9AE}" pid="27" name="IVID3D0F16E3">
    <vt:lpwstr/>
  </property>
  <property fmtid="{D5CDD505-2E9C-101B-9397-08002B2CF9AE}" pid="28" name="IVID30260FFC">
    <vt:lpwstr/>
  </property>
  <property fmtid="{D5CDD505-2E9C-101B-9397-08002B2CF9AE}" pid="29" name="IVID2F301BED">
    <vt:lpwstr/>
  </property>
  <property fmtid="{D5CDD505-2E9C-101B-9397-08002B2CF9AE}" pid="30" name="IVID2F1117F5">
    <vt:lpwstr/>
  </property>
  <property fmtid="{D5CDD505-2E9C-101B-9397-08002B2CF9AE}" pid="31" name="IVID121617DE">
    <vt:lpwstr/>
  </property>
  <property fmtid="{D5CDD505-2E9C-101B-9397-08002B2CF9AE}" pid="32" name="IVID13691AF2">
    <vt:lpwstr/>
  </property>
  <property fmtid="{D5CDD505-2E9C-101B-9397-08002B2CF9AE}" pid="33" name="IVID1A3B0AF0">
    <vt:lpwstr/>
  </property>
  <property fmtid="{D5CDD505-2E9C-101B-9397-08002B2CF9AE}" pid="34" name="IVID373F12DB">
    <vt:lpwstr/>
  </property>
  <property fmtid="{D5CDD505-2E9C-101B-9397-08002B2CF9AE}" pid="35" name="IVID274B1CF5">
    <vt:lpwstr/>
  </property>
  <property fmtid="{D5CDD505-2E9C-101B-9397-08002B2CF9AE}" pid="36" name="IVID2B4E17FA">
    <vt:lpwstr/>
  </property>
  <property fmtid="{D5CDD505-2E9C-101B-9397-08002B2CF9AE}" pid="37" name="IVID253D11EF">
    <vt:lpwstr/>
  </property>
  <property fmtid="{D5CDD505-2E9C-101B-9397-08002B2CF9AE}" pid="38" name="IVID102124BA">
    <vt:lpwstr/>
  </property>
  <property fmtid="{D5CDD505-2E9C-101B-9397-08002B2CF9AE}" pid="39" name="IVID3D1509D0">
    <vt:lpwstr/>
  </property>
  <property fmtid="{D5CDD505-2E9C-101B-9397-08002B2CF9AE}" pid="40" name="IVID35641901">
    <vt:lpwstr/>
  </property>
  <property fmtid="{D5CDD505-2E9C-101B-9397-08002B2CF9AE}" pid="41" name="IVID45E1ED9">
    <vt:lpwstr/>
  </property>
  <property fmtid="{D5CDD505-2E9C-101B-9397-08002B2CF9AE}" pid="42" name="IVID324113D1">
    <vt:lpwstr/>
  </property>
  <property fmtid="{D5CDD505-2E9C-101B-9397-08002B2CF9AE}" pid="43" name="IVID1A2D1903">
    <vt:lpwstr/>
  </property>
  <property fmtid="{D5CDD505-2E9C-101B-9397-08002B2CF9AE}" pid="44" name="IVID222F6E42">
    <vt:lpwstr/>
  </property>
  <property fmtid="{D5CDD505-2E9C-101B-9397-08002B2CF9AE}" pid="45" name="IVID137012E9">
    <vt:lpwstr/>
  </property>
  <property fmtid="{D5CDD505-2E9C-101B-9397-08002B2CF9AE}" pid="46" name="IVID3D4D17F3">
    <vt:lpwstr/>
  </property>
  <property fmtid="{D5CDD505-2E9C-101B-9397-08002B2CF9AE}" pid="47" name="IVID2F2214CF">
    <vt:lpwstr/>
  </property>
  <property fmtid="{D5CDD505-2E9C-101B-9397-08002B2CF9AE}" pid="48" name="IVID212812E2">
    <vt:lpwstr/>
  </property>
  <property fmtid="{D5CDD505-2E9C-101B-9397-08002B2CF9AE}" pid="49" name="IVID174513DF">
    <vt:lpwstr/>
  </property>
  <property fmtid="{D5CDD505-2E9C-101B-9397-08002B2CF9AE}" pid="50" name="IVID14481408">
    <vt:lpwstr/>
  </property>
  <property fmtid="{D5CDD505-2E9C-101B-9397-08002B2CF9AE}" pid="51" name="IVID2E670A05">
    <vt:lpwstr/>
  </property>
  <property fmtid="{D5CDD505-2E9C-101B-9397-08002B2CF9AE}" pid="52" name="IVID2A161305">
    <vt:lpwstr/>
  </property>
  <property fmtid="{D5CDD505-2E9C-101B-9397-08002B2CF9AE}" pid="53" name="IVID173E1206">
    <vt:lpwstr/>
  </property>
  <property fmtid="{D5CDD505-2E9C-101B-9397-08002B2CF9AE}" pid="54" name="IVID232310EC">
    <vt:lpwstr/>
  </property>
  <property fmtid="{D5CDD505-2E9C-101B-9397-08002B2CF9AE}" pid="55" name="IVID133D1AE5">
    <vt:lpwstr/>
  </property>
  <property fmtid="{D5CDD505-2E9C-101B-9397-08002B2CF9AE}" pid="56" name="IVIDF6113D9">
    <vt:lpwstr/>
  </property>
  <property fmtid="{D5CDD505-2E9C-101B-9397-08002B2CF9AE}" pid="57" name="IVID362E14DB">
    <vt:lpwstr/>
  </property>
  <property fmtid="{D5CDD505-2E9C-101B-9397-08002B2CF9AE}" pid="58" name="IVID1F6511DB">
    <vt:lpwstr/>
  </property>
  <property fmtid="{D5CDD505-2E9C-101B-9397-08002B2CF9AE}" pid="59" name="IVID3F1D10E8">
    <vt:lpwstr/>
  </property>
  <property fmtid="{D5CDD505-2E9C-101B-9397-08002B2CF9AE}" pid="60" name="IVID144313EE">
    <vt:lpwstr/>
  </property>
  <property fmtid="{D5CDD505-2E9C-101B-9397-08002B2CF9AE}" pid="61" name="IVID272C0FEF">
    <vt:lpwstr/>
  </property>
  <property fmtid="{D5CDD505-2E9C-101B-9397-08002B2CF9AE}" pid="62" name="IVID240A1504">
    <vt:lpwstr/>
  </property>
  <property fmtid="{D5CDD505-2E9C-101B-9397-08002B2CF9AE}" pid="63" name="IVID2E511106">
    <vt:lpwstr/>
  </property>
  <property fmtid="{D5CDD505-2E9C-101B-9397-08002B2CF9AE}" pid="64" name="IVID2A6D14EB">
    <vt:lpwstr/>
  </property>
  <property fmtid="{D5CDD505-2E9C-101B-9397-08002B2CF9AE}" pid="65" name="IVID386F14FA">
    <vt:lpwstr/>
  </property>
  <property fmtid="{D5CDD505-2E9C-101B-9397-08002B2CF9AE}" pid="66" name="IVIDA1B07F3">
    <vt:lpwstr/>
  </property>
  <property fmtid="{D5CDD505-2E9C-101B-9397-08002B2CF9AE}" pid="67" name="IVID2A6715D8">
    <vt:lpwstr/>
  </property>
  <property fmtid="{D5CDD505-2E9C-101B-9397-08002B2CF9AE}" pid="68" name="IVID222D19FF">
    <vt:lpwstr/>
  </property>
  <property fmtid="{D5CDD505-2E9C-101B-9397-08002B2CF9AE}" pid="69" name="IVID2D4D15EB">
    <vt:lpwstr/>
  </property>
  <property fmtid="{D5CDD505-2E9C-101B-9397-08002B2CF9AE}" pid="70" name="IVID1A3517F4">
    <vt:lpwstr/>
  </property>
  <property fmtid="{D5CDD505-2E9C-101B-9397-08002B2CF9AE}" pid="71" name="IVID2B0E1302">
    <vt:lpwstr/>
  </property>
  <property fmtid="{D5CDD505-2E9C-101B-9397-08002B2CF9AE}" pid="72" name="IVID332E19D7">
    <vt:lpwstr/>
  </property>
  <property fmtid="{D5CDD505-2E9C-101B-9397-08002B2CF9AE}" pid="73" name="IVID22261800">
    <vt:lpwstr/>
  </property>
  <property fmtid="{D5CDD505-2E9C-101B-9397-08002B2CF9AE}" pid="74" name="IVID325116DE">
    <vt:lpwstr/>
  </property>
  <property fmtid="{D5CDD505-2E9C-101B-9397-08002B2CF9AE}" pid="75" name="IVID81113D2">
    <vt:lpwstr/>
  </property>
  <property fmtid="{D5CDD505-2E9C-101B-9397-08002B2CF9AE}" pid="76" name="IVID1D231201">
    <vt:lpwstr/>
  </property>
  <property fmtid="{D5CDD505-2E9C-101B-9397-08002B2CF9AE}" pid="77" name="IVID366A14F0">
    <vt:lpwstr/>
  </property>
  <property fmtid="{D5CDD505-2E9C-101B-9397-08002B2CF9AE}" pid="78" name="IVID316311F9">
    <vt:lpwstr/>
  </property>
  <property fmtid="{D5CDD505-2E9C-101B-9397-08002B2CF9AE}" pid="79" name="IVIDE0715F1">
    <vt:lpwstr/>
  </property>
  <property fmtid="{D5CDD505-2E9C-101B-9397-08002B2CF9AE}" pid="80" name="IVID3B5816EC">
    <vt:lpwstr/>
  </property>
  <property fmtid="{D5CDD505-2E9C-101B-9397-08002B2CF9AE}" pid="81" name="IVID351414F8">
    <vt:lpwstr/>
  </property>
  <property fmtid="{D5CDD505-2E9C-101B-9397-08002B2CF9AE}" pid="82" name="IVID2F251AE7">
    <vt:lpwstr/>
  </property>
  <property fmtid="{D5CDD505-2E9C-101B-9397-08002B2CF9AE}" pid="83" name="IVID2A5E1D03">
    <vt:lpwstr/>
  </property>
  <property fmtid="{D5CDD505-2E9C-101B-9397-08002B2CF9AE}" pid="84" name="IVID306310DF">
    <vt:lpwstr/>
  </property>
  <property fmtid="{D5CDD505-2E9C-101B-9397-08002B2CF9AE}" pid="85" name="IVID266F16CF">
    <vt:lpwstr/>
  </property>
  <property fmtid="{D5CDD505-2E9C-101B-9397-08002B2CF9AE}" pid="86" name="IVID307414D1">
    <vt:lpwstr/>
  </property>
  <property fmtid="{D5CDD505-2E9C-101B-9397-08002B2CF9AE}" pid="87" name="IVID344B1400">
    <vt:lpwstr/>
  </property>
  <property fmtid="{D5CDD505-2E9C-101B-9397-08002B2CF9AE}" pid="88" name="IVID135B1DF5">
    <vt:lpwstr/>
  </property>
  <property fmtid="{D5CDD505-2E9C-101B-9397-08002B2CF9AE}" pid="89" name="IVID1A3716D3">
    <vt:lpwstr/>
  </property>
  <property fmtid="{D5CDD505-2E9C-101B-9397-08002B2CF9AE}" pid="90" name="IVIDD1916DB">
    <vt:lpwstr/>
  </property>
  <property fmtid="{D5CDD505-2E9C-101B-9397-08002B2CF9AE}" pid="91" name="IVID11431AF1">
    <vt:lpwstr/>
  </property>
  <property fmtid="{D5CDD505-2E9C-101B-9397-08002B2CF9AE}" pid="92" name="IVID1B2C19F3">
    <vt:lpwstr/>
  </property>
  <property fmtid="{D5CDD505-2E9C-101B-9397-08002B2CF9AE}" pid="93" name="IVIDD5E0FE6">
    <vt:lpwstr/>
  </property>
  <property fmtid="{D5CDD505-2E9C-101B-9397-08002B2CF9AE}" pid="94" name="IVID162D1605">
    <vt:lpwstr/>
  </property>
  <property fmtid="{D5CDD505-2E9C-101B-9397-08002B2CF9AE}" pid="95" name="IVID28741007">
    <vt:lpwstr/>
  </property>
  <property fmtid="{D5CDD505-2E9C-101B-9397-08002B2CF9AE}" pid="96" name="IVID2A3614FA">
    <vt:lpwstr/>
  </property>
  <property fmtid="{D5CDD505-2E9C-101B-9397-08002B2CF9AE}" pid="97" name="IVID15231CDF">
    <vt:lpwstr/>
  </property>
  <property fmtid="{D5CDD505-2E9C-101B-9397-08002B2CF9AE}" pid="98" name="IVID322814F3">
    <vt:lpwstr/>
  </property>
  <property fmtid="{D5CDD505-2E9C-101B-9397-08002B2CF9AE}" pid="99" name="IVID2F6C14EF">
    <vt:lpwstr/>
  </property>
  <property fmtid="{D5CDD505-2E9C-101B-9397-08002B2CF9AE}" pid="100" name="IVID252617FB">
    <vt:lpwstr/>
  </property>
  <property fmtid="{D5CDD505-2E9C-101B-9397-08002B2CF9AE}" pid="101" name="IVIDA0D1BD8">
    <vt:lpwstr/>
  </property>
  <property fmtid="{D5CDD505-2E9C-101B-9397-08002B2CF9AE}" pid="102" name="IVID3E4418F8">
    <vt:lpwstr/>
  </property>
  <property fmtid="{D5CDD505-2E9C-101B-9397-08002B2CF9AE}" pid="103" name="IVID18751B08">
    <vt:lpwstr/>
  </property>
  <property fmtid="{D5CDD505-2E9C-101B-9397-08002B2CF9AE}" pid="104" name="IVID1D4D0E00">
    <vt:lpwstr/>
  </property>
  <property fmtid="{D5CDD505-2E9C-101B-9397-08002B2CF9AE}" pid="105" name="IVID176B1807">
    <vt:lpwstr/>
  </property>
  <property fmtid="{D5CDD505-2E9C-101B-9397-08002B2CF9AE}" pid="106" name="IVID1C4C1ED2">
    <vt:lpwstr/>
  </property>
  <property fmtid="{D5CDD505-2E9C-101B-9397-08002B2CF9AE}" pid="107" name="IVID242E11FA">
    <vt:lpwstr/>
  </property>
  <property fmtid="{D5CDD505-2E9C-101B-9397-08002B2CF9AE}" pid="108" name="IVID2C5B17D5">
    <vt:lpwstr/>
  </property>
  <property fmtid="{D5CDD505-2E9C-101B-9397-08002B2CF9AE}" pid="109" name="IVID1E451EF3">
    <vt:lpwstr/>
  </property>
  <property fmtid="{D5CDD505-2E9C-101B-9397-08002B2CF9AE}" pid="110" name="IVID110509E4">
    <vt:lpwstr/>
  </property>
  <property fmtid="{D5CDD505-2E9C-101B-9397-08002B2CF9AE}" pid="111" name="IVID3B3714D9">
    <vt:lpwstr/>
  </property>
  <property fmtid="{D5CDD505-2E9C-101B-9397-08002B2CF9AE}" pid="112" name="IVID126215CF">
    <vt:lpwstr/>
  </property>
  <property fmtid="{D5CDD505-2E9C-101B-9397-08002B2CF9AE}" pid="113" name="IVID264116E9">
    <vt:lpwstr/>
  </property>
  <property fmtid="{D5CDD505-2E9C-101B-9397-08002B2CF9AE}" pid="114" name="IVID2C421A05">
    <vt:lpwstr/>
  </property>
  <property fmtid="{D5CDD505-2E9C-101B-9397-08002B2CF9AE}" pid="115" name="IVID2C721BD8">
    <vt:lpwstr/>
  </property>
  <property fmtid="{D5CDD505-2E9C-101B-9397-08002B2CF9AE}" pid="116" name="IVID17241009">
    <vt:lpwstr/>
  </property>
  <property fmtid="{D5CDD505-2E9C-101B-9397-08002B2CF9AE}" pid="117" name="IVID292711DB">
    <vt:lpwstr/>
  </property>
  <property fmtid="{D5CDD505-2E9C-101B-9397-08002B2CF9AE}" pid="118" name="IVID247917D9">
    <vt:lpwstr/>
  </property>
  <property fmtid="{D5CDD505-2E9C-101B-9397-08002B2CF9AE}" pid="119" name="IVID3B3616E1">
    <vt:lpwstr/>
  </property>
  <property fmtid="{D5CDD505-2E9C-101B-9397-08002B2CF9AE}" pid="120" name="IVID224D07F3">
    <vt:lpwstr/>
  </property>
  <property fmtid="{D5CDD505-2E9C-101B-9397-08002B2CF9AE}" pid="121" name="IVID1A6317EC">
    <vt:lpwstr/>
  </property>
  <property fmtid="{D5CDD505-2E9C-101B-9397-08002B2CF9AE}" pid="122" name="IVID2D2117EA">
    <vt:lpwstr/>
  </property>
  <property fmtid="{D5CDD505-2E9C-101B-9397-08002B2CF9AE}" pid="123" name="IVID407116E5">
    <vt:lpwstr/>
  </property>
  <property fmtid="{D5CDD505-2E9C-101B-9397-08002B2CF9AE}" pid="124" name="IVID183C1608">
    <vt:lpwstr/>
  </property>
  <property fmtid="{D5CDD505-2E9C-101B-9397-08002B2CF9AE}" pid="125" name="IVID296B14ED">
    <vt:lpwstr/>
  </property>
  <property fmtid="{D5CDD505-2E9C-101B-9397-08002B2CF9AE}" pid="126" name="IVID323C16EB">
    <vt:lpwstr/>
  </property>
  <property fmtid="{D5CDD505-2E9C-101B-9397-08002B2CF9AE}" pid="127" name="IVID321507FB">
    <vt:lpwstr/>
  </property>
  <property fmtid="{D5CDD505-2E9C-101B-9397-08002B2CF9AE}" pid="128" name="IVID325417FC">
    <vt:lpwstr/>
  </property>
  <property fmtid="{D5CDD505-2E9C-101B-9397-08002B2CF9AE}" pid="129" name="IVID29500B09">
    <vt:lpwstr/>
  </property>
  <property fmtid="{D5CDD505-2E9C-101B-9397-08002B2CF9AE}" pid="130" name="IVID14221700">
    <vt:lpwstr/>
  </property>
  <property fmtid="{D5CDD505-2E9C-101B-9397-08002B2CF9AE}" pid="131" name="IVID347407DB">
    <vt:lpwstr/>
  </property>
  <property fmtid="{D5CDD505-2E9C-101B-9397-08002B2CF9AE}" pid="132" name="IVID33601201">
    <vt:lpwstr/>
  </property>
  <property fmtid="{D5CDD505-2E9C-101B-9397-08002B2CF9AE}" pid="133" name="IVID1A7114DE">
    <vt:lpwstr/>
  </property>
  <property fmtid="{D5CDD505-2E9C-101B-9397-08002B2CF9AE}" pid="134" name="IVID45611BDE">
    <vt:lpwstr/>
  </property>
  <property fmtid="{D5CDD505-2E9C-101B-9397-08002B2CF9AE}" pid="135" name="IVID26AB3C3D">
    <vt:lpwstr/>
  </property>
  <property fmtid="{D5CDD505-2E9C-101B-9397-08002B2CF9AE}" pid="136" name="IVID7290E0A">
    <vt:lpwstr/>
  </property>
  <property fmtid="{D5CDD505-2E9C-101B-9397-08002B2CF9AE}" pid="137" name="IVID3B4715DE">
    <vt:lpwstr/>
  </property>
  <property fmtid="{D5CDD505-2E9C-101B-9397-08002B2CF9AE}" pid="138" name="IVID2C231BD0">
    <vt:lpwstr/>
  </property>
  <property fmtid="{D5CDD505-2E9C-101B-9397-08002B2CF9AE}" pid="139" name="IVID463713F2">
    <vt:lpwstr/>
  </property>
  <property fmtid="{D5CDD505-2E9C-101B-9397-08002B2CF9AE}" pid="140" name="IVID2B6408F0">
    <vt:lpwstr/>
  </property>
  <property fmtid="{D5CDD505-2E9C-101B-9397-08002B2CF9AE}" pid="141" name="IVID3C5710EC">
    <vt:lpwstr/>
  </property>
  <property fmtid="{D5CDD505-2E9C-101B-9397-08002B2CF9AE}" pid="142" name="IVID16F44373">
    <vt:lpwstr/>
  </property>
  <property fmtid="{D5CDD505-2E9C-101B-9397-08002B2CF9AE}" pid="143" name="IVID44F14F6">
    <vt:lpwstr/>
  </property>
  <property fmtid="{D5CDD505-2E9C-101B-9397-08002B2CF9AE}" pid="144" name="IVID3D4612D7">
    <vt:lpwstr/>
  </property>
  <property fmtid="{D5CDD505-2E9C-101B-9397-08002B2CF9AE}" pid="145" name="IVID235E1204">
    <vt:lpwstr/>
  </property>
  <property fmtid="{D5CDD505-2E9C-101B-9397-08002B2CF9AE}" pid="146" name="IVID2A6D12EA">
    <vt:lpwstr/>
  </property>
  <property fmtid="{D5CDD505-2E9C-101B-9397-08002B2CF9AE}" pid="147" name="IVID153513D2">
    <vt:lpwstr/>
  </property>
  <property fmtid="{D5CDD505-2E9C-101B-9397-08002B2CF9AE}" pid="148" name="IVID15D8236F">
    <vt:lpwstr/>
  </property>
  <property fmtid="{D5CDD505-2E9C-101B-9397-08002B2CF9AE}" pid="149" name="IVID153815F5">
    <vt:lpwstr/>
  </property>
  <property fmtid="{D5CDD505-2E9C-101B-9397-08002B2CF9AE}" pid="150" name="IVID131C12D2">
    <vt:lpwstr/>
  </property>
  <property fmtid="{D5CDD505-2E9C-101B-9397-08002B2CF9AE}" pid="151" name="IVID163E15F9">
    <vt:lpwstr/>
  </property>
  <property fmtid="{D5CDD505-2E9C-101B-9397-08002B2CF9AE}" pid="152" name="IVID190D1000">
    <vt:lpwstr/>
  </property>
  <property fmtid="{D5CDD505-2E9C-101B-9397-08002B2CF9AE}" pid="153" name="IVID3C1C1DFD">
    <vt:lpwstr/>
  </property>
  <property fmtid="{D5CDD505-2E9C-101B-9397-08002B2CF9AE}" pid="154" name="IVID1C1511D5">
    <vt:lpwstr/>
  </property>
  <property fmtid="{D5CDD505-2E9C-101B-9397-08002B2CF9AE}" pid="155" name="IVID1C341AF8">
    <vt:lpwstr/>
  </property>
  <property fmtid="{D5CDD505-2E9C-101B-9397-08002B2CF9AE}" pid="156" name="IVID16111BD5">
    <vt:lpwstr/>
  </property>
  <property fmtid="{D5CDD505-2E9C-101B-9397-08002B2CF9AE}" pid="157" name="IVID113910EC">
    <vt:lpwstr/>
  </property>
  <property fmtid="{D5CDD505-2E9C-101B-9397-08002B2CF9AE}" pid="158" name="IVID331215D7">
    <vt:lpwstr/>
  </property>
  <property fmtid="{D5CDD505-2E9C-101B-9397-08002B2CF9AE}" pid="159" name="IVID136207D2">
    <vt:lpwstr/>
  </property>
  <property fmtid="{D5CDD505-2E9C-101B-9397-08002B2CF9AE}" pid="160" name="IVID1D2D1ED7">
    <vt:lpwstr/>
  </property>
  <property fmtid="{D5CDD505-2E9C-101B-9397-08002B2CF9AE}" pid="161" name="IVID202212CF">
    <vt:lpwstr/>
  </property>
  <property fmtid="{D5CDD505-2E9C-101B-9397-08002B2CF9AE}" pid="162" name="IVID1C341B0A">
    <vt:lpwstr/>
  </property>
  <property fmtid="{D5CDD505-2E9C-101B-9397-08002B2CF9AE}" pid="163" name="IVID355618F0">
    <vt:lpwstr/>
  </property>
  <property fmtid="{D5CDD505-2E9C-101B-9397-08002B2CF9AE}" pid="164" name="IVID2E301CD0">
    <vt:lpwstr/>
  </property>
  <property fmtid="{D5CDD505-2E9C-101B-9397-08002B2CF9AE}" pid="165" name="IVID1F370AF6">
    <vt:lpwstr/>
  </property>
  <property fmtid="{D5CDD505-2E9C-101B-9397-08002B2CF9AE}" pid="166" name="IVID385C13E5">
    <vt:lpwstr/>
  </property>
  <property fmtid="{D5CDD505-2E9C-101B-9397-08002B2CF9AE}" pid="167" name="IVID396011FD">
    <vt:lpwstr/>
  </property>
  <property fmtid="{D5CDD505-2E9C-101B-9397-08002B2CF9AE}" pid="168" name="IVID1C5F1703">
    <vt:lpwstr/>
  </property>
  <property fmtid="{D5CDD505-2E9C-101B-9397-08002B2CF9AE}" pid="169" name="IVID3E111AEB">
    <vt:lpwstr/>
  </property>
  <property fmtid="{D5CDD505-2E9C-101B-9397-08002B2CF9AE}" pid="170" name="IVID2B6915F6">
    <vt:lpwstr/>
  </property>
  <property fmtid="{D5CDD505-2E9C-101B-9397-08002B2CF9AE}" pid="171" name="IVID342012D6">
    <vt:lpwstr/>
  </property>
  <property fmtid="{D5CDD505-2E9C-101B-9397-08002B2CF9AE}" pid="172" name="IVID225F15E6">
    <vt:lpwstr/>
  </property>
  <property fmtid="{D5CDD505-2E9C-101B-9397-08002B2CF9AE}" pid="173" name="IVID296015DD">
    <vt:lpwstr/>
  </property>
  <property fmtid="{D5CDD505-2E9C-101B-9397-08002B2CF9AE}" pid="174" name="IVID29501509">
    <vt:lpwstr/>
  </property>
  <property fmtid="{D5CDD505-2E9C-101B-9397-08002B2CF9AE}" pid="175" name="IVID214519E3">
    <vt:lpwstr/>
  </property>
  <property fmtid="{D5CDD505-2E9C-101B-9397-08002B2CF9AE}" pid="176" name="IVID252717E6">
    <vt:lpwstr/>
  </property>
  <property fmtid="{D5CDD505-2E9C-101B-9397-08002B2CF9AE}" pid="177" name="IVID433311F5">
    <vt:lpwstr/>
  </property>
  <property fmtid="{D5CDD505-2E9C-101B-9397-08002B2CF9AE}" pid="178" name="IVID3D2015DD">
    <vt:lpwstr/>
  </property>
  <property fmtid="{D5CDD505-2E9C-101B-9397-08002B2CF9AE}" pid="179" name="IVIDF6212EC">
    <vt:lpwstr/>
  </property>
  <property fmtid="{D5CDD505-2E9C-101B-9397-08002B2CF9AE}" pid="180" name="IVIDE05A89AF">
    <vt:lpwstr/>
  </property>
  <property fmtid="{D5CDD505-2E9C-101B-9397-08002B2CF9AE}" pid="181" name="IVID266F1705">
    <vt:lpwstr/>
  </property>
  <property fmtid="{D5CDD505-2E9C-101B-9397-08002B2CF9AE}" pid="182" name="IVIDC03E320">
    <vt:lpwstr/>
  </property>
  <property fmtid="{D5CDD505-2E9C-101B-9397-08002B2CF9AE}" pid="183" name="IVIDEC365DAF">
    <vt:lpwstr/>
  </property>
</Properties>
</file>