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C:\Users\user\Desktop\업무\12. 석면공사\2024\4. 탄방초\"/>
    </mc:Choice>
  </mc:AlternateContent>
  <xr:revisionPtr revIDLastSave="0" documentId="8_{EFF338B3-E946-48BC-87D8-A5F7DADA114C}" xr6:coauthVersionLast="36" xr6:coauthVersionMax="36" xr10:uidLastSave="{00000000-0000-0000-0000-000000000000}"/>
  <bookViews>
    <workbookView xWindow="0" yWindow="0" windowWidth="21570" windowHeight="10185" xr2:uid="{00000000-000D-0000-FFFF-FFFF00000000}"/>
  </bookViews>
  <sheets>
    <sheet name="원가계산서" sheetId="10" r:id="rId1"/>
    <sheet name="공종별집계표" sheetId="9" r:id="rId2"/>
    <sheet name="공종별내역서" sheetId="8" r:id="rId3"/>
  </sheets>
  <definedNames>
    <definedName name="_xlnm.Print_Area" localSheetId="2">공종별내역서!$A$1:$M$70</definedName>
    <definedName name="_xlnm.Print_Area" localSheetId="1">공종별집계표!$A$1:$M$26</definedName>
    <definedName name="_xlnm.Print_Titles" localSheetId="2">공종별내역서!$1:$3</definedName>
    <definedName name="_xlnm.Print_Titles" localSheetId="1">공종별집계표!$1:$4</definedName>
    <definedName name="_xlnm.Print_Titles" localSheetId="0">원가계산서!$1:$3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8" l="1"/>
  <c r="H70" i="8"/>
  <c r="L9" i="8" l="1"/>
  <c r="K49" i="8"/>
  <c r="K50" i="8"/>
  <c r="J70" i="8"/>
  <c r="L50" i="8"/>
  <c r="L49" i="8"/>
  <c r="F70" i="8"/>
  <c r="L70" i="8" l="1"/>
  <c r="T9" i="9"/>
  <c r="L8" i="8"/>
  <c r="H47" i="8" l="1"/>
  <c r="H25" i="8"/>
  <c r="L6" i="8" l="1"/>
  <c r="H26" i="9"/>
  <c r="J47" i="8" l="1"/>
  <c r="L47" i="8" l="1"/>
  <c r="F47" i="8"/>
  <c r="L7" i="8" l="1"/>
  <c r="F25" i="8"/>
  <c r="L10" i="8" l="1"/>
  <c r="F26" i="9" l="1"/>
  <c r="J25" i="8" l="1"/>
  <c r="L5" i="8"/>
  <c r="L25" i="8" s="1"/>
  <c r="J26" i="9" l="1"/>
  <c r="L26" i="9"/>
</calcChain>
</file>

<file path=xl/sharedStrings.xml><?xml version="1.0" encoding="utf-8"?>
<sst xmlns="http://schemas.openxmlformats.org/spreadsheetml/2006/main" count="444" uniqueCount="207">
  <si>
    <t>공 종 별 집 계 표</t>
  </si>
  <si>
    <t>품      명</t>
  </si>
  <si>
    <t>규      격</t>
  </si>
  <si>
    <t>단위</t>
  </si>
  <si>
    <t>수량</t>
  </si>
  <si>
    <t>재  료  비</t>
  </si>
  <si>
    <t>단  가</t>
  </si>
  <si>
    <t>금  액</t>
  </si>
  <si>
    <t>노  무  비</t>
  </si>
  <si>
    <t>경      비</t>
  </si>
  <si>
    <t>합      계</t>
  </si>
  <si>
    <t>비  고</t>
  </si>
  <si>
    <t>공종코드</t>
  </si>
  <si>
    <t>변수</t>
  </si>
  <si>
    <t>상위공종</t>
  </si>
  <si>
    <t>공종구분</t>
  </si>
  <si>
    <t>공종레벨</t>
  </si>
  <si>
    <t>공종소계</t>
  </si>
  <si>
    <t>원가계산서 연결금액</t>
  </si>
  <si>
    <t>품목코드</t>
  </si>
  <si>
    <t>설정</t>
  </si>
  <si>
    <t>일위</t>
  </si>
  <si>
    <t>단산</t>
  </si>
  <si>
    <t>자재</t>
  </si>
  <si>
    <t>손료적용</t>
  </si>
  <si>
    <t>손료저장</t>
  </si>
  <si>
    <t>적용율</t>
  </si>
  <si>
    <t>JUK1</t>
  </si>
  <si>
    <t>JUK2</t>
  </si>
  <si>
    <t>JUK3</t>
  </si>
  <si>
    <t>JUK4</t>
  </si>
  <si>
    <t>JUK5</t>
  </si>
  <si>
    <t>JUK6</t>
  </si>
  <si>
    <t>JUK7</t>
  </si>
  <si>
    <t>JUK8</t>
  </si>
  <si>
    <t>JUK9</t>
  </si>
  <si>
    <t>JUK10</t>
  </si>
  <si>
    <t>JUK11</t>
  </si>
  <si>
    <t>JUK12</t>
  </si>
  <si>
    <t>JUK13</t>
  </si>
  <si>
    <t>JUK14</t>
  </si>
  <si>
    <t>JUK15</t>
  </si>
  <si>
    <t>JUK16</t>
  </si>
  <si>
    <t>JUK17</t>
  </si>
  <si>
    <t>JUK18</t>
  </si>
  <si>
    <t>JUK19</t>
  </si>
  <si>
    <t>JUK20</t>
  </si>
  <si>
    <t>자재구분</t>
  </si>
  <si>
    <t>공종+자재</t>
  </si>
  <si>
    <t>고유번호</t>
  </si>
  <si>
    <t/>
  </si>
  <si>
    <t>01</t>
  </si>
  <si>
    <t>0101   ▣ 건축공사</t>
  </si>
  <si>
    <t>0101</t>
  </si>
  <si>
    <t>010101  가  설  공  사</t>
  </si>
  <si>
    <t>010101</t>
  </si>
  <si>
    <t>콘테이너형 가설사무소 설치 및 해체</t>
  </si>
  <si>
    <t>3.0*6.0m, 3개월</t>
  </si>
  <si>
    <t>개소</t>
  </si>
  <si>
    <t>5BE8F6C3989532D535D542052866C0</t>
  </si>
  <si>
    <t>T</t>
  </si>
  <si>
    <t>F</t>
  </si>
  <si>
    <t>0101015BE8F6C3989532D535D542052866C0</t>
  </si>
  <si>
    <t>강관 조립말비계(이동식)설치 및 해체</t>
  </si>
  <si>
    <t>높이 2m, 3개월</t>
  </si>
  <si>
    <t>대</t>
  </si>
  <si>
    <t>5BE8F6C0C5D5B1203665DF3A2131EF</t>
  </si>
  <si>
    <t>0101015BE8F6C0C5D5B1203665DF3A2131EF</t>
  </si>
  <si>
    <t>H3.0m(발판 유)</t>
  </si>
  <si>
    <t>M2</t>
  </si>
  <si>
    <t>5BE8F6C0C5D5B12034B58E6F2CEAB1</t>
  </si>
  <si>
    <t>0101015BE8F6C0C5D5B12034B58E6F2CEAB1</t>
  </si>
  <si>
    <t>현장정리 및 석면정밀청소비</t>
  </si>
  <si>
    <t>수선</t>
  </si>
  <si>
    <t>5BE8F6C549C547583905F7EA2DEDAD</t>
  </si>
  <si>
    <t>0101015BE8F6C549C547583905F7EA2DEDAD</t>
  </si>
  <si>
    <t>석면사전정밀청소 및 잔재물청소비</t>
  </si>
  <si>
    <t>창틀,비품,천정틀,냉난방필터등포함</t>
  </si>
  <si>
    <t>5BE8F6C549C547583905F7EA2DEDAC</t>
  </si>
  <si>
    <t>0101015BE8F6C549C547583905F7EA2DEDAC</t>
  </si>
  <si>
    <t>석면 철거용 벽체 설치 및 해체</t>
  </si>
  <si>
    <t>ㅁ-45*45@450 + 양면 합판12T, 양면 0.15T 비닐 2겹</t>
  </si>
  <si>
    <t>5BE87609C235ABB73505723125F610</t>
  </si>
  <si>
    <t>0101015BE87609C235ABB73505723125F610</t>
  </si>
  <si>
    <t>[ 합           계 ]</t>
  </si>
  <si>
    <t>TOTAL</t>
  </si>
  <si>
    <t>010102  철  거  공  사</t>
  </si>
  <si>
    <t>010102</t>
  </si>
  <si>
    <t>석면내장류 해체및제거/지정폐기물소운반포함</t>
  </si>
  <si>
    <t>천정재,내벽체,간막이재</t>
  </si>
  <si>
    <t>호표 8</t>
  </si>
  <si>
    <t>5BE9F6AC26959E1837757A4027028B</t>
  </si>
  <si>
    <t>0101025BE9F6AC26959E1837757A4027028B</t>
  </si>
  <si>
    <t>석면자동습윤</t>
  </si>
  <si>
    <t>호표 9</t>
  </si>
  <si>
    <t>5BE9F6AC26959E1837757A40270288</t>
  </si>
  <si>
    <t>0101025BE9F6AC26959E1837757A40270288</t>
  </si>
  <si>
    <t>위생설비시설</t>
  </si>
  <si>
    <t>3단셋트</t>
  </si>
  <si>
    <t>호표 10</t>
  </si>
  <si>
    <t>5BE9F6AC26959E1837757A40270289</t>
  </si>
  <si>
    <t>0101025BE9F6AC26959E1837757A40270289</t>
  </si>
  <si>
    <t>경량천장철골틀 해체</t>
  </si>
  <si>
    <t>호표 12</t>
  </si>
  <si>
    <t>5BE9F6AC2FF587973D85C0C321F5B3</t>
  </si>
  <si>
    <t>0101025BE9F6AC2FF587973D85C0C321F5B3</t>
  </si>
  <si>
    <t>커튼박스 해체</t>
  </si>
  <si>
    <t>각종</t>
  </si>
  <si>
    <t>M</t>
  </si>
  <si>
    <t>호표 13</t>
  </si>
  <si>
    <t>5BE9F6AC2FF587973D85C0C321F5B2</t>
  </si>
  <si>
    <t>0101025BE9F6AC2FF587973D85C0C321F5B2</t>
  </si>
  <si>
    <t>010103  작 업 부 산 물</t>
  </si>
  <si>
    <t>010103</t>
  </si>
  <si>
    <t>9</t>
  </si>
  <si>
    <t>철강설</t>
  </si>
  <si>
    <t>철강설, 고철, 작업설부산물</t>
  </si>
  <si>
    <t>kg</t>
  </si>
  <si>
    <t>자재 3</t>
  </si>
  <si>
    <t>5CE086CBABD5825B30955D4B2AB6F82B0619A3</t>
  </si>
  <si>
    <t>0101035CE086CBABD5825B30955D4B2AB6F82B0619A3</t>
  </si>
  <si>
    <t>철강설, 알루미늄, 작업설부산물</t>
  </si>
  <si>
    <t>자재 4</t>
  </si>
  <si>
    <t>5CE086CBABD5825B30955D4B2B5257327B065F</t>
  </si>
  <si>
    <t>0101035CE086CBABD5825B30955D4B2B5257327B065F</t>
  </si>
  <si>
    <t>비      고</t>
  </si>
  <si>
    <t>공 사 원 가 계 산 서</t>
  </si>
  <si>
    <t>비        목</t>
  </si>
  <si>
    <t>금      액</t>
  </si>
  <si>
    <t>구        성        비</t>
  </si>
  <si>
    <t>순   공   사   원   가</t>
  </si>
  <si>
    <t>재   료   비</t>
  </si>
  <si>
    <t>노   무   비</t>
  </si>
  <si>
    <t>경        비</t>
  </si>
  <si>
    <t>A1</t>
  </si>
  <si>
    <t>직  접  재  료  비</t>
  </si>
  <si>
    <t>A2</t>
  </si>
  <si>
    <t>간  접  재  료  비</t>
  </si>
  <si>
    <t>A3</t>
  </si>
  <si>
    <t>작업설, 부산물(△)</t>
  </si>
  <si>
    <t>AS</t>
  </si>
  <si>
    <t>[ 소          계 ]</t>
  </si>
  <si>
    <t>B1</t>
  </si>
  <si>
    <t>직  접  노  무  비</t>
  </si>
  <si>
    <t>B2</t>
  </si>
  <si>
    <t>간  접  노  무  비</t>
  </si>
  <si>
    <t>직접노무비 * 12.6%</t>
  </si>
  <si>
    <t>BS</t>
  </si>
  <si>
    <t>C2</t>
  </si>
  <si>
    <t>경              비</t>
  </si>
  <si>
    <t>C4</t>
  </si>
  <si>
    <t>산  재  보  험  료</t>
  </si>
  <si>
    <t>노무비 * 3.56%</t>
  </si>
  <si>
    <t>C5</t>
  </si>
  <si>
    <t>고  용  보  험  료</t>
  </si>
  <si>
    <t>노무비 * 1.01%</t>
  </si>
  <si>
    <t>C6</t>
  </si>
  <si>
    <t>국민  건강  보험료</t>
  </si>
  <si>
    <t>직접노무비 * 3.545%</t>
  </si>
  <si>
    <t>C7</t>
  </si>
  <si>
    <t>국민  연금  보험료</t>
  </si>
  <si>
    <t>직접노무비 * 4.5%</t>
  </si>
  <si>
    <t>CB</t>
  </si>
  <si>
    <t>노인장기요양보험료</t>
  </si>
  <si>
    <t>건강보험료 * 12.95%</t>
  </si>
  <si>
    <t>C8</t>
  </si>
  <si>
    <t>퇴직  공제  부금비</t>
  </si>
  <si>
    <t>직접노무비 * 2.3%</t>
  </si>
  <si>
    <t>CA</t>
  </si>
  <si>
    <t>산업안전보건관리비</t>
  </si>
  <si>
    <t>(재료비+직노) * 2.93%</t>
  </si>
  <si>
    <t>CG</t>
  </si>
  <si>
    <t>기   타    경   비</t>
  </si>
  <si>
    <t>(재료비+노무비) * 5.2%</t>
  </si>
  <si>
    <t>CH</t>
  </si>
  <si>
    <t>환  경  보  전  비</t>
  </si>
  <si>
    <t>(재료비+직노+경비) * 0.3%</t>
  </si>
  <si>
    <t>CL</t>
  </si>
  <si>
    <t>건설기계대여금지급보증서발급수수료</t>
  </si>
  <si>
    <t>(재료비+직노+경비) * 0.1%</t>
  </si>
  <si>
    <t>CS</t>
  </si>
  <si>
    <t>S1</t>
  </si>
  <si>
    <t>계</t>
  </si>
  <si>
    <t>D1</t>
  </si>
  <si>
    <t>일  반  관  리  비</t>
  </si>
  <si>
    <t>계 * 6%</t>
  </si>
  <si>
    <t>D2</t>
  </si>
  <si>
    <t>이              윤</t>
  </si>
  <si>
    <t>(노무비+경비+일반관리비) * 15%</t>
  </si>
  <si>
    <t>D5</t>
  </si>
  <si>
    <t>작업부산물(철거)</t>
  </si>
  <si>
    <t>D9</t>
  </si>
  <si>
    <t>공   급    가   액</t>
  </si>
  <si>
    <t>DB</t>
  </si>
  <si>
    <t>부  가  가  치  세</t>
  </si>
  <si>
    <t>공급가액 * 10%</t>
  </si>
  <si>
    <t>DH</t>
  </si>
  <si>
    <t>도      급      액</t>
  </si>
  <si>
    <t>S2</t>
  </si>
  <si>
    <t>총   공   사    비</t>
  </si>
  <si>
    <t>공사명 : 대전탄방초 석면철거공사</t>
    <phoneticPr fontId="1" type="noConversion"/>
  </si>
  <si>
    <t>[ 대전탄방초 석면철거공사 ]</t>
    <phoneticPr fontId="1" type="noConversion"/>
  </si>
  <si>
    <t>01  대전탄방초 석면철거공사</t>
    <phoneticPr fontId="1" type="noConversion"/>
  </si>
  <si>
    <t>고소작업용 작업대</t>
    <phoneticPr fontId="1" type="noConversion"/>
  </si>
  <si>
    <t>석면폐기물임시보관장소</t>
  </si>
  <si>
    <t>H=3.0mm, 100M2, 보호천막포함</t>
  </si>
  <si>
    <t>개소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</si>
</sst>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#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u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/>
    </xf>
    <xf numFmtId="0" fontId="2" fillId="0" borderId="0" xfId="0" quotePrefix="1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0" fillId="0" borderId="1" xfId="0" quotePrefix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4" xfId="0" quotePrefix="1" applyFont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vertical="center"/>
    </xf>
    <xf numFmtId="0" fontId="4" fillId="0" borderId="4" xfId="0" quotePrefix="1" applyFont="1" applyBorder="1" applyAlignment="1">
      <alignment horizontal="center" vertical="center" wrapText="1"/>
    </xf>
    <xf numFmtId="0" fontId="3" fillId="0" borderId="4" xfId="0" quotePrefix="1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176" fontId="3" fillId="0" borderId="4" xfId="0" applyNumberFormat="1" applyFont="1" applyBorder="1" applyAlignment="1">
      <alignment vertical="center" wrapText="1"/>
    </xf>
    <xf numFmtId="0" fontId="0" fillId="0" borderId="4" xfId="0" quotePrefix="1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4" xfId="0" quotePrefix="1" applyFont="1" applyBorder="1" applyAlignment="1">
      <alignment horizontal="center" vertical="center" wrapText="1"/>
    </xf>
    <xf numFmtId="0" fontId="0" fillId="0" borderId="5" xfId="0" quotePrefix="1" applyFont="1" applyBorder="1" applyAlignment="1">
      <alignment vertical="center" wrapText="1"/>
    </xf>
    <xf numFmtId="0" fontId="3" fillId="0" borderId="4" xfId="0" quotePrefix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quotePrefix="1" applyFont="1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4" xfId="0" quotePrefix="1" applyFont="1" applyBorder="1" applyAlignment="1">
      <alignment horizontal="center" vertical="center" wrapText="1"/>
    </xf>
    <xf numFmtId="0" fontId="3" fillId="0" borderId="4" xfId="0" quotePrefix="1" applyFont="1" applyBorder="1" applyAlignment="1">
      <alignment horizontal="distributed" vertical="center" wrapText="1"/>
    </xf>
    <xf numFmtId="0" fontId="0" fillId="0" borderId="0" xfId="0" quotePrefix="1">
      <alignment vertical="center"/>
    </xf>
    <xf numFmtId="0" fontId="4" fillId="0" borderId="4" xfId="0" quotePrefix="1" applyFont="1" applyBorder="1" applyAlignment="1">
      <alignment horizontal="center" vertical="center"/>
    </xf>
    <xf numFmtId="0" fontId="4" fillId="0" borderId="4" xfId="0" quotePrefix="1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0"/>
  <sheetViews>
    <sheetView tabSelected="1" view="pageBreakPreview" topLeftCell="B1" zoomScale="85" zoomScaleNormal="100" zoomScaleSheetLayoutView="85" workbookViewId="0">
      <selection activeCell="F2" sqref="F2:G2"/>
    </sheetView>
  </sheetViews>
  <sheetFormatPr defaultRowHeight="16.5" x14ac:dyDescent="0.3"/>
  <cols>
    <col min="1" max="1" width="0" hidden="1" customWidth="1"/>
    <col min="2" max="3" width="4.625" customWidth="1"/>
    <col min="4" max="4" width="35.625" customWidth="1"/>
    <col min="5" max="5" width="25.625" customWidth="1"/>
    <col min="6" max="6" width="60.625" customWidth="1"/>
    <col min="7" max="7" width="30.625" customWidth="1"/>
  </cols>
  <sheetData>
    <row r="1" spans="1:7" ht="24" customHeight="1" x14ac:dyDescent="0.3">
      <c r="B1" s="21" t="s">
        <v>126</v>
      </c>
      <c r="C1" s="21"/>
      <c r="D1" s="21"/>
      <c r="E1" s="21"/>
      <c r="F1" s="21"/>
      <c r="G1" s="21"/>
    </row>
    <row r="2" spans="1:7" ht="21.95" customHeight="1" x14ac:dyDescent="0.3">
      <c r="B2" s="22" t="s">
        <v>200</v>
      </c>
      <c r="C2" s="22"/>
      <c r="D2" s="22"/>
      <c r="E2" s="22"/>
      <c r="F2" s="23"/>
      <c r="G2" s="23"/>
    </row>
    <row r="3" spans="1:7" ht="21.95" customHeight="1" x14ac:dyDescent="0.3">
      <c r="B3" s="24" t="s">
        <v>127</v>
      </c>
      <c r="C3" s="20"/>
      <c r="D3" s="20"/>
      <c r="E3" s="18" t="s">
        <v>128</v>
      </c>
      <c r="F3" s="18" t="s">
        <v>129</v>
      </c>
      <c r="G3" s="18" t="s">
        <v>125</v>
      </c>
    </row>
    <row r="4" spans="1:7" ht="21.95" customHeight="1" x14ac:dyDescent="0.3">
      <c r="A4" s="1" t="s">
        <v>134</v>
      </c>
      <c r="B4" s="25" t="s">
        <v>130</v>
      </c>
      <c r="C4" s="25" t="s">
        <v>131</v>
      </c>
      <c r="D4" s="18" t="s">
        <v>135</v>
      </c>
      <c r="E4" s="15"/>
      <c r="F4" s="13" t="s">
        <v>50</v>
      </c>
      <c r="G4" s="13" t="s">
        <v>50</v>
      </c>
    </row>
    <row r="5" spans="1:7" ht="21.95" customHeight="1" x14ac:dyDescent="0.3">
      <c r="A5" s="1" t="s">
        <v>136</v>
      </c>
      <c r="B5" s="25"/>
      <c r="C5" s="25"/>
      <c r="D5" s="18" t="s">
        <v>137</v>
      </c>
      <c r="E5" s="15"/>
      <c r="F5" s="13" t="s">
        <v>50</v>
      </c>
      <c r="G5" s="13" t="s">
        <v>50</v>
      </c>
    </row>
    <row r="6" spans="1:7" ht="21.95" customHeight="1" x14ac:dyDescent="0.3">
      <c r="A6" s="1" t="s">
        <v>138</v>
      </c>
      <c r="B6" s="25"/>
      <c r="C6" s="25"/>
      <c r="D6" s="18" t="s">
        <v>139</v>
      </c>
      <c r="E6" s="15"/>
      <c r="F6" s="13" t="s">
        <v>50</v>
      </c>
      <c r="G6" s="13" t="s">
        <v>50</v>
      </c>
    </row>
    <row r="7" spans="1:7" ht="21.95" customHeight="1" x14ac:dyDescent="0.3">
      <c r="A7" s="1" t="s">
        <v>140</v>
      </c>
      <c r="B7" s="25"/>
      <c r="C7" s="25"/>
      <c r="D7" s="18" t="s">
        <v>141</v>
      </c>
      <c r="E7" s="15"/>
      <c r="F7" s="13" t="s">
        <v>50</v>
      </c>
      <c r="G7" s="13" t="s">
        <v>50</v>
      </c>
    </row>
    <row r="8" spans="1:7" ht="21.95" customHeight="1" x14ac:dyDescent="0.3">
      <c r="A8" s="1" t="s">
        <v>142</v>
      </c>
      <c r="B8" s="25"/>
      <c r="C8" s="25" t="s">
        <v>132</v>
      </c>
      <c r="D8" s="18" t="s">
        <v>143</v>
      </c>
      <c r="E8" s="15"/>
      <c r="F8" s="13" t="s">
        <v>50</v>
      </c>
      <c r="G8" s="13" t="s">
        <v>50</v>
      </c>
    </row>
    <row r="9" spans="1:7" ht="21.95" customHeight="1" x14ac:dyDescent="0.3">
      <c r="A9" s="1" t="s">
        <v>144</v>
      </c>
      <c r="B9" s="25"/>
      <c r="C9" s="25"/>
      <c r="D9" s="18" t="s">
        <v>145</v>
      </c>
      <c r="E9" s="15"/>
      <c r="F9" s="13" t="s">
        <v>146</v>
      </c>
      <c r="G9" s="13" t="s">
        <v>50</v>
      </c>
    </row>
    <row r="10" spans="1:7" ht="21.95" customHeight="1" x14ac:dyDescent="0.3">
      <c r="A10" s="1" t="s">
        <v>147</v>
      </c>
      <c r="B10" s="25"/>
      <c r="C10" s="25"/>
      <c r="D10" s="18" t="s">
        <v>141</v>
      </c>
      <c r="E10" s="15"/>
      <c r="F10" s="13" t="s">
        <v>50</v>
      </c>
      <c r="G10" s="13" t="s">
        <v>50</v>
      </c>
    </row>
    <row r="11" spans="1:7" ht="21.95" customHeight="1" x14ac:dyDescent="0.3">
      <c r="A11" s="1" t="s">
        <v>148</v>
      </c>
      <c r="B11" s="25"/>
      <c r="C11" s="25" t="s">
        <v>133</v>
      </c>
      <c r="D11" s="18" t="s">
        <v>149</v>
      </c>
      <c r="E11" s="15"/>
      <c r="F11" s="13" t="s">
        <v>50</v>
      </c>
      <c r="G11" s="13" t="s">
        <v>50</v>
      </c>
    </row>
    <row r="12" spans="1:7" ht="21.95" customHeight="1" x14ac:dyDescent="0.3">
      <c r="A12" s="1" t="s">
        <v>150</v>
      </c>
      <c r="B12" s="25"/>
      <c r="C12" s="25"/>
      <c r="D12" s="18" t="s">
        <v>151</v>
      </c>
      <c r="E12" s="15"/>
      <c r="F12" s="13" t="s">
        <v>152</v>
      </c>
      <c r="G12" s="13" t="s">
        <v>50</v>
      </c>
    </row>
    <row r="13" spans="1:7" ht="21.95" customHeight="1" x14ac:dyDescent="0.3">
      <c r="A13" s="1" t="s">
        <v>153</v>
      </c>
      <c r="B13" s="25"/>
      <c r="C13" s="25"/>
      <c r="D13" s="18" t="s">
        <v>154</v>
      </c>
      <c r="E13" s="15"/>
      <c r="F13" s="13" t="s">
        <v>155</v>
      </c>
      <c r="G13" s="13" t="s">
        <v>50</v>
      </c>
    </row>
    <row r="14" spans="1:7" ht="21.95" customHeight="1" x14ac:dyDescent="0.3">
      <c r="A14" s="1" t="s">
        <v>156</v>
      </c>
      <c r="B14" s="25"/>
      <c r="C14" s="25"/>
      <c r="D14" s="18" t="s">
        <v>157</v>
      </c>
      <c r="E14" s="15"/>
      <c r="F14" s="13" t="s">
        <v>158</v>
      </c>
      <c r="G14" s="13" t="s">
        <v>50</v>
      </c>
    </row>
    <row r="15" spans="1:7" ht="21.95" customHeight="1" x14ac:dyDescent="0.3">
      <c r="A15" s="1" t="s">
        <v>159</v>
      </c>
      <c r="B15" s="25"/>
      <c r="C15" s="25"/>
      <c r="D15" s="18" t="s">
        <v>160</v>
      </c>
      <c r="E15" s="15"/>
      <c r="F15" s="13" t="s">
        <v>161</v>
      </c>
      <c r="G15" s="13" t="s">
        <v>50</v>
      </c>
    </row>
    <row r="16" spans="1:7" ht="21.95" customHeight="1" x14ac:dyDescent="0.3">
      <c r="A16" s="1" t="s">
        <v>162</v>
      </c>
      <c r="B16" s="25"/>
      <c r="C16" s="25"/>
      <c r="D16" s="18" t="s">
        <v>163</v>
      </c>
      <c r="E16" s="15"/>
      <c r="F16" s="13" t="s">
        <v>164</v>
      </c>
      <c r="G16" s="13" t="s">
        <v>50</v>
      </c>
    </row>
    <row r="17" spans="1:7" ht="21.95" customHeight="1" x14ac:dyDescent="0.3">
      <c r="A17" s="1" t="s">
        <v>165</v>
      </c>
      <c r="B17" s="25"/>
      <c r="C17" s="25"/>
      <c r="D17" s="18" t="s">
        <v>166</v>
      </c>
      <c r="E17" s="15"/>
      <c r="F17" s="13" t="s">
        <v>167</v>
      </c>
      <c r="G17" s="13" t="s">
        <v>50</v>
      </c>
    </row>
    <row r="18" spans="1:7" ht="21.95" customHeight="1" x14ac:dyDescent="0.3">
      <c r="A18" s="1" t="s">
        <v>168</v>
      </c>
      <c r="B18" s="25"/>
      <c r="C18" s="25"/>
      <c r="D18" s="18" t="s">
        <v>169</v>
      </c>
      <c r="E18" s="15"/>
      <c r="F18" s="13" t="s">
        <v>170</v>
      </c>
      <c r="G18" s="13" t="s">
        <v>50</v>
      </c>
    </row>
    <row r="19" spans="1:7" ht="21.95" customHeight="1" x14ac:dyDescent="0.3">
      <c r="A19" s="1" t="s">
        <v>171</v>
      </c>
      <c r="B19" s="25"/>
      <c r="C19" s="25"/>
      <c r="D19" s="18" t="s">
        <v>172</v>
      </c>
      <c r="E19" s="15"/>
      <c r="F19" s="13" t="s">
        <v>173</v>
      </c>
      <c r="G19" s="13" t="s">
        <v>50</v>
      </c>
    </row>
    <row r="20" spans="1:7" ht="21.95" customHeight="1" x14ac:dyDescent="0.3">
      <c r="A20" s="1" t="s">
        <v>174</v>
      </c>
      <c r="B20" s="25"/>
      <c r="C20" s="25"/>
      <c r="D20" s="18" t="s">
        <v>175</v>
      </c>
      <c r="E20" s="15"/>
      <c r="F20" s="13" t="s">
        <v>176</v>
      </c>
      <c r="G20" s="13" t="s">
        <v>50</v>
      </c>
    </row>
    <row r="21" spans="1:7" ht="21.95" customHeight="1" x14ac:dyDescent="0.3">
      <c r="A21" s="1" t="s">
        <v>177</v>
      </c>
      <c r="B21" s="25"/>
      <c r="C21" s="25"/>
      <c r="D21" s="18" t="s">
        <v>178</v>
      </c>
      <c r="E21" s="15"/>
      <c r="F21" s="13" t="s">
        <v>179</v>
      </c>
      <c r="G21" s="13" t="s">
        <v>50</v>
      </c>
    </row>
    <row r="22" spans="1:7" ht="21.95" customHeight="1" x14ac:dyDescent="0.3">
      <c r="A22" s="1" t="s">
        <v>180</v>
      </c>
      <c r="B22" s="25"/>
      <c r="C22" s="25"/>
      <c r="D22" s="18" t="s">
        <v>141</v>
      </c>
      <c r="E22" s="15"/>
      <c r="F22" s="13" t="s">
        <v>50</v>
      </c>
      <c r="G22" s="13" t="s">
        <v>50</v>
      </c>
    </row>
    <row r="23" spans="1:7" ht="21.95" customHeight="1" x14ac:dyDescent="0.3">
      <c r="A23" s="1" t="s">
        <v>181</v>
      </c>
      <c r="B23" s="20" t="s">
        <v>182</v>
      </c>
      <c r="C23" s="20"/>
      <c r="D23" s="20"/>
      <c r="E23" s="15"/>
      <c r="F23" s="13" t="s">
        <v>50</v>
      </c>
      <c r="G23" s="13" t="s">
        <v>50</v>
      </c>
    </row>
    <row r="24" spans="1:7" ht="21.95" customHeight="1" x14ac:dyDescent="0.3">
      <c r="A24" s="1" t="s">
        <v>183</v>
      </c>
      <c r="B24" s="20" t="s">
        <v>184</v>
      </c>
      <c r="C24" s="20"/>
      <c r="D24" s="20"/>
      <c r="E24" s="15"/>
      <c r="F24" s="13" t="s">
        <v>185</v>
      </c>
      <c r="G24" s="13" t="s">
        <v>50</v>
      </c>
    </row>
    <row r="25" spans="1:7" ht="21.95" customHeight="1" x14ac:dyDescent="0.3">
      <c r="A25" s="1" t="s">
        <v>186</v>
      </c>
      <c r="B25" s="20" t="s">
        <v>187</v>
      </c>
      <c r="C25" s="20"/>
      <c r="D25" s="20"/>
      <c r="E25" s="15"/>
      <c r="F25" s="13" t="s">
        <v>188</v>
      </c>
      <c r="G25" s="13" t="s">
        <v>50</v>
      </c>
    </row>
    <row r="26" spans="1:7" ht="21.95" customHeight="1" x14ac:dyDescent="0.3">
      <c r="A26" s="1" t="s">
        <v>189</v>
      </c>
      <c r="B26" s="20" t="s">
        <v>190</v>
      </c>
      <c r="C26" s="20"/>
      <c r="D26" s="20"/>
      <c r="E26" s="15"/>
      <c r="F26" s="13" t="s">
        <v>50</v>
      </c>
      <c r="G26" s="13" t="s">
        <v>50</v>
      </c>
    </row>
    <row r="27" spans="1:7" ht="21.95" customHeight="1" x14ac:dyDescent="0.3">
      <c r="A27" s="1" t="s">
        <v>191</v>
      </c>
      <c r="B27" s="20" t="s">
        <v>192</v>
      </c>
      <c r="C27" s="20"/>
      <c r="D27" s="20"/>
      <c r="E27" s="15"/>
      <c r="F27" s="13" t="s">
        <v>50</v>
      </c>
      <c r="G27" s="13" t="s">
        <v>50</v>
      </c>
    </row>
    <row r="28" spans="1:7" ht="21.95" customHeight="1" x14ac:dyDescent="0.3">
      <c r="A28" s="1" t="s">
        <v>193</v>
      </c>
      <c r="B28" s="20" t="s">
        <v>194</v>
      </c>
      <c r="C28" s="20"/>
      <c r="D28" s="20"/>
      <c r="E28" s="15"/>
      <c r="F28" s="13" t="s">
        <v>195</v>
      </c>
      <c r="G28" s="13" t="s">
        <v>50</v>
      </c>
    </row>
    <row r="29" spans="1:7" ht="21.95" customHeight="1" x14ac:dyDescent="0.3">
      <c r="A29" s="1" t="s">
        <v>196</v>
      </c>
      <c r="B29" s="20" t="s">
        <v>197</v>
      </c>
      <c r="C29" s="20"/>
      <c r="D29" s="20"/>
      <c r="E29" s="15"/>
      <c r="F29" s="13" t="s">
        <v>50</v>
      </c>
      <c r="G29" s="13" t="s">
        <v>50</v>
      </c>
    </row>
    <row r="30" spans="1:7" ht="21.95" customHeight="1" x14ac:dyDescent="0.3">
      <c r="A30" s="1" t="s">
        <v>198</v>
      </c>
      <c r="B30" s="20" t="s">
        <v>199</v>
      </c>
      <c r="C30" s="20"/>
      <c r="D30" s="20"/>
      <c r="E30" s="15"/>
      <c r="F30" s="13" t="s">
        <v>50</v>
      </c>
      <c r="G30" s="13" t="s">
        <v>50</v>
      </c>
    </row>
  </sheetData>
  <mergeCells count="16">
    <mergeCell ref="B1:G1"/>
    <mergeCell ref="B2:E2"/>
    <mergeCell ref="F2:G2"/>
    <mergeCell ref="B3:D3"/>
    <mergeCell ref="B4:B22"/>
    <mergeCell ref="C4:C7"/>
    <mergeCell ref="C8:C10"/>
    <mergeCell ref="C11:C22"/>
    <mergeCell ref="B29:D29"/>
    <mergeCell ref="B30:D30"/>
    <mergeCell ref="B23:D23"/>
    <mergeCell ref="B24:D24"/>
    <mergeCell ref="B25:D25"/>
    <mergeCell ref="B26:D26"/>
    <mergeCell ref="B27:D27"/>
    <mergeCell ref="B28:D28"/>
  </mergeCells>
  <phoneticPr fontId="1" type="noConversion"/>
  <pageMargins left="0.78740157480314965" right="0.39370078740157483" top="0.78740157480314965" bottom="0.39370078740157483" header="0" footer="0"/>
  <pageSetup paperSize="9" scale="76" fitToHeight="0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26"/>
  <sheetViews>
    <sheetView view="pageBreakPreview" zoomScale="85" zoomScaleNormal="100" zoomScaleSheetLayoutView="85" workbookViewId="0">
      <selection activeCell="G14" sqref="G14"/>
    </sheetView>
  </sheetViews>
  <sheetFormatPr defaultRowHeight="16.5" x14ac:dyDescent="0.3"/>
  <cols>
    <col min="1" max="1" width="40.625" customWidth="1"/>
    <col min="2" max="2" width="20.625" customWidth="1"/>
    <col min="3" max="4" width="4.625" customWidth="1"/>
    <col min="5" max="12" width="13.625" customWidth="1"/>
    <col min="13" max="13" width="12.625" customWidth="1"/>
    <col min="14" max="16" width="2.625" hidden="1" customWidth="1"/>
    <col min="17" max="19" width="1.625" hidden="1" customWidth="1"/>
    <col min="20" max="20" width="18.625" hidden="1" customWidth="1"/>
  </cols>
  <sheetData>
    <row r="1" spans="1:20" ht="30" customHeight="1" x14ac:dyDescent="0.3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20" ht="30" customHeight="1" x14ac:dyDescent="0.3">
      <c r="A2" s="6" t="s">
        <v>201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8"/>
    </row>
    <row r="3" spans="1:20" ht="30" customHeight="1" x14ac:dyDescent="0.3">
      <c r="A3" s="27" t="s">
        <v>1</v>
      </c>
      <c r="B3" s="27" t="s">
        <v>2</v>
      </c>
      <c r="C3" s="27" t="s">
        <v>3</v>
      </c>
      <c r="D3" s="27" t="s">
        <v>4</v>
      </c>
      <c r="E3" s="27" t="s">
        <v>5</v>
      </c>
      <c r="F3" s="27"/>
      <c r="G3" s="27" t="s">
        <v>8</v>
      </c>
      <c r="H3" s="27"/>
      <c r="I3" s="27" t="s">
        <v>9</v>
      </c>
      <c r="J3" s="27"/>
      <c r="K3" s="27" t="s">
        <v>10</v>
      </c>
      <c r="L3" s="27"/>
      <c r="M3" s="27" t="s">
        <v>11</v>
      </c>
      <c r="N3" s="26" t="s">
        <v>12</v>
      </c>
      <c r="O3" s="26" t="s">
        <v>13</v>
      </c>
      <c r="P3" s="26" t="s">
        <v>14</v>
      </c>
      <c r="Q3" s="26" t="s">
        <v>15</v>
      </c>
      <c r="R3" s="26" t="s">
        <v>16</v>
      </c>
      <c r="S3" s="26" t="s">
        <v>17</v>
      </c>
      <c r="T3" s="26" t="s">
        <v>18</v>
      </c>
    </row>
    <row r="4" spans="1:20" ht="30" customHeight="1" x14ac:dyDescent="0.3">
      <c r="A4" s="28"/>
      <c r="B4" s="28"/>
      <c r="C4" s="28"/>
      <c r="D4" s="28"/>
      <c r="E4" s="12" t="s">
        <v>6</v>
      </c>
      <c r="F4" s="12" t="s">
        <v>7</v>
      </c>
      <c r="G4" s="12" t="s">
        <v>6</v>
      </c>
      <c r="H4" s="12" t="s">
        <v>7</v>
      </c>
      <c r="I4" s="12" t="s">
        <v>6</v>
      </c>
      <c r="J4" s="12" t="s">
        <v>7</v>
      </c>
      <c r="K4" s="12" t="s">
        <v>6</v>
      </c>
      <c r="L4" s="12" t="s">
        <v>7</v>
      </c>
      <c r="M4" s="28"/>
      <c r="N4" s="26"/>
      <c r="O4" s="26"/>
      <c r="P4" s="26"/>
      <c r="Q4" s="26"/>
      <c r="R4" s="26"/>
      <c r="S4" s="26"/>
      <c r="T4" s="26"/>
    </row>
    <row r="5" spans="1:20" ht="30" customHeight="1" x14ac:dyDescent="0.3">
      <c r="A5" s="13" t="s">
        <v>202</v>
      </c>
      <c r="B5" s="13" t="s">
        <v>50</v>
      </c>
      <c r="C5" s="13" t="s">
        <v>50</v>
      </c>
      <c r="D5" s="14">
        <v>1</v>
      </c>
      <c r="E5" s="15"/>
      <c r="F5" s="15"/>
      <c r="G5" s="15"/>
      <c r="H5" s="15"/>
      <c r="I5" s="15"/>
      <c r="J5" s="15"/>
      <c r="K5" s="15"/>
      <c r="L5" s="15"/>
      <c r="M5" s="13" t="s">
        <v>50</v>
      </c>
      <c r="N5" s="2" t="s">
        <v>51</v>
      </c>
      <c r="O5" s="2" t="s">
        <v>50</v>
      </c>
      <c r="P5" s="2" t="s">
        <v>50</v>
      </c>
      <c r="Q5" s="2" t="s">
        <v>50</v>
      </c>
      <c r="R5" s="3">
        <v>1</v>
      </c>
      <c r="S5" s="2" t="s">
        <v>50</v>
      </c>
      <c r="T5" s="11"/>
    </row>
    <row r="6" spans="1:20" ht="30" customHeight="1" x14ac:dyDescent="0.3">
      <c r="A6" s="13" t="s">
        <v>52</v>
      </c>
      <c r="B6" s="13" t="s">
        <v>50</v>
      </c>
      <c r="C6" s="13" t="s">
        <v>50</v>
      </c>
      <c r="D6" s="14">
        <v>1</v>
      </c>
      <c r="E6" s="15"/>
      <c r="F6" s="15"/>
      <c r="G6" s="15"/>
      <c r="H6" s="15"/>
      <c r="I6" s="15"/>
      <c r="J6" s="15"/>
      <c r="K6" s="15"/>
      <c r="L6" s="15"/>
      <c r="M6" s="13" t="s">
        <v>50</v>
      </c>
      <c r="N6" s="2" t="s">
        <v>53</v>
      </c>
      <c r="O6" s="2" t="s">
        <v>50</v>
      </c>
      <c r="P6" s="2" t="s">
        <v>51</v>
      </c>
      <c r="Q6" s="2" t="s">
        <v>50</v>
      </c>
      <c r="R6" s="3">
        <v>2</v>
      </c>
      <c r="S6" s="2" t="s">
        <v>50</v>
      </c>
      <c r="T6" s="11"/>
    </row>
    <row r="7" spans="1:20" ht="30" customHeight="1" x14ac:dyDescent="0.3">
      <c r="A7" s="13" t="s">
        <v>54</v>
      </c>
      <c r="B7" s="13" t="s">
        <v>50</v>
      </c>
      <c r="C7" s="13" t="s">
        <v>50</v>
      </c>
      <c r="D7" s="14">
        <v>1</v>
      </c>
      <c r="E7" s="15"/>
      <c r="F7" s="15"/>
      <c r="G7" s="15"/>
      <c r="H7" s="15"/>
      <c r="I7" s="15"/>
      <c r="J7" s="15"/>
      <c r="K7" s="15"/>
      <c r="L7" s="15"/>
      <c r="M7" s="13" t="s">
        <v>50</v>
      </c>
      <c r="N7" s="2" t="s">
        <v>55</v>
      </c>
      <c r="O7" s="2" t="s">
        <v>50</v>
      </c>
      <c r="P7" s="2" t="s">
        <v>53</v>
      </c>
      <c r="Q7" s="2" t="s">
        <v>50</v>
      </c>
      <c r="R7" s="3">
        <v>3</v>
      </c>
      <c r="S7" s="2" t="s">
        <v>50</v>
      </c>
      <c r="T7" s="11"/>
    </row>
    <row r="8" spans="1:20" ht="30" customHeight="1" x14ac:dyDescent="0.3">
      <c r="A8" s="13" t="s">
        <v>86</v>
      </c>
      <c r="B8" s="13" t="s">
        <v>50</v>
      </c>
      <c r="C8" s="13" t="s">
        <v>50</v>
      </c>
      <c r="D8" s="14">
        <v>1</v>
      </c>
      <c r="E8" s="15"/>
      <c r="F8" s="15"/>
      <c r="G8" s="15"/>
      <c r="H8" s="15"/>
      <c r="I8" s="15"/>
      <c r="J8" s="15"/>
      <c r="K8" s="15"/>
      <c r="L8" s="15"/>
      <c r="M8" s="13" t="s">
        <v>50</v>
      </c>
      <c r="N8" s="2" t="s">
        <v>87</v>
      </c>
      <c r="O8" s="2" t="s">
        <v>50</v>
      </c>
      <c r="P8" s="2" t="s">
        <v>53</v>
      </c>
      <c r="Q8" s="2" t="s">
        <v>50</v>
      </c>
      <c r="R8" s="3">
        <v>3</v>
      </c>
      <c r="S8" s="2" t="s">
        <v>50</v>
      </c>
      <c r="T8" s="11"/>
    </row>
    <row r="9" spans="1:20" ht="30" customHeight="1" x14ac:dyDescent="0.3">
      <c r="A9" s="13" t="s">
        <v>112</v>
      </c>
      <c r="B9" s="13" t="s">
        <v>50</v>
      </c>
      <c r="C9" s="13" t="s">
        <v>50</v>
      </c>
      <c r="D9" s="14">
        <v>1</v>
      </c>
      <c r="E9" s="15"/>
      <c r="F9" s="15"/>
      <c r="G9" s="15"/>
      <c r="H9" s="15"/>
      <c r="I9" s="15"/>
      <c r="J9" s="15"/>
      <c r="K9" s="15"/>
      <c r="L9" s="15"/>
      <c r="M9" s="13" t="s">
        <v>50</v>
      </c>
      <c r="N9" s="2" t="s">
        <v>113</v>
      </c>
      <c r="O9" s="2" t="s">
        <v>50</v>
      </c>
      <c r="P9" s="2" t="s">
        <v>50</v>
      </c>
      <c r="Q9" s="2" t="s">
        <v>114</v>
      </c>
      <c r="R9" s="3">
        <v>3</v>
      </c>
      <c r="S9" s="2" t="s">
        <v>50</v>
      </c>
      <c r="T9" s="11">
        <f>L9*1</f>
        <v>0</v>
      </c>
    </row>
    <row r="10" spans="1:20" ht="30" customHeight="1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T10" s="10"/>
    </row>
    <row r="11" spans="1:20" ht="30" customHeight="1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T11" s="10"/>
    </row>
    <row r="12" spans="1:20" ht="30" customHeight="1" x14ac:dyDescent="0.3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T12" s="10"/>
    </row>
    <row r="13" spans="1:20" ht="30" customHeight="1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T13" s="10"/>
    </row>
    <row r="14" spans="1:20" ht="30" customHeight="1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T14" s="10"/>
    </row>
    <row r="15" spans="1:20" ht="30" customHeight="1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T15" s="10"/>
    </row>
    <row r="16" spans="1:20" ht="30" customHeight="1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T16" s="10"/>
    </row>
    <row r="17" spans="1:20" ht="30" customHeight="1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T17" s="10"/>
    </row>
    <row r="18" spans="1:20" ht="30" customHeight="1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T18" s="10"/>
    </row>
    <row r="19" spans="1:20" ht="30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T19" s="10"/>
    </row>
    <row r="20" spans="1:20" ht="30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T20" s="10"/>
    </row>
    <row r="21" spans="1:20" ht="30" customHeight="1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T21" s="10"/>
    </row>
    <row r="22" spans="1:20" ht="30" customHeight="1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T22" s="10"/>
    </row>
    <row r="23" spans="1:20" ht="30" customHeight="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T23" s="10"/>
    </row>
    <row r="24" spans="1:20" ht="30" customHeight="1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T24" s="10"/>
    </row>
    <row r="25" spans="1:20" ht="30" customHeight="1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T25" s="10"/>
    </row>
    <row r="26" spans="1:20" ht="30" customHeight="1" x14ac:dyDescent="0.3">
      <c r="A26" s="13" t="s">
        <v>84</v>
      </c>
      <c r="B26" s="14"/>
      <c r="C26" s="14"/>
      <c r="D26" s="14"/>
      <c r="E26" s="14"/>
      <c r="F26" s="15">
        <f>F5</f>
        <v>0</v>
      </c>
      <c r="G26" s="14"/>
      <c r="H26" s="15">
        <f>H5</f>
        <v>0</v>
      </c>
      <c r="I26" s="14"/>
      <c r="J26" s="15">
        <f>J5</f>
        <v>0</v>
      </c>
      <c r="K26" s="14"/>
      <c r="L26" s="15">
        <f>L5</f>
        <v>0</v>
      </c>
      <c r="M26" s="14"/>
      <c r="T26" s="10"/>
    </row>
  </sheetData>
  <mergeCells count="16">
    <mergeCell ref="G3:H3"/>
    <mergeCell ref="A3:A4"/>
    <mergeCell ref="B3:B4"/>
    <mergeCell ref="C3:C4"/>
    <mergeCell ref="D3:D4"/>
    <mergeCell ref="E3:F3"/>
    <mergeCell ref="Q3:Q4"/>
    <mergeCell ref="R3:R4"/>
    <mergeCell ref="S3:S4"/>
    <mergeCell ref="T3:T4"/>
    <mergeCell ref="I3:J3"/>
    <mergeCell ref="K3:L3"/>
    <mergeCell ref="M3:M4"/>
    <mergeCell ref="N3:N4"/>
    <mergeCell ref="O3:O4"/>
    <mergeCell ref="P3:P4"/>
  </mergeCells>
  <phoneticPr fontId="1" type="noConversion"/>
  <pageMargins left="0.78740157480314965" right="0.39370078740157483" top="0.78740157480314965" bottom="0.39370078740157483" header="0" footer="0"/>
  <pageSetup paperSize="9" scale="64" fitToHeight="0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V70"/>
  <sheetViews>
    <sheetView view="pageBreakPreview" zoomScaleNormal="100" zoomScaleSheetLayoutView="100" workbookViewId="0">
      <selection activeCell="D57" sqref="D57"/>
    </sheetView>
  </sheetViews>
  <sheetFormatPr defaultRowHeight="16.5" x14ac:dyDescent="0.3"/>
  <cols>
    <col min="1" max="2" width="30.625" customWidth="1"/>
    <col min="3" max="3" width="4.625" customWidth="1"/>
    <col min="4" max="4" width="8.625" customWidth="1"/>
    <col min="5" max="12" width="13.625" customWidth="1"/>
    <col min="13" max="13" width="12.625" customWidth="1"/>
    <col min="14" max="43" width="2.625" hidden="1" customWidth="1"/>
    <col min="44" max="44" width="10.625" hidden="1" customWidth="1"/>
    <col min="45" max="46" width="1.625" hidden="1" customWidth="1"/>
    <col min="47" max="47" width="24.625" hidden="1" customWidth="1"/>
    <col min="48" max="48" width="10.625" hidden="1" customWidth="1"/>
  </cols>
  <sheetData>
    <row r="1" spans="1:48" ht="30" customHeight="1" x14ac:dyDescent="0.3">
      <c r="A1" s="6" t="s">
        <v>201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</row>
    <row r="2" spans="1:48" ht="30" customHeight="1" x14ac:dyDescent="0.3">
      <c r="A2" s="27" t="s">
        <v>1</v>
      </c>
      <c r="B2" s="27" t="s">
        <v>2</v>
      </c>
      <c r="C2" s="27" t="s">
        <v>3</v>
      </c>
      <c r="D2" s="27" t="s">
        <v>4</v>
      </c>
      <c r="E2" s="27" t="s">
        <v>5</v>
      </c>
      <c r="F2" s="27"/>
      <c r="G2" s="27" t="s">
        <v>8</v>
      </c>
      <c r="H2" s="27"/>
      <c r="I2" s="27" t="s">
        <v>9</v>
      </c>
      <c r="J2" s="27"/>
      <c r="K2" s="27" t="s">
        <v>10</v>
      </c>
      <c r="L2" s="27"/>
      <c r="M2" s="27" t="s">
        <v>11</v>
      </c>
      <c r="N2" s="26" t="s">
        <v>19</v>
      </c>
      <c r="O2" s="26" t="s">
        <v>13</v>
      </c>
      <c r="P2" s="26" t="s">
        <v>20</v>
      </c>
      <c r="Q2" s="26" t="s">
        <v>12</v>
      </c>
      <c r="R2" s="26" t="s">
        <v>21</v>
      </c>
      <c r="S2" s="26" t="s">
        <v>22</v>
      </c>
      <c r="T2" s="26" t="s">
        <v>23</v>
      </c>
      <c r="U2" s="26" t="s">
        <v>24</v>
      </c>
      <c r="V2" s="26" t="s">
        <v>25</v>
      </c>
      <c r="W2" s="26" t="s">
        <v>26</v>
      </c>
      <c r="X2" s="26" t="s">
        <v>27</v>
      </c>
      <c r="Y2" s="26" t="s">
        <v>28</v>
      </c>
      <c r="Z2" s="26" t="s">
        <v>29</v>
      </c>
      <c r="AA2" s="26" t="s">
        <v>30</v>
      </c>
      <c r="AB2" s="26" t="s">
        <v>31</v>
      </c>
      <c r="AC2" s="26" t="s">
        <v>32</v>
      </c>
      <c r="AD2" s="26" t="s">
        <v>33</v>
      </c>
      <c r="AE2" s="26" t="s">
        <v>34</v>
      </c>
      <c r="AF2" s="26" t="s">
        <v>35</v>
      </c>
      <c r="AG2" s="26" t="s">
        <v>36</v>
      </c>
      <c r="AH2" s="26" t="s">
        <v>37</v>
      </c>
      <c r="AI2" s="26" t="s">
        <v>38</v>
      </c>
      <c r="AJ2" s="26" t="s">
        <v>39</v>
      </c>
      <c r="AK2" s="26" t="s">
        <v>40</v>
      </c>
      <c r="AL2" s="26" t="s">
        <v>41</v>
      </c>
      <c r="AM2" s="26" t="s">
        <v>42</v>
      </c>
      <c r="AN2" s="26" t="s">
        <v>43</v>
      </c>
      <c r="AO2" s="26" t="s">
        <v>44</v>
      </c>
      <c r="AP2" s="26" t="s">
        <v>45</v>
      </c>
      <c r="AQ2" s="26" t="s">
        <v>46</v>
      </c>
      <c r="AR2" s="26" t="s">
        <v>47</v>
      </c>
      <c r="AS2" s="26" t="s">
        <v>15</v>
      </c>
      <c r="AT2" s="26" t="s">
        <v>16</v>
      </c>
      <c r="AU2" s="26" t="s">
        <v>48</v>
      </c>
      <c r="AV2" s="26" t="s">
        <v>49</v>
      </c>
    </row>
    <row r="3" spans="1:48" ht="30" customHeight="1" x14ac:dyDescent="0.3">
      <c r="A3" s="27"/>
      <c r="B3" s="27"/>
      <c r="C3" s="27"/>
      <c r="D3" s="27"/>
      <c r="E3" s="9" t="s">
        <v>6</v>
      </c>
      <c r="F3" s="9" t="s">
        <v>7</v>
      </c>
      <c r="G3" s="9" t="s">
        <v>6</v>
      </c>
      <c r="H3" s="9" t="s">
        <v>7</v>
      </c>
      <c r="I3" s="9" t="s">
        <v>6</v>
      </c>
      <c r="J3" s="9" t="s">
        <v>7</v>
      </c>
      <c r="K3" s="9" t="s">
        <v>6</v>
      </c>
      <c r="L3" s="9" t="s">
        <v>7</v>
      </c>
      <c r="M3" s="27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</row>
    <row r="4" spans="1:48" ht="30" customHeight="1" x14ac:dyDescent="0.3">
      <c r="A4" s="16" t="s">
        <v>54</v>
      </c>
      <c r="B4" s="16" t="s">
        <v>50</v>
      </c>
      <c r="C4" s="14"/>
      <c r="D4" s="14"/>
      <c r="E4" s="15"/>
      <c r="F4" s="15"/>
      <c r="G4" s="15"/>
      <c r="H4" s="15"/>
      <c r="I4" s="15"/>
      <c r="J4" s="15"/>
      <c r="K4" s="15"/>
      <c r="L4" s="15"/>
      <c r="M4" s="14"/>
      <c r="N4" s="3"/>
      <c r="O4" s="3"/>
      <c r="P4" s="3"/>
      <c r="Q4" s="2" t="s">
        <v>55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</row>
    <row r="5" spans="1:48" ht="30" customHeight="1" x14ac:dyDescent="0.3">
      <c r="A5" s="16" t="s">
        <v>56</v>
      </c>
      <c r="B5" s="16" t="s">
        <v>57</v>
      </c>
      <c r="C5" s="16" t="s">
        <v>58</v>
      </c>
      <c r="D5" s="14">
        <v>1</v>
      </c>
      <c r="E5" s="15"/>
      <c r="F5" s="15"/>
      <c r="G5" s="15"/>
      <c r="H5" s="15"/>
      <c r="I5" s="15"/>
      <c r="J5" s="15"/>
      <c r="K5" s="15"/>
      <c r="L5" s="15">
        <f t="shared" ref="K5:L10" si="0">TRUNC(F5+H5+J5, 0)</f>
        <v>0</v>
      </c>
      <c r="M5" s="16"/>
      <c r="N5" s="2" t="s">
        <v>59</v>
      </c>
      <c r="O5" s="2" t="s">
        <v>50</v>
      </c>
      <c r="P5" s="2" t="s">
        <v>50</v>
      </c>
      <c r="Q5" s="2" t="s">
        <v>55</v>
      </c>
      <c r="R5" s="2" t="s">
        <v>60</v>
      </c>
      <c r="S5" s="2" t="s">
        <v>61</v>
      </c>
      <c r="T5" s="2" t="s">
        <v>61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2" t="s">
        <v>50</v>
      </c>
      <c r="AS5" s="2" t="s">
        <v>50</v>
      </c>
      <c r="AT5" s="3"/>
      <c r="AU5" s="2" t="s">
        <v>62</v>
      </c>
      <c r="AV5" s="3">
        <v>157</v>
      </c>
    </row>
    <row r="6" spans="1:48" ht="30" customHeight="1" x14ac:dyDescent="0.3">
      <c r="A6" s="16" t="s">
        <v>63</v>
      </c>
      <c r="B6" s="16" t="s">
        <v>64</v>
      </c>
      <c r="C6" s="16" t="s">
        <v>65</v>
      </c>
      <c r="D6" s="14">
        <v>20</v>
      </c>
      <c r="E6" s="15"/>
      <c r="F6" s="15"/>
      <c r="G6" s="15"/>
      <c r="H6" s="15"/>
      <c r="I6" s="15"/>
      <c r="J6" s="15"/>
      <c r="K6" s="15"/>
      <c r="L6" s="15">
        <f t="shared" si="0"/>
        <v>0</v>
      </c>
      <c r="M6" s="16"/>
      <c r="N6" s="2" t="s">
        <v>66</v>
      </c>
      <c r="O6" s="2" t="s">
        <v>50</v>
      </c>
      <c r="P6" s="2" t="s">
        <v>50</v>
      </c>
      <c r="Q6" s="2" t="s">
        <v>55</v>
      </c>
      <c r="R6" s="2" t="s">
        <v>60</v>
      </c>
      <c r="S6" s="2" t="s">
        <v>61</v>
      </c>
      <c r="T6" s="2" t="s">
        <v>61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2" t="s">
        <v>50</v>
      </c>
      <c r="AS6" s="2" t="s">
        <v>50</v>
      </c>
      <c r="AT6" s="3"/>
      <c r="AU6" s="2" t="s">
        <v>67</v>
      </c>
      <c r="AV6" s="3">
        <v>159</v>
      </c>
    </row>
    <row r="7" spans="1:48" ht="30" customHeight="1" x14ac:dyDescent="0.3">
      <c r="A7" s="16" t="s">
        <v>203</v>
      </c>
      <c r="B7" s="16" t="s">
        <v>68</v>
      </c>
      <c r="C7" s="16" t="s">
        <v>69</v>
      </c>
      <c r="D7" s="14">
        <v>159</v>
      </c>
      <c r="E7" s="15"/>
      <c r="F7" s="15"/>
      <c r="G7" s="15"/>
      <c r="H7" s="15"/>
      <c r="I7" s="15"/>
      <c r="J7" s="15"/>
      <c r="K7" s="15"/>
      <c r="L7" s="15">
        <f t="shared" si="0"/>
        <v>0</v>
      </c>
      <c r="M7" s="16"/>
      <c r="N7" s="2" t="s">
        <v>70</v>
      </c>
      <c r="O7" s="2" t="s">
        <v>50</v>
      </c>
      <c r="P7" s="2" t="s">
        <v>50</v>
      </c>
      <c r="Q7" s="2" t="s">
        <v>55</v>
      </c>
      <c r="R7" s="2" t="s">
        <v>60</v>
      </c>
      <c r="S7" s="2" t="s">
        <v>61</v>
      </c>
      <c r="T7" s="2" t="s">
        <v>61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2" t="s">
        <v>50</v>
      </c>
      <c r="AS7" s="2" t="s">
        <v>50</v>
      </c>
      <c r="AT7" s="3"/>
      <c r="AU7" s="2" t="s">
        <v>71</v>
      </c>
      <c r="AV7" s="3">
        <v>160</v>
      </c>
    </row>
    <row r="8" spans="1:48" ht="30" customHeight="1" x14ac:dyDescent="0.3">
      <c r="A8" s="16" t="s">
        <v>72</v>
      </c>
      <c r="B8" s="16" t="s">
        <v>73</v>
      </c>
      <c r="C8" s="16" t="s">
        <v>69</v>
      </c>
      <c r="D8" s="14">
        <v>4076</v>
      </c>
      <c r="E8" s="15"/>
      <c r="F8" s="15"/>
      <c r="G8" s="15"/>
      <c r="H8" s="15"/>
      <c r="I8" s="15"/>
      <c r="J8" s="15"/>
      <c r="K8" s="15"/>
      <c r="L8" s="15">
        <f t="shared" si="0"/>
        <v>0</v>
      </c>
      <c r="M8" s="16"/>
      <c r="N8" s="2" t="s">
        <v>74</v>
      </c>
      <c r="O8" s="2" t="s">
        <v>50</v>
      </c>
      <c r="P8" s="2" t="s">
        <v>50</v>
      </c>
      <c r="Q8" s="2" t="s">
        <v>55</v>
      </c>
      <c r="R8" s="2" t="s">
        <v>60</v>
      </c>
      <c r="S8" s="2" t="s">
        <v>61</v>
      </c>
      <c r="T8" s="2" t="s">
        <v>61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2" t="s">
        <v>50</v>
      </c>
      <c r="AS8" s="2" t="s">
        <v>50</v>
      </c>
      <c r="AT8" s="3"/>
      <c r="AU8" s="2" t="s">
        <v>75</v>
      </c>
      <c r="AV8" s="3">
        <v>4</v>
      </c>
    </row>
    <row r="9" spans="1:48" ht="30" customHeight="1" x14ac:dyDescent="0.3">
      <c r="A9" s="16" t="s">
        <v>76</v>
      </c>
      <c r="B9" s="16" t="s">
        <v>77</v>
      </c>
      <c r="C9" s="16" t="s">
        <v>69</v>
      </c>
      <c r="D9" s="14">
        <v>4076</v>
      </c>
      <c r="E9" s="15"/>
      <c r="F9" s="15"/>
      <c r="G9" s="15"/>
      <c r="H9" s="15"/>
      <c r="I9" s="15"/>
      <c r="J9" s="15"/>
      <c r="K9" s="15"/>
      <c r="L9" s="15">
        <f t="shared" si="0"/>
        <v>0</v>
      </c>
      <c r="M9" s="16"/>
      <c r="N9" s="2" t="s">
        <v>78</v>
      </c>
      <c r="O9" s="2" t="s">
        <v>50</v>
      </c>
      <c r="P9" s="2" t="s">
        <v>50</v>
      </c>
      <c r="Q9" s="2" t="s">
        <v>55</v>
      </c>
      <c r="R9" s="2" t="s">
        <v>60</v>
      </c>
      <c r="S9" s="2" t="s">
        <v>61</v>
      </c>
      <c r="T9" s="2" t="s">
        <v>61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2" t="s">
        <v>50</v>
      </c>
      <c r="AS9" s="2" t="s">
        <v>50</v>
      </c>
      <c r="AT9" s="3"/>
      <c r="AU9" s="2" t="s">
        <v>79</v>
      </c>
      <c r="AV9" s="3">
        <v>161</v>
      </c>
    </row>
    <row r="10" spans="1:48" ht="30" customHeight="1" x14ac:dyDescent="0.3">
      <c r="A10" s="16" t="s">
        <v>80</v>
      </c>
      <c r="B10" s="16" t="s">
        <v>81</v>
      </c>
      <c r="C10" s="16" t="s">
        <v>69</v>
      </c>
      <c r="D10" s="14">
        <v>138</v>
      </c>
      <c r="E10" s="15"/>
      <c r="F10" s="15"/>
      <c r="G10" s="15"/>
      <c r="H10" s="15"/>
      <c r="I10" s="15"/>
      <c r="J10" s="15"/>
      <c r="K10" s="15"/>
      <c r="L10" s="15">
        <f t="shared" si="0"/>
        <v>0</v>
      </c>
      <c r="M10" s="16"/>
      <c r="N10" s="2" t="s">
        <v>82</v>
      </c>
      <c r="O10" s="2" t="s">
        <v>50</v>
      </c>
      <c r="P10" s="2" t="s">
        <v>50</v>
      </c>
      <c r="Q10" s="2" t="s">
        <v>55</v>
      </c>
      <c r="R10" s="2" t="s">
        <v>60</v>
      </c>
      <c r="S10" s="2" t="s">
        <v>61</v>
      </c>
      <c r="T10" s="2" t="s">
        <v>61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2" t="s">
        <v>50</v>
      </c>
      <c r="AS10" s="2" t="s">
        <v>50</v>
      </c>
      <c r="AT10" s="3"/>
      <c r="AU10" s="2" t="s">
        <v>83</v>
      </c>
      <c r="AV10" s="3">
        <v>164</v>
      </c>
    </row>
    <row r="11" spans="1:48" ht="30" customHeight="1" x14ac:dyDescent="0.3">
      <c r="A11" s="19" t="s">
        <v>204</v>
      </c>
      <c r="B11" s="19" t="s">
        <v>205</v>
      </c>
      <c r="C11" s="19" t="s">
        <v>58</v>
      </c>
      <c r="D11" s="17">
        <v>1</v>
      </c>
      <c r="E11" s="15"/>
      <c r="F11" s="15"/>
      <c r="G11" s="15"/>
      <c r="H11" s="15"/>
      <c r="I11" s="15"/>
      <c r="J11" s="15"/>
      <c r="K11" s="15"/>
      <c r="L11" s="15">
        <f t="shared" ref="L11" si="1">TRUNC(F11+H11+J11, 0)</f>
        <v>0</v>
      </c>
      <c r="M11" s="14"/>
      <c r="N11" s="2" t="s">
        <v>82</v>
      </c>
      <c r="O11" s="2" t="s">
        <v>50</v>
      </c>
      <c r="P11" s="2" t="s">
        <v>50</v>
      </c>
      <c r="Q11" s="2" t="s">
        <v>55</v>
      </c>
      <c r="R11" s="2" t="s">
        <v>60</v>
      </c>
      <c r="S11" s="2" t="s">
        <v>61</v>
      </c>
      <c r="T11" s="2" t="s">
        <v>61</v>
      </c>
    </row>
    <row r="12" spans="1:48" ht="30" customHeight="1" x14ac:dyDescent="0.3">
      <c r="A12" s="14"/>
      <c r="B12" s="14"/>
      <c r="C12" s="14"/>
      <c r="D12" s="14"/>
      <c r="E12" s="15"/>
      <c r="F12" s="15"/>
      <c r="G12" s="15"/>
      <c r="H12" s="15"/>
      <c r="I12" s="15"/>
      <c r="J12" s="15"/>
      <c r="K12" s="15"/>
      <c r="L12" s="15"/>
      <c r="M12" s="14"/>
    </row>
    <row r="13" spans="1:48" ht="30" customHeight="1" x14ac:dyDescent="0.3">
      <c r="A13" s="14"/>
      <c r="B13" s="14"/>
      <c r="C13" s="14"/>
      <c r="D13" s="14"/>
      <c r="E13" s="15"/>
      <c r="F13" s="15"/>
      <c r="G13" s="15"/>
      <c r="H13" s="15"/>
      <c r="I13" s="15"/>
      <c r="J13" s="15"/>
      <c r="K13" s="15"/>
      <c r="L13" s="15"/>
      <c r="M13" s="14"/>
    </row>
    <row r="14" spans="1:48" ht="30" customHeight="1" x14ac:dyDescent="0.3">
      <c r="A14" s="14"/>
      <c r="B14" s="14"/>
      <c r="C14" s="14"/>
      <c r="D14" s="14"/>
      <c r="E14" s="15"/>
      <c r="F14" s="15"/>
      <c r="G14" s="15"/>
      <c r="H14" s="15"/>
      <c r="I14" s="15"/>
      <c r="J14" s="15"/>
      <c r="K14" s="15"/>
      <c r="L14" s="15"/>
      <c r="M14" s="14"/>
    </row>
    <row r="15" spans="1:48" ht="30" customHeight="1" x14ac:dyDescent="0.3">
      <c r="A15" s="14"/>
      <c r="B15" s="14"/>
      <c r="C15" s="14"/>
      <c r="D15" s="14"/>
      <c r="E15" s="15"/>
      <c r="F15" s="15"/>
      <c r="G15" s="15"/>
      <c r="H15" s="15"/>
      <c r="I15" s="15"/>
      <c r="J15" s="15"/>
      <c r="K15" s="15"/>
      <c r="L15" s="15"/>
      <c r="M15" s="14"/>
    </row>
    <row r="16" spans="1:48" ht="30" customHeight="1" x14ac:dyDescent="0.3">
      <c r="A16" s="14"/>
      <c r="B16" s="14"/>
      <c r="C16" s="14"/>
      <c r="D16" s="14"/>
      <c r="E16" s="15"/>
      <c r="F16" s="15"/>
      <c r="G16" s="15"/>
      <c r="H16" s="15"/>
      <c r="I16" s="15"/>
      <c r="J16" s="15"/>
      <c r="K16" s="15"/>
      <c r="L16" s="15"/>
      <c r="M16" s="14"/>
    </row>
    <row r="17" spans="1:48" ht="30" customHeight="1" x14ac:dyDescent="0.3">
      <c r="A17" s="14"/>
      <c r="B17" s="14"/>
      <c r="C17" s="14"/>
      <c r="D17" s="14"/>
      <c r="E17" s="15"/>
      <c r="F17" s="15"/>
      <c r="G17" s="15"/>
      <c r="H17" s="15"/>
      <c r="I17" s="15"/>
      <c r="J17" s="15"/>
      <c r="K17" s="15"/>
      <c r="L17" s="15"/>
      <c r="M17" s="14"/>
    </row>
    <row r="18" spans="1:48" ht="30" customHeight="1" x14ac:dyDescent="0.3">
      <c r="A18" s="14"/>
      <c r="B18" s="14"/>
      <c r="C18" s="14"/>
      <c r="D18" s="14"/>
      <c r="E18" s="15"/>
      <c r="F18" s="15"/>
      <c r="G18" s="15"/>
      <c r="H18" s="15"/>
      <c r="I18" s="15"/>
      <c r="J18" s="15"/>
      <c r="K18" s="15"/>
      <c r="L18" s="15"/>
      <c r="M18" s="14"/>
    </row>
    <row r="19" spans="1:48" ht="30" customHeight="1" x14ac:dyDescent="0.3">
      <c r="A19" s="14"/>
      <c r="B19" s="14"/>
      <c r="C19" s="14"/>
      <c r="D19" s="14"/>
      <c r="E19" s="15"/>
      <c r="F19" s="15"/>
      <c r="G19" s="15"/>
      <c r="H19" s="15"/>
      <c r="I19" s="15"/>
      <c r="J19" s="15"/>
      <c r="K19" s="15"/>
      <c r="L19" s="15"/>
      <c r="M19" s="14"/>
    </row>
    <row r="20" spans="1:48" ht="30" customHeight="1" x14ac:dyDescent="0.3">
      <c r="A20" s="14"/>
      <c r="B20" s="14"/>
      <c r="C20" s="14"/>
      <c r="D20" s="14"/>
      <c r="E20" s="15"/>
      <c r="F20" s="15"/>
      <c r="G20" s="15"/>
      <c r="H20" s="15"/>
      <c r="I20" s="15"/>
      <c r="J20" s="15"/>
      <c r="K20" s="15"/>
      <c r="L20" s="15"/>
      <c r="M20" s="14"/>
    </row>
    <row r="21" spans="1:48" ht="30" customHeight="1" x14ac:dyDescent="0.3">
      <c r="A21" s="14"/>
      <c r="B21" s="14"/>
      <c r="C21" s="14"/>
      <c r="D21" s="14"/>
      <c r="E21" s="15"/>
      <c r="F21" s="15"/>
      <c r="G21" s="15"/>
      <c r="H21" s="15"/>
      <c r="I21" s="15"/>
      <c r="J21" s="15"/>
      <c r="K21" s="15"/>
      <c r="L21" s="15"/>
      <c r="M21" s="14"/>
    </row>
    <row r="22" spans="1:48" ht="30" customHeight="1" x14ac:dyDescent="0.3">
      <c r="A22" s="14"/>
      <c r="B22" s="14"/>
      <c r="C22" s="14"/>
      <c r="D22" s="14"/>
      <c r="E22" s="15"/>
      <c r="F22" s="15"/>
      <c r="G22" s="15"/>
      <c r="H22" s="15"/>
      <c r="I22" s="15"/>
      <c r="J22" s="15"/>
      <c r="K22" s="15"/>
      <c r="L22" s="15"/>
      <c r="M22" s="14"/>
    </row>
    <row r="23" spans="1:48" ht="30" customHeight="1" x14ac:dyDescent="0.3">
      <c r="A23" s="14"/>
      <c r="B23" s="14"/>
      <c r="C23" s="14"/>
      <c r="D23" s="14"/>
      <c r="E23" s="15"/>
      <c r="F23" s="15"/>
      <c r="G23" s="15"/>
      <c r="H23" s="15"/>
      <c r="I23" s="15"/>
      <c r="J23" s="15"/>
      <c r="K23" s="15"/>
      <c r="L23" s="15"/>
      <c r="M23" s="14"/>
    </row>
    <row r="24" spans="1:48" ht="30" customHeight="1" x14ac:dyDescent="0.3">
      <c r="A24" s="14"/>
      <c r="B24" s="14"/>
      <c r="C24" s="14"/>
      <c r="D24" s="14"/>
      <c r="E24" s="15"/>
      <c r="F24" s="15"/>
      <c r="G24" s="15"/>
      <c r="H24" s="15"/>
      <c r="I24" s="15"/>
      <c r="J24" s="15"/>
      <c r="K24" s="15"/>
      <c r="L24" s="15"/>
      <c r="M24" s="14"/>
    </row>
    <row r="25" spans="1:48" ht="30" customHeight="1" x14ac:dyDescent="0.3">
      <c r="A25" s="16" t="s">
        <v>84</v>
      </c>
      <c r="B25" s="14"/>
      <c r="C25" s="14"/>
      <c r="D25" s="14"/>
      <c r="E25" s="15"/>
      <c r="F25" s="15">
        <f>SUMIF(Q5:Q24,10101,F5:F24)</f>
        <v>0</v>
      </c>
      <c r="G25" s="15"/>
      <c r="H25" s="15">
        <f>SUMIF(Q5:Q24,10101,H5:H24)</f>
        <v>0</v>
      </c>
      <c r="I25" s="15"/>
      <c r="J25" s="15">
        <f>SUMIF(Q5:Q24,10101,J5:J24)</f>
        <v>0</v>
      </c>
      <c r="K25" s="15"/>
      <c r="L25" s="15">
        <f>SUMIF(Q5:Q24,10101,L5:L24)</f>
        <v>0</v>
      </c>
      <c r="M25" s="14"/>
      <c r="N25" t="s">
        <v>85</v>
      </c>
    </row>
    <row r="26" spans="1:48" ht="30" customHeight="1" x14ac:dyDescent="0.3">
      <c r="A26" s="16" t="s">
        <v>86</v>
      </c>
      <c r="B26" s="16" t="s">
        <v>50</v>
      </c>
      <c r="C26" s="14"/>
      <c r="D26" s="14"/>
      <c r="E26" s="15"/>
      <c r="F26" s="15"/>
      <c r="G26" s="15"/>
      <c r="H26" s="15"/>
      <c r="I26" s="15"/>
      <c r="J26" s="15"/>
      <c r="K26" s="15"/>
      <c r="L26" s="15"/>
      <c r="M26" s="14"/>
      <c r="N26" s="3"/>
      <c r="O26" s="3"/>
      <c r="P26" s="3"/>
      <c r="Q26" s="2" t="s">
        <v>87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</row>
    <row r="27" spans="1:48" ht="30" customHeight="1" x14ac:dyDescent="0.3">
      <c r="A27" s="16" t="s">
        <v>88</v>
      </c>
      <c r="B27" s="16" t="s">
        <v>89</v>
      </c>
      <c r="C27" s="16" t="s">
        <v>69</v>
      </c>
      <c r="D27" s="14">
        <v>4076</v>
      </c>
      <c r="E27" s="15"/>
      <c r="F27" s="15"/>
      <c r="G27" s="15"/>
      <c r="H27" s="15"/>
      <c r="I27" s="15"/>
      <c r="J27" s="15"/>
      <c r="K27" s="15"/>
      <c r="L27" s="15"/>
      <c r="M27" s="16" t="s">
        <v>90</v>
      </c>
      <c r="N27" s="2" t="s">
        <v>91</v>
      </c>
      <c r="O27" s="2" t="s">
        <v>50</v>
      </c>
      <c r="P27" s="2" t="s">
        <v>50</v>
      </c>
      <c r="Q27" s="2" t="s">
        <v>87</v>
      </c>
      <c r="R27" s="2" t="s">
        <v>60</v>
      </c>
      <c r="S27" s="2" t="s">
        <v>61</v>
      </c>
      <c r="T27" s="2" t="s">
        <v>61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2" t="s">
        <v>50</v>
      </c>
      <c r="AS27" s="2" t="s">
        <v>50</v>
      </c>
      <c r="AT27" s="3"/>
      <c r="AU27" s="2" t="s">
        <v>92</v>
      </c>
      <c r="AV27" s="3">
        <v>120</v>
      </c>
    </row>
    <row r="28" spans="1:48" ht="30" customHeight="1" x14ac:dyDescent="0.3">
      <c r="A28" s="16" t="s">
        <v>93</v>
      </c>
      <c r="B28" s="16" t="s">
        <v>50</v>
      </c>
      <c r="C28" s="16" t="s">
        <v>69</v>
      </c>
      <c r="D28" s="14">
        <v>4076</v>
      </c>
      <c r="E28" s="15"/>
      <c r="F28" s="15"/>
      <c r="G28" s="15"/>
      <c r="H28" s="15"/>
      <c r="I28" s="15"/>
      <c r="J28" s="15"/>
      <c r="K28" s="15"/>
      <c r="L28" s="15"/>
      <c r="M28" s="16" t="s">
        <v>94</v>
      </c>
      <c r="N28" s="2" t="s">
        <v>95</v>
      </c>
      <c r="O28" s="2" t="s">
        <v>50</v>
      </c>
      <c r="P28" s="2" t="s">
        <v>50</v>
      </c>
      <c r="Q28" s="2" t="s">
        <v>87</v>
      </c>
      <c r="R28" s="2" t="s">
        <v>60</v>
      </c>
      <c r="S28" s="2" t="s">
        <v>61</v>
      </c>
      <c r="T28" s="2" t="s">
        <v>61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2" t="s">
        <v>50</v>
      </c>
      <c r="AS28" s="2" t="s">
        <v>50</v>
      </c>
      <c r="AT28" s="3"/>
      <c r="AU28" s="2" t="s">
        <v>96</v>
      </c>
      <c r="AV28" s="3">
        <v>163</v>
      </c>
    </row>
    <row r="29" spans="1:48" ht="30" customHeight="1" x14ac:dyDescent="0.3">
      <c r="A29" s="16" t="s">
        <v>97</v>
      </c>
      <c r="B29" s="16" t="s">
        <v>98</v>
      </c>
      <c r="C29" s="16" t="s">
        <v>206</v>
      </c>
      <c r="D29" s="14">
        <v>4</v>
      </c>
      <c r="E29" s="15"/>
      <c r="F29" s="15"/>
      <c r="G29" s="15"/>
      <c r="H29" s="15"/>
      <c r="I29" s="15"/>
      <c r="J29" s="15"/>
      <c r="K29" s="15"/>
      <c r="L29" s="15"/>
      <c r="M29" s="16" t="s">
        <v>99</v>
      </c>
      <c r="N29" s="2" t="s">
        <v>100</v>
      </c>
      <c r="O29" s="2" t="s">
        <v>50</v>
      </c>
      <c r="P29" s="2" t="s">
        <v>50</v>
      </c>
      <c r="Q29" s="2" t="s">
        <v>87</v>
      </c>
      <c r="R29" s="2" t="s">
        <v>60</v>
      </c>
      <c r="S29" s="2" t="s">
        <v>61</v>
      </c>
      <c r="T29" s="2" t="s">
        <v>61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2" t="s">
        <v>50</v>
      </c>
      <c r="AS29" s="2" t="s">
        <v>50</v>
      </c>
      <c r="AT29" s="3"/>
      <c r="AU29" s="2" t="s">
        <v>101</v>
      </c>
      <c r="AV29" s="3">
        <v>121</v>
      </c>
    </row>
    <row r="30" spans="1:48" ht="30" customHeight="1" x14ac:dyDescent="0.3">
      <c r="A30" s="16" t="s">
        <v>102</v>
      </c>
      <c r="B30" s="16" t="s">
        <v>50</v>
      </c>
      <c r="C30" s="16" t="s">
        <v>69</v>
      </c>
      <c r="D30" s="14">
        <v>4076</v>
      </c>
      <c r="E30" s="15"/>
      <c r="F30" s="15"/>
      <c r="G30" s="15"/>
      <c r="H30" s="15"/>
      <c r="I30" s="15"/>
      <c r="J30" s="15"/>
      <c r="K30" s="15"/>
      <c r="L30" s="15"/>
      <c r="M30" s="16" t="s">
        <v>103</v>
      </c>
      <c r="N30" s="2" t="s">
        <v>104</v>
      </c>
      <c r="O30" s="2" t="s">
        <v>50</v>
      </c>
      <c r="P30" s="2" t="s">
        <v>50</v>
      </c>
      <c r="Q30" s="2" t="s">
        <v>87</v>
      </c>
      <c r="R30" s="2" t="s">
        <v>60</v>
      </c>
      <c r="S30" s="2" t="s">
        <v>61</v>
      </c>
      <c r="T30" s="2" t="s">
        <v>61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2" t="s">
        <v>50</v>
      </c>
      <c r="AS30" s="2" t="s">
        <v>50</v>
      </c>
      <c r="AT30" s="3"/>
      <c r="AU30" s="2" t="s">
        <v>105</v>
      </c>
      <c r="AV30" s="3">
        <v>127</v>
      </c>
    </row>
    <row r="31" spans="1:48" ht="30" customHeight="1" x14ac:dyDescent="0.3">
      <c r="A31" s="16" t="s">
        <v>106</v>
      </c>
      <c r="B31" s="16" t="s">
        <v>107</v>
      </c>
      <c r="C31" s="16" t="s">
        <v>108</v>
      </c>
      <c r="D31" s="14">
        <v>321</v>
      </c>
      <c r="E31" s="15"/>
      <c r="F31" s="15"/>
      <c r="G31" s="15"/>
      <c r="H31" s="15"/>
      <c r="I31" s="15"/>
      <c r="J31" s="15"/>
      <c r="K31" s="15"/>
      <c r="L31" s="15"/>
      <c r="M31" s="16" t="s">
        <v>109</v>
      </c>
      <c r="N31" s="2" t="s">
        <v>110</v>
      </c>
      <c r="O31" s="2" t="s">
        <v>50</v>
      </c>
      <c r="P31" s="2" t="s">
        <v>50</v>
      </c>
      <c r="Q31" s="2" t="s">
        <v>87</v>
      </c>
      <c r="R31" s="2" t="s">
        <v>60</v>
      </c>
      <c r="S31" s="2" t="s">
        <v>61</v>
      </c>
      <c r="T31" s="2" t="s">
        <v>61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2" t="s">
        <v>50</v>
      </c>
      <c r="AS31" s="2" t="s">
        <v>50</v>
      </c>
      <c r="AT31" s="3"/>
      <c r="AU31" s="2" t="s">
        <v>111</v>
      </c>
      <c r="AV31" s="3">
        <v>128</v>
      </c>
    </row>
    <row r="32" spans="1:48" ht="30" customHeight="1" x14ac:dyDescent="0.3">
      <c r="A32" s="14"/>
      <c r="B32" s="14"/>
      <c r="C32" s="14"/>
      <c r="D32" s="14"/>
      <c r="E32" s="15"/>
      <c r="F32" s="15"/>
      <c r="G32" s="15"/>
      <c r="H32" s="15"/>
      <c r="I32" s="15"/>
      <c r="J32" s="15"/>
      <c r="K32" s="15"/>
      <c r="L32" s="15"/>
      <c r="M32" s="14"/>
    </row>
    <row r="33" spans="1:48" ht="30" customHeight="1" x14ac:dyDescent="0.3">
      <c r="A33" s="14"/>
      <c r="B33" s="14"/>
      <c r="C33" s="14"/>
      <c r="D33" s="14"/>
      <c r="E33" s="15"/>
      <c r="F33" s="15"/>
      <c r="G33" s="15"/>
      <c r="H33" s="15"/>
      <c r="I33" s="15"/>
      <c r="J33" s="15"/>
      <c r="K33" s="15"/>
      <c r="L33" s="15"/>
      <c r="M33" s="14"/>
    </row>
    <row r="34" spans="1:48" ht="30" customHeight="1" x14ac:dyDescent="0.3">
      <c r="A34" s="14"/>
      <c r="B34" s="14"/>
      <c r="C34" s="14"/>
      <c r="D34" s="14"/>
      <c r="E34" s="15"/>
      <c r="F34" s="15"/>
      <c r="G34" s="15"/>
      <c r="H34" s="15"/>
      <c r="I34" s="15"/>
      <c r="J34" s="15"/>
      <c r="K34" s="15"/>
      <c r="L34" s="15"/>
      <c r="M34" s="14"/>
    </row>
    <row r="35" spans="1:48" ht="30" customHeight="1" x14ac:dyDescent="0.3">
      <c r="A35" s="14"/>
      <c r="B35" s="14"/>
      <c r="C35" s="14"/>
      <c r="D35" s="14"/>
      <c r="E35" s="15"/>
      <c r="F35" s="15"/>
      <c r="G35" s="15"/>
      <c r="H35" s="15"/>
      <c r="I35" s="15"/>
      <c r="J35" s="15"/>
      <c r="K35" s="15"/>
      <c r="L35" s="15"/>
      <c r="M35" s="14"/>
    </row>
    <row r="36" spans="1:48" ht="30" customHeight="1" x14ac:dyDescent="0.3">
      <c r="A36" s="14"/>
      <c r="B36" s="14"/>
      <c r="C36" s="14"/>
      <c r="D36" s="14"/>
      <c r="E36" s="15"/>
      <c r="F36" s="15"/>
      <c r="G36" s="15"/>
      <c r="H36" s="15"/>
      <c r="I36" s="15"/>
      <c r="J36" s="15"/>
      <c r="K36" s="15"/>
      <c r="L36" s="15"/>
      <c r="M36" s="14"/>
    </row>
    <row r="37" spans="1:48" ht="30" customHeight="1" x14ac:dyDescent="0.3">
      <c r="A37" s="14"/>
      <c r="B37" s="14"/>
      <c r="C37" s="14"/>
      <c r="D37" s="14"/>
      <c r="E37" s="15"/>
      <c r="F37" s="15"/>
      <c r="G37" s="15"/>
      <c r="H37" s="15"/>
      <c r="I37" s="15"/>
      <c r="J37" s="15"/>
      <c r="K37" s="15"/>
      <c r="L37" s="15"/>
      <c r="M37" s="14"/>
    </row>
    <row r="38" spans="1:48" ht="30" customHeight="1" x14ac:dyDescent="0.3">
      <c r="A38" s="14"/>
      <c r="B38" s="14"/>
      <c r="C38" s="14"/>
      <c r="D38" s="14"/>
      <c r="E38" s="15"/>
      <c r="F38" s="15"/>
      <c r="G38" s="15"/>
      <c r="H38" s="15"/>
      <c r="I38" s="15"/>
      <c r="J38" s="15"/>
      <c r="K38" s="15"/>
      <c r="L38" s="15"/>
      <c r="M38" s="14"/>
    </row>
    <row r="39" spans="1:48" ht="30" customHeight="1" x14ac:dyDescent="0.3">
      <c r="A39" s="14"/>
      <c r="B39" s="14"/>
      <c r="C39" s="14"/>
      <c r="D39" s="14"/>
      <c r="E39" s="15"/>
      <c r="F39" s="15"/>
      <c r="G39" s="15"/>
      <c r="H39" s="15"/>
      <c r="I39" s="15"/>
      <c r="J39" s="15"/>
      <c r="K39" s="15"/>
      <c r="L39" s="15"/>
      <c r="M39" s="14"/>
    </row>
    <row r="40" spans="1:48" ht="30" customHeight="1" x14ac:dyDescent="0.3">
      <c r="A40" s="14"/>
      <c r="B40" s="14"/>
      <c r="C40" s="14"/>
      <c r="D40" s="14"/>
      <c r="E40" s="15"/>
      <c r="F40" s="15"/>
      <c r="G40" s="15"/>
      <c r="H40" s="15"/>
      <c r="I40" s="15"/>
      <c r="J40" s="15"/>
      <c r="K40" s="15"/>
      <c r="L40" s="15"/>
      <c r="M40" s="14"/>
    </row>
    <row r="41" spans="1:48" ht="30" customHeight="1" x14ac:dyDescent="0.3">
      <c r="A41" s="14"/>
      <c r="B41" s="14"/>
      <c r="C41" s="14"/>
      <c r="D41" s="14"/>
      <c r="E41" s="15"/>
      <c r="F41" s="15"/>
      <c r="G41" s="15"/>
      <c r="H41" s="15"/>
      <c r="I41" s="15"/>
      <c r="J41" s="15"/>
      <c r="K41" s="15"/>
      <c r="L41" s="15"/>
      <c r="M41" s="14"/>
    </row>
    <row r="42" spans="1:48" ht="30" customHeight="1" x14ac:dyDescent="0.3">
      <c r="A42" s="14"/>
      <c r="B42" s="14"/>
      <c r="C42" s="14"/>
      <c r="D42" s="14"/>
      <c r="E42" s="15"/>
      <c r="F42" s="15"/>
      <c r="G42" s="15"/>
      <c r="H42" s="15"/>
      <c r="I42" s="15"/>
      <c r="J42" s="15"/>
      <c r="K42" s="15"/>
      <c r="L42" s="15"/>
      <c r="M42" s="14"/>
    </row>
    <row r="43" spans="1:48" ht="30" customHeight="1" x14ac:dyDescent="0.3">
      <c r="A43" s="14"/>
      <c r="B43" s="14"/>
      <c r="C43" s="14"/>
      <c r="D43" s="14"/>
      <c r="E43" s="15"/>
      <c r="F43" s="15"/>
      <c r="G43" s="15"/>
      <c r="H43" s="15"/>
      <c r="I43" s="15"/>
      <c r="J43" s="15"/>
      <c r="K43" s="15"/>
      <c r="L43" s="15"/>
      <c r="M43" s="14"/>
    </row>
    <row r="44" spans="1:48" ht="30" customHeight="1" x14ac:dyDescent="0.3">
      <c r="A44" s="14"/>
      <c r="B44" s="14"/>
      <c r="C44" s="14"/>
      <c r="D44" s="14"/>
      <c r="E44" s="15"/>
      <c r="F44" s="15"/>
      <c r="G44" s="15"/>
      <c r="H44" s="15"/>
      <c r="I44" s="15"/>
      <c r="J44" s="15"/>
      <c r="K44" s="15"/>
      <c r="L44" s="15"/>
      <c r="M44" s="14"/>
    </row>
    <row r="45" spans="1:48" ht="30" customHeight="1" x14ac:dyDescent="0.3">
      <c r="A45" s="14"/>
      <c r="B45" s="14"/>
      <c r="C45" s="14"/>
      <c r="D45" s="14"/>
      <c r="E45" s="15"/>
      <c r="F45" s="15"/>
      <c r="G45" s="15"/>
      <c r="H45" s="15"/>
      <c r="I45" s="15"/>
      <c r="J45" s="15"/>
      <c r="K45" s="15"/>
      <c r="L45" s="15"/>
      <c r="M45" s="14"/>
    </row>
    <row r="46" spans="1:48" ht="30" customHeight="1" x14ac:dyDescent="0.3">
      <c r="A46" s="14"/>
      <c r="B46" s="14"/>
      <c r="C46" s="14"/>
      <c r="D46" s="14"/>
      <c r="E46" s="15"/>
      <c r="F46" s="15"/>
      <c r="G46" s="15"/>
      <c r="H46" s="15"/>
      <c r="I46" s="15"/>
      <c r="J46" s="15"/>
      <c r="K46" s="15"/>
      <c r="L46" s="15"/>
      <c r="M46" s="14"/>
    </row>
    <row r="47" spans="1:48" ht="30" customHeight="1" x14ac:dyDescent="0.3">
      <c r="A47" s="16" t="s">
        <v>84</v>
      </c>
      <c r="B47" s="14"/>
      <c r="C47" s="14"/>
      <c r="D47" s="14"/>
      <c r="E47" s="15"/>
      <c r="F47" s="15">
        <f>SUMIF(Q27:Q46,10102,F27:F46)</f>
        <v>0</v>
      </c>
      <c r="G47" s="15"/>
      <c r="H47" s="15">
        <f>SUMIF(Q27:Q46,10102,H27:H46)</f>
        <v>0</v>
      </c>
      <c r="I47" s="15"/>
      <c r="J47" s="15">
        <f>SUMIF(Q27:Q46,10102,J27:J46)</f>
        <v>0</v>
      </c>
      <c r="K47" s="15"/>
      <c r="L47" s="15">
        <f>SUMIF(Q27:Q46,10102,L27:L46)</f>
        <v>0</v>
      </c>
      <c r="M47" s="14"/>
      <c r="N47" t="s">
        <v>85</v>
      </c>
    </row>
    <row r="48" spans="1:48" ht="30" customHeight="1" x14ac:dyDescent="0.3">
      <c r="A48" s="16" t="s">
        <v>112</v>
      </c>
      <c r="B48" s="16" t="s">
        <v>50</v>
      </c>
      <c r="C48" s="14"/>
      <c r="D48" s="14"/>
      <c r="E48" s="15"/>
      <c r="F48" s="15"/>
      <c r="G48" s="15"/>
      <c r="H48" s="15"/>
      <c r="I48" s="15"/>
      <c r="J48" s="15"/>
      <c r="K48" s="15"/>
      <c r="L48" s="15"/>
      <c r="M48" s="14"/>
      <c r="N48" s="3"/>
      <c r="O48" s="3"/>
      <c r="P48" s="3"/>
      <c r="Q48" s="2" t="s">
        <v>113</v>
      </c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</row>
    <row r="49" spans="1:48" ht="30" customHeight="1" x14ac:dyDescent="0.3">
      <c r="A49" s="16" t="s">
        <v>115</v>
      </c>
      <c r="B49" s="16" t="s">
        <v>116</v>
      </c>
      <c r="C49" s="16" t="s">
        <v>117</v>
      </c>
      <c r="D49" s="14">
        <v>-7192</v>
      </c>
      <c r="E49" s="15"/>
      <c r="F49" s="15"/>
      <c r="G49" s="15"/>
      <c r="H49" s="15"/>
      <c r="I49" s="15"/>
      <c r="J49" s="15"/>
      <c r="K49" s="15">
        <f>TRUNC(E49+G49+I49, 0)</f>
        <v>0</v>
      </c>
      <c r="L49" s="15">
        <f>TRUNC(F49+H49+J49, 0)</f>
        <v>0</v>
      </c>
      <c r="M49" s="16" t="s">
        <v>118</v>
      </c>
      <c r="N49" s="2" t="s">
        <v>119</v>
      </c>
      <c r="O49" s="2" t="s">
        <v>50</v>
      </c>
      <c r="P49" s="2" t="s">
        <v>50</v>
      </c>
      <c r="Q49" s="2" t="s">
        <v>113</v>
      </c>
      <c r="R49" s="2" t="s">
        <v>61</v>
      </c>
      <c r="S49" s="2" t="s">
        <v>61</v>
      </c>
      <c r="T49" s="2" t="s">
        <v>60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2" t="s">
        <v>50</v>
      </c>
      <c r="AS49" s="2" t="s">
        <v>50</v>
      </c>
      <c r="AT49" s="3"/>
      <c r="AU49" s="2" t="s">
        <v>120</v>
      </c>
      <c r="AV49" s="3">
        <v>153</v>
      </c>
    </row>
    <row r="50" spans="1:48" ht="30" customHeight="1" x14ac:dyDescent="0.3">
      <c r="A50" s="16" t="s">
        <v>115</v>
      </c>
      <c r="B50" s="16" t="s">
        <v>121</v>
      </c>
      <c r="C50" s="16" t="s">
        <v>117</v>
      </c>
      <c r="D50" s="14">
        <v>-268</v>
      </c>
      <c r="E50" s="15"/>
      <c r="F50" s="15"/>
      <c r="G50" s="15"/>
      <c r="H50" s="15"/>
      <c r="I50" s="15"/>
      <c r="J50" s="15"/>
      <c r="K50" s="15">
        <f>TRUNC(E50+G50+I50, 0)</f>
        <v>0</v>
      </c>
      <c r="L50" s="15">
        <f>TRUNC(F50+H50+J50, 0)</f>
        <v>0</v>
      </c>
      <c r="M50" s="16" t="s">
        <v>122</v>
      </c>
      <c r="N50" s="2" t="s">
        <v>123</v>
      </c>
      <c r="O50" s="2" t="s">
        <v>50</v>
      </c>
      <c r="P50" s="2" t="s">
        <v>50</v>
      </c>
      <c r="Q50" s="2" t="s">
        <v>113</v>
      </c>
      <c r="R50" s="2" t="s">
        <v>61</v>
      </c>
      <c r="S50" s="2" t="s">
        <v>61</v>
      </c>
      <c r="T50" s="2" t="s">
        <v>60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2" t="s">
        <v>50</v>
      </c>
      <c r="AS50" s="2" t="s">
        <v>50</v>
      </c>
      <c r="AT50" s="3"/>
      <c r="AU50" s="2" t="s">
        <v>124</v>
      </c>
      <c r="AV50" s="3">
        <v>155</v>
      </c>
    </row>
    <row r="51" spans="1:48" ht="30" customHeight="1" x14ac:dyDescent="0.3">
      <c r="A51" s="14"/>
      <c r="B51" s="14"/>
      <c r="C51" s="14"/>
      <c r="D51" s="14"/>
      <c r="E51" s="15"/>
      <c r="F51" s="15"/>
      <c r="G51" s="15"/>
      <c r="H51" s="15"/>
      <c r="I51" s="15"/>
      <c r="J51" s="15"/>
      <c r="K51" s="15"/>
      <c r="L51" s="15"/>
      <c r="M51" s="14"/>
    </row>
    <row r="52" spans="1:48" ht="30" customHeight="1" x14ac:dyDescent="0.3">
      <c r="A52" s="14"/>
      <c r="B52" s="14"/>
      <c r="C52" s="14"/>
      <c r="D52" s="14"/>
      <c r="E52" s="15"/>
      <c r="F52" s="15"/>
      <c r="G52" s="15"/>
      <c r="H52" s="15"/>
      <c r="I52" s="15"/>
      <c r="J52" s="15"/>
      <c r="K52" s="15"/>
      <c r="L52" s="15"/>
      <c r="M52" s="14"/>
    </row>
    <row r="53" spans="1:48" ht="30" customHeight="1" x14ac:dyDescent="0.3">
      <c r="A53" s="14"/>
      <c r="B53" s="14"/>
      <c r="C53" s="14"/>
      <c r="D53" s="14"/>
      <c r="E53" s="15"/>
      <c r="F53" s="15"/>
      <c r="G53" s="15"/>
      <c r="H53" s="15"/>
      <c r="I53" s="15"/>
      <c r="J53" s="15"/>
      <c r="K53" s="15"/>
      <c r="L53" s="15"/>
      <c r="M53" s="14"/>
    </row>
    <row r="54" spans="1:48" ht="30" customHeight="1" x14ac:dyDescent="0.3">
      <c r="A54" s="14"/>
      <c r="B54" s="14"/>
      <c r="C54" s="14"/>
      <c r="D54" s="14"/>
      <c r="E54" s="15"/>
      <c r="F54" s="15"/>
      <c r="G54" s="15"/>
      <c r="H54" s="15"/>
      <c r="I54" s="15"/>
      <c r="J54" s="15"/>
      <c r="K54" s="15"/>
      <c r="L54" s="15"/>
      <c r="M54" s="14"/>
    </row>
    <row r="55" spans="1:48" ht="30" customHeight="1" x14ac:dyDescent="0.3">
      <c r="A55" s="14"/>
      <c r="B55" s="14"/>
      <c r="C55" s="14"/>
      <c r="D55" s="14"/>
      <c r="E55" s="15"/>
      <c r="F55" s="15"/>
      <c r="G55" s="15"/>
      <c r="H55" s="15"/>
      <c r="I55" s="15"/>
      <c r="J55" s="15"/>
      <c r="K55" s="15"/>
      <c r="L55" s="15"/>
      <c r="M55" s="14"/>
    </row>
    <row r="56" spans="1:48" ht="30" customHeight="1" x14ac:dyDescent="0.3">
      <c r="A56" s="14"/>
      <c r="B56" s="14"/>
      <c r="C56" s="14"/>
      <c r="D56" s="14"/>
      <c r="E56" s="15"/>
      <c r="F56" s="15"/>
      <c r="G56" s="15"/>
      <c r="H56" s="15"/>
      <c r="I56" s="15"/>
      <c r="J56" s="15"/>
      <c r="K56" s="15"/>
      <c r="L56" s="15"/>
      <c r="M56" s="14"/>
    </row>
    <row r="57" spans="1:48" ht="30" customHeight="1" x14ac:dyDescent="0.3">
      <c r="A57" s="14"/>
      <c r="B57" s="14"/>
      <c r="C57" s="14"/>
      <c r="D57" s="14"/>
      <c r="E57" s="15"/>
      <c r="F57" s="15"/>
      <c r="G57" s="15"/>
      <c r="H57" s="15"/>
      <c r="I57" s="15"/>
      <c r="J57" s="15"/>
      <c r="K57" s="15"/>
      <c r="L57" s="15"/>
      <c r="M57" s="14"/>
    </row>
    <row r="58" spans="1:48" ht="30" customHeight="1" x14ac:dyDescent="0.3">
      <c r="A58" s="14"/>
      <c r="B58" s="14"/>
      <c r="C58" s="14"/>
      <c r="D58" s="14"/>
      <c r="E58" s="15"/>
      <c r="F58" s="15"/>
      <c r="G58" s="15"/>
      <c r="H58" s="15"/>
      <c r="I58" s="15"/>
      <c r="J58" s="15"/>
      <c r="K58" s="15"/>
      <c r="L58" s="15"/>
      <c r="M58" s="14"/>
    </row>
    <row r="59" spans="1:48" ht="30" customHeight="1" x14ac:dyDescent="0.3">
      <c r="A59" s="14"/>
      <c r="B59" s="14"/>
      <c r="C59" s="14"/>
      <c r="D59" s="14"/>
      <c r="E59" s="15"/>
      <c r="F59" s="15"/>
      <c r="G59" s="15"/>
      <c r="H59" s="15"/>
      <c r="I59" s="15"/>
      <c r="J59" s="15"/>
      <c r="K59" s="15"/>
      <c r="L59" s="15"/>
      <c r="M59" s="14"/>
    </row>
    <row r="60" spans="1:48" ht="30" customHeight="1" x14ac:dyDescent="0.3">
      <c r="A60" s="14"/>
      <c r="B60" s="14"/>
      <c r="C60" s="14"/>
      <c r="D60" s="14"/>
      <c r="E60" s="15"/>
      <c r="F60" s="15"/>
      <c r="G60" s="15"/>
      <c r="H60" s="15"/>
      <c r="I60" s="15"/>
      <c r="J60" s="15"/>
      <c r="K60" s="15"/>
      <c r="L60" s="15"/>
      <c r="M60" s="14"/>
    </row>
    <row r="61" spans="1:48" ht="30" customHeight="1" x14ac:dyDescent="0.3">
      <c r="A61" s="14"/>
      <c r="B61" s="14"/>
      <c r="C61" s="14"/>
      <c r="D61" s="14"/>
      <c r="E61" s="15"/>
      <c r="F61" s="15"/>
      <c r="G61" s="15"/>
      <c r="H61" s="15"/>
      <c r="I61" s="15"/>
      <c r="J61" s="15"/>
      <c r="K61" s="15"/>
      <c r="L61" s="15"/>
      <c r="M61" s="14"/>
    </row>
    <row r="62" spans="1:48" ht="30" customHeight="1" x14ac:dyDescent="0.3">
      <c r="A62" s="14"/>
      <c r="B62" s="14"/>
      <c r="C62" s="14"/>
      <c r="D62" s="14"/>
      <c r="E62" s="15"/>
      <c r="F62" s="15"/>
      <c r="G62" s="15"/>
      <c r="H62" s="15"/>
      <c r="I62" s="15"/>
      <c r="J62" s="15"/>
      <c r="K62" s="15"/>
      <c r="L62" s="15"/>
      <c r="M62" s="14"/>
    </row>
    <row r="63" spans="1:48" ht="30" customHeight="1" x14ac:dyDescent="0.3">
      <c r="A63" s="14"/>
      <c r="B63" s="14"/>
      <c r="C63" s="14"/>
      <c r="D63" s="14"/>
      <c r="E63" s="15"/>
      <c r="F63" s="15"/>
      <c r="G63" s="15"/>
      <c r="H63" s="15"/>
      <c r="I63" s="15"/>
      <c r="J63" s="15"/>
      <c r="K63" s="15"/>
      <c r="L63" s="15"/>
      <c r="M63" s="14"/>
    </row>
    <row r="64" spans="1:48" ht="30" customHeight="1" x14ac:dyDescent="0.3">
      <c r="A64" s="14"/>
      <c r="B64" s="14"/>
      <c r="C64" s="14"/>
      <c r="D64" s="14"/>
      <c r="E64" s="15"/>
      <c r="F64" s="15"/>
      <c r="G64" s="15"/>
      <c r="H64" s="15"/>
      <c r="I64" s="15"/>
      <c r="J64" s="15"/>
      <c r="K64" s="15"/>
      <c r="L64" s="15"/>
      <c r="M64" s="14"/>
    </row>
    <row r="65" spans="1:14" ht="30" customHeight="1" x14ac:dyDescent="0.3">
      <c r="A65" s="14"/>
      <c r="B65" s="14"/>
      <c r="C65" s="14"/>
      <c r="D65" s="14"/>
      <c r="E65" s="15"/>
      <c r="F65" s="15"/>
      <c r="G65" s="15"/>
      <c r="H65" s="15"/>
      <c r="I65" s="15"/>
      <c r="J65" s="15"/>
      <c r="K65" s="15"/>
      <c r="L65" s="15"/>
      <c r="M65" s="14"/>
    </row>
    <row r="66" spans="1:14" ht="30" customHeight="1" x14ac:dyDescent="0.3">
      <c r="A66" s="14"/>
      <c r="B66" s="14"/>
      <c r="C66" s="14"/>
      <c r="D66" s="14"/>
      <c r="E66" s="15"/>
      <c r="F66" s="15"/>
      <c r="G66" s="15"/>
      <c r="H66" s="15"/>
      <c r="I66" s="15"/>
      <c r="J66" s="15"/>
      <c r="K66" s="15"/>
      <c r="L66" s="15"/>
      <c r="M66" s="14"/>
    </row>
    <row r="67" spans="1:14" ht="30" customHeight="1" x14ac:dyDescent="0.3">
      <c r="A67" s="14"/>
      <c r="B67" s="14"/>
      <c r="C67" s="14"/>
      <c r="D67" s="14"/>
      <c r="E67" s="15"/>
      <c r="F67" s="15"/>
      <c r="G67" s="15"/>
      <c r="H67" s="15"/>
      <c r="I67" s="15"/>
      <c r="J67" s="15"/>
      <c r="K67" s="15"/>
      <c r="L67" s="15"/>
      <c r="M67" s="14"/>
    </row>
    <row r="68" spans="1:14" ht="30" customHeight="1" x14ac:dyDescent="0.3">
      <c r="A68" s="14"/>
      <c r="B68" s="14"/>
      <c r="C68" s="14"/>
      <c r="D68" s="14"/>
      <c r="E68" s="15"/>
      <c r="F68" s="15"/>
      <c r="G68" s="15"/>
      <c r="H68" s="15"/>
      <c r="I68" s="15"/>
      <c r="J68" s="15"/>
      <c r="K68" s="15"/>
      <c r="L68" s="15"/>
      <c r="M68" s="14"/>
    </row>
    <row r="69" spans="1:14" ht="30" customHeight="1" x14ac:dyDescent="0.3">
      <c r="A69" s="14"/>
      <c r="B69" s="14"/>
      <c r="C69" s="14"/>
      <c r="D69" s="14"/>
      <c r="E69" s="15"/>
      <c r="F69" s="15"/>
      <c r="G69" s="15"/>
      <c r="H69" s="15"/>
      <c r="I69" s="15"/>
      <c r="J69" s="15"/>
      <c r="K69" s="15"/>
      <c r="L69" s="15"/>
      <c r="M69" s="14"/>
    </row>
    <row r="70" spans="1:14" ht="30" customHeight="1" x14ac:dyDescent="0.3">
      <c r="A70" s="16" t="s">
        <v>84</v>
      </c>
      <c r="B70" s="14"/>
      <c r="C70" s="14"/>
      <c r="D70" s="14"/>
      <c r="E70" s="15"/>
      <c r="F70" s="15">
        <f>SUMIF(Q49:Q69,10103,F49:F69)</f>
        <v>0</v>
      </c>
      <c r="G70" s="15"/>
      <c r="H70" s="15">
        <f>SUMIF(Q49:Q69,10103,H49:H69)</f>
        <v>0</v>
      </c>
      <c r="I70" s="15"/>
      <c r="J70" s="15">
        <f>SUMIF(Q49:Q69,10103,J49:J69)</f>
        <v>0</v>
      </c>
      <c r="K70" s="15"/>
      <c r="L70" s="15">
        <f>SUMIF(Q49:Q69,10103,L49:L69)</f>
        <v>0</v>
      </c>
      <c r="M70" s="14"/>
      <c r="N70" t="s">
        <v>85</v>
      </c>
    </row>
  </sheetData>
  <mergeCells count="44">
    <mergeCell ref="P2:P3"/>
    <mergeCell ref="A2:A3"/>
    <mergeCell ref="B2:B3"/>
    <mergeCell ref="C2:C3"/>
    <mergeCell ref="D2:D3"/>
    <mergeCell ref="E2:F2"/>
    <mergeCell ref="G2:H2"/>
    <mergeCell ref="I2:J2"/>
    <mergeCell ref="K2:L2"/>
    <mergeCell ref="M2:M3"/>
    <mergeCell ref="N2:N3"/>
    <mergeCell ref="O2:O3"/>
    <mergeCell ref="AB2:AB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N2:AN3"/>
    <mergeCell ref="AC2:AC3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  <mergeCell ref="AM2:AM3"/>
    <mergeCell ref="AU2:AU3"/>
    <mergeCell ref="AV2:AV3"/>
    <mergeCell ref="AO2:AO3"/>
    <mergeCell ref="AP2:AP3"/>
    <mergeCell ref="AQ2:AQ3"/>
    <mergeCell ref="AR2:AR3"/>
    <mergeCell ref="AS2:AS3"/>
    <mergeCell ref="AT2:AT3"/>
  </mergeCells>
  <phoneticPr fontId="1" type="noConversion"/>
  <pageMargins left="0.78740157480314965" right="0.39370078740157483" top="0.78740157480314965" bottom="0.39370078740157483" header="0" footer="0"/>
  <pageSetup paperSize="9" scale="62" fitToHeight="0" orientation="landscape" horizontalDpi="4294967293" verticalDpi="4294967293" r:id="rId1"/>
  <rowBreaks count="3" manualBreakCount="3">
    <brk id="25" max="16383" man="1"/>
    <brk id="47" max="16383" man="1"/>
    <brk id="7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5</vt:i4>
      </vt:variant>
    </vt:vector>
  </HeadingPairs>
  <TitlesOfParts>
    <vt:vector size="8" baseType="lpstr">
      <vt:lpstr>원가계산서</vt:lpstr>
      <vt:lpstr>공종별집계표</vt:lpstr>
      <vt:lpstr>공종별내역서</vt:lpstr>
      <vt:lpstr>공종별내역서!Print_Area</vt:lpstr>
      <vt:lpstr>공종별집계표!Print_Area</vt:lpstr>
      <vt:lpstr>공종별내역서!Print_Titles</vt:lpstr>
      <vt:lpstr>공종별집계표!Print_Titles</vt:lpstr>
      <vt:lpstr>원가계산서!Print_Titles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예담적산</dc:creator>
  <cp:lastModifiedBy>user</cp:lastModifiedBy>
  <cp:lastPrinted>2024-05-02T04:17:00Z</cp:lastPrinted>
  <dcterms:created xsi:type="dcterms:W3CDTF">2024-04-30T14:15:21Z</dcterms:created>
  <dcterms:modified xsi:type="dcterms:W3CDTF">2024-06-20T06:57:23Z</dcterms:modified>
</cp:coreProperties>
</file>