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업무\12. 석면공사\2024\5. 탄방중\"/>
    </mc:Choice>
  </mc:AlternateContent>
  <xr:revisionPtr revIDLastSave="0" documentId="8_{1CF808FE-C222-412D-9B80-C4F49FE8BE42}" xr6:coauthVersionLast="36" xr6:coauthVersionMax="36" xr10:uidLastSave="{00000000-0000-0000-0000-000000000000}"/>
  <bookViews>
    <workbookView xWindow="0" yWindow="0" windowWidth="28770" windowHeight="10095" xr2:uid="{00000000-000D-0000-FFFF-FFFF00000000}"/>
  </bookViews>
  <sheets>
    <sheet name="원가계산서" sheetId="10" r:id="rId1"/>
    <sheet name="공종별집계표" sheetId="9" r:id="rId2"/>
    <sheet name="공종별내역서" sheetId="8" r:id="rId3"/>
  </sheets>
  <definedNames>
    <definedName name="_xlnm.Print_Area" localSheetId="2">공종별내역서!$A$1:$M$123</definedName>
    <definedName name="_xlnm.Print_Area" localSheetId="1">공종별집계표!$A$1:$M$27</definedName>
    <definedName name="_xlnm.Print_Titles" localSheetId="2">공종별내역서!$1:$3</definedName>
    <definedName name="_xlnm.Print_Titles" localSheetId="1">공종별집계표!$1:$4</definedName>
    <definedName name="_xlnm.Print_Titles" localSheetId="0">원가계산서!$1:$3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0" l="1"/>
  <c r="L6" i="8" l="1"/>
  <c r="K6" i="8"/>
  <c r="H99" i="8" l="1"/>
  <c r="J123" i="8"/>
  <c r="F123" i="8"/>
  <c r="J99" i="8"/>
  <c r="H123" i="8"/>
  <c r="F99" i="8"/>
  <c r="L10" i="9" s="1"/>
  <c r="T10" i="9" s="1"/>
  <c r="L99" i="8" l="1"/>
  <c r="K10" i="8"/>
  <c r="L10" i="8"/>
  <c r="L123" i="8"/>
  <c r="H75" i="8"/>
  <c r="K10" i="9"/>
  <c r="L11" i="9"/>
  <c r="T11" i="9" s="1"/>
  <c r="K11" i="9"/>
  <c r="H51" i="8" l="1"/>
  <c r="K9" i="8"/>
  <c r="J51" i="8" l="1"/>
  <c r="L9" i="8"/>
  <c r="H27" i="8"/>
  <c r="K7" i="8" l="1"/>
  <c r="F27" i="8" l="1"/>
  <c r="L7" i="8"/>
  <c r="J75" i="8" l="1"/>
  <c r="H27" i="9"/>
  <c r="L75" i="8" l="1"/>
  <c r="F75" i="8"/>
  <c r="L9" i="9" l="1"/>
  <c r="K9" i="9"/>
  <c r="L8" i="8"/>
  <c r="K8" i="8"/>
  <c r="L51" i="8" l="1"/>
  <c r="F51" i="8"/>
  <c r="K8" i="9" l="1"/>
  <c r="K5" i="8"/>
  <c r="J27" i="8" l="1"/>
  <c r="L5" i="8"/>
  <c r="L27" i="8" s="1"/>
  <c r="L8" i="9"/>
  <c r="K7" i="9" l="1"/>
  <c r="L7" i="9" l="1"/>
  <c r="K6" i="9" l="1"/>
  <c r="L6" i="9" l="1"/>
  <c r="F27" i="9"/>
  <c r="K5" i="9" l="1"/>
  <c r="J27" i="9" l="1"/>
  <c r="L5" i="9"/>
  <c r="L27" i="9" s="1"/>
  <c r="F2" i="10" l="1"/>
</calcChain>
</file>

<file path=xl/sharedStrings.xml><?xml version="1.0" encoding="utf-8"?>
<sst xmlns="http://schemas.openxmlformats.org/spreadsheetml/2006/main" count="775" uniqueCount="309">
  <si>
    <t>공 종 별 집 계 표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</si>
  <si>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</si>
  <si>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</si>
  <si>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</si>
  <si>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</si>
  <si>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</si>
  <si>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</si>
  <si>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</si>
  <si>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</si>
  <si>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</si>
  <si>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</si>
  <si>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</si>
  <si>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</si>
  <si>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</si>
  <si>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</si>
  <si>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</si>
  <si>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</si>
  <si>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</si>
  <si>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</si>
  <si>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</si>
  <si>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</si>
  <si>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</si>
  <si>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</si>
  <si>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</si>
  <si>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</si>
  <si>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</si>
  <si>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</si>
  <si>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</si>
  <si>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</si>
  <si>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</si>
  <si>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</si>
  <si>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</si>
  <si>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</si>
  <si>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</si>
  <si>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</si>
  <si>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</si>
  <si>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</si>
  <si>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</si>
  <si>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</si>
  <si>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</si>
  <si>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</si>
  <si>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</si>
  <si>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</si>
  <si>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</si>
  <si>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</si>
  <si>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</si>
  <si>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</si>
  <si>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</si>
  <si>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</si>
  <si>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</si>
  <si>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</si>
  <si>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</t>
  </si>
  <si>
    <t>0101  ◈ 석면해체공사</t>
  </si>
  <si>
    <t>0101</t>
  </si>
  <si>
    <t>010101  가  설  공  사</t>
  </si>
  <si>
    <t>010101</t>
  </si>
  <si>
    <t>콘테이너형 가설사무소 설치 및 해체</t>
  </si>
  <si>
    <t>3.0*6.0m, 3개월</t>
  </si>
  <si>
    <t>개소</t>
  </si>
  <si>
    <t>호표 1</t>
  </si>
  <si>
    <t>53382229E70CA57733A68639733304</t>
  </si>
  <si>
    <t>T</t>
  </si>
  <si>
    <t>F</t>
  </si>
  <si>
    <t>01010153382229E70CA57733A68639733304</t>
  </si>
  <si>
    <t>강관 조립말비계(이동식)설치 및 해체</t>
  </si>
  <si>
    <t>높이 2m, 3개월</t>
  </si>
  <si>
    <t>대</t>
  </si>
  <si>
    <t>호표 2</t>
  </si>
  <si>
    <t>53382229D68331F133C6DB52A34B63</t>
  </si>
  <si>
    <t>01010153382229D68331F133C6DB52A34B63</t>
  </si>
  <si>
    <t>고소작업용 작업대</t>
  </si>
  <si>
    <t>H4.0m(발판 유)</t>
  </si>
  <si>
    <t>M2</t>
  </si>
  <si>
    <t>호표 3</t>
  </si>
  <si>
    <t>53382229D68331E73036A983C3DED0</t>
  </si>
  <si>
    <t>01010153382229D68331E73036A983C3DED0</t>
  </si>
  <si>
    <t>석면사전정밀청소 및 잔재물청소비</t>
  </si>
  <si>
    <t>창틀,비품,천정틀,냉난방필터등포함</t>
  </si>
  <si>
    <t>호표 4</t>
  </si>
  <si>
    <t>533822298E8A37E13176D517A38873</t>
  </si>
  <si>
    <t>010101533822298E8A37E13176D517A38873</t>
  </si>
  <si>
    <t>현장정리 및 석면정밀청소비</t>
  </si>
  <si>
    <t>수선</t>
  </si>
  <si>
    <t>호표 5</t>
  </si>
  <si>
    <t>533822298E8A37E13176D517A38874</t>
  </si>
  <si>
    <t>010101533822298E8A37E13176D517A38874</t>
  </si>
  <si>
    <t>[ 합           계 ]</t>
  </si>
  <si>
    <t>TOTAL</t>
  </si>
  <si>
    <t>010102  철  거  공  사</t>
  </si>
  <si>
    <t>010102</t>
  </si>
  <si>
    <t>무석면텍스 해체</t>
  </si>
  <si>
    <t>천장</t>
  </si>
  <si>
    <t>호표 6</t>
  </si>
  <si>
    <t>533922999E4294D73B963F9A3300CE</t>
  </si>
  <si>
    <t>010102533922999E4294D73B963F9A3300CE</t>
  </si>
  <si>
    <t>석고보드위천장지 해체</t>
  </si>
  <si>
    <t>호표 7</t>
  </si>
  <si>
    <t>533922999E4294D73B963F9A33077D</t>
  </si>
  <si>
    <t>010102533922999E4294D73B963F9A33077D</t>
  </si>
  <si>
    <t>경량천장철골틀 해체</t>
  </si>
  <si>
    <t>호표 8</t>
  </si>
  <si>
    <t>533922999E4294D73B962D3A03AABB</t>
  </si>
  <si>
    <t>010102533922999E4294D73B962D3A03AABB</t>
  </si>
  <si>
    <t>벽틀+MDF9t위필름 철거</t>
  </si>
  <si>
    <t>상부 H:100,몰딩포함</t>
  </si>
  <si>
    <t>M</t>
  </si>
  <si>
    <t>호표 9</t>
  </si>
  <si>
    <t>533922999E4294D73B96754D4326E7</t>
  </si>
  <si>
    <t>010102533922999E4294D73B96754D4326E7</t>
  </si>
  <si>
    <t>상부 H:150,몰딩포함</t>
  </si>
  <si>
    <t>호표 10</t>
  </si>
  <si>
    <t>533922999E4294D73B96754D4326E6</t>
  </si>
  <si>
    <t>010102533922999E4294D73B96754D4326E6</t>
  </si>
  <si>
    <t>상부 H:200,몰딩포함</t>
  </si>
  <si>
    <t>호표 11</t>
  </si>
  <si>
    <t>533922999E4294D73B96754D4326E9</t>
  </si>
  <si>
    <t>010102533922999E4294D73B96754D4326E9</t>
  </si>
  <si>
    <t>상부 H:300,몰딩포함</t>
  </si>
  <si>
    <t>호표 12</t>
  </si>
  <si>
    <t>533922999E4294D73B96754D4329B5</t>
  </si>
  <si>
    <t>010102533922999E4294D73B96754D4329B5</t>
  </si>
  <si>
    <t>상부 H:350,몰딩포함</t>
  </si>
  <si>
    <t>호표 13</t>
  </si>
  <si>
    <t>533922999E4294D73B96754D4329B7</t>
  </si>
  <si>
    <t>010102533922999E4294D73B96754D4329B7</t>
  </si>
  <si>
    <t>벽틀+흡음보드 철거</t>
  </si>
  <si>
    <t>상부 H:600,몰딩포함</t>
  </si>
  <si>
    <t>호표 14</t>
  </si>
  <si>
    <t>533922999E4294D73B96754D4329B0</t>
  </si>
  <si>
    <t>010102533922999E4294D73B96754D4329B0</t>
  </si>
  <si>
    <t>상부 H:750,몰딩포함</t>
  </si>
  <si>
    <t>호표 15</t>
  </si>
  <si>
    <t>533922999E4294D73B96754D4329B3</t>
  </si>
  <si>
    <t>010102533922999E4294D73B96754D4329B3</t>
  </si>
  <si>
    <t>하부 H:100,걸레받이포함</t>
  </si>
  <si>
    <t>호표 16</t>
  </si>
  <si>
    <t>533922999E4294D73B96754D4329B2</t>
  </si>
  <si>
    <t>010102533922999E4294D73B96754D4329B2</t>
  </si>
  <si>
    <t>하부 H:200,걸레받이포함</t>
  </si>
  <si>
    <t>호표 17</t>
  </si>
  <si>
    <t>533922999E4294D73B96754D4328AC</t>
  </si>
  <si>
    <t>010102533922999E4294D73B96754D4328AC</t>
  </si>
  <si>
    <t>벽틀(이중틀)+MDF9t필름 철거</t>
  </si>
  <si>
    <t>상부 H:250,몰딩포함</t>
  </si>
  <si>
    <t>호표 18</t>
  </si>
  <si>
    <t>533922999E4294D73B96754D53C8A8</t>
  </si>
  <si>
    <t>010102533922999E4294D73B96754D53C8A8</t>
  </si>
  <si>
    <t>호표 19</t>
  </si>
  <si>
    <t>533922999E4294D73B96754D53C8AA</t>
  </si>
  <si>
    <t>010102533922999E4294D73B96754D53C8AA</t>
  </si>
  <si>
    <t>상부 H:500,몰딩포함</t>
  </si>
  <si>
    <t>호표 20</t>
  </si>
  <si>
    <t>533922999E4294D73B96754D53C8AB</t>
  </si>
  <si>
    <t>010102533922999E4294D73B96754D53C8AB</t>
  </si>
  <si>
    <t>호표 21</t>
  </si>
  <si>
    <t>533922999E4294D73B96754D53C8AC</t>
  </si>
  <si>
    <t>010102533922999E4294D73B96754D53C8AC</t>
  </si>
  <si>
    <t>사인물 철거</t>
  </si>
  <si>
    <t>1층로비,4층영어교실</t>
  </si>
  <si>
    <t>식</t>
  </si>
  <si>
    <t>호표 22</t>
  </si>
  <si>
    <t>533822298E8A37E13056648B734247</t>
  </si>
  <si>
    <t>010102533822298E8A37E13056648B734247</t>
  </si>
  <si>
    <t>010103  석면 해체 공사</t>
  </si>
  <si>
    <t>010103</t>
  </si>
  <si>
    <t>석면내장류 해체및제거/지정폐기물소운반포함</t>
  </si>
  <si>
    <t>천정재(석면텍스)</t>
  </si>
  <si>
    <t>호표 23</t>
  </si>
  <si>
    <t>533922999ED04CA331066329C33659</t>
  </si>
  <si>
    <t>010103533922999ED04CA331066329C33659</t>
  </si>
  <si>
    <t>천정재(밤라이트)</t>
  </si>
  <si>
    <t>호표 24</t>
  </si>
  <si>
    <t>533922999ED04CA331066329C3365B</t>
  </si>
  <si>
    <t>010103533922999ED04CA331066329C3365B</t>
  </si>
  <si>
    <t>몰딩포함</t>
  </si>
  <si>
    <t>호표 25</t>
  </si>
  <si>
    <t>533922999E4294D73B962D3A03AAB9</t>
  </si>
  <si>
    <t>010103533922999E4294D73B962D3A03AAB9</t>
  </si>
  <si>
    <t>커튼박스 해체</t>
  </si>
  <si>
    <t>각종</t>
  </si>
  <si>
    <t>호표 26</t>
  </si>
  <si>
    <t>533922999E4294D73B962D3A03A88E</t>
  </si>
  <si>
    <t>010103533922999E4294D73B962D3A03A88E</t>
  </si>
  <si>
    <t>석면자동습윤</t>
  </si>
  <si>
    <t>호표 27</t>
  </si>
  <si>
    <t>533922999ED04CA3310663299362FA</t>
  </si>
  <si>
    <t>010103533922999ED04CA3310663299362FA</t>
  </si>
  <si>
    <t>위생설비시설</t>
  </si>
  <si>
    <t>3단셋트</t>
  </si>
  <si>
    <t>호표 28</t>
  </si>
  <si>
    <t>533922999ED04CA33106631F7379DD</t>
  </si>
  <si>
    <t>010103533922999ED04CA33106631F7379DD</t>
  </si>
  <si>
    <t>533922999ED04CA33106631F6353DA</t>
  </si>
  <si>
    <t>010103533922999ED04CA33106631F6353DA</t>
  </si>
  <si>
    <t>010104  철거고재(공제)</t>
  </si>
  <si>
    <t>010104</t>
  </si>
  <si>
    <t>[집계별도]</t>
  </si>
  <si>
    <t>7</t>
  </si>
  <si>
    <t>철강설</t>
  </si>
  <si>
    <t>철강설, 고철, 작업설부산물</t>
  </si>
  <si>
    <t>kg</t>
  </si>
  <si>
    <t>수집상차도</t>
  </si>
  <si>
    <t>5431E249340629B13F56E28553F2B85E35372F</t>
  </si>
  <si>
    <t>0101045431E249340629B13F56E28553F2B85E35372F</t>
  </si>
  <si>
    <t>철강설, 알루미늄, 작업설부산물</t>
  </si>
  <si>
    <t>5431E249340629B13F56E28543E2654704FDCE</t>
  </si>
  <si>
    <t>0101045431E249340629B13F56E28543E2654704FDCE</t>
  </si>
  <si>
    <t>010105  건 설 폐 기물</t>
  </si>
  <si>
    <t>010105</t>
  </si>
  <si>
    <t>9</t>
  </si>
  <si>
    <t>혼합건설폐기물</t>
  </si>
  <si>
    <t>그 밖의 건설폐기물에 가연성 5% 이하 혼합</t>
  </si>
  <si>
    <t>TON</t>
  </si>
  <si>
    <t>533822298E8A0AAB3926C5AEE3F554</t>
  </si>
  <si>
    <t>010105533822298E8A0AAB3926C5AEE3F554</t>
  </si>
  <si>
    <t>혼합건설폐기물 상차비</t>
  </si>
  <si>
    <t>(매립지반입대상 폐기물 포함)</t>
  </si>
  <si>
    <t>533822298E8A0AB53EE68F2C732197</t>
  </si>
  <si>
    <t>010105533822298E8A0AB53EE68F2C732197</t>
  </si>
  <si>
    <t>혼합건설폐기물 운반비</t>
  </si>
  <si>
    <t>24톤 암롤트럭, 30km</t>
  </si>
  <si>
    <t>533822298E8A0AB53EE68F2C33499B</t>
  </si>
  <si>
    <t>010105533822298E8A0AB53EE68F2C33499B</t>
  </si>
  <si>
    <t>폐기물처리수수료(상차,운반포함)</t>
  </si>
  <si>
    <t>고상,폐합성수지</t>
  </si>
  <si>
    <t>533822298E8A0AAB3926C59C63C6AF</t>
  </si>
  <si>
    <t>010105533822298E8A0AAB3926C59C63C6AF</t>
  </si>
  <si>
    <t>비      고</t>
  </si>
  <si>
    <t>공 사 원 가 계 산 서</t>
  </si>
  <si>
    <t>비        목</t>
  </si>
  <si>
    <t>금      액</t>
  </si>
  <si>
    <t>구        성        비</t>
  </si>
  <si>
    <t>순   공   사   원   가</t>
  </si>
  <si>
    <t>재   료   비</t>
  </si>
  <si>
    <t>노   무   비</t>
  </si>
  <si>
    <t>경        비</t>
  </si>
  <si>
    <t>A1</t>
  </si>
  <si>
    <t>직  접  재  료  비</t>
  </si>
  <si>
    <t>A2</t>
  </si>
  <si>
    <t>간  접  재  료  비</t>
  </si>
  <si>
    <t>A3</t>
  </si>
  <si>
    <t>작업설, 부산물(△)</t>
  </si>
  <si>
    <t>AS</t>
  </si>
  <si>
    <t>[ 소          계 ]</t>
  </si>
  <si>
    <t>B1</t>
  </si>
  <si>
    <t>직  접  노  무  비</t>
  </si>
  <si>
    <t>B2</t>
  </si>
  <si>
    <t>간  접  노  무  비</t>
  </si>
  <si>
    <t>직접노무비 * 12.6%</t>
  </si>
  <si>
    <t>BS</t>
  </si>
  <si>
    <t>C2</t>
  </si>
  <si>
    <t>경              비</t>
  </si>
  <si>
    <t>C4</t>
  </si>
  <si>
    <t>산  재  보  험  료</t>
  </si>
  <si>
    <t>노무비 * 3.56%</t>
  </si>
  <si>
    <t>C5</t>
  </si>
  <si>
    <t>고  용  보  험  료</t>
  </si>
  <si>
    <t>노무비 * 1.01%</t>
  </si>
  <si>
    <t>C6</t>
  </si>
  <si>
    <t>국민  건강  보험료</t>
  </si>
  <si>
    <t>CB</t>
  </si>
  <si>
    <t>노인장기요양보험료</t>
  </si>
  <si>
    <t>C7</t>
  </si>
  <si>
    <t>국민  연금  보험료</t>
  </si>
  <si>
    <t>C8</t>
  </si>
  <si>
    <t>퇴직  공제  부금비</t>
  </si>
  <si>
    <t>직접노무비 * 2.3%</t>
  </si>
  <si>
    <t>CA</t>
  </si>
  <si>
    <t>산업안전보건관리비</t>
  </si>
  <si>
    <t>(재료비+직노) * 2.93%</t>
  </si>
  <si>
    <t>CG</t>
  </si>
  <si>
    <t>기   타    경   비</t>
  </si>
  <si>
    <t>(재료비+노무비) * 5.2%</t>
  </si>
  <si>
    <t>CH</t>
  </si>
  <si>
    <t>환  경  보  전  비</t>
  </si>
  <si>
    <t>(재료비+직노+경비) * 0.3%</t>
  </si>
  <si>
    <t>CK</t>
  </si>
  <si>
    <t>하도급지급보증수수료</t>
  </si>
  <si>
    <t>CL</t>
  </si>
  <si>
    <t>건설기계대여금지급보증서발급수수료</t>
  </si>
  <si>
    <t>(재료비+직노+경비) * 0.1%</t>
  </si>
  <si>
    <t>CS</t>
  </si>
  <si>
    <t>S1</t>
  </si>
  <si>
    <t>계</t>
  </si>
  <si>
    <t>D1</t>
  </si>
  <si>
    <t>일  반  관  리  비</t>
  </si>
  <si>
    <t>계 * 5.5%</t>
  </si>
  <si>
    <t>D2</t>
  </si>
  <si>
    <t>이              윤</t>
  </si>
  <si>
    <t>(노무비+경비+일반관리비) * 15%</t>
  </si>
  <si>
    <t>D4</t>
  </si>
  <si>
    <t>철거고재(공제)</t>
  </si>
  <si>
    <t>D6</t>
  </si>
  <si>
    <t>D9</t>
  </si>
  <si>
    <t>공   급    가   액</t>
  </si>
  <si>
    <t>DB</t>
  </si>
  <si>
    <t>부  가  가  치  세</t>
  </si>
  <si>
    <t>공급가액 * 10%</t>
  </si>
  <si>
    <t>DH</t>
  </si>
  <si>
    <t>콘테이너형 근로자휴게소 설치 및 해체</t>
    <phoneticPr fontId="1" type="noConversion"/>
  </si>
  <si>
    <t>건 설 폐 기 물 처 리</t>
    <phoneticPr fontId="1" type="noConversion"/>
  </si>
  <si>
    <t>직접노무비 * 3.545%</t>
    <phoneticPr fontId="1" type="noConversion"/>
  </si>
  <si>
    <t>건강보험료 * 12.95%</t>
    <phoneticPr fontId="1" type="noConversion"/>
  </si>
  <si>
    <t>직접노무비 * 4.5%</t>
    <phoneticPr fontId="1" type="noConversion"/>
  </si>
  <si>
    <t>도   급   금   액</t>
    <phoneticPr fontId="1" type="noConversion"/>
  </si>
  <si>
    <t>공사명 : 대전탄방중 교사 석면철거공사</t>
    <phoneticPr fontId="1" type="noConversion"/>
  </si>
  <si>
    <t>[ 대전탄방중 교사 석면철거공사 ]</t>
    <phoneticPr fontId="1" type="noConversion"/>
  </si>
  <si>
    <t>개소</t>
    <phoneticPr fontId="1" type="noConversion"/>
  </si>
  <si>
    <t>01  대전탄방중 석면해체공사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</si>
</sst>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7" formatCode="#,###;\-#,###;#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right" vertical="center"/>
    </xf>
    <xf numFmtId="0" fontId="3" fillId="0" borderId="1" xfId="0" quotePrefix="1" applyFont="1" applyBorder="1" applyAlignment="1">
      <alignment horizontal="distributed" vertical="center" wrapText="1"/>
    </xf>
    <xf numFmtId="0" fontId="0" fillId="0" borderId="0" xfId="0" quotePrefix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B1" workbookViewId="0">
      <selection activeCell="B1" sqref="B1:G1"/>
    </sheetView>
  </sheetViews>
  <sheetFormatPr defaultRowHeight="16.5" x14ac:dyDescent="0.3"/>
  <cols>
    <col min="1" max="1" width="0" hidden="1" customWidth="1"/>
    <col min="2" max="3" width="4.625" customWidth="1"/>
    <col min="4" max="5" width="40.625" customWidth="1"/>
    <col min="6" max="6" width="60.625" customWidth="1"/>
    <col min="7" max="7" width="30.625" customWidth="1"/>
  </cols>
  <sheetData>
    <row r="1" spans="1:7" ht="24" customHeight="1" x14ac:dyDescent="0.3">
      <c r="B1" s="20" t="s">
        <v>228</v>
      </c>
      <c r="C1" s="20"/>
      <c r="D1" s="20"/>
      <c r="E1" s="20"/>
      <c r="F1" s="20"/>
      <c r="G1" s="20"/>
    </row>
    <row r="2" spans="1:7" ht="21.95" customHeight="1" x14ac:dyDescent="0.3">
      <c r="B2" s="21" t="s">
        <v>305</v>
      </c>
      <c r="C2" s="21"/>
      <c r="D2" s="21"/>
      <c r="E2" s="21"/>
      <c r="F2" s="22" t="str">
        <f>"금액 : 일금"&amp;NUMBERSTRING(E31,1)&amp;"원정(￦"&amp;TEXT(E31,"#,###")&amp;"원)"</f>
        <v>금액 : 일금영원정(￦원)</v>
      </c>
      <c r="G2" s="22"/>
    </row>
    <row r="3" spans="1:7" ht="21.95" customHeight="1" x14ac:dyDescent="0.3">
      <c r="B3" s="19" t="s">
        <v>229</v>
      </c>
      <c r="C3" s="19"/>
      <c r="D3" s="19"/>
      <c r="E3" s="14" t="s">
        <v>230</v>
      </c>
      <c r="F3" s="14" t="s">
        <v>231</v>
      </c>
      <c r="G3" s="14" t="s">
        <v>227</v>
      </c>
    </row>
    <row r="4" spans="1:7" ht="21.95" customHeight="1" x14ac:dyDescent="0.3">
      <c r="A4" s="1" t="s">
        <v>236</v>
      </c>
      <c r="B4" s="23" t="s">
        <v>232</v>
      </c>
      <c r="C4" s="23" t="s">
        <v>233</v>
      </c>
      <c r="D4" s="13" t="s">
        <v>237</v>
      </c>
      <c r="E4" s="10"/>
      <c r="F4" s="8" t="s">
        <v>50</v>
      </c>
      <c r="G4" s="8" t="s">
        <v>50</v>
      </c>
    </row>
    <row r="5" spans="1:7" ht="21.95" customHeight="1" x14ac:dyDescent="0.3">
      <c r="A5" s="1" t="s">
        <v>238</v>
      </c>
      <c r="B5" s="23"/>
      <c r="C5" s="23"/>
      <c r="D5" s="13" t="s">
        <v>239</v>
      </c>
      <c r="E5" s="10"/>
      <c r="F5" s="8" t="s">
        <v>50</v>
      </c>
      <c r="G5" s="8" t="s">
        <v>50</v>
      </c>
    </row>
    <row r="6" spans="1:7" ht="21.95" customHeight="1" x14ac:dyDescent="0.3">
      <c r="A6" s="1" t="s">
        <v>240</v>
      </c>
      <c r="B6" s="23"/>
      <c r="C6" s="23"/>
      <c r="D6" s="13" t="s">
        <v>241</v>
      </c>
      <c r="E6" s="10"/>
      <c r="F6" s="8" t="s">
        <v>50</v>
      </c>
      <c r="G6" s="8" t="s">
        <v>50</v>
      </c>
    </row>
    <row r="7" spans="1:7" ht="21.95" customHeight="1" x14ac:dyDescent="0.3">
      <c r="A7" s="1" t="s">
        <v>242</v>
      </c>
      <c r="B7" s="23"/>
      <c r="C7" s="23"/>
      <c r="D7" s="13" t="s">
        <v>243</v>
      </c>
      <c r="E7" s="10"/>
      <c r="F7" s="8" t="s">
        <v>50</v>
      </c>
      <c r="G7" s="8" t="s">
        <v>50</v>
      </c>
    </row>
    <row r="8" spans="1:7" ht="21.95" customHeight="1" x14ac:dyDescent="0.3">
      <c r="A8" s="1" t="s">
        <v>244</v>
      </c>
      <c r="B8" s="23"/>
      <c r="C8" s="23" t="s">
        <v>234</v>
      </c>
      <c r="D8" s="13" t="s">
        <v>245</v>
      </c>
      <c r="E8" s="10"/>
      <c r="F8" s="8" t="s">
        <v>50</v>
      </c>
      <c r="G8" s="8" t="s">
        <v>50</v>
      </c>
    </row>
    <row r="9" spans="1:7" ht="21.95" customHeight="1" x14ac:dyDescent="0.3">
      <c r="A9" s="1" t="s">
        <v>246</v>
      </c>
      <c r="B9" s="23"/>
      <c r="C9" s="23"/>
      <c r="D9" s="13" t="s">
        <v>247</v>
      </c>
      <c r="E9" s="10"/>
      <c r="F9" s="8" t="s">
        <v>248</v>
      </c>
      <c r="G9" s="8" t="s">
        <v>50</v>
      </c>
    </row>
    <row r="10" spans="1:7" ht="21.95" customHeight="1" x14ac:dyDescent="0.3">
      <c r="A10" s="1" t="s">
        <v>249</v>
      </c>
      <c r="B10" s="23"/>
      <c r="C10" s="23"/>
      <c r="D10" s="13" t="s">
        <v>243</v>
      </c>
      <c r="E10" s="10"/>
      <c r="F10" s="8" t="s">
        <v>50</v>
      </c>
      <c r="G10" s="8" t="s">
        <v>50</v>
      </c>
    </row>
    <row r="11" spans="1:7" ht="21.95" customHeight="1" x14ac:dyDescent="0.3">
      <c r="A11" s="1" t="s">
        <v>250</v>
      </c>
      <c r="B11" s="23"/>
      <c r="C11" s="23" t="s">
        <v>235</v>
      </c>
      <c r="D11" s="13" t="s">
        <v>251</v>
      </c>
      <c r="E11" s="10"/>
      <c r="F11" s="8" t="s">
        <v>50</v>
      </c>
      <c r="G11" s="8" t="s">
        <v>50</v>
      </c>
    </row>
    <row r="12" spans="1:7" ht="21.95" customHeight="1" x14ac:dyDescent="0.3">
      <c r="A12" s="1" t="s">
        <v>252</v>
      </c>
      <c r="B12" s="23"/>
      <c r="C12" s="23"/>
      <c r="D12" s="13" t="s">
        <v>253</v>
      </c>
      <c r="E12" s="10"/>
      <c r="F12" s="8" t="s">
        <v>254</v>
      </c>
      <c r="G12" s="8" t="s">
        <v>50</v>
      </c>
    </row>
    <row r="13" spans="1:7" ht="21.95" customHeight="1" x14ac:dyDescent="0.3">
      <c r="A13" s="1" t="s">
        <v>255</v>
      </c>
      <c r="B13" s="23"/>
      <c r="C13" s="23"/>
      <c r="D13" s="13" t="s">
        <v>256</v>
      </c>
      <c r="E13" s="10"/>
      <c r="F13" s="8" t="s">
        <v>257</v>
      </c>
      <c r="G13" s="8" t="s">
        <v>50</v>
      </c>
    </row>
    <row r="14" spans="1:7" ht="21.95" customHeight="1" x14ac:dyDescent="0.3">
      <c r="A14" s="1" t="s">
        <v>258</v>
      </c>
      <c r="B14" s="23"/>
      <c r="C14" s="23"/>
      <c r="D14" s="13" t="s">
        <v>259</v>
      </c>
      <c r="E14" s="10"/>
      <c r="F14" s="8" t="s">
        <v>301</v>
      </c>
      <c r="G14" s="8"/>
    </row>
    <row r="15" spans="1:7" ht="21.95" customHeight="1" x14ac:dyDescent="0.3">
      <c r="A15" s="1" t="s">
        <v>260</v>
      </c>
      <c r="B15" s="23"/>
      <c r="C15" s="23"/>
      <c r="D15" s="13" t="s">
        <v>261</v>
      </c>
      <c r="E15" s="10"/>
      <c r="F15" s="8" t="s">
        <v>302</v>
      </c>
      <c r="G15" s="8"/>
    </row>
    <row r="16" spans="1:7" ht="21.95" customHeight="1" x14ac:dyDescent="0.3">
      <c r="A16" s="1" t="s">
        <v>262</v>
      </c>
      <c r="B16" s="23"/>
      <c r="C16" s="23"/>
      <c r="D16" s="13" t="s">
        <v>263</v>
      </c>
      <c r="E16" s="10"/>
      <c r="F16" s="8" t="s">
        <v>303</v>
      </c>
      <c r="G16" s="8"/>
    </row>
    <row r="17" spans="1:8" ht="21.95" customHeight="1" x14ac:dyDescent="0.3">
      <c r="A17" s="1" t="s">
        <v>264</v>
      </c>
      <c r="B17" s="23"/>
      <c r="C17" s="23"/>
      <c r="D17" s="13" t="s">
        <v>265</v>
      </c>
      <c r="E17" s="10"/>
      <c r="F17" s="8" t="s">
        <v>266</v>
      </c>
      <c r="G17" s="8" t="s">
        <v>50</v>
      </c>
    </row>
    <row r="18" spans="1:8" ht="21.95" customHeight="1" x14ac:dyDescent="0.3">
      <c r="A18" s="1" t="s">
        <v>267</v>
      </c>
      <c r="B18" s="23"/>
      <c r="C18" s="23"/>
      <c r="D18" s="13" t="s">
        <v>268</v>
      </c>
      <c r="E18" s="10"/>
      <c r="F18" s="8" t="s">
        <v>269</v>
      </c>
      <c r="G18" s="8" t="s">
        <v>50</v>
      </c>
    </row>
    <row r="19" spans="1:8" ht="21.95" customHeight="1" x14ac:dyDescent="0.3">
      <c r="A19" s="1" t="s">
        <v>270</v>
      </c>
      <c r="B19" s="23"/>
      <c r="C19" s="23"/>
      <c r="D19" s="13" t="s">
        <v>271</v>
      </c>
      <c r="E19" s="10"/>
      <c r="F19" s="8" t="s">
        <v>272</v>
      </c>
      <c r="G19" s="8" t="s">
        <v>50</v>
      </c>
    </row>
    <row r="20" spans="1:8" ht="21.95" customHeight="1" x14ac:dyDescent="0.3">
      <c r="A20" s="1" t="s">
        <v>273</v>
      </c>
      <c r="B20" s="23"/>
      <c r="C20" s="23"/>
      <c r="D20" s="13" t="s">
        <v>274</v>
      </c>
      <c r="E20" s="10"/>
      <c r="F20" s="8" t="s">
        <v>275</v>
      </c>
      <c r="G20" s="8"/>
    </row>
    <row r="21" spans="1:8" ht="21.95" customHeight="1" x14ac:dyDescent="0.3">
      <c r="A21" s="1" t="s">
        <v>276</v>
      </c>
      <c r="B21" s="23"/>
      <c r="C21" s="23"/>
      <c r="D21" s="13" t="s">
        <v>277</v>
      </c>
      <c r="E21" s="10"/>
      <c r="F21" s="8" t="s">
        <v>50</v>
      </c>
      <c r="G21" s="8" t="s">
        <v>50</v>
      </c>
    </row>
    <row r="22" spans="1:8" ht="21.95" customHeight="1" x14ac:dyDescent="0.3">
      <c r="A22" s="1" t="s">
        <v>278</v>
      </c>
      <c r="B22" s="23"/>
      <c r="C22" s="23"/>
      <c r="D22" s="13" t="s">
        <v>279</v>
      </c>
      <c r="E22" s="10"/>
      <c r="F22" s="8" t="s">
        <v>280</v>
      </c>
      <c r="G22" s="8"/>
    </row>
    <row r="23" spans="1:8" ht="21.95" customHeight="1" x14ac:dyDescent="0.3">
      <c r="A23" s="1" t="s">
        <v>281</v>
      </c>
      <c r="B23" s="23"/>
      <c r="C23" s="23"/>
      <c r="D23" s="13" t="s">
        <v>243</v>
      </c>
      <c r="E23" s="10"/>
      <c r="F23" s="8" t="s">
        <v>50</v>
      </c>
      <c r="G23" s="8" t="s">
        <v>50</v>
      </c>
    </row>
    <row r="24" spans="1:8" ht="21.95" customHeight="1" x14ac:dyDescent="0.3">
      <c r="A24" s="1" t="s">
        <v>282</v>
      </c>
      <c r="B24" s="18" t="s">
        <v>283</v>
      </c>
      <c r="C24" s="18"/>
      <c r="D24" s="18"/>
      <c r="E24" s="10"/>
      <c r="F24" s="8" t="s">
        <v>50</v>
      </c>
      <c r="G24" s="8" t="s">
        <v>50</v>
      </c>
    </row>
    <row r="25" spans="1:8" ht="21.95" customHeight="1" x14ac:dyDescent="0.3">
      <c r="A25" s="1" t="s">
        <v>284</v>
      </c>
      <c r="B25" s="18" t="s">
        <v>285</v>
      </c>
      <c r="C25" s="18"/>
      <c r="D25" s="18"/>
      <c r="E25" s="10"/>
      <c r="F25" s="8" t="s">
        <v>286</v>
      </c>
      <c r="G25" s="8" t="s">
        <v>50</v>
      </c>
    </row>
    <row r="26" spans="1:8" ht="21.95" customHeight="1" x14ac:dyDescent="0.3">
      <c r="A26" s="1" t="s">
        <v>287</v>
      </c>
      <c r="B26" s="18" t="s">
        <v>288</v>
      </c>
      <c r="C26" s="18"/>
      <c r="D26" s="18"/>
      <c r="E26" s="10"/>
      <c r="F26" s="8" t="s">
        <v>289</v>
      </c>
      <c r="G26" s="8" t="s">
        <v>50</v>
      </c>
    </row>
    <row r="27" spans="1:8" ht="21.95" customHeight="1" x14ac:dyDescent="0.3">
      <c r="A27" s="1" t="s">
        <v>290</v>
      </c>
      <c r="B27" s="18" t="s">
        <v>291</v>
      </c>
      <c r="C27" s="18"/>
      <c r="D27" s="18"/>
      <c r="E27" s="10"/>
      <c r="F27" s="8" t="s">
        <v>50</v>
      </c>
      <c r="G27" s="8" t="s">
        <v>50</v>
      </c>
    </row>
    <row r="28" spans="1:8" ht="21.95" customHeight="1" x14ac:dyDescent="0.3">
      <c r="A28" s="1" t="s">
        <v>292</v>
      </c>
      <c r="B28" s="18" t="s">
        <v>300</v>
      </c>
      <c r="C28" s="18"/>
      <c r="D28" s="18"/>
      <c r="E28" s="10"/>
      <c r="F28" s="8" t="s">
        <v>50</v>
      </c>
      <c r="G28" s="8" t="s">
        <v>50</v>
      </c>
    </row>
    <row r="29" spans="1:8" ht="21.95" customHeight="1" x14ac:dyDescent="0.3">
      <c r="A29" s="1" t="s">
        <v>293</v>
      </c>
      <c r="B29" s="18" t="s">
        <v>294</v>
      </c>
      <c r="C29" s="18"/>
      <c r="D29" s="18"/>
      <c r="E29" s="10"/>
      <c r="F29" s="8" t="s">
        <v>50</v>
      </c>
      <c r="G29" s="8" t="s">
        <v>50</v>
      </c>
    </row>
    <row r="30" spans="1:8" ht="21.95" customHeight="1" x14ac:dyDescent="0.3">
      <c r="A30" s="1" t="s">
        <v>295</v>
      </c>
      <c r="B30" s="18" t="s">
        <v>296</v>
      </c>
      <c r="C30" s="18"/>
      <c r="D30" s="18"/>
      <c r="E30" s="10"/>
      <c r="F30" s="8" t="s">
        <v>297</v>
      </c>
      <c r="G30" s="8" t="s">
        <v>50</v>
      </c>
    </row>
    <row r="31" spans="1:8" ht="21.95" customHeight="1" x14ac:dyDescent="0.3">
      <c r="A31" s="1" t="s">
        <v>298</v>
      </c>
      <c r="B31" s="19" t="s">
        <v>304</v>
      </c>
      <c r="C31" s="19"/>
      <c r="D31" s="19"/>
      <c r="E31" s="15">
        <f>E29+E30</f>
        <v>0</v>
      </c>
      <c r="F31" s="16" t="s">
        <v>50</v>
      </c>
      <c r="G31" s="16" t="s">
        <v>50</v>
      </c>
      <c r="H31" s="17">
        <v>857</v>
      </c>
    </row>
  </sheetData>
  <mergeCells count="16">
    <mergeCell ref="B1:G1"/>
    <mergeCell ref="B2:E2"/>
    <mergeCell ref="F2:G2"/>
    <mergeCell ref="B3:D3"/>
    <mergeCell ref="B4:B23"/>
    <mergeCell ref="C4:C7"/>
    <mergeCell ref="C8:C10"/>
    <mergeCell ref="C11:C23"/>
    <mergeCell ref="B30:D30"/>
    <mergeCell ref="B31:D31"/>
    <mergeCell ref="B24:D24"/>
    <mergeCell ref="B25:D25"/>
    <mergeCell ref="B26:D26"/>
    <mergeCell ref="B27:D27"/>
    <mergeCell ref="B28:D28"/>
    <mergeCell ref="B29:D29"/>
  </mergeCells>
  <phoneticPr fontId="1" type="noConversion"/>
  <pageMargins left="0.78740157480314954" right="0" top="0.39370078740157477" bottom="0.39370078740157477" header="0" footer="0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7"/>
  <sheetViews>
    <sheetView workbookViewId="0">
      <selection activeCell="E5" sqref="E5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ht="30" customHeight="1" x14ac:dyDescent="0.3">
      <c r="A2" s="21" t="s">
        <v>306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0" ht="30" customHeight="1" x14ac:dyDescent="0.3">
      <c r="A3" s="25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5"/>
      <c r="G3" s="25" t="s">
        <v>8</v>
      </c>
      <c r="H3" s="25"/>
      <c r="I3" s="25" t="s">
        <v>9</v>
      </c>
      <c r="J3" s="25"/>
      <c r="K3" s="25" t="s">
        <v>10</v>
      </c>
      <c r="L3" s="25"/>
      <c r="M3" s="25" t="s">
        <v>11</v>
      </c>
      <c r="N3" s="24" t="s">
        <v>12</v>
      </c>
      <c r="O3" s="24" t="s">
        <v>13</v>
      </c>
      <c r="P3" s="24" t="s">
        <v>14</v>
      </c>
      <c r="Q3" s="24" t="s">
        <v>15</v>
      </c>
      <c r="R3" s="24" t="s">
        <v>16</v>
      </c>
      <c r="S3" s="24" t="s">
        <v>17</v>
      </c>
      <c r="T3" s="24" t="s">
        <v>18</v>
      </c>
    </row>
    <row r="4" spans="1:20" ht="30" customHeight="1" x14ac:dyDescent="0.3">
      <c r="A4" s="26"/>
      <c r="B4" s="26"/>
      <c r="C4" s="26"/>
      <c r="D4" s="26"/>
      <c r="E4" s="7" t="s">
        <v>6</v>
      </c>
      <c r="F4" s="7" t="s">
        <v>7</v>
      </c>
      <c r="G4" s="7" t="s">
        <v>6</v>
      </c>
      <c r="H4" s="7" t="s">
        <v>7</v>
      </c>
      <c r="I4" s="7" t="s">
        <v>6</v>
      </c>
      <c r="J4" s="7" t="s">
        <v>7</v>
      </c>
      <c r="K4" s="7" t="s">
        <v>6</v>
      </c>
      <c r="L4" s="7" t="s">
        <v>7</v>
      </c>
      <c r="M4" s="26"/>
      <c r="N4" s="24"/>
      <c r="O4" s="24"/>
      <c r="P4" s="24"/>
      <c r="Q4" s="24"/>
      <c r="R4" s="24"/>
      <c r="S4" s="24"/>
      <c r="T4" s="24"/>
    </row>
    <row r="5" spans="1:20" ht="30" customHeight="1" x14ac:dyDescent="0.3">
      <c r="A5" s="8" t="s">
        <v>308</v>
      </c>
      <c r="B5" s="8" t="s">
        <v>50</v>
      </c>
      <c r="C5" s="8" t="s">
        <v>50</v>
      </c>
      <c r="D5" s="9">
        <v>1</v>
      </c>
      <c r="E5" s="10"/>
      <c r="F5" s="10"/>
      <c r="G5" s="10"/>
      <c r="H5" s="10"/>
      <c r="I5" s="10"/>
      <c r="J5" s="10"/>
      <c r="K5" s="10">
        <f t="shared" ref="K5:L11" si="0">E5+G5+I5</f>
        <v>0</v>
      </c>
      <c r="L5" s="10">
        <f t="shared" si="0"/>
        <v>0</v>
      </c>
      <c r="M5" s="8" t="s">
        <v>50</v>
      </c>
      <c r="N5" s="2" t="s">
        <v>51</v>
      </c>
      <c r="O5" s="2" t="s">
        <v>50</v>
      </c>
      <c r="P5" s="2" t="s">
        <v>50</v>
      </c>
      <c r="Q5" s="2" t="s">
        <v>50</v>
      </c>
      <c r="R5" s="3">
        <v>1</v>
      </c>
      <c r="S5" s="2" t="s">
        <v>50</v>
      </c>
      <c r="T5" s="6"/>
    </row>
    <row r="6" spans="1:20" ht="30" customHeight="1" x14ac:dyDescent="0.3">
      <c r="A6" s="8" t="s">
        <v>52</v>
      </c>
      <c r="B6" s="8" t="s">
        <v>50</v>
      </c>
      <c r="C6" s="8" t="s">
        <v>50</v>
      </c>
      <c r="D6" s="9">
        <v>1</v>
      </c>
      <c r="E6" s="10"/>
      <c r="F6" s="10"/>
      <c r="G6" s="10"/>
      <c r="H6" s="10"/>
      <c r="I6" s="10"/>
      <c r="J6" s="10"/>
      <c r="K6" s="10">
        <f t="shared" si="0"/>
        <v>0</v>
      </c>
      <c r="L6" s="10">
        <f t="shared" si="0"/>
        <v>0</v>
      </c>
      <c r="M6" s="8" t="s">
        <v>50</v>
      </c>
      <c r="N6" s="2" t="s">
        <v>53</v>
      </c>
      <c r="O6" s="2" t="s">
        <v>50</v>
      </c>
      <c r="P6" s="2" t="s">
        <v>51</v>
      </c>
      <c r="Q6" s="2" t="s">
        <v>50</v>
      </c>
      <c r="R6" s="3">
        <v>2</v>
      </c>
      <c r="S6" s="2" t="s">
        <v>50</v>
      </c>
      <c r="T6" s="6"/>
    </row>
    <row r="7" spans="1:20" ht="30" customHeight="1" x14ac:dyDescent="0.3">
      <c r="A7" s="8" t="s">
        <v>54</v>
      </c>
      <c r="B7" s="8" t="s">
        <v>50</v>
      </c>
      <c r="C7" s="8" t="s">
        <v>50</v>
      </c>
      <c r="D7" s="9">
        <v>1</v>
      </c>
      <c r="E7" s="10"/>
      <c r="F7" s="10"/>
      <c r="G7" s="10"/>
      <c r="H7" s="10"/>
      <c r="I7" s="10"/>
      <c r="J7" s="10"/>
      <c r="K7" s="10">
        <f t="shared" si="0"/>
        <v>0</v>
      </c>
      <c r="L7" s="10">
        <f t="shared" si="0"/>
        <v>0</v>
      </c>
      <c r="M7" s="8" t="s">
        <v>50</v>
      </c>
      <c r="N7" s="2" t="s">
        <v>55</v>
      </c>
      <c r="O7" s="2" t="s">
        <v>50</v>
      </c>
      <c r="P7" s="2" t="s">
        <v>53</v>
      </c>
      <c r="Q7" s="2" t="s">
        <v>50</v>
      </c>
      <c r="R7" s="3">
        <v>3</v>
      </c>
      <c r="S7" s="2" t="s">
        <v>50</v>
      </c>
      <c r="T7" s="6"/>
    </row>
    <row r="8" spans="1:20" ht="30" customHeight="1" x14ac:dyDescent="0.3">
      <c r="A8" s="8" t="s">
        <v>88</v>
      </c>
      <c r="B8" s="8" t="s">
        <v>50</v>
      </c>
      <c r="C8" s="8" t="s">
        <v>50</v>
      </c>
      <c r="D8" s="9">
        <v>1</v>
      </c>
      <c r="E8" s="10"/>
      <c r="F8" s="10"/>
      <c r="G8" s="10"/>
      <c r="H8" s="10"/>
      <c r="I8" s="10"/>
      <c r="J8" s="10"/>
      <c r="K8" s="10">
        <f t="shared" si="0"/>
        <v>0</v>
      </c>
      <c r="L8" s="10">
        <f t="shared" si="0"/>
        <v>0</v>
      </c>
      <c r="M8" s="8" t="s">
        <v>50</v>
      </c>
      <c r="N8" s="2" t="s">
        <v>89</v>
      </c>
      <c r="O8" s="2" t="s">
        <v>50</v>
      </c>
      <c r="P8" s="2" t="s">
        <v>53</v>
      </c>
      <c r="Q8" s="2" t="s">
        <v>50</v>
      </c>
      <c r="R8" s="3">
        <v>3</v>
      </c>
      <c r="S8" s="2" t="s">
        <v>50</v>
      </c>
      <c r="T8" s="6"/>
    </row>
    <row r="9" spans="1:20" ht="30" customHeight="1" x14ac:dyDescent="0.3">
      <c r="A9" s="8" t="s">
        <v>163</v>
      </c>
      <c r="B9" s="8" t="s">
        <v>50</v>
      </c>
      <c r="C9" s="8" t="s">
        <v>50</v>
      </c>
      <c r="D9" s="9">
        <v>1</v>
      </c>
      <c r="E9" s="10"/>
      <c r="F9" s="10"/>
      <c r="G9" s="10"/>
      <c r="H9" s="10"/>
      <c r="I9" s="10"/>
      <c r="J9" s="10"/>
      <c r="K9" s="10">
        <f t="shared" si="0"/>
        <v>0</v>
      </c>
      <c r="L9" s="10">
        <f t="shared" si="0"/>
        <v>0</v>
      </c>
      <c r="M9" s="8" t="s">
        <v>50</v>
      </c>
      <c r="N9" s="2" t="s">
        <v>164</v>
      </c>
      <c r="O9" s="2" t="s">
        <v>50</v>
      </c>
      <c r="P9" s="2" t="s">
        <v>53</v>
      </c>
      <c r="Q9" s="2" t="s">
        <v>50</v>
      </c>
      <c r="R9" s="3">
        <v>3</v>
      </c>
      <c r="S9" s="2" t="s">
        <v>50</v>
      </c>
      <c r="T9" s="6"/>
    </row>
    <row r="10" spans="1:20" ht="30" customHeight="1" x14ac:dyDescent="0.3">
      <c r="A10" s="8" t="s">
        <v>194</v>
      </c>
      <c r="B10" s="8" t="s">
        <v>196</v>
      </c>
      <c r="C10" s="8" t="s">
        <v>50</v>
      </c>
      <c r="D10" s="9">
        <v>1</v>
      </c>
      <c r="E10" s="10"/>
      <c r="F10" s="10"/>
      <c r="G10" s="10"/>
      <c r="H10" s="10"/>
      <c r="I10" s="10"/>
      <c r="J10" s="10"/>
      <c r="K10" s="10">
        <f t="shared" si="0"/>
        <v>0</v>
      </c>
      <c r="L10" s="10">
        <f t="shared" si="0"/>
        <v>0</v>
      </c>
      <c r="M10" s="8" t="s">
        <v>50</v>
      </c>
      <c r="N10" s="2" t="s">
        <v>195</v>
      </c>
      <c r="O10" s="2" t="s">
        <v>50</v>
      </c>
      <c r="P10" s="2" t="s">
        <v>50</v>
      </c>
      <c r="Q10" s="2" t="s">
        <v>197</v>
      </c>
      <c r="R10" s="3">
        <v>3</v>
      </c>
      <c r="S10" s="2" t="s">
        <v>50</v>
      </c>
      <c r="T10" s="6">
        <f>L10*1</f>
        <v>0</v>
      </c>
    </row>
    <row r="11" spans="1:20" ht="30" customHeight="1" x14ac:dyDescent="0.3">
      <c r="A11" s="8" t="s">
        <v>207</v>
      </c>
      <c r="B11" s="8" t="s">
        <v>196</v>
      </c>
      <c r="C11" s="8" t="s">
        <v>50</v>
      </c>
      <c r="D11" s="9">
        <v>1</v>
      </c>
      <c r="E11" s="10"/>
      <c r="F11" s="10"/>
      <c r="G11" s="10"/>
      <c r="H11" s="10"/>
      <c r="I11" s="10"/>
      <c r="J11" s="10"/>
      <c r="K11" s="10">
        <f t="shared" si="0"/>
        <v>0</v>
      </c>
      <c r="L11" s="10">
        <f t="shared" si="0"/>
        <v>0</v>
      </c>
      <c r="M11" s="8" t="s">
        <v>50</v>
      </c>
      <c r="N11" s="2" t="s">
        <v>208</v>
      </c>
      <c r="O11" s="2" t="s">
        <v>50</v>
      </c>
      <c r="P11" s="2" t="s">
        <v>50</v>
      </c>
      <c r="Q11" s="2" t="s">
        <v>209</v>
      </c>
      <c r="R11" s="3">
        <v>3</v>
      </c>
      <c r="S11" s="2" t="s">
        <v>50</v>
      </c>
      <c r="T11" s="6">
        <f>L11*1</f>
        <v>0</v>
      </c>
    </row>
    <row r="12" spans="1:20" ht="30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T12" s="5"/>
    </row>
    <row r="13" spans="1:20" ht="30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T13" s="5"/>
    </row>
    <row r="14" spans="1:20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T14" s="5"/>
    </row>
    <row r="15" spans="1:20" ht="3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T15" s="5"/>
    </row>
    <row r="16" spans="1:20" ht="3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T16" s="5"/>
    </row>
    <row r="17" spans="1:20" ht="3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T17" s="5"/>
    </row>
    <row r="18" spans="1:20" ht="3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T18" s="5"/>
    </row>
    <row r="19" spans="1:20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T19" s="5"/>
    </row>
    <row r="20" spans="1:20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T20" s="5"/>
    </row>
    <row r="21" spans="1:20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T21" s="5"/>
    </row>
    <row r="22" spans="1:20" ht="30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T22" s="5"/>
    </row>
    <row r="23" spans="1:20" ht="30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T23" s="5"/>
    </row>
    <row r="24" spans="1:20" ht="30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T24" s="5"/>
    </row>
    <row r="25" spans="1:20" ht="30" customHeigh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T25" s="5"/>
    </row>
    <row r="26" spans="1:20" ht="30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T26" s="5"/>
    </row>
    <row r="27" spans="1:20" ht="30" customHeight="1" x14ac:dyDescent="0.3">
      <c r="A27" s="8" t="s">
        <v>86</v>
      </c>
      <c r="B27" s="9"/>
      <c r="C27" s="9"/>
      <c r="D27" s="9"/>
      <c r="E27" s="9"/>
      <c r="F27" s="10">
        <f>F5</f>
        <v>0</v>
      </c>
      <c r="G27" s="9"/>
      <c r="H27" s="10">
        <f>H5</f>
        <v>0</v>
      </c>
      <c r="I27" s="9"/>
      <c r="J27" s="10">
        <f>J5</f>
        <v>0</v>
      </c>
      <c r="K27" s="9"/>
      <c r="L27" s="10">
        <f>L5</f>
        <v>0</v>
      </c>
      <c r="M27" s="9"/>
      <c r="T27" s="5"/>
    </row>
  </sheetData>
  <mergeCells count="18">
    <mergeCell ref="A1:M1"/>
    <mergeCell ref="A2:M2"/>
    <mergeCell ref="A3:A4"/>
    <mergeCell ref="B3:B4"/>
    <mergeCell ref="C3:C4"/>
    <mergeCell ref="D3:D4"/>
    <mergeCell ref="E3:F3"/>
    <mergeCell ref="G3:H3"/>
    <mergeCell ref="I3:J3"/>
    <mergeCell ref="K3:L3"/>
    <mergeCell ref="S3:S4"/>
    <mergeCell ref="T3:T4"/>
    <mergeCell ref="M3:M4"/>
    <mergeCell ref="N3:N4"/>
    <mergeCell ref="O3:O4"/>
    <mergeCell ref="P3:P4"/>
    <mergeCell ref="Q3:Q4"/>
    <mergeCell ref="R3:R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123"/>
  <sheetViews>
    <sheetView workbookViewId="0">
      <selection activeCell="D2" sqref="D2:D3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21" t="s">
        <v>306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48" ht="30" customHeight="1" x14ac:dyDescent="0.3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/>
      <c r="G2" s="25" t="s">
        <v>8</v>
      </c>
      <c r="H2" s="25"/>
      <c r="I2" s="25" t="s">
        <v>9</v>
      </c>
      <c r="J2" s="25"/>
      <c r="K2" s="25" t="s">
        <v>10</v>
      </c>
      <c r="L2" s="25"/>
      <c r="M2" s="25" t="s">
        <v>11</v>
      </c>
      <c r="N2" s="24" t="s">
        <v>19</v>
      </c>
      <c r="O2" s="24" t="s">
        <v>13</v>
      </c>
      <c r="P2" s="24" t="s">
        <v>20</v>
      </c>
      <c r="Q2" s="24" t="s">
        <v>12</v>
      </c>
      <c r="R2" s="24" t="s">
        <v>21</v>
      </c>
      <c r="S2" s="24" t="s">
        <v>22</v>
      </c>
      <c r="T2" s="24" t="s">
        <v>23</v>
      </c>
      <c r="U2" s="24" t="s">
        <v>24</v>
      </c>
      <c r="V2" s="24" t="s">
        <v>25</v>
      </c>
      <c r="W2" s="24" t="s">
        <v>26</v>
      </c>
      <c r="X2" s="24" t="s">
        <v>27</v>
      </c>
      <c r="Y2" s="24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  <c r="AD2" s="24" t="s">
        <v>33</v>
      </c>
      <c r="AE2" s="24" t="s">
        <v>34</v>
      </c>
      <c r="AF2" s="24" t="s">
        <v>35</v>
      </c>
      <c r="AG2" s="24" t="s">
        <v>36</v>
      </c>
      <c r="AH2" s="24" t="s">
        <v>37</v>
      </c>
      <c r="AI2" s="24" t="s">
        <v>38</v>
      </c>
      <c r="AJ2" s="24" t="s">
        <v>39</v>
      </c>
      <c r="AK2" s="24" t="s">
        <v>40</v>
      </c>
      <c r="AL2" s="24" t="s">
        <v>41</v>
      </c>
      <c r="AM2" s="24" t="s">
        <v>42</v>
      </c>
      <c r="AN2" s="24" t="s">
        <v>43</v>
      </c>
      <c r="AO2" s="24" t="s">
        <v>44</v>
      </c>
      <c r="AP2" s="24" t="s">
        <v>45</v>
      </c>
      <c r="AQ2" s="24" t="s">
        <v>46</v>
      </c>
      <c r="AR2" s="24" t="s">
        <v>47</v>
      </c>
      <c r="AS2" s="24" t="s">
        <v>15</v>
      </c>
      <c r="AT2" s="24" t="s">
        <v>16</v>
      </c>
      <c r="AU2" s="24" t="s">
        <v>48</v>
      </c>
      <c r="AV2" s="24" t="s">
        <v>49</v>
      </c>
    </row>
    <row r="3" spans="1:48" ht="30" customHeight="1" x14ac:dyDescent="0.3">
      <c r="A3" s="25"/>
      <c r="B3" s="25"/>
      <c r="C3" s="25"/>
      <c r="D3" s="25"/>
      <c r="E3" s="4" t="s">
        <v>6</v>
      </c>
      <c r="F3" s="4" t="s">
        <v>7</v>
      </c>
      <c r="G3" s="4" t="s">
        <v>6</v>
      </c>
      <c r="H3" s="4" t="s">
        <v>7</v>
      </c>
      <c r="I3" s="4" t="s">
        <v>6</v>
      </c>
      <c r="J3" s="4" t="s">
        <v>7</v>
      </c>
      <c r="K3" s="4" t="s">
        <v>6</v>
      </c>
      <c r="L3" s="4" t="s">
        <v>7</v>
      </c>
      <c r="M3" s="25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ht="30" customHeight="1" x14ac:dyDescent="0.3">
      <c r="A4" s="11" t="s">
        <v>54</v>
      </c>
      <c r="B4" s="11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"/>
      <c r="O4" s="3"/>
      <c r="P4" s="3"/>
      <c r="Q4" s="2" t="s">
        <v>55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30" customHeight="1" x14ac:dyDescent="0.3">
      <c r="A5" s="11" t="s">
        <v>56</v>
      </c>
      <c r="B5" s="11" t="s">
        <v>57</v>
      </c>
      <c r="C5" s="11" t="s">
        <v>58</v>
      </c>
      <c r="D5" s="9">
        <v>1</v>
      </c>
      <c r="E5" s="12"/>
      <c r="F5" s="12"/>
      <c r="G5" s="12"/>
      <c r="H5" s="12"/>
      <c r="I5" s="12"/>
      <c r="J5" s="12"/>
      <c r="K5" s="12">
        <f t="shared" ref="K5:L10" si="0">TRUNC(E5+G5+I5, 0)</f>
        <v>0</v>
      </c>
      <c r="L5" s="12">
        <f t="shared" si="0"/>
        <v>0</v>
      </c>
      <c r="M5" s="11" t="s">
        <v>59</v>
      </c>
      <c r="N5" s="2" t="s">
        <v>60</v>
      </c>
      <c r="O5" s="2" t="s">
        <v>50</v>
      </c>
      <c r="P5" s="2" t="s">
        <v>50</v>
      </c>
      <c r="Q5" s="2" t="s">
        <v>55</v>
      </c>
      <c r="R5" s="2" t="s">
        <v>61</v>
      </c>
      <c r="S5" s="2" t="s">
        <v>62</v>
      </c>
      <c r="T5" s="2" t="s">
        <v>62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" t="s">
        <v>50</v>
      </c>
      <c r="AS5" s="2" t="s">
        <v>50</v>
      </c>
      <c r="AT5" s="3"/>
      <c r="AU5" s="2" t="s">
        <v>63</v>
      </c>
      <c r="AV5" s="3">
        <v>82</v>
      </c>
    </row>
    <row r="6" spans="1:48" ht="30" customHeight="1" x14ac:dyDescent="0.3">
      <c r="A6" s="11" t="s">
        <v>299</v>
      </c>
      <c r="B6" s="11" t="s">
        <v>57</v>
      </c>
      <c r="C6" s="11" t="s">
        <v>58</v>
      </c>
      <c r="D6" s="9">
        <v>1</v>
      </c>
      <c r="E6" s="12"/>
      <c r="F6" s="12"/>
      <c r="G6" s="12"/>
      <c r="H6" s="12"/>
      <c r="I6" s="12"/>
      <c r="J6" s="12"/>
      <c r="K6" s="12">
        <f t="shared" ref="K6" si="1">TRUNC(E6+G6+I6, 0)</f>
        <v>0</v>
      </c>
      <c r="L6" s="12">
        <f t="shared" ref="L6" si="2">TRUNC(F6+H6+J6, 0)</f>
        <v>0</v>
      </c>
      <c r="M6" s="11" t="s">
        <v>59</v>
      </c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/>
      <c r="AS6" s="2"/>
      <c r="AT6" s="3"/>
      <c r="AU6" s="2"/>
      <c r="AV6" s="3"/>
    </row>
    <row r="7" spans="1:48" ht="30" customHeight="1" x14ac:dyDescent="0.3">
      <c r="A7" s="11" t="s">
        <v>64</v>
      </c>
      <c r="B7" s="11" t="s">
        <v>65</v>
      </c>
      <c r="C7" s="11" t="s">
        <v>66</v>
      </c>
      <c r="D7" s="9">
        <v>16</v>
      </c>
      <c r="E7" s="12"/>
      <c r="F7" s="12"/>
      <c r="G7" s="12"/>
      <c r="H7" s="12"/>
      <c r="I7" s="12"/>
      <c r="J7" s="12"/>
      <c r="K7" s="12">
        <f t="shared" si="0"/>
        <v>0</v>
      </c>
      <c r="L7" s="12">
        <f t="shared" si="0"/>
        <v>0</v>
      </c>
      <c r="M7" s="11" t="s">
        <v>67</v>
      </c>
      <c r="N7" s="2" t="s">
        <v>68</v>
      </c>
      <c r="O7" s="2" t="s">
        <v>50</v>
      </c>
      <c r="P7" s="2" t="s">
        <v>50</v>
      </c>
      <c r="Q7" s="2" t="s">
        <v>55</v>
      </c>
      <c r="R7" s="2" t="s">
        <v>61</v>
      </c>
      <c r="S7" s="2" t="s">
        <v>62</v>
      </c>
      <c r="T7" s="2" t="s">
        <v>62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 t="s">
        <v>50</v>
      </c>
      <c r="AS7" s="2" t="s">
        <v>50</v>
      </c>
      <c r="AT7" s="3"/>
      <c r="AU7" s="2" t="s">
        <v>69</v>
      </c>
      <c r="AV7" s="3">
        <v>83</v>
      </c>
    </row>
    <row r="8" spans="1:48" ht="30" customHeight="1" x14ac:dyDescent="0.3">
      <c r="A8" s="11" t="s">
        <v>70</v>
      </c>
      <c r="B8" s="11" t="s">
        <v>71</v>
      </c>
      <c r="C8" s="11" t="s">
        <v>72</v>
      </c>
      <c r="D8" s="9">
        <v>84</v>
      </c>
      <c r="E8" s="12"/>
      <c r="F8" s="12"/>
      <c r="G8" s="12"/>
      <c r="H8" s="12"/>
      <c r="I8" s="12"/>
      <c r="J8" s="12"/>
      <c r="K8" s="12">
        <f t="shared" si="0"/>
        <v>0</v>
      </c>
      <c r="L8" s="12">
        <f t="shared" si="0"/>
        <v>0</v>
      </c>
      <c r="M8" s="11" t="s">
        <v>73</v>
      </c>
      <c r="N8" s="2" t="s">
        <v>74</v>
      </c>
      <c r="O8" s="2" t="s">
        <v>50</v>
      </c>
      <c r="P8" s="2" t="s">
        <v>50</v>
      </c>
      <c r="Q8" s="2" t="s">
        <v>55</v>
      </c>
      <c r="R8" s="2" t="s">
        <v>61</v>
      </c>
      <c r="S8" s="2" t="s">
        <v>62</v>
      </c>
      <c r="T8" s="2" t="s">
        <v>62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 t="s">
        <v>50</v>
      </c>
      <c r="AS8" s="2" t="s">
        <v>50</v>
      </c>
      <c r="AT8" s="3"/>
      <c r="AU8" s="2" t="s">
        <v>75</v>
      </c>
      <c r="AV8" s="3">
        <v>133</v>
      </c>
    </row>
    <row r="9" spans="1:48" ht="30" customHeight="1" x14ac:dyDescent="0.3">
      <c r="A9" s="11" t="s">
        <v>76</v>
      </c>
      <c r="B9" s="11" t="s">
        <v>77</v>
      </c>
      <c r="C9" s="11" t="s">
        <v>72</v>
      </c>
      <c r="D9" s="9">
        <v>6955</v>
      </c>
      <c r="E9" s="12"/>
      <c r="F9" s="12"/>
      <c r="G9" s="12"/>
      <c r="H9" s="12"/>
      <c r="I9" s="12"/>
      <c r="J9" s="12"/>
      <c r="K9" s="12">
        <f t="shared" si="0"/>
        <v>0</v>
      </c>
      <c r="L9" s="12">
        <f t="shared" si="0"/>
        <v>0</v>
      </c>
      <c r="M9" s="11" t="s">
        <v>78</v>
      </c>
      <c r="N9" s="2" t="s">
        <v>79</v>
      </c>
      <c r="O9" s="2" t="s">
        <v>50</v>
      </c>
      <c r="P9" s="2" t="s">
        <v>50</v>
      </c>
      <c r="Q9" s="2" t="s">
        <v>55</v>
      </c>
      <c r="R9" s="2" t="s">
        <v>61</v>
      </c>
      <c r="S9" s="2" t="s">
        <v>62</v>
      </c>
      <c r="T9" s="2" t="s">
        <v>62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2" t="s">
        <v>50</v>
      </c>
      <c r="AS9" s="2" t="s">
        <v>50</v>
      </c>
      <c r="AT9" s="3"/>
      <c r="AU9" s="2" t="s">
        <v>80</v>
      </c>
      <c r="AV9" s="3">
        <v>51</v>
      </c>
    </row>
    <row r="10" spans="1:48" ht="30" customHeight="1" x14ac:dyDescent="0.3">
      <c r="A10" s="11" t="s">
        <v>81</v>
      </c>
      <c r="B10" s="11" t="s">
        <v>82</v>
      </c>
      <c r="C10" s="11" t="s">
        <v>72</v>
      </c>
      <c r="D10" s="9">
        <v>6955</v>
      </c>
      <c r="E10" s="12"/>
      <c r="F10" s="12"/>
      <c r="G10" s="12"/>
      <c r="H10" s="12"/>
      <c r="I10" s="12"/>
      <c r="J10" s="12"/>
      <c r="K10" s="12">
        <f t="shared" si="0"/>
        <v>0</v>
      </c>
      <c r="L10" s="12">
        <f t="shared" si="0"/>
        <v>0</v>
      </c>
      <c r="M10" s="11" t="s">
        <v>83</v>
      </c>
      <c r="N10" s="2" t="s">
        <v>84</v>
      </c>
      <c r="O10" s="2" t="s">
        <v>50</v>
      </c>
      <c r="P10" s="2" t="s">
        <v>50</v>
      </c>
      <c r="Q10" s="2" t="s">
        <v>55</v>
      </c>
      <c r="R10" s="2" t="s">
        <v>61</v>
      </c>
      <c r="S10" s="2" t="s">
        <v>62</v>
      </c>
      <c r="T10" s="2" t="s">
        <v>62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2" t="s">
        <v>50</v>
      </c>
      <c r="AS10" s="2" t="s">
        <v>50</v>
      </c>
      <c r="AT10" s="3"/>
      <c r="AU10" s="2" t="s">
        <v>85</v>
      </c>
      <c r="AV10" s="3">
        <v>52</v>
      </c>
    </row>
    <row r="11" spans="1:48" ht="30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48" ht="30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48" ht="30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48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48" ht="3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48" ht="3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48" ht="3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48" ht="3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48" ht="3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48" ht="3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48" ht="3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48" ht="30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48" ht="30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48" ht="30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48" ht="30" customHeigh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48" ht="30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48" ht="30" customHeight="1" x14ac:dyDescent="0.3">
      <c r="A27" s="11" t="s">
        <v>86</v>
      </c>
      <c r="B27" s="9"/>
      <c r="C27" s="9"/>
      <c r="D27" s="9"/>
      <c r="E27" s="9"/>
      <c r="F27" s="12">
        <f>SUM(F5:F26)</f>
        <v>0</v>
      </c>
      <c r="G27" s="9"/>
      <c r="H27" s="12">
        <f>SUM(H5:H26)</f>
        <v>0</v>
      </c>
      <c r="I27" s="9"/>
      <c r="J27" s="12">
        <f>SUM(J5:J26)</f>
        <v>0</v>
      </c>
      <c r="K27" s="9"/>
      <c r="L27" s="12">
        <f>SUM(L5:L26)</f>
        <v>0</v>
      </c>
      <c r="M27" s="9"/>
      <c r="N27" t="s">
        <v>87</v>
      </c>
    </row>
    <row r="28" spans="1:48" ht="30" customHeight="1" x14ac:dyDescent="0.3">
      <c r="A28" s="11" t="s">
        <v>88</v>
      </c>
      <c r="B28" s="11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3"/>
      <c r="O28" s="3"/>
      <c r="P28" s="3"/>
      <c r="Q28" s="2" t="s">
        <v>89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ht="30" customHeight="1" x14ac:dyDescent="0.3">
      <c r="A29" s="11" t="s">
        <v>90</v>
      </c>
      <c r="B29" s="11" t="s">
        <v>91</v>
      </c>
      <c r="C29" s="11" t="s">
        <v>72</v>
      </c>
      <c r="D29" s="9">
        <v>25</v>
      </c>
      <c r="E29" s="12"/>
      <c r="F29" s="12"/>
      <c r="G29" s="12"/>
      <c r="H29" s="12"/>
      <c r="I29" s="12"/>
      <c r="J29" s="12"/>
      <c r="K29" s="12"/>
      <c r="L29" s="12"/>
      <c r="M29" s="11" t="s">
        <v>92</v>
      </c>
      <c r="N29" s="2" t="s">
        <v>93</v>
      </c>
      <c r="O29" s="2" t="s">
        <v>50</v>
      </c>
      <c r="P29" s="2" t="s">
        <v>50</v>
      </c>
      <c r="Q29" s="2" t="s">
        <v>89</v>
      </c>
      <c r="R29" s="2" t="s">
        <v>61</v>
      </c>
      <c r="S29" s="2" t="s">
        <v>62</v>
      </c>
      <c r="T29" s="2" t="s">
        <v>62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2" t="s">
        <v>50</v>
      </c>
      <c r="AS29" s="2" t="s">
        <v>50</v>
      </c>
      <c r="AT29" s="3"/>
      <c r="AU29" s="2" t="s">
        <v>94</v>
      </c>
      <c r="AV29" s="3">
        <v>56</v>
      </c>
    </row>
    <row r="30" spans="1:48" ht="30" customHeight="1" x14ac:dyDescent="0.3">
      <c r="A30" s="11" t="s">
        <v>95</v>
      </c>
      <c r="B30" s="11" t="s">
        <v>91</v>
      </c>
      <c r="C30" s="11" t="s">
        <v>72</v>
      </c>
      <c r="D30" s="9">
        <v>135</v>
      </c>
      <c r="E30" s="12"/>
      <c r="F30" s="12"/>
      <c r="G30" s="12"/>
      <c r="H30" s="12"/>
      <c r="I30" s="12"/>
      <c r="J30" s="12"/>
      <c r="K30" s="12"/>
      <c r="L30" s="12"/>
      <c r="M30" s="11" t="s">
        <v>96</v>
      </c>
      <c r="N30" s="2" t="s">
        <v>97</v>
      </c>
      <c r="O30" s="2" t="s">
        <v>50</v>
      </c>
      <c r="P30" s="2" t="s">
        <v>50</v>
      </c>
      <c r="Q30" s="2" t="s">
        <v>89</v>
      </c>
      <c r="R30" s="2" t="s">
        <v>61</v>
      </c>
      <c r="S30" s="2" t="s">
        <v>62</v>
      </c>
      <c r="T30" s="2" t="s">
        <v>62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2" t="s">
        <v>50</v>
      </c>
      <c r="AS30" s="2" t="s">
        <v>50</v>
      </c>
      <c r="AT30" s="3"/>
      <c r="AU30" s="2" t="s">
        <v>98</v>
      </c>
      <c r="AV30" s="3">
        <v>88</v>
      </c>
    </row>
    <row r="31" spans="1:48" ht="30" customHeight="1" x14ac:dyDescent="0.3">
      <c r="A31" s="11" t="s">
        <v>99</v>
      </c>
      <c r="B31" s="11" t="s">
        <v>50</v>
      </c>
      <c r="C31" s="11" t="s">
        <v>72</v>
      </c>
      <c r="D31" s="9">
        <v>25</v>
      </c>
      <c r="E31" s="12"/>
      <c r="F31" s="12"/>
      <c r="G31" s="12"/>
      <c r="H31" s="12"/>
      <c r="I31" s="12"/>
      <c r="J31" s="12"/>
      <c r="K31" s="12"/>
      <c r="L31" s="12"/>
      <c r="M31" s="11" t="s">
        <v>100</v>
      </c>
      <c r="N31" s="2" t="s">
        <v>101</v>
      </c>
      <c r="O31" s="2" t="s">
        <v>50</v>
      </c>
      <c r="P31" s="2" t="s">
        <v>50</v>
      </c>
      <c r="Q31" s="2" t="s">
        <v>89</v>
      </c>
      <c r="R31" s="2" t="s">
        <v>61</v>
      </c>
      <c r="S31" s="2" t="s">
        <v>62</v>
      </c>
      <c r="T31" s="2" t="s">
        <v>62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" t="s">
        <v>50</v>
      </c>
      <c r="AS31" s="2" t="s">
        <v>50</v>
      </c>
      <c r="AT31" s="3"/>
      <c r="AU31" s="2" t="s">
        <v>102</v>
      </c>
      <c r="AV31" s="3">
        <v>57</v>
      </c>
    </row>
    <row r="32" spans="1:48" ht="30" customHeight="1" x14ac:dyDescent="0.3">
      <c r="A32" s="11" t="s">
        <v>103</v>
      </c>
      <c r="B32" s="11" t="s">
        <v>104</v>
      </c>
      <c r="C32" s="11" t="s">
        <v>105</v>
      </c>
      <c r="D32" s="9">
        <v>13</v>
      </c>
      <c r="E32" s="12"/>
      <c r="F32" s="12"/>
      <c r="G32" s="12"/>
      <c r="H32" s="12"/>
      <c r="I32" s="12"/>
      <c r="J32" s="12"/>
      <c r="K32" s="12"/>
      <c r="L32" s="12"/>
      <c r="M32" s="11" t="s">
        <v>106</v>
      </c>
      <c r="N32" s="2" t="s">
        <v>107</v>
      </c>
      <c r="O32" s="2" t="s">
        <v>50</v>
      </c>
      <c r="P32" s="2" t="s">
        <v>50</v>
      </c>
      <c r="Q32" s="2" t="s">
        <v>89</v>
      </c>
      <c r="R32" s="2" t="s">
        <v>61</v>
      </c>
      <c r="S32" s="2" t="s">
        <v>62</v>
      </c>
      <c r="T32" s="2" t="s">
        <v>62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" t="s">
        <v>50</v>
      </c>
      <c r="AS32" s="2" t="s">
        <v>50</v>
      </c>
      <c r="AT32" s="3"/>
      <c r="AU32" s="2" t="s">
        <v>108</v>
      </c>
      <c r="AV32" s="3">
        <v>58</v>
      </c>
    </row>
    <row r="33" spans="1:48" ht="30" customHeight="1" x14ac:dyDescent="0.3">
      <c r="A33" s="11" t="s">
        <v>103</v>
      </c>
      <c r="B33" s="11" t="s">
        <v>109</v>
      </c>
      <c r="C33" s="11" t="s">
        <v>105</v>
      </c>
      <c r="D33" s="9">
        <v>39</v>
      </c>
      <c r="E33" s="12"/>
      <c r="F33" s="12"/>
      <c r="G33" s="12"/>
      <c r="H33" s="12"/>
      <c r="I33" s="12"/>
      <c r="J33" s="12"/>
      <c r="K33" s="12"/>
      <c r="L33" s="12"/>
      <c r="M33" s="11" t="s">
        <v>110</v>
      </c>
      <c r="N33" s="2" t="s">
        <v>111</v>
      </c>
      <c r="O33" s="2" t="s">
        <v>50</v>
      </c>
      <c r="P33" s="2" t="s">
        <v>50</v>
      </c>
      <c r="Q33" s="2" t="s">
        <v>89</v>
      </c>
      <c r="R33" s="2" t="s">
        <v>61</v>
      </c>
      <c r="S33" s="2" t="s">
        <v>62</v>
      </c>
      <c r="T33" s="2" t="s">
        <v>62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2" t="s">
        <v>50</v>
      </c>
      <c r="AS33" s="2" t="s">
        <v>50</v>
      </c>
      <c r="AT33" s="3"/>
      <c r="AU33" s="2" t="s">
        <v>112</v>
      </c>
      <c r="AV33" s="3">
        <v>59</v>
      </c>
    </row>
    <row r="34" spans="1:48" ht="30" customHeight="1" x14ac:dyDescent="0.3">
      <c r="A34" s="11" t="s">
        <v>103</v>
      </c>
      <c r="B34" s="11" t="s">
        <v>113</v>
      </c>
      <c r="C34" s="11" t="s">
        <v>105</v>
      </c>
      <c r="D34" s="9">
        <v>6</v>
      </c>
      <c r="E34" s="12"/>
      <c r="F34" s="12"/>
      <c r="G34" s="12"/>
      <c r="H34" s="12"/>
      <c r="I34" s="12"/>
      <c r="J34" s="12"/>
      <c r="K34" s="12"/>
      <c r="L34" s="12"/>
      <c r="M34" s="11" t="s">
        <v>114</v>
      </c>
      <c r="N34" s="2" t="s">
        <v>115</v>
      </c>
      <c r="O34" s="2" t="s">
        <v>50</v>
      </c>
      <c r="P34" s="2" t="s">
        <v>50</v>
      </c>
      <c r="Q34" s="2" t="s">
        <v>89</v>
      </c>
      <c r="R34" s="2" t="s">
        <v>61</v>
      </c>
      <c r="S34" s="2" t="s">
        <v>62</v>
      </c>
      <c r="T34" s="2" t="s">
        <v>62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2" t="s">
        <v>50</v>
      </c>
      <c r="AS34" s="2" t="s">
        <v>50</v>
      </c>
      <c r="AT34" s="3"/>
      <c r="AU34" s="2" t="s">
        <v>116</v>
      </c>
      <c r="AV34" s="3">
        <v>60</v>
      </c>
    </row>
    <row r="35" spans="1:48" ht="30" customHeight="1" x14ac:dyDescent="0.3">
      <c r="A35" s="11" t="s">
        <v>103</v>
      </c>
      <c r="B35" s="11" t="s">
        <v>117</v>
      </c>
      <c r="C35" s="11" t="s">
        <v>105</v>
      </c>
      <c r="D35" s="9">
        <v>97</v>
      </c>
      <c r="E35" s="12"/>
      <c r="F35" s="12"/>
      <c r="G35" s="12"/>
      <c r="H35" s="12"/>
      <c r="I35" s="12"/>
      <c r="J35" s="12"/>
      <c r="K35" s="12"/>
      <c r="L35" s="12"/>
      <c r="M35" s="11" t="s">
        <v>118</v>
      </c>
      <c r="N35" s="2" t="s">
        <v>119</v>
      </c>
      <c r="O35" s="2" t="s">
        <v>50</v>
      </c>
      <c r="P35" s="2" t="s">
        <v>50</v>
      </c>
      <c r="Q35" s="2" t="s">
        <v>89</v>
      </c>
      <c r="R35" s="2" t="s">
        <v>61</v>
      </c>
      <c r="S35" s="2" t="s">
        <v>62</v>
      </c>
      <c r="T35" s="2" t="s">
        <v>62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2" t="s">
        <v>50</v>
      </c>
      <c r="AS35" s="2" t="s">
        <v>50</v>
      </c>
      <c r="AT35" s="3"/>
      <c r="AU35" s="2" t="s">
        <v>120</v>
      </c>
      <c r="AV35" s="3">
        <v>61</v>
      </c>
    </row>
    <row r="36" spans="1:48" ht="30" customHeight="1" x14ac:dyDescent="0.3">
      <c r="A36" s="11" t="s">
        <v>103</v>
      </c>
      <c r="B36" s="11" t="s">
        <v>121</v>
      </c>
      <c r="C36" s="11" t="s">
        <v>105</v>
      </c>
      <c r="D36" s="9">
        <v>5</v>
      </c>
      <c r="E36" s="12"/>
      <c r="F36" s="12"/>
      <c r="G36" s="12"/>
      <c r="H36" s="12"/>
      <c r="I36" s="12"/>
      <c r="J36" s="12"/>
      <c r="K36" s="12"/>
      <c r="L36" s="12"/>
      <c r="M36" s="11" t="s">
        <v>122</v>
      </c>
      <c r="N36" s="2" t="s">
        <v>123</v>
      </c>
      <c r="O36" s="2" t="s">
        <v>50</v>
      </c>
      <c r="P36" s="2" t="s">
        <v>50</v>
      </c>
      <c r="Q36" s="2" t="s">
        <v>89</v>
      </c>
      <c r="R36" s="2" t="s">
        <v>61</v>
      </c>
      <c r="S36" s="2" t="s">
        <v>62</v>
      </c>
      <c r="T36" s="2" t="s">
        <v>62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2" t="s">
        <v>50</v>
      </c>
      <c r="AS36" s="2" t="s">
        <v>50</v>
      </c>
      <c r="AT36" s="3"/>
      <c r="AU36" s="2" t="s">
        <v>124</v>
      </c>
      <c r="AV36" s="3">
        <v>62</v>
      </c>
    </row>
    <row r="37" spans="1:48" ht="30" customHeight="1" x14ac:dyDescent="0.3">
      <c r="A37" s="11" t="s">
        <v>125</v>
      </c>
      <c r="B37" s="11" t="s">
        <v>126</v>
      </c>
      <c r="C37" s="11" t="s">
        <v>105</v>
      </c>
      <c r="D37" s="9">
        <v>15</v>
      </c>
      <c r="E37" s="12"/>
      <c r="F37" s="12"/>
      <c r="G37" s="12"/>
      <c r="H37" s="12"/>
      <c r="I37" s="12"/>
      <c r="J37" s="12"/>
      <c r="K37" s="12"/>
      <c r="L37" s="12"/>
      <c r="M37" s="11" t="s">
        <v>127</v>
      </c>
      <c r="N37" s="2" t="s">
        <v>128</v>
      </c>
      <c r="O37" s="2" t="s">
        <v>50</v>
      </c>
      <c r="P37" s="2" t="s">
        <v>50</v>
      </c>
      <c r="Q37" s="2" t="s">
        <v>89</v>
      </c>
      <c r="R37" s="2" t="s">
        <v>61</v>
      </c>
      <c r="S37" s="2" t="s">
        <v>62</v>
      </c>
      <c r="T37" s="2" t="s">
        <v>62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2" t="s">
        <v>50</v>
      </c>
      <c r="AS37" s="2" t="s">
        <v>50</v>
      </c>
      <c r="AT37" s="3"/>
      <c r="AU37" s="2" t="s">
        <v>129</v>
      </c>
      <c r="AV37" s="3">
        <v>63</v>
      </c>
    </row>
    <row r="38" spans="1:48" ht="30" customHeight="1" x14ac:dyDescent="0.3">
      <c r="A38" s="11" t="s">
        <v>103</v>
      </c>
      <c r="B38" s="11" t="s">
        <v>130</v>
      </c>
      <c r="C38" s="11" t="s">
        <v>105</v>
      </c>
      <c r="D38" s="9">
        <v>2</v>
      </c>
      <c r="E38" s="12"/>
      <c r="F38" s="12"/>
      <c r="G38" s="12"/>
      <c r="H38" s="12"/>
      <c r="I38" s="12"/>
      <c r="J38" s="12"/>
      <c r="K38" s="12"/>
      <c r="L38" s="12"/>
      <c r="M38" s="11" t="s">
        <v>131</v>
      </c>
      <c r="N38" s="2" t="s">
        <v>132</v>
      </c>
      <c r="O38" s="2" t="s">
        <v>50</v>
      </c>
      <c r="P38" s="2" t="s">
        <v>50</v>
      </c>
      <c r="Q38" s="2" t="s">
        <v>89</v>
      </c>
      <c r="R38" s="2" t="s">
        <v>61</v>
      </c>
      <c r="S38" s="2" t="s">
        <v>62</v>
      </c>
      <c r="T38" s="2" t="s">
        <v>62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2" t="s">
        <v>50</v>
      </c>
      <c r="AS38" s="2" t="s">
        <v>50</v>
      </c>
      <c r="AT38" s="3"/>
      <c r="AU38" s="2" t="s">
        <v>133</v>
      </c>
      <c r="AV38" s="3">
        <v>64</v>
      </c>
    </row>
    <row r="39" spans="1:48" ht="30" customHeight="1" x14ac:dyDescent="0.3">
      <c r="A39" s="11" t="s">
        <v>103</v>
      </c>
      <c r="B39" s="11" t="s">
        <v>134</v>
      </c>
      <c r="C39" s="11" t="s">
        <v>105</v>
      </c>
      <c r="D39" s="9">
        <v>92</v>
      </c>
      <c r="E39" s="12"/>
      <c r="F39" s="12"/>
      <c r="G39" s="12"/>
      <c r="H39" s="12"/>
      <c r="I39" s="12"/>
      <c r="J39" s="12"/>
      <c r="K39" s="12"/>
      <c r="L39" s="12"/>
      <c r="M39" s="11" t="s">
        <v>135</v>
      </c>
      <c r="N39" s="2" t="s">
        <v>136</v>
      </c>
      <c r="O39" s="2" t="s">
        <v>50</v>
      </c>
      <c r="P39" s="2" t="s">
        <v>50</v>
      </c>
      <c r="Q39" s="2" t="s">
        <v>89</v>
      </c>
      <c r="R39" s="2" t="s">
        <v>61</v>
      </c>
      <c r="S39" s="2" t="s">
        <v>62</v>
      </c>
      <c r="T39" s="2" t="s">
        <v>62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2" t="s">
        <v>50</v>
      </c>
      <c r="AS39" s="2" t="s">
        <v>50</v>
      </c>
      <c r="AT39" s="3"/>
      <c r="AU39" s="2" t="s">
        <v>137</v>
      </c>
      <c r="AV39" s="3">
        <v>65</v>
      </c>
    </row>
    <row r="40" spans="1:48" ht="30" customHeight="1" x14ac:dyDescent="0.3">
      <c r="A40" s="11" t="s">
        <v>103</v>
      </c>
      <c r="B40" s="11" t="s">
        <v>138</v>
      </c>
      <c r="C40" s="11" t="s">
        <v>105</v>
      </c>
      <c r="D40" s="9">
        <v>6</v>
      </c>
      <c r="E40" s="12"/>
      <c r="F40" s="12"/>
      <c r="G40" s="12"/>
      <c r="H40" s="12"/>
      <c r="I40" s="12"/>
      <c r="J40" s="12"/>
      <c r="K40" s="12"/>
      <c r="L40" s="12"/>
      <c r="M40" s="11" t="s">
        <v>139</v>
      </c>
      <c r="N40" s="2" t="s">
        <v>140</v>
      </c>
      <c r="O40" s="2" t="s">
        <v>50</v>
      </c>
      <c r="P40" s="2" t="s">
        <v>50</v>
      </c>
      <c r="Q40" s="2" t="s">
        <v>89</v>
      </c>
      <c r="R40" s="2" t="s">
        <v>61</v>
      </c>
      <c r="S40" s="2" t="s">
        <v>62</v>
      </c>
      <c r="T40" s="2" t="s">
        <v>62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" t="s">
        <v>50</v>
      </c>
      <c r="AS40" s="2" t="s">
        <v>50</v>
      </c>
      <c r="AT40" s="3"/>
      <c r="AU40" s="2" t="s">
        <v>141</v>
      </c>
      <c r="AV40" s="3">
        <v>66</v>
      </c>
    </row>
    <row r="41" spans="1:48" ht="30" customHeight="1" x14ac:dyDescent="0.3">
      <c r="A41" s="11" t="s">
        <v>142</v>
      </c>
      <c r="B41" s="11" t="s">
        <v>143</v>
      </c>
      <c r="C41" s="11" t="s">
        <v>105</v>
      </c>
      <c r="D41" s="9">
        <v>3</v>
      </c>
      <c r="E41" s="12"/>
      <c r="F41" s="12"/>
      <c r="G41" s="12"/>
      <c r="H41" s="12"/>
      <c r="I41" s="12"/>
      <c r="J41" s="12"/>
      <c r="K41" s="12"/>
      <c r="L41" s="12"/>
      <c r="M41" s="11" t="s">
        <v>144</v>
      </c>
      <c r="N41" s="2" t="s">
        <v>145</v>
      </c>
      <c r="O41" s="2" t="s">
        <v>50</v>
      </c>
      <c r="P41" s="2" t="s">
        <v>50</v>
      </c>
      <c r="Q41" s="2" t="s">
        <v>89</v>
      </c>
      <c r="R41" s="2" t="s">
        <v>61</v>
      </c>
      <c r="S41" s="2" t="s">
        <v>62</v>
      </c>
      <c r="T41" s="2" t="s">
        <v>62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" t="s">
        <v>50</v>
      </c>
      <c r="AS41" s="2" t="s">
        <v>50</v>
      </c>
      <c r="AT41" s="3"/>
      <c r="AU41" s="2" t="s">
        <v>146</v>
      </c>
      <c r="AV41" s="3">
        <v>67</v>
      </c>
    </row>
    <row r="42" spans="1:48" ht="30" customHeight="1" x14ac:dyDescent="0.3">
      <c r="A42" s="11" t="s">
        <v>142</v>
      </c>
      <c r="B42" s="11" t="s">
        <v>117</v>
      </c>
      <c r="C42" s="11" t="s">
        <v>105</v>
      </c>
      <c r="D42" s="9">
        <v>42</v>
      </c>
      <c r="E42" s="12"/>
      <c r="F42" s="12"/>
      <c r="G42" s="12"/>
      <c r="H42" s="12"/>
      <c r="I42" s="12"/>
      <c r="J42" s="12"/>
      <c r="K42" s="12"/>
      <c r="L42" s="12"/>
      <c r="M42" s="11" t="s">
        <v>147</v>
      </c>
      <c r="N42" s="2" t="s">
        <v>148</v>
      </c>
      <c r="O42" s="2" t="s">
        <v>50</v>
      </c>
      <c r="P42" s="2" t="s">
        <v>50</v>
      </c>
      <c r="Q42" s="2" t="s">
        <v>89</v>
      </c>
      <c r="R42" s="2" t="s">
        <v>61</v>
      </c>
      <c r="S42" s="2" t="s">
        <v>62</v>
      </c>
      <c r="T42" s="2" t="s">
        <v>62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" t="s">
        <v>50</v>
      </c>
      <c r="AS42" s="2" t="s">
        <v>50</v>
      </c>
      <c r="AT42" s="3"/>
      <c r="AU42" s="2" t="s">
        <v>149</v>
      </c>
      <c r="AV42" s="3">
        <v>68</v>
      </c>
    </row>
    <row r="43" spans="1:48" ht="30" customHeight="1" x14ac:dyDescent="0.3">
      <c r="A43" s="11" t="s">
        <v>142</v>
      </c>
      <c r="B43" s="11" t="s">
        <v>150</v>
      </c>
      <c r="C43" s="11" t="s">
        <v>105</v>
      </c>
      <c r="D43" s="9">
        <v>10</v>
      </c>
      <c r="E43" s="12"/>
      <c r="F43" s="12"/>
      <c r="G43" s="12"/>
      <c r="H43" s="12"/>
      <c r="I43" s="12"/>
      <c r="J43" s="12"/>
      <c r="K43" s="12"/>
      <c r="L43" s="12"/>
      <c r="M43" s="11" t="s">
        <v>151</v>
      </c>
      <c r="N43" s="2" t="s">
        <v>152</v>
      </c>
      <c r="O43" s="2" t="s">
        <v>50</v>
      </c>
      <c r="P43" s="2" t="s">
        <v>50</v>
      </c>
      <c r="Q43" s="2" t="s">
        <v>89</v>
      </c>
      <c r="R43" s="2" t="s">
        <v>61</v>
      </c>
      <c r="S43" s="2" t="s">
        <v>62</v>
      </c>
      <c r="T43" s="2" t="s">
        <v>62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2" t="s">
        <v>50</v>
      </c>
      <c r="AS43" s="2" t="s">
        <v>50</v>
      </c>
      <c r="AT43" s="3"/>
      <c r="AU43" s="2" t="s">
        <v>153</v>
      </c>
      <c r="AV43" s="3">
        <v>69</v>
      </c>
    </row>
    <row r="44" spans="1:48" ht="30" customHeight="1" x14ac:dyDescent="0.3">
      <c r="A44" s="11" t="s">
        <v>142</v>
      </c>
      <c r="B44" s="11" t="s">
        <v>134</v>
      </c>
      <c r="C44" s="11" t="s">
        <v>105</v>
      </c>
      <c r="D44" s="9">
        <v>35</v>
      </c>
      <c r="E44" s="12"/>
      <c r="F44" s="12"/>
      <c r="G44" s="12"/>
      <c r="H44" s="12"/>
      <c r="I44" s="12"/>
      <c r="J44" s="12"/>
      <c r="K44" s="12"/>
      <c r="L44" s="12"/>
      <c r="M44" s="11" t="s">
        <v>154</v>
      </c>
      <c r="N44" s="2" t="s">
        <v>155</v>
      </c>
      <c r="O44" s="2" t="s">
        <v>50</v>
      </c>
      <c r="P44" s="2" t="s">
        <v>50</v>
      </c>
      <c r="Q44" s="2" t="s">
        <v>89</v>
      </c>
      <c r="R44" s="2" t="s">
        <v>61</v>
      </c>
      <c r="S44" s="2" t="s">
        <v>62</v>
      </c>
      <c r="T44" s="2" t="s">
        <v>62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2" t="s">
        <v>50</v>
      </c>
      <c r="AS44" s="2" t="s">
        <v>50</v>
      </c>
      <c r="AT44" s="3"/>
      <c r="AU44" s="2" t="s">
        <v>156</v>
      </c>
      <c r="AV44" s="3">
        <v>70</v>
      </c>
    </row>
    <row r="45" spans="1:48" ht="30" customHeight="1" x14ac:dyDescent="0.3">
      <c r="A45" s="11" t="s">
        <v>157</v>
      </c>
      <c r="B45" s="11" t="s">
        <v>158</v>
      </c>
      <c r="C45" s="11" t="s">
        <v>159</v>
      </c>
      <c r="D45" s="9">
        <v>2</v>
      </c>
      <c r="E45" s="12"/>
      <c r="F45" s="12"/>
      <c r="G45" s="12"/>
      <c r="H45" s="12"/>
      <c r="I45" s="12"/>
      <c r="J45" s="12"/>
      <c r="K45" s="12"/>
      <c r="L45" s="12"/>
      <c r="M45" s="11" t="s">
        <v>160</v>
      </c>
      <c r="N45" s="2" t="s">
        <v>161</v>
      </c>
      <c r="O45" s="2" t="s">
        <v>50</v>
      </c>
      <c r="P45" s="2" t="s">
        <v>50</v>
      </c>
      <c r="Q45" s="2" t="s">
        <v>89</v>
      </c>
      <c r="R45" s="2" t="s">
        <v>61</v>
      </c>
      <c r="S45" s="2" t="s">
        <v>62</v>
      </c>
      <c r="T45" s="2" t="s">
        <v>62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2" t="s">
        <v>50</v>
      </c>
      <c r="AS45" s="2" t="s">
        <v>50</v>
      </c>
      <c r="AT45" s="3"/>
      <c r="AU45" s="2" t="s">
        <v>162</v>
      </c>
      <c r="AV45" s="3">
        <v>54</v>
      </c>
    </row>
    <row r="46" spans="1:48" ht="30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48" ht="30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48" ht="30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48" ht="30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48" ht="30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48" ht="30" customHeight="1" x14ac:dyDescent="0.3">
      <c r="A51" s="11" t="s">
        <v>86</v>
      </c>
      <c r="B51" s="9"/>
      <c r="C51" s="9"/>
      <c r="D51" s="9"/>
      <c r="E51" s="9"/>
      <c r="F51" s="12">
        <f>SUM(F29:F50)</f>
        <v>0</v>
      </c>
      <c r="G51" s="9"/>
      <c r="H51" s="12">
        <f>SUM(H29:H50)</f>
        <v>0</v>
      </c>
      <c r="I51" s="9"/>
      <c r="J51" s="12">
        <f>SUM(J29:J50)</f>
        <v>0</v>
      </c>
      <c r="K51" s="9"/>
      <c r="L51" s="12">
        <f>SUM(L29:L50)</f>
        <v>0</v>
      </c>
      <c r="M51" s="9"/>
      <c r="N51" t="s">
        <v>87</v>
      </c>
    </row>
    <row r="52" spans="1:48" ht="30" customHeight="1" x14ac:dyDescent="0.3">
      <c r="A52" s="11" t="s">
        <v>163</v>
      </c>
      <c r="B52" s="11" t="s">
        <v>50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3"/>
      <c r="O52" s="3"/>
      <c r="P52" s="3"/>
      <c r="Q52" s="2" t="s">
        <v>164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ht="30" customHeight="1" x14ac:dyDescent="0.3">
      <c r="A53" s="11" t="s">
        <v>165</v>
      </c>
      <c r="B53" s="11" t="s">
        <v>166</v>
      </c>
      <c r="C53" s="11" t="s">
        <v>72</v>
      </c>
      <c r="D53" s="9">
        <v>6921</v>
      </c>
      <c r="E53" s="12"/>
      <c r="F53" s="12"/>
      <c r="G53" s="12"/>
      <c r="H53" s="12"/>
      <c r="I53" s="12"/>
      <c r="J53" s="12"/>
      <c r="K53" s="12"/>
      <c r="L53" s="12"/>
      <c r="M53" s="11" t="s">
        <v>167</v>
      </c>
      <c r="N53" s="2" t="s">
        <v>168</v>
      </c>
      <c r="O53" s="2" t="s">
        <v>50</v>
      </c>
      <c r="P53" s="2" t="s">
        <v>50</v>
      </c>
      <c r="Q53" s="2" t="s">
        <v>164</v>
      </c>
      <c r="R53" s="2" t="s">
        <v>61</v>
      </c>
      <c r="S53" s="2" t="s">
        <v>62</v>
      </c>
      <c r="T53" s="2" t="s">
        <v>62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2" t="s">
        <v>50</v>
      </c>
      <c r="AS53" s="2" t="s">
        <v>50</v>
      </c>
      <c r="AT53" s="3"/>
      <c r="AU53" s="2" t="s">
        <v>169</v>
      </c>
      <c r="AV53" s="3">
        <v>117</v>
      </c>
    </row>
    <row r="54" spans="1:48" ht="30" customHeight="1" x14ac:dyDescent="0.3">
      <c r="A54" s="11" t="s">
        <v>165</v>
      </c>
      <c r="B54" s="11" t="s">
        <v>170</v>
      </c>
      <c r="C54" s="11" t="s">
        <v>72</v>
      </c>
      <c r="D54" s="9">
        <v>34</v>
      </c>
      <c r="E54" s="12"/>
      <c r="F54" s="12"/>
      <c r="G54" s="12"/>
      <c r="H54" s="12"/>
      <c r="I54" s="12"/>
      <c r="J54" s="12"/>
      <c r="K54" s="12"/>
      <c r="L54" s="12"/>
      <c r="M54" s="11" t="s">
        <v>171</v>
      </c>
      <c r="N54" s="2" t="s">
        <v>172</v>
      </c>
      <c r="O54" s="2" t="s">
        <v>50</v>
      </c>
      <c r="P54" s="2" t="s">
        <v>50</v>
      </c>
      <c r="Q54" s="2" t="s">
        <v>164</v>
      </c>
      <c r="R54" s="2" t="s">
        <v>61</v>
      </c>
      <c r="S54" s="2" t="s">
        <v>62</v>
      </c>
      <c r="T54" s="2" t="s">
        <v>62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2" t="s">
        <v>50</v>
      </c>
      <c r="AS54" s="2" t="s">
        <v>50</v>
      </c>
      <c r="AT54" s="3"/>
      <c r="AU54" s="2" t="s">
        <v>173</v>
      </c>
      <c r="AV54" s="3">
        <v>118</v>
      </c>
    </row>
    <row r="55" spans="1:48" ht="30" customHeight="1" x14ac:dyDescent="0.3">
      <c r="A55" s="11" t="s">
        <v>99</v>
      </c>
      <c r="B55" s="11" t="s">
        <v>174</v>
      </c>
      <c r="C55" s="11" t="s">
        <v>72</v>
      </c>
      <c r="D55" s="9">
        <v>6921</v>
      </c>
      <c r="E55" s="12"/>
      <c r="F55" s="12"/>
      <c r="G55" s="12"/>
      <c r="H55" s="12"/>
      <c r="I55" s="12"/>
      <c r="J55" s="12"/>
      <c r="K55" s="12"/>
      <c r="L55" s="12"/>
      <c r="M55" s="11" t="s">
        <v>175</v>
      </c>
      <c r="N55" s="2" t="s">
        <v>176</v>
      </c>
      <c r="O55" s="2" t="s">
        <v>50</v>
      </c>
      <c r="P55" s="2" t="s">
        <v>50</v>
      </c>
      <c r="Q55" s="2" t="s">
        <v>164</v>
      </c>
      <c r="R55" s="2" t="s">
        <v>61</v>
      </c>
      <c r="S55" s="2" t="s">
        <v>62</v>
      </c>
      <c r="T55" s="2" t="s">
        <v>62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2" t="s">
        <v>50</v>
      </c>
      <c r="AS55" s="2" t="s">
        <v>50</v>
      </c>
      <c r="AT55" s="3"/>
      <c r="AU55" s="2" t="s">
        <v>177</v>
      </c>
      <c r="AV55" s="3">
        <v>76</v>
      </c>
    </row>
    <row r="56" spans="1:48" ht="30" customHeight="1" x14ac:dyDescent="0.3">
      <c r="A56" s="11" t="s">
        <v>178</v>
      </c>
      <c r="B56" s="11" t="s">
        <v>179</v>
      </c>
      <c r="C56" s="11" t="s">
        <v>105</v>
      </c>
      <c r="D56" s="9">
        <v>552</v>
      </c>
      <c r="E56" s="12"/>
      <c r="F56" s="12"/>
      <c r="G56" s="12"/>
      <c r="H56" s="12"/>
      <c r="I56" s="12"/>
      <c r="J56" s="12"/>
      <c r="K56" s="12"/>
      <c r="L56" s="12"/>
      <c r="M56" s="11" t="s">
        <v>180</v>
      </c>
      <c r="N56" s="2" t="s">
        <v>181</v>
      </c>
      <c r="O56" s="2" t="s">
        <v>50</v>
      </c>
      <c r="P56" s="2" t="s">
        <v>50</v>
      </c>
      <c r="Q56" s="2" t="s">
        <v>164</v>
      </c>
      <c r="R56" s="2" t="s">
        <v>61</v>
      </c>
      <c r="S56" s="2" t="s">
        <v>62</v>
      </c>
      <c r="T56" s="2" t="s">
        <v>62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2" t="s">
        <v>50</v>
      </c>
      <c r="AS56" s="2" t="s">
        <v>50</v>
      </c>
      <c r="AT56" s="3"/>
      <c r="AU56" s="2" t="s">
        <v>182</v>
      </c>
      <c r="AV56" s="3">
        <v>77</v>
      </c>
    </row>
    <row r="57" spans="1:48" ht="30" customHeight="1" x14ac:dyDescent="0.3">
      <c r="A57" s="11" t="s">
        <v>183</v>
      </c>
      <c r="B57" s="11" t="s">
        <v>50</v>
      </c>
      <c r="C57" s="11" t="s">
        <v>72</v>
      </c>
      <c r="D57" s="9">
        <v>6921</v>
      </c>
      <c r="E57" s="12"/>
      <c r="F57" s="12"/>
      <c r="G57" s="12"/>
      <c r="H57" s="12"/>
      <c r="I57" s="12"/>
      <c r="J57" s="12"/>
      <c r="K57" s="12"/>
      <c r="L57" s="12"/>
      <c r="M57" s="11" t="s">
        <v>184</v>
      </c>
      <c r="N57" s="2" t="s">
        <v>185</v>
      </c>
      <c r="O57" s="2" t="s">
        <v>50</v>
      </c>
      <c r="P57" s="2" t="s">
        <v>50</v>
      </c>
      <c r="Q57" s="2" t="s">
        <v>164</v>
      </c>
      <c r="R57" s="2" t="s">
        <v>61</v>
      </c>
      <c r="S57" s="2" t="s">
        <v>62</v>
      </c>
      <c r="T57" s="2" t="s">
        <v>62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2" t="s">
        <v>50</v>
      </c>
      <c r="AS57" s="2" t="s">
        <v>50</v>
      </c>
      <c r="AT57" s="3"/>
      <c r="AU57" s="2" t="s">
        <v>186</v>
      </c>
      <c r="AV57" s="3">
        <v>89</v>
      </c>
    </row>
    <row r="58" spans="1:48" ht="30" customHeight="1" x14ac:dyDescent="0.3">
      <c r="A58" s="11" t="s">
        <v>187</v>
      </c>
      <c r="B58" s="11" t="s">
        <v>188</v>
      </c>
      <c r="C58" s="11" t="s">
        <v>307</v>
      </c>
      <c r="D58" s="9">
        <v>4</v>
      </c>
      <c r="E58" s="12"/>
      <c r="F58" s="12"/>
      <c r="G58" s="12"/>
      <c r="H58" s="12"/>
      <c r="I58" s="12"/>
      <c r="J58" s="12"/>
      <c r="K58" s="12"/>
      <c r="L58" s="12"/>
      <c r="M58" s="11" t="s">
        <v>189</v>
      </c>
      <c r="N58" s="2" t="s">
        <v>190</v>
      </c>
      <c r="O58" s="2" t="s">
        <v>50</v>
      </c>
      <c r="P58" s="2" t="s">
        <v>50</v>
      </c>
      <c r="Q58" s="2" t="s">
        <v>164</v>
      </c>
      <c r="R58" s="2" t="s">
        <v>61</v>
      </c>
      <c r="S58" s="2" t="s">
        <v>62</v>
      </c>
      <c r="T58" s="2" t="s">
        <v>62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2" t="s">
        <v>50</v>
      </c>
      <c r="AS58" s="2" t="s">
        <v>50</v>
      </c>
      <c r="AT58" s="3"/>
      <c r="AU58" s="2" t="s">
        <v>191</v>
      </c>
      <c r="AV58" s="3">
        <v>90</v>
      </c>
    </row>
    <row r="59" spans="1:48" ht="30" customHeight="1" x14ac:dyDescent="0.3">
      <c r="A59" s="11"/>
      <c r="B59" s="11"/>
      <c r="C59" s="11"/>
      <c r="D59" s="9"/>
      <c r="E59" s="12"/>
      <c r="F59" s="12"/>
      <c r="G59" s="12"/>
      <c r="H59" s="12"/>
      <c r="I59" s="12"/>
      <c r="J59" s="12"/>
      <c r="K59" s="12"/>
      <c r="L59" s="12"/>
      <c r="M59" s="11"/>
      <c r="N59" s="2" t="s">
        <v>192</v>
      </c>
      <c r="O59" s="2" t="s">
        <v>50</v>
      </c>
      <c r="P59" s="2" t="s">
        <v>50</v>
      </c>
      <c r="Q59" s="2" t="s">
        <v>164</v>
      </c>
      <c r="R59" s="2" t="s">
        <v>61</v>
      </c>
      <c r="S59" s="2" t="s">
        <v>62</v>
      </c>
      <c r="T59" s="2" t="s">
        <v>62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2" t="s">
        <v>50</v>
      </c>
      <c r="AS59" s="2" t="s">
        <v>50</v>
      </c>
      <c r="AT59" s="3"/>
      <c r="AU59" s="2" t="s">
        <v>193</v>
      </c>
      <c r="AV59" s="3">
        <v>91</v>
      </c>
    </row>
    <row r="60" spans="1:48" ht="30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48" ht="30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48" ht="30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48" ht="30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48" ht="30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48" ht="30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48" ht="30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48" ht="30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48" ht="30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48" ht="30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48" ht="30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48" ht="30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48" ht="30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48" ht="30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48" ht="30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48" ht="30" customHeight="1" x14ac:dyDescent="0.3">
      <c r="A75" s="11" t="s">
        <v>86</v>
      </c>
      <c r="B75" s="9"/>
      <c r="C75" s="9"/>
      <c r="D75" s="9"/>
      <c r="E75" s="9"/>
      <c r="F75" s="12">
        <f>SUM(F53:F74)</f>
        <v>0</v>
      </c>
      <c r="G75" s="9"/>
      <c r="H75" s="12">
        <f>SUM(H53:H74)</f>
        <v>0</v>
      </c>
      <c r="I75" s="9"/>
      <c r="J75" s="12">
        <f>SUM(J53:J74)</f>
        <v>0</v>
      </c>
      <c r="K75" s="9"/>
      <c r="L75" s="12">
        <f>SUM(L53:L74)</f>
        <v>0</v>
      </c>
      <c r="M75" s="9"/>
      <c r="N75" t="s">
        <v>87</v>
      </c>
    </row>
    <row r="76" spans="1:48" ht="30" customHeight="1" x14ac:dyDescent="0.3">
      <c r="A76" s="11" t="s">
        <v>194</v>
      </c>
      <c r="B76" s="11" t="s">
        <v>196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3"/>
      <c r="O76" s="3"/>
      <c r="P76" s="3"/>
      <c r="Q76" s="2" t="s">
        <v>195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ht="30" customHeight="1" x14ac:dyDescent="0.3">
      <c r="A77" s="11" t="s">
        <v>198</v>
      </c>
      <c r="B77" s="11" t="s">
        <v>199</v>
      </c>
      <c r="C77" s="11" t="s">
        <v>200</v>
      </c>
      <c r="D77" s="9">
        <v>-5686</v>
      </c>
      <c r="E77" s="12"/>
      <c r="F77" s="12"/>
      <c r="G77" s="12"/>
      <c r="H77" s="12"/>
      <c r="I77" s="12"/>
      <c r="J77" s="12"/>
      <c r="K77" s="12"/>
      <c r="L77" s="12"/>
      <c r="M77" s="11" t="s">
        <v>201</v>
      </c>
      <c r="N77" s="2" t="s">
        <v>202</v>
      </c>
      <c r="O77" s="2" t="s">
        <v>50</v>
      </c>
      <c r="P77" s="2" t="s">
        <v>50</v>
      </c>
      <c r="Q77" s="2" t="s">
        <v>195</v>
      </c>
      <c r="R77" s="2" t="s">
        <v>62</v>
      </c>
      <c r="S77" s="2" t="s">
        <v>62</v>
      </c>
      <c r="T77" s="2" t="s">
        <v>61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2" t="s">
        <v>50</v>
      </c>
      <c r="AS77" s="2" t="s">
        <v>50</v>
      </c>
      <c r="AT77" s="3"/>
      <c r="AU77" s="2" t="s">
        <v>203</v>
      </c>
      <c r="AV77" s="3">
        <v>95</v>
      </c>
    </row>
    <row r="78" spans="1:48" ht="30" customHeight="1" x14ac:dyDescent="0.3">
      <c r="A78" s="11" t="s">
        <v>198</v>
      </c>
      <c r="B78" s="11" t="s">
        <v>204</v>
      </c>
      <c r="C78" s="11" t="s">
        <v>200</v>
      </c>
      <c r="D78" s="9">
        <v>-247</v>
      </c>
      <c r="E78" s="12"/>
      <c r="F78" s="12"/>
      <c r="G78" s="12"/>
      <c r="H78" s="12"/>
      <c r="I78" s="12"/>
      <c r="J78" s="12"/>
      <c r="K78" s="12"/>
      <c r="L78" s="12"/>
      <c r="M78" s="11" t="s">
        <v>201</v>
      </c>
      <c r="N78" s="2" t="s">
        <v>205</v>
      </c>
      <c r="O78" s="2" t="s">
        <v>50</v>
      </c>
      <c r="P78" s="2" t="s">
        <v>50</v>
      </c>
      <c r="Q78" s="2" t="s">
        <v>195</v>
      </c>
      <c r="R78" s="2" t="s">
        <v>62</v>
      </c>
      <c r="S78" s="2" t="s">
        <v>62</v>
      </c>
      <c r="T78" s="2" t="s">
        <v>61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2" t="s">
        <v>50</v>
      </c>
      <c r="AS78" s="2" t="s">
        <v>50</v>
      </c>
      <c r="AT78" s="3"/>
      <c r="AU78" s="2" t="s">
        <v>206</v>
      </c>
      <c r="AV78" s="3">
        <v>107</v>
      </c>
    </row>
    <row r="79" spans="1:48" ht="30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48" ht="30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30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ht="30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30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30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30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30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30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ht="30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ht="30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ht="30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ht="30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ht="30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ht="30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ht="30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ht="30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30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48" ht="30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48" ht="30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48" ht="30" customHeight="1" x14ac:dyDescent="0.3">
      <c r="A99" s="11" t="s">
        <v>86</v>
      </c>
      <c r="B99" s="9"/>
      <c r="C99" s="9"/>
      <c r="D99" s="9"/>
      <c r="E99" s="9"/>
      <c r="F99" s="12">
        <f>SUM(F77:F98)</f>
        <v>0</v>
      </c>
      <c r="G99" s="9"/>
      <c r="H99" s="12">
        <f>SUM(H77:H98)</f>
        <v>0</v>
      </c>
      <c r="I99" s="9"/>
      <c r="J99" s="12">
        <f>SUM(J77:J98)</f>
        <v>0</v>
      </c>
      <c r="K99" s="9"/>
      <c r="L99" s="12">
        <f>SUM(L77:L98)</f>
        <v>0</v>
      </c>
      <c r="M99" s="9"/>
      <c r="N99" t="s">
        <v>87</v>
      </c>
    </row>
    <row r="100" spans="1:48" ht="30" customHeight="1" x14ac:dyDescent="0.3">
      <c r="A100" s="11" t="s">
        <v>207</v>
      </c>
      <c r="B100" s="11" t="s">
        <v>196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3"/>
      <c r="O100" s="3"/>
      <c r="P100" s="3"/>
      <c r="Q100" s="2" t="s">
        <v>208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1:48" ht="30" customHeight="1" x14ac:dyDescent="0.3">
      <c r="A101" s="11" t="s">
        <v>210</v>
      </c>
      <c r="B101" s="11" t="s">
        <v>211</v>
      </c>
      <c r="C101" s="11" t="s">
        <v>212</v>
      </c>
      <c r="D101" s="9">
        <v>1</v>
      </c>
      <c r="E101" s="12"/>
      <c r="F101" s="12"/>
      <c r="G101" s="12"/>
      <c r="H101" s="12"/>
      <c r="I101" s="12"/>
      <c r="J101" s="12"/>
      <c r="K101" s="12"/>
      <c r="L101" s="12"/>
      <c r="M101" s="11" t="s">
        <v>50</v>
      </c>
      <c r="N101" s="2" t="s">
        <v>213</v>
      </c>
      <c r="O101" s="2" t="s">
        <v>50</v>
      </c>
      <c r="P101" s="2" t="s">
        <v>50</v>
      </c>
      <c r="Q101" s="2" t="s">
        <v>208</v>
      </c>
      <c r="R101" s="2" t="s">
        <v>62</v>
      </c>
      <c r="S101" s="2" t="s">
        <v>62</v>
      </c>
      <c r="T101" s="2" t="s">
        <v>61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2" t="s">
        <v>50</v>
      </c>
      <c r="AS101" s="2" t="s">
        <v>50</v>
      </c>
      <c r="AT101" s="3"/>
      <c r="AU101" s="2" t="s">
        <v>214</v>
      </c>
      <c r="AV101" s="3">
        <v>111</v>
      </c>
    </row>
    <row r="102" spans="1:48" ht="30" customHeight="1" x14ac:dyDescent="0.3">
      <c r="A102" s="11" t="s">
        <v>215</v>
      </c>
      <c r="B102" s="11" t="s">
        <v>216</v>
      </c>
      <c r="C102" s="11" t="s">
        <v>212</v>
      </c>
      <c r="D102" s="9">
        <v>1</v>
      </c>
      <c r="E102" s="12"/>
      <c r="F102" s="12"/>
      <c r="G102" s="12"/>
      <c r="H102" s="12"/>
      <c r="I102" s="12"/>
      <c r="J102" s="12"/>
      <c r="K102" s="12"/>
      <c r="L102" s="12"/>
      <c r="M102" s="11" t="s">
        <v>50</v>
      </c>
      <c r="N102" s="2" t="s">
        <v>217</v>
      </c>
      <c r="O102" s="2" t="s">
        <v>50</v>
      </c>
      <c r="P102" s="2" t="s">
        <v>50</v>
      </c>
      <c r="Q102" s="2" t="s">
        <v>208</v>
      </c>
      <c r="R102" s="2" t="s">
        <v>62</v>
      </c>
      <c r="S102" s="2" t="s">
        <v>62</v>
      </c>
      <c r="T102" s="2" t="s">
        <v>61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2" t="s">
        <v>50</v>
      </c>
      <c r="AS102" s="2" t="s">
        <v>50</v>
      </c>
      <c r="AT102" s="3"/>
      <c r="AU102" s="2" t="s">
        <v>218</v>
      </c>
      <c r="AV102" s="3">
        <v>112</v>
      </c>
    </row>
    <row r="103" spans="1:48" ht="30" customHeight="1" x14ac:dyDescent="0.3">
      <c r="A103" s="11" t="s">
        <v>219</v>
      </c>
      <c r="B103" s="11" t="s">
        <v>220</v>
      </c>
      <c r="C103" s="11" t="s">
        <v>212</v>
      </c>
      <c r="D103" s="9">
        <v>1</v>
      </c>
      <c r="E103" s="12"/>
      <c r="F103" s="12"/>
      <c r="G103" s="12"/>
      <c r="H103" s="12"/>
      <c r="I103" s="12"/>
      <c r="J103" s="12"/>
      <c r="K103" s="12"/>
      <c r="L103" s="12"/>
      <c r="M103" s="11" t="s">
        <v>50</v>
      </c>
      <c r="N103" s="2" t="s">
        <v>221</v>
      </c>
      <c r="O103" s="2" t="s">
        <v>50</v>
      </c>
      <c r="P103" s="2" t="s">
        <v>50</v>
      </c>
      <c r="Q103" s="2" t="s">
        <v>208</v>
      </c>
      <c r="R103" s="2" t="s">
        <v>62</v>
      </c>
      <c r="S103" s="2" t="s">
        <v>62</v>
      </c>
      <c r="T103" s="2" t="s">
        <v>61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2" t="s">
        <v>50</v>
      </c>
      <c r="AS103" s="2" t="s">
        <v>50</v>
      </c>
      <c r="AT103" s="3"/>
      <c r="AU103" s="2" t="s">
        <v>222</v>
      </c>
      <c r="AV103" s="3">
        <v>113</v>
      </c>
    </row>
    <row r="104" spans="1:48" ht="30" customHeight="1" x14ac:dyDescent="0.3">
      <c r="A104" s="11" t="s">
        <v>223</v>
      </c>
      <c r="B104" s="11" t="s">
        <v>224</v>
      </c>
      <c r="C104" s="11" t="s">
        <v>212</v>
      </c>
      <c r="D104" s="9">
        <v>2</v>
      </c>
      <c r="E104" s="12"/>
      <c r="F104" s="12"/>
      <c r="G104" s="12"/>
      <c r="H104" s="12"/>
      <c r="I104" s="12"/>
      <c r="J104" s="12"/>
      <c r="K104" s="12"/>
      <c r="L104" s="12"/>
      <c r="M104" s="11" t="s">
        <v>50</v>
      </c>
      <c r="N104" s="2" t="s">
        <v>225</v>
      </c>
      <c r="O104" s="2" t="s">
        <v>50</v>
      </c>
      <c r="P104" s="2" t="s">
        <v>50</v>
      </c>
      <c r="Q104" s="2" t="s">
        <v>208</v>
      </c>
      <c r="R104" s="2" t="s">
        <v>62</v>
      </c>
      <c r="S104" s="2" t="s">
        <v>62</v>
      </c>
      <c r="T104" s="2" t="s">
        <v>61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2" t="s">
        <v>50</v>
      </c>
      <c r="AS104" s="2" t="s">
        <v>50</v>
      </c>
      <c r="AT104" s="3"/>
      <c r="AU104" s="2" t="s">
        <v>226</v>
      </c>
      <c r="AV104" s="3">
        <v>109</v>
      </c>
    </row>
    <row r="105" spans="1:48" ht="30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48" ht="30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48" ht="30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48" ht="30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48" ht="30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48" ht="30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48" ht="30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48" ht="30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4" ht="30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4" ht="30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4" ht="30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4" ht="30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4" ht="30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4" ht="30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4" ht="30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4" ht="30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4" ht="30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4" ht="30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4" ht="30" customHeight="1" x14ac:dyDescent="0.3">
      <c r="A123" s="11" t="s">
        <v>86</v>
      </c>
      <c r="B123" s="9"/>
      <c r="C123" s="9"/>
      <c r="D123" s="9"/>
      <c r="E123" s="9"/>
      <c r="F123" s="12">
        <f>SUM(F101:F122)</f>
        <v>0</v>
      </c>
      <c r="G123" s="9"/>
      <c r="H123" s="12">
        <f>SUM(H101:H122)</f>
        <v>0</v>
      </c>
      <c r="I123" s="9"/>
      <c r="J123" s="12">
        <f>SUM(J101:J122)</f>
        <v>0</v>
      </c>
      <c r="K123" s="9"/>
      <c r="L123" s="12">
        <f>SUM(L101:L122)</f>
        <v>0</v>
      </c>
      <c r="M123" s="9"/>
      <c r="N123" t="s">
        <v>87</v>
      </c>
    </row>
  </sheetData>
  <mergeCells count="45">
    <mergeCell ref="S2:S3"/>
    <mergeCell ref="A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P2:P3"/>
    <mergeCell ref="Q2:Q3"/>
    <mergeCell ref="R2:R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R2:AR3"/>
    <mergeCell ref="AS2:AS3"/>
    <mergeCell ref="AT2:AT3"/>
    <mergeCell ref="AU2:AU3"/>
    <mergeCell ref="AV2:AV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5" manualBreakCount="5">
    <brk id="27" max="16383" man="1"/>
    <brk id="51" max="16383" man="1"/>
    <brk id="75" max="16383" man="1"/>
    <brk id="99" max="16383" man="1"/>
    <brk id="1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원가계산서</vt:lpstr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  <vt:lpstr>원가계산서!Print_Titles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2024-05-22T10:50:19Z</cp:lastPrinted>
  <dcterms:created xsi:type="dcterms:W3CDTF">2024-05-05T19:31:21Z</dcterms:created>
  <dcterms:modified xsi:type="dcterms:W3CDTF">2024-06-20T07:04:06Z</dcterms:modified>
</cp:coreProperties>
</file>