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@ 홍지\치과\★ 자체 계약\2024년 치과재료 자체구매 단가계약\물류지원부\5. 재공고 개찰결과\"/>
    </mc:Choice>
  </mc:AlternateContent>
  <bookViews>
    <workbookView xWindow="0" yWindow="0" windowWidth="19200" windowHeight="11565"/>
  </bookViews>
  <sheets>
    <sheet name="치과재료_견적" sheetId="1" r:id="rId1"/>
  </sheets>
  <definedNames>
    <definedName name="_xlnm._FilterDatabase" localSheetId="0" hidden="1">치과재료_견적!$A$4:$M$95</definedName>
    <definedName name="_xlnm.Print_Area" localSheetId="0">치과재료_견적!$A$1:$M$95</definedName>
    <definedName name="_xlnm.Print_Titles" localSheetId="0">치과재료_견적!$2:$4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1" l="1"/>
  <c r="C96" i="1"/>
  <c r="F95" i="1" l="1"/>
  <c r="F75" i="1"/>
  <c r="F40" i="1"/>
  <c r="F9" i="1"/>
  <c r="F7" i="1"/>
  <c r="L94" i="1" l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9" i="1" s="1"/>
  <c r="L6" i="1"/>
  <c r="L5" i="1"/>
  <c r="L7" i="1" l="1"/>
  <c r="L75" i="1"/>
  <c r="L40" i="1"/>
  <c r="L95" i="1"/>
</calcChain>
</file>

<file path=xl/sharedStrings.xml><?xml version="1.0" encoding="utf-8"?>
<sst xmlns="http://schemas.openxmlformats.org/spreadsheetml/2006/main" count="363" uniqueCount="229">
  <si>
    <t xml:space="preserve">그룹명 </t>
    <phoneticPr fontId="2" type="noConversion"/>
  </si>
  <si>
    <t>품목NO</t>
    <phoneticPr fontId="2" type="noConversion"/>
  </si>
  <si>
    <t>물품코드</t>
    <phoneticPr fontId="2" type="noConversion"/>
  </si>
  <si>
    <t>보험상한가</t>
    <phoneticPr fontId="2" type="noConversion"/>
  </si>
  <si>
    <t>보험코드</t>
    <phoneticPr fontId="2" type="noConversion"/>
  </si>
  <si>
    <t>품        명</t>
  </si>
  <si>
    <t>규 격</t>
  </si>
  <si>
    <t>단위</t>
  </si>
  <si>
    <t>총 금액</t>
    <phoneticPr fontId="2" type="noConversion"/>
  </si>
  <si>
    <t>제조회사</t>
  </si>
  <si>
    <t>PKG</t>
  </si>
  <si>
    <t>EA</t>
  </si>
  <si>
    <t>SET</t>
  </si>
  <si>
    <t>1EA</t>
  </si>
  <si>
    <t>BOX</t>
  </si>
  <si>
    <t>6EA</t>
  </si>
  <si>
    <t>12s</t>
  </si>
  <si>
    <t xml:space="preserve"> </t>
  </si>
  <si>
    <t>국산/외산</t>
    <phoneticPr fontId="2" type="noConversion"/>
  </si>
  <si>
    <t>Vericom</t>
    <phoneticPr fontId="2" type="noConversion"/>
  </si>
  <si>
    <t>12ea</t>
    <phoneticPr fontId="2" type="noConversion"/>
  </si>
  <si>
    <t>100s</t>
  </si>
  <si>
    <t>1KG</t>
    <phoneticPr fontId="2" type="noConversion"/>
  </si>
  <si>
    <t>국산</t>
  </si>
  <si>
    <t>100ea/Box</t>
  </si>
  <si>
    <t>box</t>
  </si>
  <si>
    <t>Locator Abutment(male package 포함)</t>
    <phoneticPr fontId="2" type="noConversion"/>
  </si>
  <si>
    <t>all size/male package 포함</t>
    <phoneticPr fontId="2" type="noConversion"/>
  </si>
  <si>
    <t xml:space="preserve"> zest </t>
  </si>
  <si>
    <t>Male processing package</t>
  </si>
  <si>
    <t>all size</t>
  </si>
  <si>
    <t>치과진료재료 소계</t>
  </si>
  <si>
    <t>Clinell</t>
    <phoneticPr fontId="2" type="noConversion"/>
  </si>
  <si>
    <t>200매/P</t>
    <phoneticPr fontId="2" type="noConversion"/>
  </si>
  <si>
    <t>㈜에센파마</t>
  </si>
  <si>
    <t>50g</t>
  </si>
  <si>
    <t>G</t>
  </si>
  <si>
    <t>기공재료 소계</t>
    <phoneticPr fontId="2" type="noConversion"/>
  </si>
  <si>
    <t>치과용 경석고 (MD)</t>
  </si>
  <si>
    <t>18kg</t>
  </si>
  <si>
    <t>Box</t>
  </si>
  <si>
    <t>GEMMA</t>
    <phoneticPr fontId="2" type="noConversion"/>
  </si>
  <si>
    <t>Cotton Wheel(denture용)</t>
  </si>
  <si>
    <t>1s</t>
  </si>
  <si>
    <t>Counter Plate</t>
  </si>
  <si>
    <t>HEDENT</t>
  </si>
  <si>
    <t>Denture Bur</t>
    <phoneticPr fontId="2" type="noConversion"/>
  </si>
  <si>
    <t xml:space="preserve"> NTI</t>
  </si>
  <si>
    <t>Denture Pak</t>
  </si>
  <si>
    <t>Dental Aid</t>
  </si>
  <si>
    <t>Diamond Disk Both side(horico)</t>
    <phoneticPr fontId="2" type="noConversion"/>
  </si>
  <si>
    <t>horico</t>
  </si>
  <si>
    <t>Ethyl Alcohol (의료용/공업용)</t>
    <phoneticPr fontId="2" type="noConversion"/>
  </si>
  <si>
    <t>18Gal 95%</t>
  </si>
  <si>
    <t>TONG</t>
    <phoneticPr fontId="2" type="noConversion"/>
  </si>
  <si>
    <t>삼전순약공업</t>
  </si>
  <si>
    <t>Hand piece Burs
#1/2, 2, 4, 6, 8, 699, 701, 702
703, 33, 33 1/2, 34, 35"</t>
    <phoneticPr fontId="2" type="noConversion"/>
  </si>
  <si>
    <t>6s</t>
    <phoneticPr fontId="2" type="noConversion"/>
  </si>
  <si>
    <t>ELA</t>
  </si>
  <si>
    <t>Mandrel</t>
  </si>
  <si>
    <t xml:space="preserve">Milling Bur </t>
    <phoneticPr fontId="2" type="noConversion"/>
  </si>
  <si>
    <t xml:space="preserve"> NTI</t>
    <phoneticPr fontId="2" type="noConversion"/>
  </si>
  <si>
    <t>Noritake investment</t>
    <phoneticPr fontId="2" type="noConversion"/>
  </si>
  <si>
    <t>3KG</t>
    <phoneticPr fontId="2" type="noConversion"/>
  </si>
  <si>
    <t>Noritake</t>
  </si>
  <si>
    <t>Orthodntic Wire</t>
  </si>
  <si>
    <t>1800~2000N/㎟</t>
  </si>
  <si>
    <t>Dentaurum</t>
  </si>
  <si>
    <t>Ortodonitic resin</t>
  </si>
  <si>
    <t>p:454g L:231ml</t>
    <phoneticPr fontId="2" type="noConversion"/>
  </si>
  <si>
    <t>LANG</t>
  </si>
  <si>
    <t>Plaster, Dental</t>
  </si>
  <si>
    <t>20kg</t>
  </si>
  <si>
    <t>GEMMA</t>
  </si>
  <si>
    <t>Noritake Powder</t>
  </si>
  <si>
    <t>Pumice</t>
  </si>
  <si>
    <t>1LB</t>
  </si>
  <si>
    <t>Whip mix</t>
  </si>
  <si>
    <t>Rouge</t>
  </si>
  <si>
    <t>100g</t>
  </si>
  <si>
    <t>DAIEI DENTAL</t>
    <phoneticPr fontId="2" type="noConversion"/>
  </si>
  <si>
    <t>Stone point G #20, #19</t>
  </si>
  <si>
    <t>선일</t>
    <phoneticPr fontId="2" type="noConversion"/>
  </si>
  <si>
    <t>Ultra disk</t>
  </si>
  <si>
    <t>세종</t>
  </si>
  <si>
    <t>ZAIRE (partial metal)</t>
  </si>
  <si>
    <t xml:space="preserve">Neodontics </t>
    <phoneticPr fontId="2" type="noConversion"/>
  </si>
  <si>
    <t>Nicomed (porcelian metal)</t>
  </si>
  <si>
    <t>Neodontics</t>
    <phoneticPr fontId="2" type="noConversion"/>
  </si>
  <si>
    <t>Dubliform (Agar)</t>
    <phoneticPr fontId="2" type="noConversion"/>
  </si>
  <si>
    <t>6KG</t>
    <phoneticPr fontId="2" type="noConversion"/>
  </si>
  <si>
    <t>Dentaurum</t>
    <phoneticPr fontId="2" type="noConversion"/>
  </si>
  <si>
    <t>Zirpro polisher Pre-sinter hori(대)</t>
  </si>
  <si>
    <t>prime dental</t>
  </si>
  <si>
    <t>석고 분리제</t>
  </si>
  <si>
    <t>115140</t>
  </si>
  <si>
    <t>재명</t>
    <phoneticPr fontId="2" type="noConversion"/>
  </si>
  <si>
    <t>Molar clasps (Clasps wax)</t>
  </si>
  <si>
    <t>200st</t>
  </si>
  <si>
    <t>Resin Opaque</t>
  </si>
  <si>
    <t>11cc</t>
  </si>
  <si>
    <t>George taub</t>
    <phoneticPr fontId="2" type="noConversion"/>
  </si>
  <si>
    <t>Unisol-W  (왁스용해제)</t>
  </si>
  <si>
    <t>1000ml</t>
  </si>
  <si>
    <t>Dreve</t>
    <phoneticPr fontId="2" type="noConversion"/>
  </si>
  <si>
    <t>inlay casting wax</t>
  </si>
  <si>
    <t>Mavis</t>
    <phoneticPr fontId="2" type="noConversion"/>
  </si>
  <si>
    <t>Zircon Brite</t>
  </si>
  <si>
    <t>DVA</t>
    <phoneticPr fontId="2" type="noConversion"/>
  </si>
  <si>
    <t>Tera Herz(SG-100)</t>
  </si>
  <si>
    <t>1kg/bottle</t>
  </si>
  <si>
    <t>Graphy</t>
    <phoneticPr fontId="2" type="noConversion"/>
  </si>
  <si>
    <t>레이져 Crown  .Gold  0.30mm</t>
  </si>
  <si>
    <t>4g</t>
  </si>
  <si>
    <t>EUKAMED</t>
    <phoneticPr fontId="2" type="noConversion"/>
  </si>
  <si>
    <t>레이져 Metal 0.35-0.5mm</t>
    <phoneticPr fontId="2" type="noConversion"/>
  </si>
  <si>
    <t>2m (0.5mm)</t>
  </si>
  <si>
    <t>고주파 메탈용 도가니     ( R )</t>
  </si>
  <si>
    <t>manfredi</t>
    <phoneticPr fontId="2" type="noConversion"/>
  </si>
  <si>
    <t>가스</t>
  </si>
  <si>
    <t>SUN</t>
  </si>
  <si>
    <t>순간접착제</t>
  </si>
  <si>
    <t>20g/PKG</t>
  </si>
  <si>
    <t>Axia</t>
  </si>
  <si>
    <t>기공용 blade(Feather)</t>
    <phoneticPr fontId="2" type="noConversion"/>
  </si>
  <si>
    <t>Feather</t>
  </si>
  <si>
    <t>milling bur(2도)</t>
  </si>
  <si>
    <t>DFS</t>
  </si>
  <si>
    <t>TC cutter 6926.040HP</t>
  </si>
  <si>
    <t>5EA/PKG</t>
  </si>
  <si>
    <t>edenta</t>
  </si>
  <si>
    <t>HP-FG Mandrel(DFS)</t>
  </si>
  <si>
    <t>3EA/pkg</t>
  </si>
  <si>
    <t>Quartz splint woven(RTD)</t>
  </si>
  <si>
    <t>2.5*800mm/5*800mm</t>
  </si>
  <si>
    <t>R.T.D</t>
  </si>
  <si>
    <t>Easy Scan</t>
    <phoneticPr fontId="2" type="noConversion"/>
  </si>
  <si>
    <t>250g</t>
  </si>
  <si>
    <t>알파덴트</t>
    <phoneticPr fontId="2" type="noConversion"/>
  </si>
  <si>
    <t xml:space="preserve">Twiny </t>
  </si>
  <si>
    <t>2.6ml/PKG</t>
  </si>
  <si>
    <t>Yamakin</t>
  </si>
  <si>
    <t>Hinrisil KL</t>
  </si>
  <si>
    <t>2kg/pkg</t>
  </si>
  <si>
    <t>ERNST HINRICHS Dental GmbH</t>
  </si>
  <si>
    <t>Tungsten Carbide Cutters (Acurata)</t>
  </si>
  <si>
    <t>Acurata</t>
    <phoneticPr fontId="2" type="noConversion"/>
  </si>
  <si>
    <t>CAD MAGIC Duro</t>
  </si>
  <si>
    <t>Okklean Spray</t>
  </si>
  <si>
    <t>DFS</t>
    <phoneticPr fontId="2" type="noConversion"/>
  </si>
  <si>
    <t>chrome polishing solution(densply)</t>
  </si>
  <si>
    <t>1gal(3.78L)</t>
  </si>
  <si>
    <t>Densply</t>
    <phoneticPr fontId="2" type="noConversion"/>
  </si>
  <si>
    <t>ses mesh (상)</t>
    <phoneticPr fontId="2" type="noConversion"/>
  </si>
  <si>
    <t>2pcs/1EA(상)</t>
    <phoneticPr fontId="2" type="noConversion"/>
  </si>
  <si>
    <t>Sawing Disk(Sejong)</t>
  </si>
  <si>
    <t>Sejong</t>
    <phoneticPr fontId="2" type="noConversion"/>
  </si>
  <si>
    <t>Separating Disk 0.3(Sejong)</t>
  </si>
  <si>
    <t>100pcs/EA</t>
  </si>
  <si>
    <t>Sejong</t>
  </si>
  <si>
    <t>BEGO WIROVEST(18KG)</t>
  </si>
  <si>
    <t>Bego</t>
    <phoneticPr fontId="2" type="noConversion"/>
  </si>
  <si>
    <t>BEGO BEGOSOL MIXING LIQUID 5L</t>
  </si>
  <si>
    <t>Wirolyt Electrolytic Polishing Liquid(Bego)</t>
  </si>
  <si>
    <t>5L/EA</t>
  </si>
  <si>
    <t>Primevest Set</t>
  </si>
  <si>
    <t>10Kg+1L/EA</t>
  </si>
  <si>
    <t>Primal</t>
    <phoneticPr fontId="2" type="noConversion"/>
  </si>
  <si>
    <t>Edenta TC Ceramic Finishing Bur 850</t>
  </si>
  <si>
    <t>5PCS/PKG</t>
  </si>
  <si>
    <t>Edenta</t>
    <phoneticPr fontId="2" type="noConversion"/>
  </si>
  <si>
    <t>GC Optiglaze Clear</t>
  </si>
  <si>
    <t>5ml/PKG</t>
  </si>
  <si>
    <t>GC</t>
    <phoneticPr fontId="2" type="noConversion"/>
  </si>
  <si>
    <t>GC Optiglaze Color</t>
  </si>
  <si>
    <t>Yucera SHT 14</t>
    <phoneticPr fontId="2" type="noConversion"/>
  </si>
  <si>
    <t>98*14/EA</t>
  </si>
  <si>
    <t>Yucera</t>
  </si>
  <si>
    <t>Yucera SHT 16</t>
  </si>
  <si>
    <t>98*16/EA</t>
  </si>
  <si>
    <t>Zeta Custom Pad</t>
  </si>
  <si>
    <t>20pcs/1box</t>
  </si>
  <si>
    <t>Denture Base</t>
  </si>
  <si>
    <t>250g*4(1Kg)</t>
  </si>
  <si>
    <t>ODS</t>
    <phoneticPr fontId="2" type="noConversion"/>
  </si>
  <si>
    <t>Permanent</t>
  </si>
  <si>
    <t>Twin 3D Cleaner</t>
  </si>
  <si>
    <t>5L</t>
  </si>
  <si>
    <t>Medifive</t>
    <phoneticPr fontId="2" type="noConversion"/>
  </si>
  <si>
    <t>Medifive Dental Model</t>
  </si>
  <si>
    <t>1L</t>
  </si>
  <si>
    <t>기공재료 소계</t>
  </si>
  <si>
    <t>Smart base full mounting plate</t>
  </si>
  <si>
    <t>40EA/BOX</t>
  </si>
  <si>
    <t>예스바이오골드</t>
  </si>
  <si>
    <t>Smart base CADCAM full</t>
  </si>
  <si>
    <t>24EA/BOX</t>
  </si>
  <si>
    <t>Smart base partial</t>
  </si>
  <si>
    <t>E-max ceram build up liquid</t>
  </si>
  <si>
    <t>250ml</t>
  </si>
  <si>
    <t>ivoclar-vivadent</t>
  </si>
  <si>
    <t>e-max ceram glaze stain liquid</t>
  </si>
  <si>
    <t>15ml</t>
    <phoneticPr fontId="2" type="noConversion"/>
  </si>
  <si>
    <t>E-max Glaze paste</t>
  </si>
  <si>
    <t>E-max powder Ceram Deep Dentin</t>
  </si>
  <si>
    <t>20g/1EA</t>
  </si>
  <si>
    <t>E-max ceram Essence</t>
  </si>
  <si>
    <t>Indirect resin pink  - tiplex Hot(ivoclar vivadent)</t>
  </si>
  <si>
    <t>1조</t>
  </si>
  <si>
    <t>E-max Press ingots(MO,LT,HT)</t>
  </si>
  <si>
    <t>5pcs</t>
  </si>
  <si>
    <t>IPS EffectGingiva</t>
  </si>
  <si>
    <t>IPS Impulse Occlusal DetinTransparent</t>
  </si>
  <si>
    <t>IPS Opaque Dentin V</t>
  </si>
  <si>
    <t>IPS Classsic V Opaquer</t>
  </si>
  <si>
    <t>3g/PKG</t>
  </si>
  <si>
    <t>IPS Classic V DentinIncisalTransparent</t>
  </si>
  <si>
    <t>probase cold(monomer)</t>
  </si>
  <si>
    <t>500ml</t>
  </si>
  <si>
    <t>레진 분리제</t>
  </si>
  <si>
    <t>100520</t>
  </si>
  <si>
    <t>CAD IPS e.max CEREC/inlab</t>
  </si>
  <si>
    <t>Direct Resin pink - probase cold</t>
  </si>
  <si>
    <t>p1000g/L500cc</t>
  </si>
  <si>
    <t>계약금액</t>
    <phoneticPr fontId="2" type="noConversion"/>
  </si>
  <si>
    <t>계약단가</t>
    <phoneticPr fontId="2" type="noConversion"/>
  </si>
  <si>
    <t>예정량</t>
    <phoneticPr fontId="2" type="noConversion"/>
  </si>
  <si>
    <t>연번</t>
    <phoneticPr fontId="2" type="noConversion"/>
  </si>
  <si>
    <t>물품내역서(공)(수의시담)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</si>
</sst>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 * #,##0_ ;_ * &quot;₩&quot;&quot;₩&quot;&quot;₩&quot;&quot;₩&quot;&quot;₩&quot;&quot;₩&quot;\-#,##0_ ;_ * &quot;-&quot;_ ;_ @_ "/>
    <numFmt numFmtId="177" formatCode="_-[$€-2]* #,##0.00_-;\-[$€-2]* #,##0.00_-;_-[$€-2]* &quot;-&quot;??_-"/>
    <numFmt numFmtId="178" formatCode="#,##0_);[Red]\(#,##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20"/>
      <color theme="1"/>
      <name val="HY헤드라인M"/>
      <family val="1"/>
      <charset val="129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9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7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4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1" fontId="3" fillId="0" borderId="0" xfId="1" applyFont="1" applyAlignment="1">
      <alignment horizontal="right" vertical="center"/>
    </xf>
    <xf numFmtId="41" fontId="4" fillId="0" borderId="0" xfId="1" applyFont="1" applyAlignment="1">
      <alignment horizontal="center" vertical="center"/>
    </xf>
    <xf numFmtId="41" fontId="12" fillId="0" borderId="6" xfId="1" applyFont="1" applyFill="1" applyBorder="1" applyAlignment="1">
      <alignment horizontal="center" vertical="center" shrinkToFit="1"/>
    </xf>
    <xf numFmtId="0" fontId="12" fillId="0" borderId="7" xfId="2" applyNumberFormat="1" applyFont="1" applyFill="1" applyBorder="1" applyAlignment="1">
      <alignment horizontal="center" vertical="center" shrinkToFit="1"/>
    </xf>
    <xf numFmtId="0" fontId="12" fillId="0" borderId="8" xfId="2" applyNumberFormat="1" applyFont="1" applyFill="1" applyBorder="1" applyAlignment="1">
      <alignment horizontal="center" vertical="center" shrinkToFit="1"/>
    </xf>
    <xf numFmtId="0" fontId="13" fillId="0" borderId="8" xfId="2" applyNumberFormat="1" applyFont="1" applyFill="1" applyBorder="1" applyAlignment="1">
      <alignment horizontal="center" vertical="center" shrinkToFit="1"/>
    </xf>
    <xf numFmtId="41" fontId="13" fillId="0" borderId="8" xfId="1" applyFont="1" applyFill="1" applyBorder="1" applyAlignment="1">
      <alignment horizontal="center" vertical="center" shrinkToFit="1"/>
    </xf>
    <xf numFmtId="0" fontId="12" fillId="0" borderId="8" xfId="2" applyNumberFormat="1" applyFont="1" applyFill="1" applyBorder="1" applyAlignment="1">
      <alignment horizontal="left" vertical="center" shrinkToFit="1"/>
    </xf>
    <xf numFmtId="177" fontId="12" fillId="0" borderId="8" xfId="2" applyNumberFormat="1" applyFont="1" applyFill="1" applyBorder="1" applyAlignment="1">
      <alignment horizontal="center" vertical="center" shrinkToFit="1"/>
    </xf>
    <xf numFmtId="41" fontId="12" fillId="0" borderId="8" xfId="1" applyNumberFormat="1" applyFont="1" applyFill="1" applyBorder="1" applyAlignment="1">
      <alignment horizontal="right" vertical="center" shrinkToFit="1"/>
    </xf>
    <xf numFmtId="177" fontId="12" fillId="0" borderId="8" xfId="2" applyNumberFormat="1" applyFont="1" applyFill="1" applyBorder="1" applyAlignment="1">
      <alignment horizontal="left" vertical="center" shrinkToFit="1"/>
    </xf>
    <xf numFmtId="41" fontId="12" fillId="0" borderId="8" xfId="1" applyFont="1" applyFill="1" applyBorder="1" applyAlignment="1">
      <alignment horizontal="center" vertical="center" shrinkToFit="1"/>
    </xf>
    <xf numFmtId="41" fontId="12" fillId="0" borderId="8" xfId="3" applyNumberFormat="1" applyFont="1" applyFill="1" applyBorder="1" applyAlignment="1">
      <alignment horizontal="right" vertical="center" shrinkToFit="1"/>
    </xf>
    <xf numFmtId="3" fontId="12" fillId="0" borderId="8" xfId="2" applyNumberFormat="1" applyFont="1" applyFill="1" applyBorder="1" applyAlignment="1">
      <alignment horizontal="center" vertical="center" shrinkToFit="1"/>
    </xf>
    <xf numFmtId="0" fontId="12" fillId="0" borderId="8" xfId="0" applyFont="1" applyFill="1" applyBorder="1" applyAlignment="1">
      <alignment horizontal="center" vertical="center"/>
    </xf>
    <xf numFmtId="0" fontId="13" fillId="2" borderId="8" xfId="2" applyNumberFormat="1" applyFont="1" applyFill="1" applyBorder="1" applyAlignment="1">
      <alignment horizontal="center" vertical="center" shrinkToFit="1"/>
    </xf>
    <xf numFmtId="41" fontId="13" fillId="2" borderId="8" xfId="1" applyFont="1" applyFill="1" applyBorder="1" applyAlignment="1">
      <alignment horizontal="center" vertical="center" shrinkToFit="1"/>
    </xf>
    <xf numFmtId="0" fontId="14" fillId="2" borderId="8" xfId="2" applyNumberFormat="1" applyFont="1" applyFill="1" applyBorder="1" applyAlignment="1">
      <alignment horizontal="center" vertical="center" shrinkToFit="1"/>
    </xf>
    <xf numFmtId="41" fontId="14" fillId="2" borderId="8" xfId="1" applyFont="1" applyFill="1" applyBorder="1" applyAlignment="1">
      <alignment horizontal="center" vertical="center" shrinkToFit="1"/>
    </xf>
    <xf numFmtId="41" fontId="14" fillId="2" borderId="8" xfId="2" applyNumberFormat="1" applyFont="1" applyFill="1" applyBorder="1" applyAlignment="1">
      <alignment horizontal="right" vertical="center" shrinkToFit="1"/>
    </xf>
    <xf numFmtId="41" fontId="14" fillId="2" borderId="8" xfId="1" applyNumberFormat="1" applyFont="1" applyFill="1" applyBorder="1" applyAlignment="1">
      <alignment horizontal="right" vertical="center" shrinkToFit="1"/>
    </xf>
    <xf numFmtId="177" fontId="14" fillId="2" borderId="8" xfId="2" applyNumberFormat="1" applyFont="1" applyFill="1" applyBorder="1" applyAlignment="1">
      <alignment horizontal="center" vertical="center" shrinkToFit="1"/>
    </xf>
    <xf numFmtId="0" fontId="14" fillId="2" borderId="7" xfId="2" applyNumberFormat="1" applyFont="1" applyFill="1" applyBorder="1" applyAlignment="1">
      <alignment horizontal="center" vertical="center" shrinkToFit="1"/>
    </xf>
    <xf numFmtId="41" fontId="14" fillId="2" borderId="8" xfId="3" applyNumberFormat="1" applyFont="1" applyFill="1" applyBorder="1" applyAlignment="1">
      <alignment horizontal="right" vertical="center" shrinkToFit="1"/>
    </xf>
    <xf numFmtId="177" fontId="12" fillId="2" borderId="8" xfId="2" applyNumberFormat="1" applyFont="1" applyFill="1" applyBorder="1" applyAlignment="1">
      <alignment horizontal="center" vertical="center" shrinkToFit="1"/>
    </xf>
    <xf numFmtId="41" fontId="12" fillId="0" borderId="8" xfId="2" applyNumberFormat="1" applyFont="1" applyFill="1" applyBorder="1" applyAlignment="1">
      <alignment horizontal="right" vertical="center" shrinkToFit="1"/>
    </xf>
    <xf numFmtId="41" fontId="12" fillId="0" borderId="8" xfId="0" applyNumberFormat="1" applyFont="1" applyFill="1" applyBorder="1" applyAlignment="1">
      <alignment horizontal="center" vertical="center"/>
    </xf>
    <xf numFmtId="41" fontId="12" fillId="0" borderId="8" xfId="0" applyNumberFormat="1" applyFont="1" applyFill="1" applyBorder="1" applyAlignment="1">
      <alignment horizontal="center" vertical="center" shrinkToFit="1"/>
    </xf>
    <xf numFmtId="177" fontId="12" fillId="0" borderId="8" xfId="2" applyNumberFormat="1" applyFont="1" applyFill="1" applyBorder="1" applyAlignment="1">
      <alignment horizontal="left" vertical="center" wrapText="1" shrinkToFit="1"/>
    </xf>
    <xf numFmtId="41" fontId="15" fillId="0" borderId="8" xfId="0" applyNumberFormat="1" applyFont="1" applyFill="1" applyBorder="1" applyAlignment="1">
      <alignment horizontal="center" vertical="center"/>
    </xf>
    <xf numFmtId="0" fontId="12" fillId="2" borderId="3" xfId="2" applyNumberFormat="1" applyFont="1" applyFill="1" applyBorder="1" applyAlignment="1">
      <alignment horizontal="center" vertical="center" shrinkToFit="1"/>
    </xf>
    <xf numFmtId="41" fontId="16" fillId="2" borderId="4" xfId="0" applyNumberFormat="1" applyFont="1" applyFill="1" applyBorder="1" applyAlignment="1">
      <alignment horizontal="right" vertical="center"/>
    </xf>
    <xf numFmtId="0" fontId="13" fillId="2" borderId="4" xfId="2" applyNumberFormat="1" applyFont="1" applyFill="1" applyBorder="1" applyAlignment="1">
      <alignment horizontal="center" vertical="center" shrinkToFit="1"/>
    </xf>
    <xf numFmtId="41" fontId="13" fillId="2" borderId="4" xfId="1" applyFont="1" applyFill="1" applyBorder="1" applyAlignment="1">
      <alignment horizontal="center" vertical="center" shrinkToFit="1"/>
    </xf>
    <xf numFmtId="3" fontId="14" fillId="2" borderId="4" xfId="2" applyNumberFormat="1" applyFont="1" applyFill="1" applyBorder="1" applyAlignment="1">
      <alignment horizontal="center" vertical="center" shrinkToFit="1"/>
    </xf>
    <xf numFmtId="3" fontId="12" fillId="2" borderId="4" xfId="2" applyNumberFormat="1" applyFont="1" applyFill="1" applyBorder="1" applyAlignment="1">
      <alignment horizontal="center" vertical="center" shrinkToFit="1"/>
    </xf>
    <xf numFmtId="41" fontId="12" fillId="2" borderId="4" xfId="1" applyFont="1" applyFill="1" applyBorder="1" applyAlignment="1">
      <alignment horizontal="center" vertical="center" shrinkToFit="1"/>
    </xf>
    <xf numFmtId="0" fontId="14" fillId="2" borderId="9" xfId="2" applyNumberFormat="1" applyFont="1" applyFill="1" applyBorder="1" applyAlignment="1">
      <alignment horizontal="center" vertical="center" shrinkToFit="1"/>
    </xf>
    <xf numFmtId="41" fontId="9" fillId="2" borderId="5" xfId="1" applyFont="1" applyFill="1" applyBorder="1" applyAlignment="1">
      <alignment horizontal="center" vertical="center" wrapText="1" shrinkToFit="1"/>
    </xf>
    <xf numFmtId="41" fontId="9" fillId="2" borderId="5" xfId="2" applyNumberFormat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/>
    </xf>
    <xf numFmtId="0" fontId="12" fillId="0" borderId="20" xfId="2" applyNumberFormat="1" applyFont="1" applyFill="1" applyBorder="1" applyAlignment="1">
      <alignment horizontal="center" vertical="center" shrinkToFit="1"/>
    </xf>
    <xf numFmtId="0" fontId="14" fillId="2" borderId="20" xfId="2" applyNumberFormat="1" applyFont="1" applyFill="1" applyBorder="1" applyAlignment="1">
      <alignment horizontal="center" vertical="center" shrinkToFit="1"/>
    </xf>
    <xf numFmtId="0" fontId="12" fillId="2" borderId="19" xfId="2" applyNumberFormat="1" applyFont="1" applyFill="1" applyBorder="1" applyAlignment="1">
      <alignment horizontal="center" vertical="center" shrinkToFit="1"/>
    </xf>
    <xf numFmtId="0" fontId="9" fillId="2" borderId="21" xfId="2" applyNumberFormat="1" applyFont="1" applyFill="1" applyBorder="1" applyAlignment="1">
      <alignment horizontal="center" vertical="center" shrinkToFit="1"/>
    </xf>
    <xf numFmtId="0" fontId="9" fillId="2" borderId="22" xfId="2" applyNumberFormat="1" applyFont="1" applyFill="1" applyBorder="1" applyAlignment="1">
      <alignment horizontal="center" vertical="center" shrinkToFit="1"/>
    </xf>
    <xf numFmtId="0" fontId="9" fillId="2" borderId="5" xfId="2" applyNumberFormat="1" applyFont="1" applyFill="1" applyBorder="1" applyAlignment="1">
      <alignment horizontal="center" vertical="center" shrinkToFit="1"/>
    </xf>
    <xf numFmtId="0" fontId="10" fillId="2" borderId="5" xfId="2" applyNumberFormat="1" applyFont="1" applyFill="1" applyBorder="1" applyAlignment="1">
      <alignment horizontal="center" vertical="center" shrinkToFit="1"/>
    </xf>
    <xf numFmtId="41" fontId="9" fillId="2" borderId="5" xfId="1" applyFont="1" applyFill="1" applyBorder="1" applyAlignment="1">
      <alignment horizontal="center" vertical="center" shrinkToFit="1"/>
    </xf>
    <xf numFmtId="38" fontId="9" fillId="2" borderId="5" xfId="2" applyNumberFormat="1" applyFont="1" applyFill="1" applyBorder="1" applyAlignment="1">
      <alignment horizontal="center" vertical="center" shrinkToFit="1"/>
    </xf>
    <xf numFmtId="177" fontId="9" fillId="2" borderId="23" xfId="2" applyNumberFormat="1" applyFont="1" applyFill="1" applyBorder="1" applyAlignment="1">
      <alignment horizontal="center" vertical="center" shrinkToFit="1"/>
    </xf>
    <xf numFmtId="41" fontId="9" fillId="2" borderId="9" xfId="1" applyFont="1" applyFill="1" applyBorder="1" applyAlignment="1">
      <alignment horizontal="center" vertical="center" wrapText="1" shrinkToFit="1"/>
    </xf>
    <xf numFmtId="41" fontId="9" fillId="2" borderId="9" xfId="2" applyNumberFormat="1" applyFont="1" applyFill="1" applyBorder="1" applyAlignment="1">
      <alignment horizontal="center" vertical="center" wrapText="1" shrinkToFit="1"/>
    </xf>
    <xf numFmtId="177" fontId="12" fillId="0" borderId="25" xfId="2" applyNumberFormat="1" applyFont="1" applyFill="1" applyBorder="1" applyAlignment="1">
      <alignment horizontal="center" vertical="center" shrinkToFit="1"/>
    </xf>
    <xf numFmtId="177" fontId="14" fillId="2" borderId="25" xfId="2" applyNumberFormat="1" applyFont="1" applyFill="1" applyBorder="1" applyAlignment="1">
      <alignment horizontal="center" vertical="center" shrinkToFit="1"/>
    </xf>
    <xf numFmtId="41" fontId="12" fillId="0" borderId="25" xfId="1" applyFont="1" applyFill="1" applyBorder="1" applyAlignment="1">
      <alignment horizontal="center" vertical="center" shrinkToFit="1"/>
    </xf>
    <xf numFmtId="41" fontId="14" fillId="2" borderId="25" xfId="3" applyNumberFormat="1" applyFont="1" applyFill="1" applyBorder="1" applyAlignment="1">
      <alignment horizontal="center" vertical="center" shrinkToFit="1"/>
    </xf>
    <xf numFmtId="41" fontId="14" fillId="2" borderId="25" xfId="1" applyFont="1" applyFill="1" applyBorder="1" applyAlignment="1">
      <alignment horizontal="center" vertical="center" shrinkToFit="1"/>
    </xf>
    <xf numFmtId="0" fontId="14" fillId="2" borderId="4" xfId="2" applyNumberFormat="1" applyFont="1" applyFill="1" applyBorder="1" applyAlignment="1">
      <alignment horizontal="center" vertical="center" shrinkToFit="1"/>
    </xf>
    <xf numFmtId="178" fontId="12" fillId="2" borderId="26" xfId="2" applyNumberFormat="1" applyFont="1" applyFill="1" applyBorder="1" applyAlignment="1">
      <alignment horizontal="center" vertical="center" shrinkToFit="1"/>
    </xf>
    <xf numFmtId="177" fontId="9" fillId="2" borderId="17" xfId="2" applyNumberFormat="1" applyFont="1" applyFill="1" applyBorder="1" applyAlignment="1">
      <alignment horizontal="center" vertical="center" shrinkToFit="1"/>
    </xf>
    <xf numFmtId="177" fontId="9" fillId="2" borderId="12" xfId="2" applyNumberFormat="1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8" xfId="2" applyNumberFormat="1" applyFont="1" applyFill="1" applyBorder="1" applyAlignment="1">
      <alignment horizontal="center" vertical="center" shrinkToFit="1"/>
    </xf>
    <xf numFmtId="0" fontId="9" fillId="2" borderId="24" xfId="2" applyNumberFormat="1" applyFont="1" applyFill="1" applyBorder="1" applyAlignment="1">
      <alignment horizontal="center" vertical="center" shrinkToFit="1"/>
    </xf>
    <xf numFmtId="0" fontId="9" fillId="2" borderId="2" xfId="2" applyNumberFormat="1" applyFont="1" applyFill="1" applyBorder="1" applyAlignment="1">
      <alignment horizontal="center" vertical="center" shrinkToFit="1"/>
    </xf>
    <xf numFmtId="0" fontId="9" fillId="2" borderId="11" xfId="2" applyNumberFormat="1" applyFont="1" applyFill="1" applyBorder="1" applyAlignment="1">
      <alignment horizontal="center" vertical="center" shrinkToFit="1"/>
    </xf>
    <xf numFmtId="0" fontId="10" fillId="2" borderId="2" xfId="2" applyNumberFormat="1" applyFont="1" applyFill="1" applyBorder="1" applyAlignment="1">
      <alignment horizontal="center" vertical="center" shrinkToFit="1"/>
    </xf>
    <xf numFmtId="0" fontId="10" fillId="2" borderId="11" xfId="2" applyNumberFormat="1" applyFont="1" applyFill="1" applyBorder="1" applyAlignment="1">
      <alignment horizontal="center" vertical="center" shrinkToFit="1"/>
    </xf>
    <xf numFmtId="41" fontId="9" fillId="2" borderId="2" xfId="1" applyFont="1" applyFill="1" applyBorder="1" applyAlignment="1">
      <alignment horizontal="center" vertical="center" shrinkToFit="1"/>
    </xf>
    <xf numFmtId="41" fontId="9" fillId="2" borderId="11" xfId="1" applyFont="1" applyFill="1" applyBorder="1" applyAlignment="1">
      <alignment horizontal="center" vertical="center" shrinkToFit="1"/>
    </xf>
    <xf numFmtId="0" fontId="9" fillId="2" borderId="16" xfId="2" applyNumberFormat="1" applyFont="1" applyFill="1" applyBorder="1" applyAlignment="1">
      <alignment horizontal="center" vertical="center" shrinkToFit="1"/>
    </xf>
    <xf numFmtId="0" fontId="9" fillId="2" borderId="10" xfId="2" applyNumberFormat="1" applyFont="1" applyFill="1" applyBorder="1" applyAlignment="1">
      <alignment horizontal="center" vertical="center" shrinkToFit="1"/>
    </xf>
    <xf numFmtId="38" fontId="9" fillId="2" borderId="2" xfId="2" applyNumberFormat="1" applyFont="1" applyFill="1" applyBorder="1" applyAlignment="1">
      <alignment horizontal="center" vertical="center" shrinkToFit="1"/>
    </xf>
    <xf numFmtId="38" fontId="9" fillId="2" borderId="11" xfId="2" applyNumberFormat="1" applyFont="1" applyFill="1" applyBorder="1" applyAlignment="1">
      <alignment horizontal="center" vertical="center" shrinkToFit="1"/>
    </xf>
  </cellXfs>
  <cellStyles count="5">
    <cellStyle name="쉼표 [0]" xfId="1" builtinId="6"/>
    <cellStyle name="표준" xfId="0" builtinId="0"/>
    <cellStyle name="표준 2" xfId="2"/>
    <cellStyle name="표준 2 10 2 2 2" xfId="3"/>
    <cellStyle name="표준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F98"/>
  <sheetViews>
    <sheetView tabSelected="1" view="pageBreakPreview" zoomScale="85" zoomScaleNormal="100" zoomScaleSheetLayoutView="85" workbookViewId="0">
      <pane ySplit="4" topLeftCell="A5" activePane="bottomLeft" state="frozen"/>
      <selection pane="bottomLeft" activeCell="B1" sqref="B1:M1"/>
    </sheetView>
  </sheetViews>
  <sheetFormatPr defaultRowHeight="12.75" x14ac:dyDescent="0.3"/>
  <cols>
    <col min="1" max="1" width="6.5" style="3" customWidth="1"/>
    <col min="2" max="2" width="6.5" style="3" bestFit="1" customWidth="1"/>
    <col min="3" max="3" width="7.625" style="3" bestFit="1" customWidth="1"/>
    <col min="4" max="4" width="11.25" style="6" bestFit="1" customWidth="1"/>
    <col min="5" max="5" width="11.25" style="7" customWidth="1"/>
    <col min="6" max="6" width="10.375" style="3" customWidth="1"/>
    <col min="7" max="7" width="33.125" style="8" customWidth="1"/>
    <col min="8" max="8" width="13.375" style="3" customWidth="1"/>
    <col min="9" max="9" width="9" style="3" customWidth="1"/>
    <col min="10" max="10" width="9.5" style="13" customWidth="1"/>
    <col min="11" max="11" width="11.375" style="10" customWidth="1"/>
    <col min="12" max="12" width="11.375" style="12" customWidth="1"/>
    <col min="13" max="13" width="14" style="11" customWidth="1"/>
    <col min="14" max="14" width="13" style="1" customWidth="1"/>
    <col min="15" max="15" width="10.5" style="1" customWidth="1"/>
    <col min="16" max="1020" width="9" style="1"/>
    <col min="1021" max="16384" width="9" style="3"/>
  </cols>
  <sheetData>
    <row r="1" spans="1:1020" ht="50.25" customHeight="1" thickBot="1" x14ac:dyDescent="0.35">
      <c r="A1" s="52"/>
      <c r="B1" s="77" t="s">
        <v>228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020" ht="24.75" customHeight="1" x14ac:dyDescent="0.3">
      <c r="A2" s="86" t="s">
        <v>227</v>
      </c>
      <c r="B2" s="78" t="s">
        <v>0</v>
      </c>
      <c r="C2" s="80" t="s">
        <v>1</v>
      </c>
      <c r="D2" s="82" t="s">
        <v>2</v>
      </c>
      <c r="E2" s="84" t="s">
        <v>3</v>
      </c>
      <c r="F2" s="80" t="s">
        <v>4</v>
      </c>
      <c r="G2" s="80" t="s">
        <v>5</v>
      </c>
      <c r="H2" s="80" t="s">
        <v>6</v>
      </c>
      <c r="I2" s="88" t="s">
        <v>7</v>
      </c>
      <c r="J2" s="74" t="s">
        <v>8</v>
      </c>
      <c r="K2" s="75"/>
      <c r="L2" s="76"/>
      <c r="M2" s="72" t="s">
        <v>9</v>
      </c>
    </row>
    <row r="3" spans="1:1020" ht="24.75" customHeight="1" x14ac:dyDescent="0.3">
      <c r="A3" s="87"/>
      <c r="B3" s="79"/>
      <c r="C3" s="81"/>
      <c r="D3" s="83"/>
      <c r="E3" s="85"/>
      <c r="F3" s="81"/>
      <c r="G3" s="81"/>
      <c r="H3" s="81"/>
      <c r="I3" s="89"/>
      <c r="J3" s="63" t="s">
        <v>226</v>
      </c>
      <c r="K3" s="64" t="s">
        <v>225</v>
      </c>
      <c r="L3" s="63" t="s">
        <v>224</v>
      </c>
      <c r="M3" s="73"/>
    </row>
    <row r="4" spans="1:1020" ht="8.25" customHeight="1" thickBot="1" x14ac:dyDescent="0.35">
      <c r="A4" s="56"/>
      <c r="B4" s="57"/>
      <c r="C4" s="58"/>
      <c r="D4" s="59"/>
      <c r="E4" s="60"/>
      <c r="F4" s="58"/>
      <c r="G4" s="58"/>
      <c r="H4" s="58"/>
      <c r="I4" s="61"/>
      <c r="J4" s="50"/>
      <c r="K4" s="51"/>
      <c r="L4" s="50"/>
      <c r="M4" s="62"/>
    </row>
    <row r="5" spans="1:1020" s="1" customFormat="1" ht="18.75" customHeight="1" x14ac:dyDescent="0.3">
      <c r="A5" s="15">
        <v>1</v>
      </c>
      <c r="B5" s="53">
        <v>5</v>
      </c>
      <c r="C5" s="16">
        <v>1</v>
      </c>
      <c r="D5" s="17">
        <v>4110200309</v>
      </c>
      <c r="E5" s="18"/>
      <c r="F5" s="16"/>
      <c r="G5" s="19" t="s">
        <v>26</v>
      </c>
      <c r="H5" s="16" t="s">
        <v>27</v>
      </c>
      <c r="I5" s="25" t="s">
        <v>11</v>
      </c>
      <c r="J5" s="14">
        <v>15</v>
      </c>
      <c r="K5" s="24"/>
      <c r="L5" s="21">
        <f>J5*K5</f>
        <v>0</v>
      </c>
      <c r="M5" s="67" t="s">
        <v>28</v>
      </c>
      <c r="O5" s="2"/>
    </row>
    <row r="6" spans="1:1020" s="1" customFormat="1" ht="18.75" customHeight="1" x14ac:dyDescent="0.3">
      <c r="A6" s="15">
        <v>2</v>
      </c>
      <c r="B6" s="53">
        <v>5</v>
      </c>
      <c r="C6" s="16">
        <v>2</v>
      </c>
      <c r="D6" s="17">
        <v>4110200310</v>
      </c>
      <c r="E6" s="18"/>
      <c r="F6" s="16"/>
      <c r="G6" s="19" t="s">
        <v>29</v>
      </c>
      <c r="H6" s="16" t="s">
        <v>30</v>
      </c>
      <c r="I6" s="25" t="s">
        <v>11</v>
      </c>
      <c r="J6" s="14">
        <v>25</v>
      </c>
      <c r="K6" s="24"/>
      <c r="L6" s="21">
        <f>J6*K6</f>
        <v>0</v>
      </c>
      <c r="M6" s="67" t="s">
        <v>28</v>
      </c>
      <c r="O6" s="2"/>
    </row>
    <row r="7" spans="1:1020" s="5" customFormat="1" ht="18.75" customHeight="1" x14ac:dyDescent="0.3">
      <c r="A7" s="34"/>
      <c r="B7" s="54"/>
      <c r="C7" s="29"/>
      <c r="D7" s="27"/>
      <c r="E7" s="28"/>
      <c r="F7" s="49" t="str">
        <f>"("&amp;B6&amp;"그룹)"&amp;" "&amp;C6&amp;"종"</f>
        <v>(5그룹) 2종</v>
      </c>
      <c r="G7" s="33" t="s">
        <v>31</v>
      </c>
      <c r="H7" s="36"/>
      <c r="I7" s="33"/>
      <c r="J7" s="30"/>
      <c r="K7" s="32"/>
      <c r="L7" s="32">
        <f>SUM(L5:L6)</f>
        <v>0</v>
      </c>
      <c r="M7" s="6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</row>
    <row r="8" spans="1:1020" ht="18.75" customHeight="1" x14ac:dyDescent="0.3">
      <c r="A8" s="15">
        <v>3</v>
      </c>
      <c r="B8" s="53">
        <v>6</v>
      </c>
      <c r="C8" s="16">
        <v>1</v>
      </c>
      <c r="D8" s="17">
        <v>4110100483</v>
      </c>
      <c r="E8" s="18"/>
      <c r="F8" s="16"/>
      <c r="G8" s="22" t="s">
        <v>32</v>
      </c>
      <c r="H8" s="20" t="s">
        <v>33</v>
      </c>
      <c r="I8" s="20" t="s">
        <v>11</v>
      </c>
      <c r="J8" s="14">
        <v>568</v>
      </c>
      <c r="K8" s="24"/>
      <c r="L8" s="21">
        <f>J8*K8</f>
        <v>0</v>
      </c>
      <c r="M8" s="65" t="s">
        <v>34</v>
      </c>
    </row>
    <row r="9" spans="1:1020" s="4" customFormat="1" ht="18.75" customHeight="1" x14ac:dyDescent="0.3">
      <c r="A9" s="34"/>
      <c r="B9" s="54"/>
      <c r="C9" s="29"/>
      <c r="D9" s="27"/>
      <c r="E9" s="28"/>
      <c r="F9" s="49" t="str">
        <f>"("&amp;B8&amp;"그룹)"&amp;" "&amp;C8&amp;"종"</f>
        <v>(6그룹) 1종</v>
      </c>
      <c r="G9" s="33" t="s">
        <v>31</v>
      </c>
      <c r="H9" s="36"/>
      <c r="I9" s="33"/>
      <c r="J9" s="30"/>
      <c r="K9" s="35"/>
      <c r="L9" s="32">
        <f>SUM(L8)</f>
        <v>0</v>
      </c>
      <c r="M9" s="6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</row>
    <row r="10" spans="1:1020" s="2" customFormat="1" ht="18.75" customHeight="1" x14ac:dyDescent="0.3">
      <c r="A10" s="15">
        <v>4</v>
      </c>
      <c r="B10" s="53">
        <v>9</v>
      </c>
      <c r="C10" s="16">
        <v>1</v>
      </c>
      <c r="D10" s="17">
        <v>4110300020</v>
      </c>
      <c r="E10" s="18"/>
      <c r="F10" s="16"/>
      <c r="G10" s="22" t="s">
        <v>38</v>
      </c>
      <c r="H10" s="20" t="s">
        <v>39</v>
      </c>
      <c r="I10" s="20" t="s">
        <v>40</v>
      </c>
      <c r="J10" s="14">
        <v>18</v>
      </c>
      <c r="K10" s="39"/>
      <c r="L10" s="21">
        <f t="shared" ref="L10:L39" si="0">J10*K10</f>
        <v>0</v>
      </c>
      <c r="M10" s="65" t="s">
        <v>41</v>
      </c>
    </row>
    <row r="11" spans="1:1020" s="2" customFormat="1" ht="18.75" customHeight="1" x14ac:dyDescent="0.3">
      <c r="A11" s="15">
        <v>5</v>
      </c>
      <c r="B11" s="53">
        <v>9</v>
      </c>
      <c r="C11" s="16">
        <v>2</v>
      </c>
      <c r="D11" s="17">
        <v>4110300078</v>
      </c>
      <c r="E11" s="18"/>
      <c r="F11" s="16"/>
      <c r="G11" s="22" t="s">
        <v>42</v>
      </c>
      <c r="H11" s="20" t="s">
        <v>43</v>
      </c>
      <c r="I11" s="20" t="s">
        <v>11</v>
      </c>
      <c r="J11" s="14">
        <v>11</v>
      </c>
      <c r="K11" s="39"/>
      <c r="L11" s="21">
        <f t="shared" si="0"/>
        <v>0</v>
      </c>
      <c r="M11" s="65" t="s">
        <v>23</v>
      </c>
    </row>
    <row r="12" spans="1:1020" s="2" customFormat="1" ht="18.75" customHeight="1" x14ac:dyDescent="0.3">
      <c r="A12" s="15">
        <v>6</v>
      </c>
      <c r="B12" s="53">
        <v>9</v>
      </c>
      <c r="C12" s="16">
        <v>3</v>
      </c>
      <c r="D12" s="17">
        <v>4110300079</v>
      </c>
      <c r="E12" s="18"/>
      <c r="F12" s="16"/>
      <c r="G12" s="22" t="s">
        <v>44</v>
      </c>
      <c r="H12" s="16" t="s">
        <v>11</v>
      </c>
      <c r="I12" s="20" t="s">
        <v>11</v>
      </c>
      <c r="J12" s="14">
        <v>4</v>
      </c>
      <c r="K12" s="39"/>
      <c r="L12" s="21">
        <f t="shared" si="0"/>
        <v>0</v>
      </c>
      <c r="M12" s="65" t="s">
        <v>45</v>
      </c>
    </row>
    <row r="13" spans="1:1020" s="2" customFormat="1" ht="18.75" customHeight="1" x14ac:dyDescent="0.3">
      <c r="A13" s="15">
        <v>7</v>
      </c>
      <c r="B13" s="53">
        <v>9</v>
      </c>
      <c r="C13" s="16">
        <v>4</v>
      </c>
      <c r="D13" s="17">
        <v>4110300081</v>
      </c>
      <c r="E13" s="18"/>
      <c r="F13" s="16"/>
      <c r="G13" s="22" t="s">
        <v>46</v>
      </c>
      <c r="H13" s="20" t="s">
        <v>17</v>
      </c>
      <c r="I13" s="20" t="s">
        <v>11</v>
      </c>
      <c r="J13" s="14">
        <v>265</v>
      </c>
      <c r="K13" s="39"/>
      <c r="L13" s="21">
        <f t="shared" si="0"/>
        <v>0</v>
      </c>
      <c r="M13" s="65" t="s">
        <v>47</v>
      </c>
    </row>
    <row r="14" spans="1:1020" s="2" customFormat="1" ht="18.75" customHeight="1" x14ac:dyDescent="0.3">
      <c r="A14" s="15">
        <v>8</v>
      </c>
      <c r="B14" s="53">
        <v>9</v>
      </c>
      <c r="C14" s="16">
        <v>5</v>
      </c>
      <c r="D14" s="17">
        <v>4110300083</v>
      </c>
      <c r="E14" s="18"/>
      <c r="F14" s="16"/>
      <c r="G14" s="22" t="s">
        <v>48</v>
      </c>
      <c r="H14" s="20" t="s">
        <v>16</v>
      </c>
      <c r="I14" s="20" t="s">
        <v>10</v>
      </c>
      <c r="J14" s="14">
        <v>31</v>
      </c>
      <c r="K14" s="39"/>
      <c r="L14" s="21">
        <f t="shared" si="0"/>
        <v>0</v>
      </c>
      <c r="M14" s="65" t="s">
        <v>49</v>
      </c>
    </row>
    <row r="15" spans="1:1020" s="2" customFormat="1" ht="18.75" customHeight="1" x14ac:dyDescent="0.3">
      <c r="A15" s="15">
        <v>9</v>
      </c>
      <c r="B15" s="53">
        <v>9</v>
      </c>
      <c r="C15" s="16">
        <v>6</v>
      </c>
      <c r="D15" s="17">
        <v>4110300085</v>
      </c>
      <c r="E15" s="18"/>
      <c r="F15" s="16"/>
      <c r="G15" s="22" t="s">
        <v>50</v>
      </c>
      <c r="H15" s="20" t="s">
        <v>17</v>
      </c>
      <c r="I15" s="20" t="s">
        <v>11</v>
      </c>
      <c r="J15" s="14">
        <v>19</v>
      </c>
      <c r="K15" s="39"/>
      <c r="L15" s="21">
        <f t="shared" si="0"/>
        <v>0</v>
      </c>
      <c r="M15" s="65" t="s">
        <v>51</v>
      </c>
    </row>
    <row r="16" spans="1:1020" s="2" customFormat="1" ht="18.75" customHeight="1" x14ac:dyDescent="0.3">
      <c r="A16" s="15">
        <v>10</v>
      </c>
      <c r="B16" s="53">
        <v>9</v>
      </c>
      <c r="C16" s="16">
        <v>7</v>
      </c>
      <c r="D16" s="17">
        <v>4110300100</v>
      </c>
      <c r="E16" s="18"/>
      <c r="F16" s="16"/>
      <c r="G16" s="22" t="s">
        <v>52</v>
      </c>
      <c r="H16" s="20" t="s">
        <v>53</v>
      </c>
      <c r="I16" s="20" t="s">
        <v>54</v>
      </c>
      <c r="J16" s="14">
        <v>7</v>
      </c>
      <c r="K16" s="39"/>
      <c r="L16" s="21">
        <f t="shared" si="0"/>
        <v>0</v>
      </c>
      <c r="M16" s="65" t="s">
        <v>55</v>
      </c>
    </row>
    <row r="17" spans="1:13" s="2" customFormat="1" ht="18.75" customHeight="1" x14ac:dyDescent="0.3">
      <c r="A17" s="15">
        <v>11</v>
      </c>
      <c r="B17" s="53">
        <v>9</v>
      </c>
      <c r="C17" s="16">
        <v>8</v>
      </c>
      <c r="D17" s="17">
        <v>4110300110</v>
      </c>
      <c r="E17" s="18"/>
      <c r="F17" s="16"/>
      <c r="G17" s="40" t="s">
        <v>56</v>
      </c>
      <c r="H17" s="20" t="s">
        <v>57</v>
      </c>
      <c r="I17" s="20" t="s">
        <v>10</v>
      </c>
      <c r="J17" s="14">
        <v>90</v>
      </c>
      <c r="K17" s="39"/>
      <c r="L17" s="21">
        <f t="shared" si="0"/>
        <v>0</v>
      </c>
      <c r="M17" s="65" t="s">
        <v>58</v>
      </c>
    </row>
    <row r="18" spans="1:13" s="2" customFormat="1" ht="18.75" customHeight="1" x14ac:dyDescent="0.3">
      <c r="A18" s="15">
        <v>12</v>
      </c>
      <c r="B18" s="53">
        <v>9</v>
      </c>
      <c r="C18" s="16">
        <v>9</v>
      </c>
      <c r="D18" s="17">
        <v>4110300126</v>
      </c>
      <c r="E18" s="18"/>
      <c r="F18" s="16"/>
      <c r="G18" s="22" t="s">
        <v>59</v>
      </c>
      <c r="H18" s="20" t="s">
        <v>20</v>
      </c>
      <c r="I18" s="20" t="s">
        <v>10</v>
      </c>
      <c r="J18" s="14">
        <v>30</v>
      </c>
      <c r="K18" s="39"/>
      <c r="L18" s="21">
        <f t="shared" si="0"/>
        <v>0</v>
      </c>
      <c r="M18" s="65" t="s">
        <v>18</v>
      </c>
    </row>
    <row r="19" spans="1:13" s="2" customFormat="1" ht="18.75" customHeight="1" x14ac:dyDescent="0.3">
      <c r="A19" s="15">
        <v>13</v>
      </c>
      <c r="B19" s="53">
        <v>9</v>
      </c>
      <c r="C19" s="16">
        <v>10</v>
      </c>
      <c r="D19" s="17">
        <v>4110300133</v>
      </c>
      <c r="E19" s="18"/>
      <c r="F19" s="16"/>
      <c r="G19" s="22" t="s">
        <v>60</v>
      </c>
      <c r="H19" s="20"/>
      <c r="I19" s="20" t="s">
        <v>11</v>
      </c>
      <c r="J19" s="14">
        <v>32</v>
      </c>
      <c r="K19" s="39"/>
      <c r="L19" s="21">
        <f t="shared" si="0"/>
        <v>0</v>
      </c>
      <c r="M19" s="65" t="s">
        <v>61</v>
      </c>
    </row>
    <row r="20" spans="1:13" s="2" customFormat="1" ht="18.75" customHeight="1" x14ac:dyDescent="0.3">
      <c r="A20" s="15">
        <v>14</v>
      </c>
      <c r="B20" s="53">
        <v>9</v>
      </c>
      <c r="C20" s="16">
        <v>11</v>
      </c>
      <c r="D20" s="17">
        <v>4110300141</v>
      </c>
      <c r="E20" s="18"/>
      <c r="F20" s="16"/>
      <c r="G20" s="22" t="s">
        <v>62</v>
      </c>
      <c r="H20" s="20" t="s">
        <v>63</v>
      </c>
      <c r="I20" s="20" t="s">
        <v>40</v>
      </c>
      <c r="J20" s="14">
        <v>7</v>
      </c>
      <c r="K20" s="39"/>
      <c r="L20" s="21">
        <f t="shared" si="0"/>
        <v>0</v>
      </c>
      <c r="M20" s="65" t="s">
        <v>64</v>
      </c>
    </row>
    <row r="21" spans="1:13" s="2" customFormat="1" ht="18.75" customHeight="1" x14ac:dyDescent="0.3">
      <c r="A21" s="15">
        <v>15</v>
      </c>
      <c r="B21" s="53">
        <v>9</v>
      </c>
      <c r="C21" s="16">
        <v>12</v>
      </c>
      <c r="D21" s="17">
        <v>4110300147</v>
      </c>
      <c r="E21" s="18"/>
      <c r="F21" s="16"/>
      <c r="G21" s="22" t="s">
        <v>65</v>
      </c>
      <c r="H21" s="20" t="s">
        <v>66</v>
      </c>
      <c r="I21" s="20" t="s">
        <v>10</v>
      </c>
      <c r="J21" s="14">
        <v>8</v>
      </c>
      <c r="K21" s="39"/>
      <c r="L21" s="21">
        <f t="shared" si="0"/>
        <v>0</v>
      </c>
      <c r="M21" s="65" t="s">
        <v>67</v>
      </c>
    </row>
    <row r="22" spans="1:13" s="2" customFormat="1" ht="18.75" customHeight="1" x14ac:dyDescent="0.3">
      <c r="A22" s="15">
        <v>16</v>
      </c>
      <c r="B22" s="53">
        <v>9</v>
      </c>
      <c r="C22" s="16">
        <v>13</v>
      </c>
      <c r="D22" s="17">
        <v>4110300148</v>
      </c>
      <c r="E22" s="18"/>
      <c r="F22" s="16"/>
      <c r="G22" s="22" t="s">
        <v>68</v>
      </c>
      <c r="H22" s="20" t="s">
        <v>69</v>
      </c>
      <c r="I22" s="20" t="s">
        <v>12</v>
      </c>
      <c r="J22" s="14">
        <v>6</v>
      </c>
      <c r="K22" s="39"/>
      <c r="L22" s="21">
        <f t="shared" si="0"/>
        <v>0</v>
      </c>
      <c r="M22" s="65" t="s">
        <v>70</v>
      </c>
    </row>
    <row r="23" spans="1:13" s="2" customFormat="1" ht="18.75" customHeight="1" x14ac:dyDescent="0.3">
      <c r="A23" s="15">
        <v>17</v>
      </c>
      <c r="B23" s="53">
        <v>9</v>
      </c>
      <c r="C23" s="16">
        <v>14</v>
      </c>
      <c r="D23" s="17">
        <v>4110300164</v>
      </c>
      <c r="E23" s="18"/>
      <c r="F23" s="16"/>
      <c r="G23" s="22" t="s">
        <v>71</v>
      </c>
      <c r="H23" s="20" t="s">
        <v>72</v>
      </c>
      <c r="I23" s="20" t="s">
        <v>10</v>
      </c>
      <c r="J23" s="14">
        <v>32</v>
      </c>
      <c r="K23" s="39"/>
      <c r="L23" s="21">
        <f t="shared" si="0"/>
        <v>0</v>
      </c>
      <c r="M23" s="65" t="s">
        <v>73</v>
      </c>
    </row>
    <row r="24" spans="1:13" s="2" customFormat="1" ht="18.75" customHeight="1" x14ac:dyDescent="0.3">
      <c r="A24" s="15">
        <v>18</v>
      </c>
      <c r="B24" s="53">
        <v>9</v>
      </c>
      <c r="C24" s="16">
        <v>15</v>
      </c>
      <c r="D24" s="17">
        <v>4110300173</v>
      </c>
      <c r="E24" s="18"/>
      <c r="F24" s="16"/>
      <c r="G24" s="22" t="s">
        <v>74</v>
      </c>
      <c r="H24" s="20" t="s">
        <v>35</v>
      </c>
      <c r="I24" s="20" t="s">
        <v>10</v>
      </c>
      <c r="J24" s="14">
        <v>28</v>
      </c>
      <c r="K24" s="39"/>
      <c r="L24" s="21">
        <f t="shared" si="0"/>
        <v>0</v>
      </c>
      <c r="M24" s="65" t="s">
        <v>64</v>
      </c>
    </row>
    <row r="25" spans="1:13" s="2" customFormat="1" ht="18.75" customHeight="1" x14ac:dyDescent="0.3">
      <c r="A25" s="15">
        <v>19</v>
      </c>
      <c r="B25" s="53">
        <v>9</v>
      </c>
      <c r="C25" s="16">
        <v>16</v>
      </c>
      <c r="D25" s="17">
        <v>4110300176</v>
      </c>
      <c r="E25" s="18"/>
      <c r="F25" s="16"/>
      <c r="G25" s="22" t="s">
        <v>75</v>
      </c>
      <c r="H25" s="20" t="s">
        <v>76</v>
      </c>
      <c r="I25" s="20" t="s">
        <v>10</v>
      </c>
      <c r="J25" s="14">
        <v>19</v>
      </c>
      <c r="K25" s="39"/>
      <c r="L25" s="21">
        <f t="shared" si="0"/>
        <v>0</v>
      </c>
      <c r="M25" s="65" t="s">
        <v>77</v>
      </c>
    </row>
    <row r="26" spans="1:13" s="2" customFormat="1" ht="18.75" customHeight="1" x14ac:dyDescent="0.3">
      <c r="A26" s="15">
        <v>20</v>
      </c>
      <c r="B26" s="53">
        <v>9</v>
      </c>
      <c r="C26" s="16">
        <v>17</v>
      </c>
      <c r="D26" s="17">
        <v>4110300182</v>
      </c>
      <c r="E26" s="18"/>
      <c r="F26" s="16"/>
      <c r="G26" s="22" t="s">
        <v>78</v>
      </c>
      <c r="H26" s="20" t="s">
        <v>79</v>
      </c>
      <c r="I26" s="20" t="s">
        <v>10</v>
      </c>
      <c r="J26" s="14">
        <v>3</v>
      </c>
      <c r="K26" s="39"/>
      <c r="L26" s="21">
        <f t="shared" si="0"/>
        <v>0</v>
      </c>
      <c r="M26" s="65" t="s">
        <v>80</v>
      </c>
    </row>
    <row r="27" spans="1:13" s="2" customFormat="1" ht="18.75" customHeight="1" x14ac:dyDescent="0.3">
      <c r="A27" s="15">
        <v>21</v>
      </c>
      <c r="B27" s="53">
        <v>9</v>
      </c>
      <c r="C27" s="16">
        <v>18</v>
      </c>
      <c r="D27" s="17">
        <v>4110300201</v>
      </c>
      <c r="E27" s="18"/>
      <c r="F27" s="16"/>
      <c r="G27" s="22" t="s">
        <v>81</v>
      </c>
      <c r="H27" s="20" t="s">
        <v>21</v>
      </c>
      <c r="I27" s="20" t="s">
        <v>10</v>
      </c>
      <c r="J27" s="14">
        <v>20</v>
      </c>
      <c r="K27" s="39"/>
      <c r="L27" s="21">
        <f t="shared" si="0"/>
        <v>0</v>
      </c>
      <c r="M27" s="65" t="s">
        <v>82</v>
      </c>
    </row>
    <row r="28" spans="1:13" s="2" customFormat="1" ht="18.75" customHeight="1" x14ac:dyDescent="0.3">
      <c r="A28" s="15">
        <v>22</v>
      </c>
      <c r="B28" s="53">
        <v>9</v>
      </c>
      <c r="C28" s="16">
        <v>19</v>
      </c>
      <c r="D28" s="17">
        <v>4110300222</v>
      </c>
      <c r="E28" s="18"/>
      <c r="F28" s="16"/>
      <c r="G28" s="22" t="s">
        <v>83</v>
      </c>
      <c r="H28" s="20" t="s">
        <v>21</v>
      </c>
      <c r="I28" s="20" t="s">
        <v>25</v>
      </c>
      <c r="J28" s="14">
        <v>3</v>
      </c>
      <c r="K28" s="39"/>
      <c r="L28" s="21">
        <f t="shared" si="0"/>
        <v>0</v>
      </c>
      <c r="M28" s="65" t="s">
        <v>84</v>
      </c>
    </row>
    <row r="29" spans="1:13" s="2" customFormat="1" ht="18.75" customHeight="1" x14ac:dyDescent="0.3">
      <c r="A29" s="15">
        <v>23</v>
      </c>
      <c r="B29" s="53">
        <v>9</v>
      </c>
      <c r="C29" s="16">
        <v>20</v>
      </c>
      <c r="D29" s="17">
        <v>4110300245</v>
      </c>
      <c r="E29" s="18"/>
      <c r="F29" s="16"/>
      <c r="G29" s="22" t="s">
        <v>85</v>
      </c>
      <c r="H29" s="20" t="s">
        <v>22</v>
      </c>
      <c r="I29" s="20" t="s">
        <v>40</v>
      </c>
      <c r="J29" s="14">
        <v>18</v>
      </c>
      <c r="K29" s="39"/>
      <c r="L29" s="21">
        <f t="shared" si="0"/>
        <v>0</v>
      </c>
      <c r="M29" s="65" t="s">
        <v>86</v>
      </c>
    </row>
    <row r="30" spans="1:13" s="2" customFormat="1" ht="18.75" customHeight="1" x14ac:dyDescent="0.3">
      <c r="A30" s="15">
        <v>24</v>
      </c>
      <c r="B30" s="53">
        <v>9</v>
      </c>
      <c r="C30" s="16">
        <v>21</v>
      </c>
      <c r="D30" s="17">
        <v>4110300248</v>
      </c>
      <c r="E30" s="18"/>
      <c r="F30" s="16"/>
      <c r="G30" s="22" t="s">
        <v>87</v>
      </c>
      <c r="H30" s="20" t="s">
        <v>22</v>
      </c>
      <c r="I30" s="20" t="s">
        <v>40</v>
      </c>
      <c r="J30" s="14">
        <v>13</v>
      </c>
      <c r="K30" s="39"/>
      <c r="L30" s="21">
        <f t="shared" si="0"/>
        <v>0</v>
      </c>
      <c r="M30" s="65" t="s">
        <v>88</v>
      </c>
    </row>
    <row r="31" spans="1:13" s="2" customFormat="1" ht="18.75" customHeight="1" x14ac:dyDescent="0.3">
      <c r="A31" s="15">
        <v>25</v>
      </c>
      <c r="B31" s="53">
        <v>9</v>
      </c>
      <c r="C31" s="16">
        <v>22</v>
      </c>
      <c r="D31" s="17">
        <v>4110300249</v>
      </c>
      <c r="E31" s="18"/>
      <c r="F31" s="16"/>
      <c r="G31" s="22" t="s">
        <v>89</v>
      </c>
      <c r="H31" s="20" t="s">
        <v>90</v>
      </c>
      <c r="I31" s="20" t="s">
        <v>40</v>
      </c>
      <c r="J31" s="14">
        <v>11</v>
      </c>
      <c r="K31" s="39"/>
      <c r="L31" s="21">
        <f t="shared" si="0"/>
        <v>0</v>
      </c>
      <c r="M31" s="65" t="s">
        <v>91</v>
      </c>
    </row>
    <row r="32" spans="1:13" s="2" customFormat="1" ht="18.75" customHeight="1" x14ac:dyDescent="0.3">
      <c r="A32" s="15">
        <v>26</v>
      </c>
      <c r="B32" s="53">
        <v>9</v>
      </c>
      <c r="C32" s="16">
        <v>23</v>
      </c>
      <c r="D32" s="17">
        <v>4110300329</v>
      </c>
      <c r="E32" s="18"/>
      <c r="F32" s="16"/>
      <c r="G32" s="19" t="s">
        <v>92</v>
      </c>
      <c r="H32" s="20" t="s">
        <v>13</v>
      </c>
      <c r="I32" s="20" t="s">
        <v>11</v>
      </c>
      <c r="J32" s="14">
        <v>6</v>
      </c>
      <c r="K32" s="38"/>
      <c r="L32" s="21">
        <f t="shared" si="0"/>
        <v>0</v>
      </c>
      <c r="M32" s="65" t="s">
        <v>93</v>
      </c>
    </row>
    <row r="33" spans="1:13" s="2" customFormat="1" ht="18.75" customHeight="1" x14ac:dyDescent="0.3">
      <c r="A33" s="15">
        <v>27</v>
      </c>
      <c r="B33" s="53">
        <v>9</v>
      </c>
      <c r="C33" s="16">
        <v>24</v>
      </c>
      <c r="D33" s="17">
        <v>4110300019</v>
      </c>
      <c r="E33" s="23"/>
      <c r="F33" s="26"/>
      <c r="G33" s="19" t="s">
        <v>94</v>
      </c>
      <c r="H33" s="20" t="s">
        <v>95</v>
      </c>
      <c r="I33" s="20" t="s">
        <v>11</v>
      </c>
      <c r="J33" s="14">
        <v>1</v>
      </c>
      <c r="K33" s="21"/>
      <c r="L33" s="21">
        <f t="shared" si="0"/>
        <v>0</v>
      </c>
      <c r="M33" s="65" t="s">
        <v>96</v>
      </c>
    </row>
    <row r="34" spans="1:13" s="2" customFormat="1" ht="18.75" customHeight="1" x14ac:dyDescent="0.3">
      <c r="A34" s="15">
        <v>28</v>
      </c>
      <c r="B34" s="53">
        <v>9</v>
      </c>
      <c r="C34" s="16">
        <v>25</v>
      </c>
      <c r="D34" s="17">
        <v>4110300134</v>
      </c>
      <c r="E34" s="18"/>
      <c r="F34" s="16"/>
      <c r="G34" s="22" t="s">
        <v>97</v>
      </c>
      <c r="H34" s="20" t="s">
        <v>98</v>
      </c>
      <c r="I34" s="20" t="s">
        <v>14</v>
      </c>
      <c r="J34" s="14">
        <v>1</v>
      </c>
      <c r="K34" s="39"/>
      <c r="L34" s="21">
        <f t="shared" si="0"/>
        <v>0</v>
      </c>
      <c r="M34" s="65" t="s">
        <v>67</v>
      </c>
    </row>
    <row r="35" spans="1:13" s="2" customFormat="1" ht="18.75" customHeight="1" x14ac:dyDescent="0.3">
      <c r="A35" s="15">
        <v>29</v>
      </c>
      <c r="B35" s="53">
        <v>9</v>
      </c>
      <c r="C35" s="16">
        <v>26</v>
      </c>
      <c r="D35" s="17">
        <v>4110300177</v>
      </c>
      <c r="E35" s="18"/>
      <c r="F35" s="16"/>
      <c r="G35" s="22" t="s">
        <v>99</v>
      </c>
      <c r="H35" s="20" t="s">
        <v>100</v>
      </c>
      <c r="I35" s="20" t="s">
        <v>10</v>
      </c>
      <c r="J35" s="14">
        <v>3</v>
      </c>
      <c r="K35" s="39"/>
      <c r="L35" s="21">
        <f t="shared" si="0"/>
        <v>0</v>
      </c>
      <c r="M35" s="65" t="s">
        <v>101</v>
      </c>
    </row>
    <row r="36" spans="1:13" s="2" customFormat="1" ht="18.75" customHeight="1" x14ac:dyDescent="0.3">
      <c r="A36" s="15">
        <v>30</v>
      </c>
      <c r="B36" s="53">
        <v>9</v>
      </c>
      <c r="C36" s="16">
        <v>27</v>
      </c>
      <c r="D36" s="17">
        <v>4110300250</v>
      </c>
      <c r="E36" s="18"/>
      <c r="F36" s="16"/>
      <c r="G36" s="22" t="s">
        <v>102</v>
      </c>
      <c r="H36" s="20" t="s">
        <v>103</v>
      </c>
      <c r="I36" s="20" t="s">
        <v>11</v>
      </c>
      <c r="J36" s="14">
        <v>1</v>
      </c>
      <c r="K36" s="39"/>
      <c r="L36" s="21">
        <f t="shared" si="0"/>
        <v>0</v>
      </c>
      <c r="M36" s="65" t="s">
        <v>104</v>
      </c>
    </row>
    <row r="37" spans="1:13" s="2" customFormat="1" ht="18.75" customHeight="1" x14ac:dyDescent="0.3">
      <c r="A37" s="15">
        <v>31</v>
      </c>
      <c r="B37" s="53">
        <v>9</v>
      </c>
      <c r="C37" s="16">
        <v>28</v>
      </c>
      <c r="D37" s="17">
        <v>4110300307</v>
      </c>
      <c r="E37" s="18"/>
      <c r="F37" s="16"/>
      <c r="G37" s="19" t="s">
        <v>105</v>
      </c>
      <c r="H37" s="20" t="s">
        <v>10</v>
      </c>
      <c r="I37" s="20" t="s">
        <v>10</v>
      </c>
      <c r="J37" s="14">
        <v>3</v>
      </c>
      <c r="K37" s="37"/>
      <c r="L37" s="21">
        <f t="shared" si="0"/>
        <v>0</v>
      </c>
      <c r="M37" s="65" t="s">
        <v>106</v>
      </c>
    </row>
    <row r="38" spans="1:13" s="2" customFormat="1" ht="18.75" customHeight="1" x14ac:dyDescent="0.3">
      <c r="A38" s="15">
        <v>32</v>
      </c>
      <c r="B38" s="53">
        <v>9</v>
      </c>
      <c r="C38" s="16">
        <v>29</v>
      </c>
      <c r="D38" s="17">
        <v>4110300326</v>
      </c>
      <c r="E38" s="18"/>
      <c r="F38" s="16"/>
      <c r="G38" s="19" t="s">
        <v>107</v>
      </c>
      <c r="H38" s="20" t="s">
        <v>13</v>
      </c>
      <c r="I38" s="20" t="s">
        <v>11</v>
      </c>
      <c r="J38" s="14">
        <v>3</v>
      </c>
      <c r="K38" s="37"/>
      <c r="L38" s="21">
        <f t="shared" si="0"/>
        <v>0</v>
      </c>
      <c r="M38" s="65" t="s">
        <v>108</v>
      </c>
    </row>
    <row r="39" spans="1:13" s="2" customFormat="1" ht="18.75" customHeight="1" x14ac:dyDescent="0.3">
      <c r="A39" s="15">
        <v>33</v>
      </c>
      <c r="B39" s="53">
        <v>9</v>
      </c>
      <c r="C39" s="16">
        <v>30</v>
      </c>
      <c r="D39" s="17">
        <v>4110300423</v>
      </c>
      <c r="E39" s="18"/>
      <c r="F39" s="16"/>
      <c r="G39" s="19" t="s">
        <v>109</v>
      </c>
      <c r="H39" s="16" t="s">
        <v>110</v>
      </c>
      <c r="I39" s="20" t="s">
        <v>11</v>
      </c>
      <c r="J39" s="14">
        <v>4</v>
      </c>
      <c r="K39" s="38"/>
      <c r="L39" s="21">
        <f t="shared" si="0"/>
        <v>0</v>
      </c>
      <c r="M39" s="65" t="s">
        <v>111</v>
      </c>
    </row>
    <row r="40" spans="1:13" s="1" customFormat="1" ht="18.75" customHeight="1" x14ac:dyDescent="0.3">
      <c r="A40" s="34"/>
      <c r="B40" s="54"/>
      <c r="C40" s="29"/>
      <c r="D40" s="27"/>
      <c r="E40" s="28"/>
      <c r="F40" s="49" t="str">
        <f>"("&amp;B39&amp;"그룹)"&amp;" "&amp;C39&amp;"종"</f>
        <v>(9그룹) 30종</v>
      </c>
      <c r="G40" s="29" t="s">
        <v>37</v>
      </c>
      <c r="H40" s="36"/>
      <c r="I40" s="33"/>
      <c r="J40" s="30"/>
      <c r="K40" s="31"/>
      <c r="L40" s="32">
        <f>SUM(L10:L39)</f>
        <v>0</v>
      </c>
      <c r="M40" s="66"/>
    </row>
    <row r="41" spans="1:13" s="2" customFormat="1" ht="18.75" customHeight="1" x14ac:dyDescent="0.3">
      <c r="A41" s="15">
        <v>34</v>
      </c>
      <c r="B41" s="53">
        <v>10</v>
      </c>
      <c r="C41" s="16">
        <v>1</v>
      </c>
      <c r="D41" s="17">
        <v>4110300009</v>
      </c>
      <c r="E41" s="18"/>
      <c r="F41" s="16"/>
      <c r="G41" s="19" t="s">
        <v>112</v>
      </c>
      <c r="H41" s="20" t="s">
        <v>113</v>
      </c>
      <c r="I41" s="20" t="s">
        <v>10</v>
      </c>
      <c r="J41" s="14">
        <v>13</v>
      </c>
      <c r="K41" s="38"/>
      <c r="L41" s="21">
        <f t="shared" ref="L41:L55" si="1">J41*K41</f>
        <v>0</v>
      </c>
      <c r="M41" s="65" t="s">
        <v>114</v>
      </c>
    </row>
    <row r="42" spans="1:13" s="2" customFormat="1" ht="18.75" customHeight="1" x14ac:dyDescent="0.3">
      <c r="A42" s="15">
        <v>35</v>
      </c>
      <c r="B42" s="53">
        <v>10</v>
      </c>
      <c r="C42" s="16">
        <v>2</v>
      </c>
      <c r="D42" s="17">
        <v>4110300010</v>
      </c>
      <c r="E42" s="18"/>
      <c r="F42" s="16"/>
      <c r="G42" s="19" t="s">
        <v>115</v>
      </c>
      <c r="H42" s="20" t="s">
        <v>116</v>
      </c>
      <c r="I42" s="20" t="s">
        <v>14</v>
      </c>
      <c r="J42" s="14">
        <v>26</v>
      </c>
      <c r="K42" s="38"/>
      <c r="L42" s="21">
        <f t="shared" si="1"/>
        <v>0</v>
      </c>
      <c r="M42" s="65" t="s">
        <v>114</v>
      </c>
    </row>
    <row r="43" spans="1:13" s="2" customFormat="1" ht="18.75" customHeight="1" x14ac:dyDescent="0.3">
      <c r="A43" s="15">
        <v>36</v>
      </c>
      <c r="B43" s="53">
        <v>10</v>
      </c>
      <c r="C43" s="16">
        <v>3</v>
      </c>
      <c r="D43" s="17">
        <v>4110300243</v>
      </c>
      <c r="E43" s="18"/>
      <c r="F43" s="16"/>
      <c r="G43" s="22" t="s">
        <v>117</v>
      </c>
      <c r="H43" s="20" t="s">
        <v>15</v>
      </c>
      <c r="I43" s="20" t="s">
        <v>12</v>
      </c>
      <c r="J43" s="14">
        <v>13</v>
      </c>
      <c r="K43" s="38"/>
      <c r="L43" s="21">
        <f t="shared" si="1"/>
        <v>0</v>
      </c>
      <c r="M43" s="65" t="s">
        <v>118</v>
      </c>
    </row>
    <row r="44" spans="1:13" s="2" customFormat="1" ht="18.75" customHeight="1" x14ac:dyDescent="0.3">
      <c r="A44" s="15">
        <v>37</v>
      </c>
      <c r="B44" s="53">
        <v>10</v>
      </c>
      <c r="C44" s="16">
        <v>4</v>
      </c>
      <c r="D44" s="17">
        <v>4110300293</v>
      </c>
      <c r="E44" s="18"/>
      <c r="F44" s="16"/>
      <c r="G44" s="19" t="s">
        <v>119</v>
      </c>
      <c r="H44" s="20" t="s">
        <v>11</v>
      </c>
      <c r="I44" s="20" t="s">
        <v>11</v>
      </c>
      <c r="J44" s="14">
        <v>24</v>
      </c>
      <c r="K44" s="38"/>
      <c r="L44" s="21">
        <f t="shared" si="1"/>
        <v>0</v>
      </c>
      <c r="M44" s="65" t="s">
        <v>120</v>
      </c>
    </row>
    <row r="45" spans="1:13" s="2" customFormat="1" ht="18.75" customHeight="1" x14ac:dyDescent="0.3">
      <c r="A45" s="15">
        <v>38</v>
      </c>
      <c r="B45" s="53">
        <v>10</v>
      </c>
      <c r="C45" s="16">
        <v>5</v>
      </c>
      <c r="D45" s="17">
        <v>4110300294</v>
      </c>
      <c r="E45" s="18"/>
      <c r="F45" s="16"/>
      <c r="G45" s="19" t="s">
        <v>121</v>
      </c>
      <c r="H45" s="20" t="s">
        <v>122</v>
      </c>
      <c r="I45" s="20" t="s">
        <v>36</v>
      </c>
      <c r="J45" s="14">
        <v>43</v>
      </c>
      <c r="K45" s="38"/>
      <c r="L45" s="21">
        <f t="shared" si="1"/>
        <v>0</v>
      </c>
      <c r="M45" s="65" t="s">
        <v>123</v>
      </c>
    </row>
    <row r="46" spans="1:13" s="2" customFormat="1" ht="18.75" customHeight="1" x14ac:dyDescent="0.3">
      <c r="A46" s="15">
        <v>39</v>
      </c>
      <c r="B46" s="53">
        <v>10</v>
      </c>
      <c r="C46" s="16">
        <v>6</v>
      </c>
      <c r="D46" s="17">
        <v>4110300295</v>
      </c>
      <c r="E46" s="18"/>
      <c r="F46" s="16"/>
      <c r="G46" s="19" t="s">
        <v>124</v>
      </c>
      <c r="H46" s="16" t="s">
        <v>24</v>
      </c>
      <c r="I46" s="20" t="s">
        <v>11</v>
      </c>
      <c r="J46" s="14">
        <v>4</v>
      </c>
      <c r="K46" s="38"/>
      <c r="L46" s="21">
        <f t="shared" si="1"/>
        <v>0</v>
      </c>
      <c r="M46" s="65" t="s">
        <v>125</v>
      </c>
    </row>
    <row r="47" spans="1:13" s="2" customFormat="1" ht="18.75" customHeight="1" x14ac:dyDescent="0.3">
      <c r="A47" s="15">
        <v>40</v>
      </c>
      <c r="B47" s="53">
        <v>10</v>
      </c>
      <c r="C47" s="16">
        <v>7</v>
      </c>
      <c r="D47" s="17">
        <v>4110300297</v>
      </c>
      <c r="E47" s="18"/>
      <c r="F47" s="16"/>
      <c r="G47" s="19" t="s">
        <v>126</v>
      </c>
      <c r="H47" s="20" t="s">
        <v>11</v>
      </c>
      <c r="I47" s="20" t="s">
        <v>11</v>
      </c>
      <c r="J47" s="14">
        <v>14</v>
      </c>
      <c r="K47" s="38"/>
      <c r="L47" s="21">
        <f t="shared" si="1"/>
        <v>0</v>
      </c>
      <c r="M47" s="65" t="s">
        <v>127</v>
      </c>
    </row>
    <row r="48" spans="1:13" s="2" customFormat="1" ht="18.75" customHeight="1" x14ac:dyDescent="0.3">
      <c r="A48" s="15">
        <v>41</v>
      </c>
      <c r="B48" s="53">
        <v>10</v>
      </c>
      <c r="C48" s="16">
        <v>8</v>
      </c>
      <c r="D48" s="17">
        <v>4110300300</v>
      </c>
      <c r="E48" s="18"/>
      <c r="F48" s="16"/>
      <c r="G48" s="19" t="s">
        <v>128</v>
      </c>
      <c r="H48" s="20" t="s">
        <v>129</v>
      </c>
      <c r="I48" s="20" t="s">
        <v>11</v>
      </c>
      <c r="J48" s="14">
        <v>2</v>
      </c>
      <c r="K48" s="38"/>
      <c r="L48" s="21">
        <f t="shared" si="1"/>
        <v>0</v>
      </c>
      <c r="M48" s="65" t="s">
        <v>130</v>
      </c>
    </row>
    <row r="49" spans="1:13" s="2" customFormat="1" ht="18.75" customHeight="1" x14ac:dyDescent="0.3">
      <c r="A49" s="15">
        <v>42</v>
      </c>
      <c r="B49" s="53">
        <v>10</v>
      </c>
      <c r="C49" s="16">
        <v>9</v>
      </c>
      <c r="D49" s="17">
        <v>4110300320</v>
      </c>
      <c r="E49" s="18"/>
      <c r="F49" s="16"/>
      <c r="G49" s="19" t="s">
        <v>131</v>
      </c>
      <c r="H49" s="20" t="s">
        <v>132</v>
      </c>
      <c r="I49" s="20" t="s">
        <v>11</v>
      </c>
      <c r="J49" s="14">
        <v>2</v>
      </c>
      <c r="K49" s="38"/>
      <c r="L49" s="21">
        <f t="shared" si="1"/>
        <v>0</v>
      </c>
      <c r="M49" s="65" t="s">
        <v>127</v>
      </c>
    </row>
    <row r="50" spans="1:13" s="2" customFormat="1" ht="18.75" customHeight="1" x14ac:dyDescent="0.3">
      <c r="A50" s="15">
        <v>43</v>
      </c>
      <c r="B50" s="53">
        <v>10</v>
      </c>
      <c r="C50" s="16">
        <v>10</v>
      </c>
      <c r="D50" s="17">
        <v>4110300397</v>
      </c>
      <c r="E50" s="18"/>
      <c r="F50" s="16"/>
      <c r="G50" s="19" t="s">
        <v>133</v>
      </c>
      <c r="H50" s="20" t="s">
        <v>134</v>
      </c>
      <c r="I50" s="20" t="s">
        <v>11</v>
      </c>
      <c r="J50" s="14">
        <v>15</v>
      </c>
      <c r="K50" s="38"/>
      <c r="L50" s="21">
        <f t="shared" si="1"/>
        <v>0</v>
      </c>
      <c r="M50" s="65" t="s">
        <v>135</v>
      </c>
    </row>
    <row r="51" spans="1:13" s="2" customFormat="1" ht="18.75" customHeight="1" x14ac:dyDescent="0.3">
      <c r="A51" s="15">
        <v>44</v>
      </c>
      <c r="B51" s="53">
        <v>10</v>
      </c>
      <c r="C51" s="16">
        <v>11</v>
      </c>
      <c r="D51" s="17">
        <v>4110300407</v>
      </c>
      <c r="E51" s="18"/>
      <c r="F51" s="16"/>
      <c r="G51" s="19" t="s">
        <v>136</v>
      </c>
      <c r="H51" s="16" t="s">
        <v>137</v>
      </c>
      <c r="I51" s="20" t="s">
        <v>11</v>
      </c>
      <c r="J51" s="14">
        <v>33</v>
      </c>
      <c r="K51" s="38"/>
      <c r="L51" s="21">
        <f t="shared" si="1"/>
        <v>0</v>
      </c>
      <c r="M51" s="65" t="s">
        <v>138</v>
      </c>
    </row>
    <row r="52" spans="1:13" s="2" customFormat="1" ht="18.75" customHeight="1" x14ac:dyDescent="0.3">
      <c r="A52" s="15">
        <v>45</v>
      </c>
      <c r="B52" s="53">
        <v>10</v>
      </c>
      <c r="C52" s="16">
        <v>12</v>
      </c>
      <c r="D52" s="17">
        <v>4110300425</v>
      </c>
      <c r="E52" s="18"/>
      <c r="F52" s="16"/>
      <c r="G52" s="19" t="s">
        <v>139</v>
      </c>
      <c r="H52" s="16" t="s">
        <v>140</v>
      </c>
      <c r="I52" s="20" t="s">
        <v>11</v>
      </c>
      <c r="J52" s="14">
        <v>23</v>
      </c>
      <c r="K52" s="38"/>
      <c r="L52" s="21">
        <f t="shared" si="1"/>
        <v>0</v>
      </c>
      <c r="M52" s="65" t="s">
        <v>141</v>
      </c>
    </row>
    <row r="53" spans="1:13" s="2" customFormat="1" ht="18.75" customHeight="1" x14ac:dyDescent="0.3">
      <c r="A53" s="15">
        <v>46</v>
      </c>
      <c r="B53" s="53">
        <v>10</v>
      </c>
      <c r="C53" s="16">
        <v>13</v>
      </c>
      <c r="D53" s="17">
        <v>4110300429</v>
      </c>
      <c r="E53" s="18"/>
      <c r="F53" s="16"/>
      <c r="G53" s="19" t="s">
        <v>142</v>
      </c>
      <c r="H53" s="16" t="s">
        <v>143</v>
      </c>
      <c r="I53" s="20" t="s">
        <v>11</v>
      </c>
      <c r="J53" s="14">
        <v>1</v>
      </c>
      <c r="K53" s="38"/>
      <c r="L53" s="21">
        <f t="shared" si="1"/>
        <v>0</v>
      </c>
      <c r="M53" s="65" t="s">
        <v>144</v>
      </c>
    </row>
    <row r="54" spans="1:13" s="2" customFormat="1" ht="18.75" customHeight="1" x14ac:dyDescent="0.3">
      <c r="A54" s="15">
        <v>47</v>
      </c>
      <c r="B54" s="53">
        <v>10</v>
      </c>
      <c r="C54" s="16">
        <v>14</v>
      </c>
      <c r="D54" s="17">
        <v>4110300430</v>
      </c>
      <c r="E54" s="18"/>
      <c r="F54" s="16"/>
      <c r="G54" s="19" t="s">
        <v>145</v>
      </c>
      <c r="H54" s="16" t="s">
        <v>11</v>
      </c>
      <c r="I54" s="20" t="s">
        <v>11</v>
      </c>
      <c r="J54" s="14">
        <v>49</v>
      </c>
      <c r="K54" s="38"/>
      <c r="L54" s="21">
        <f t="shared" si="1"/>
        <v>0</v>
      </c>
      <c r="M54" s="65" t="s">
        <v>146</v>
      </c>
    </row>
    <row r="55" spans="1:13" s="2" customFormat="1" ht="18.75" customHeight="1" x14ac:dyDescent="0.3">
      <c r="A55" s="15">
        <v>48</v>
      </c>
      <c r="B55" s="53">
        <v>10</v>
      </c>
      <c r="C55" s="16">
        <v>15</v>
      </c>
      <c r="D55" s="17">
        <v>4110300273</v>
      </c>
      <c r="E55" s="18"/>
      <c r="F55" s="16"/>
      <c r="G55" s="22" t="s">
        <v>147</v>
      </c>
      <c r="H55" s="20" t="s">
        <v>11</v>
      </c>
      <c r="I55" s="20" t="s">
        <v>11</v>
      </c>
      <c r="J55" s="14">
        <v>19</v>
      </c>
      <c r="K55" s="38"/>
      <c r="L55" s="21">
        <f t="shared" si="1"/>
        <v>0</v>
      </c>
      <c r="M55" s="65" t="s">
        <v>19</v>
      </c>
    </row>
    <row r="56" spans="1:13" s="2" customFormat="1" ht="18.75" customHeight="1" x14ac:dyDescent="0.3">
      <c r="A56" s="15">
        <v>49</v>
      </c>
      <c r="B56" s="53">
        <v>10</v>
      </c>
      <c r="C56" s="16">
        <v>16</v>
      </c>
      <c r="D56" s="17">
        <v>4110300299</v>
      </c>
      <c r="E56" s="18"/>
      <c r="F56" s="16"/>
      <c r="G56" s="19" t="s">
        <v>148</v>
      </c>
      <c r="H56" s="20" t="s">
        <v>11</v>
      </c>
      <c r="I56" s="20" t="s">
        <v>11</v>
      </c>
      <c r="J56" s="14">
        <v>3</v>
      </c>
      <c r="K56" s="38"/>
      <c r="L56" s="21">
        <f>J56*K56</f>
        <v>0</v>
      </c>
      <c r="M56" s="65" t="s">
        <v>149</v>
      </c>
    </row>
    <row r="57" spans="1:13" s="2" customFormat="1" ht="18.75" customHeight="1" x14ac:dyDescent="0.3">
      <c r="A57" s="15">
        <v>50</v>
      </c>
      <c r="B57" s="53">
        <v>10</v>
      </c>
      <c r="C57" s="16">
        <v>17</v>
      </c>
      <c r="D57" s="17">
        <v>4110300389</v>
      </c>
      <c r="E57" s="18"/>
      <c r="F57" s="16"/>
      <c r="G57" s="19" t="s">
        <v>150</v>
      </c>
      <c r="H57" s="20" t="s">
        <v>151</v>
      </c>
      <c r="I57" s="20" t="s">
        <v>11</v>
      </c>
      <c r="J57" s="14">
        <v>1</v>
      </c>
      <c r="K57" s="38"/>
      <c r="L57" s="21">
        <f>J57*K57</f>
        <v>0</v>
      </c>
      <c r="M57" s="65" t="s">
        <v>152</v>
      </c>
    </row>
    <row r="58" spans="1:13" s="2" customFormat="1" ht="18.75" customHeight="1" x14ac:dyDescent="0.3">
      <c r="A58" s="15">
        <v>51</v>
      </c>
      <c r="B58" s="53">
        <v>10</v>
      </c>
      <c r="C58" s="16">
        <v>18</v>
      </c>
      <c r="D58" s="17">
        <v>4110300393</v>
      </c>
      <c r="E58" s="18"/>
      <c r="F58" s="16"/>
      <c r="G58" s="19" t="s">
        <v>153</v>
      </c>
      <c r="H58" s="20" t="s">
        <v>154</v>
      </c>
      <c r="I58" s="20" t="s">
        <v>11</v>
      </c>
      <c r="J58" s="14">
        <v>40</v>
      </c>
      <c r="K58" s="38"/>
      <c r="L58" s="21">
        <f t="shared" ref="L58:L74" si="2">J58*K58</f>
        <v>0</v>
      </c>
      <c r="M58" s="65" t="s">
        <v>135</v>
      </c>
    </row>
    <row r="59" spans="1:13" s="2" customFormat="1" ht="18.75" customHeight="1" x14ac:dyDescent="0.3">
      <c r="A59" s="15">
        <v>52</v>
      </c>
      <c r="B59" s="53">
        <v>10</v>
      </c>
      <c r="C59" s="16">
        <v>19</v>
      </c>
      <c r="D59" s="17">
        <v>4110300432</v>
      </c>
      <c r="E59" s="18"/>
      <c r="F59" s="16"/>
      <c r="G59" s="19" t="s">
        <v>155</v>
      </c>
      <c r="H59" s="16" t="s">
        <v>11</v>
      </c>
      <c r="I59" s="20" t="s">
        <v>11</v>
      </c>
      <c r="J59" s="14">
        <v>3</v>
      </c>
      <c r="K59" s="38"/>
      <c r="L59" s="21">
        <f t="shared" si="2"/>
        <v>0</v>
      </c>
      <c r="M59" s="65" t="s">
        <v>156</v>
      </c>
    </row>
    <row r="60" spans="1:13" s="2" customFormat="1" ht="18.75" customHeight="1" x14ac:dyDescent="0.3">
      <c r="A60" s="15">
        <v>53</v>
      </c>
      <c r="B60" s="53">
        <v>10</v>
      </c>
      <c r="C60" s="16">
        <v>20</v>
      </c>
      <c r="D60" s="17">
        <v>4110300434</v>
      </c>
      <c r="E60" s="18"/>
      <c r="F60" s="16"/>
      <c r="G60" s="19" t="s">
        <v>157</v>
      </c>
      <c r="H60" s="16" t="s">
        <v>158</v>
      </c>
      <c r="I60" s="20" t="s">
        <v>11</v>
      </c>
      <c r="J60" s="14">
        <v>1</v>
      </c>
      <c r="K60" s="38"/>
      <c r="L60" s="21">
        <f t="shared" si="2"/>
        <v>0</v>
      </c>
      <c r="M60" s="65" t="s">
        <v>159</v>
      </c>
    </row>
    <row r="61" spans="1:13" s="2" customFormat="1" ht="18.75" customHeight="1" x14ac:dyDescent="0.3">
      <c r="A61" s="15">
        <v>54</v>
      </c>
      <c r="B61" s="53">
        <v>10</v>
      </c>
      <c r="C61" s="16">
        <v>21</v>
      </c>
      <c r="D61" s="17">
        <v>4110300435</v>
      </c>
      <c r="E61" s="18"/>
      <c r="F61" s="16"/>
      <c r="G61" s="19" t="s">
        <v>160</v>
      </c>
      <c r="H61" s="16" t="s">
        <v>11</v>
      </c>
      <c r="I61" s="20" t="s">
        <v>11</v>
      </c>
      <c r="J61" s="14">
        <v>9</v>
      </c>
      <c r="K61" s="38"/>
      <c r="L61" s="21">
        <f t="shared" si="2"/>
        <v>0</v>
      </c>
      <c r="M61" s="65" t="s">
        <v>161</v>
      </c>
    </row>
    <row r="62" spans="1:13" s="2" customFormat="1" ht="18.75" customHeight="1" x14ac:dyDescent="0.3">
      <c r="A62" s="15">
        <v>55</v>
      </c>
      <c r="B62" s="53">
        <v>10</v>
      </c>
      <c r="C62" s="16">
        <v>22</v>
      </c>
      <c r="D62" s="17">
        <v>4110300436</v>
      </c>
      <c r="E62" s="18"/>
      <c r="F62" s="16"/>
      <c r="G62" s="19" t="s">
        <v>162</v>
      </c>
      <c r="H62" s="16" t="s">
        <v>11</v>
      </c>
      <c r="I62" s="20" t="s">
        <v>11</v>
      </c>
      <c r="J62" s="14">
        <v>3</v>
      </c>
      <c r="K62" s="38"/>
      <c r="L62" s="21">
        <f t="shared" si="2"/>
        <v>0</v>
      </c>
      <c r="M62" s="65" t="s">
        <v>161</v>
      </c>
    </row>
    <row r="63" spans="1:13" s="2" customFormat="1" ht="18.75" customHeight="1" x14ac:dyDescent="0.3">
      <c r="A63" s="15">
        <v>56</v>
      </c>
      <c r="B63" s="53">
        <v>10</v>
      </c>
      <c r="C63" s="16">
        <v>23</v>
      </c>
      <c r="D63" s="17">
        <v>4110300437</v>
      </c>
      <c r="E63" s="18"/>
      <c r="F63" s="16"/>
      <c r="G63" s="19" t="s">
        <v>163</v>
      </c>
      <c r="H63" s="16" t="s">
        <v>164</v>
      </c>
      <c r="I63" s="20" t="s">
        <v>11</v>
      </c>
      <c r="J63" s="14">
        <v>12</v>
      </c>
      <c r="K63" s="38"/>
      <c r="L63" s="21">
        <f t="shared" si="2"/>
        <v>0</v>
      </c>
      <c r="M63" s="65" t="s">
        <v>161</v>
      </c>
    </row>
    <row r="64" spans="1:13" s="2" customFormat="1" ht="18.75" customHeight="1" x14ac:dyDescent="0.3">
      <c r="A64" s="15">
        <v>57</v>
      </c>
      <c r="B64" s="53">
        <v>10</v>
      </c>
      <c r="C64" s="16">
        <v>24</v>
      </c>
      <c r="D64" s="17">
        <v>4110300438</v>
      </c>
      <c r="E64" s="18"/>
      <c r="F64" s="16"/>
      <c r="G64" s="19" t="s">
        <v>165</v>
      </c>
      <c r="H64" s="16" t="s">
        <v>166</v>
      </c>
      <c r="I64" s="20" t="s">
        <v>11</v>
      </c>
      <c r="J64" s="14">
        <v>4</v>
      </c>
      <c r="K64" s="38"/>
      <c r="L64" s="21">
        <f t="shared" si="2"/>
        <v>0</v>
      </c>
      <c r="M64" s="65" t="s">
        <v>167</v>
      </c>
    </row>
    <row r="65" spans="1:14" s="2" customFormat="1" ht="18.75" customHeight="1" x14ac:dyDescent="0.3">
      <c r="A65" s="15">
        <v>58</v>
      </c>
      <c r="B65" s="53">
        <v>10</v>
      </c>
      <c r="C65" s="16">
        <v>25</v>
      </c>
      <c r="D65" s="17">
        <v>4110300439</v>
      </c>
      <c r="E65" s="18"/>
      <c r="F65" s="16"/>
      <c r="G65" s="19" t="s">
        <v>168</v>
      </c>
      <c r="H65" s="16" t="s">
        <v>169</v>
      </c>
      <c r="I65" s="20" t="s">
        <v>10</v>
      </c>
      <c r="J65" s="14">
        <v>2</v>
      </c>
      <c r="K65" s="38"/>
      <c r="L65" s="21">
        <f t="shared" si="2"/>
        <v>0</v>
      </c>
      <c r="M65" s="65" t="s">
        <v>170</v>
      </c>
    </row>
    <row r="66" spans="1:14" s="2" customFormat="1" ht="18.75" customHeight="1" x14ac:dyDescent="0.3">
      <c r="A66" s="15">
        <v>59</v>
      </c>
      <c r="B66" s="53">
        <v>10</v>
      </c>
      <c r="C66" s="16">
        <v>26</v>
      </c>
      <c r="D66" s="17">
        <v>4110300440</v>
      </c>
      <c r="E66" s="18"/>
      <c r="F66" s="16"/>
      <c r="G66" s="19" t="s">
        <v>171</v>
      </c>
      <c r="H66" s="16" t="s">
        <v>172</v>
      </c>
      <c r="I66" s="20" t="s">
        <v>10</v>
      </c>
      <c r="J66" s="14">
        <v>2</v>
      </c>
      <c r="K66" s="38"/>
      <c r="L66" s="21">
        <f t="shared" si="2"/>
        <v>0</v>
      </c>
      <c r="M66" s="65" t="s">
        <v>173</v>
      </c>
    </row>
    <row r="67" spans="1:14" s="2" customFormat="1" ht="18.75" customHeight="1" x14ac:dyDescent="0.3">
      <c r="A67" s="15">
        <v>60</v>
      </c>
      <c r="B67" s="53">
        <v>10</v>
      </c>
      <c r="C67" s="16">
        <v>27</v>
      </c>
      <c r="D67" s="17">
        <v>4110300441</v>
      </c>
      <c r="E67" s="18"/>
      <c r="F67" s="16"/>
      <c r="G67" s="19" t="s">
        <v>174</v>
      </c>
      <c r="H67" s="16" t="s">
        <v>140</v>
      </c>
      <c r="I67" s="20" t="s">
        <v>11</v>
      </c>
      <c r="J67" s="14">
        <v>6</v>
      </c>
      <c r="K67" s="38"/>
      <c r="L67" s="21">
        <f t="shared" si="2"/>
        <v>0</v>
      </c>
      <c r="M67" s="65" t="s">
        <v>173</v>
      </c>
    </row>
    <row r="68" spans="1:14" s="2" customFormat="1" ht="18.75" customHeight="1" x14ac:dyDescent="0.3">
      <c r="A68" s="15">
        <v>61</v>
      </c>
      <c r="B68" s="53">
        <v>10</v>
      </c>
      <c r="C68" s="16">
        <v>28</v>
      </c>
      <c r="D68" s="17">
        <v>4110300447</v>
      </c>
      <c r="E68" s="18"/>
      <c r="F68" s="16"/>
      <c r="G68" s="19" t="s">
        <v>175</v>
      </c>
      <c r="H68" s="16" t="s">
        <v>176</v>
      </c>
      <c r="I68" s="20" t="s">
        <v>11</v>
      </c>
      <c r="J68" s="14">
        <v>1</v>
      </c>
      <c r="K68" s="38"/>
      <c r="L68" s="21">
        <f t="shared" si="2"/>
        <v>0</v>
      </c>
      <c r="M68" s="65" t="s">
        <v>177</v>
      </c>
    </row>
    <row r="69" spans="1:14" s="2" customFormat="1" ht="18.75" customHeight="1" x14ac:dyDescent="0.3">
      <c r="A69" s="15">
        <v>62</v>
      </c>
      <c r="B69" s="53">
        <v>10</v>
      </c>
      <c r="C69" s="16">
        <v>29</v>
      </c>
      <c r="D69" s="17">
        <v>4110300448</v>
      </c>
      <c r="E69" s="18"/>
      <c r="F69" s="16"/>
      <c r="G69" s="19" t="s">
        <v>178</v>
      </c>
      <c r="H69" s="16" t="s">
        <v>179</v>
      </c>
      <c r="I69" s="20" t="s">
        <v>11</v>
      </c>
      <c r="J69" s="14">
        <v>4</v>
      </c>
      <c r="K69" s="38"/>
      <c r="L69" s="21">
        <f t="shared" si="2"/>
        <v>0</v>
      </c>
      <c r="M69" s="65" t="s">
        <v>177</v>
      </c>
    </row>
    <row r="70" spans="1:14" s="2" customFormat="1" ht="18.75" customHeight="1" x14ac:dyDescent="0.3">
      <c r="A70" s="15">
        <v>63</v>
      </c>
      <c r="B70" s="53">
        <v>10</v>
      </c>
      <c r="C70" s="16">
        <v>30</v>
      </c>
      <c r="D70" s="17">
        <v>4110300451</v>
      </c>
      <c r="E70" s="18"/>
      <c r="F70" s="16"/>
      <c r="G70" s="19" t="s">
        <v>180</v>
      </c>
      <c r="H70" s="16" t="s">
        <v>181</v>
      </c>
      <c r="I70" s="20" t="s">
        <v>14</v>
      </c>
      <c r="J70" s="14">
        <v>4</v>
      </c>
      <c r="K70" s="38"/>
      <c r="L70" s="21">
        <f t="shared" si="2"/>
        <v>0</v>
      </c>
      <c r="M70" s="65" t="s">
        <v>159</v>
      </c>
    </row>
    <row r="71" spans="1:14" s="2" customFormat="1" ht="18.75" customHeight="1" x14ac:dyDescent="0.3">
      <c r="A71" s="15">
        <v>64</v>
      </c>
      <c r="B71" s="53">
        <v>10</v>
      </c>
      <c r="C71" s="16">
        <v>31</v>
      </c>
      <c r="D71" s="17">
        <v>4110300461</v>
      </c>
      <c r="E71" s="18"/>
      <c r="F71" s="16"/>
      <c r="G71" s="19" t="s">
        <v>182</v>
      </c>
      <c r="H71" s="16" t="s">
        <v>183</v>
      </c>
      <c r="I71" s="20" t="s">
        <v>10</v>
      </c>
      <c r="J71" s="14">
        <v>1</v>
      </c>
      <c r="K71" s="38"/>
      <c r="L71" s="21">
        <f t="shared" si="2"/>
        <v>0</v>
      </c>
      <c r="M71" s="65" t="s">
        <v>184</v>
      </c>
    </row>
    <row r="72" spans="1:14" s="2" customFormat="1" ht="18.75" customHeight="1" x14ac:dyDescent="0.3">
      <c r="A72" s="15">
        <v>65</v>
      </c>
      <c r="B72" s="53">
        <v>10</v>
      </c>
      <c r="C72" s="16">
        <v>32</v>
      </c>
      <c r="D72" s="17">
        <v>4110300462</v>
      </c>
      <c r="E72" s="18"/>
      <c r="F72" s="16"/>
      <c r="G72" s="19" t="s">
        <v>185</v>
      </c>
      <c r="H72" s="16" t="s">
        <v>183</v>
      </c>
      <c r="I72" s="20" t="s">
        <v>10</v>
      </c>
      <c r="J72" s="14">
        <v>1</v>
      </c>
      <c r="K72" s="38"/>
      <c r="L72" s="21">
        <f t="shared" si="2"/>
        <v>0</v>
      </c>
      <c r="M72" s="65" t="s">
        <v>184</v>
      </c>
    </row>
    <row r="73" spans="1:14" s="2" customFormat="1" ht="18.75" customHeight="1" x14ac:dyDescent="0.3">
      <c r="A73" s="15">
        <v>66</v>
      </c>
      <c r="B73" s="53">
        <v>10</v>
      </c>
      <c r="C73" s="16">
        <v>33</v>
      </c>
      <c r="D73" s="17">
        <v>4110300464</v>
      </c>
      <c r="E73" s="18"/>
      <c r="F73" s="16"/>
      <c r="G73" s="19" t="s">
        <v>186</v>
      </c>
      <c r="H73" s="16" t="s">
        <v>187</v>
      </c>
      <c r="I73" s="20" t="s">
        <v>10</v>
      </c>
      <c r="J73" s="14">
        <v>1</v>
      </c>
      <c r="K73" s="38"/>
      <c r="L73" s="21">
        <f t="shared" si="2"/>
        <v>0</v>
      </c>
      <c r="M73" s="65" t="s">
        <v>188</v>
      </c>
    </row>
    <row r="74" spans="1:14" s="2" customFormat="1" ht="18.75" customHeight="1" x14ac:dyDescent="0.3">
      <c r="A74" s="15">
        <v>67</v>
      </c>
      <c r="B74" s="53">
        <v>10</v>
      </c>
      <c r="C74" s="16">
        <v>34</v>
      </c>
      <c r="D74" s="17">
        <v>4110300465</v>
      </c>
      <c r="E74" s="18"/>
      <c r="F74" s="16"/>
      <c r="G74" s="19" t="s">
        <v>189</v>
      </c>
      <c r="H74" s="16" t="s">
        <v>190</v>
      </c>
      <c r="I74" s="20" t="s">
        <v>10</v>
      </c>
      <c r="J74" s="14">
        <v>1</v>
      </c>
      <c r="K74" s="38"/>
      <c r="L74" s="21">
        <f t="shared" si="2"/>
        <v>0</v>
      </c>
      <c r="M74" s="65" t="s">
        <v>188</v>
      </c>
    </row>
    <row r="75" spans="1:14" s="1" customFormat="1" ht="18.75" customHeight="1" x14ac:dyDescent="0.3">
      <c r="A75" s="34"/>
      <c r="B75" s="54"/>
      <c r="C75" s="29"/>
      <c r="D75" s="27"/>
      <c r="E75" s="28"/>
      <c r="F75" s="49" t="str">
        <f>"("&amp;B74&amp;"그룹)"&amp;" "&amp;C74&amp;"종"</f>
        <v>(10그룹) 34종</v>
      </c>
      <c r="G75" s="29" t="s">
        <v>191</v>
      </c>
      <c r="H75" s="36"/>
      <c r="I75" s="33"/>
      <c r="J75" s="30"/>
      <c r="K75" s="31"/>
      <c r="L75" s="32">
        <f>SUM(L41:L74)</f>
        <v>0</v>
      </c>
      <c r="M75" s="66"/>
    </row>
    <row r="76" spans="1:14" s="2" customFormat="1" ht="18.75" customHeight="1" x14ac:dyDescent="0.3">
      <c r="A76" s="15">
        <v>68</v>
      </c>
      <c r="B76" s="53">
        <v>12</v>
      </c>
      <c r="C76" s="16">
        <v>1</v>
      </c>
      <c r="D76" s="17">
        <v>4110300333</v>
      </c>
      <c r="E76" s="18"/>
      <c r="F76" s="16"/>
      <c r="G76" s="19" t="s">
        <v>192</v>
      </c>
      <c r="H76" s="20" t="s">
        <v>193</v>
      </c>
      <c r="I76" s="20" t="s">
        <v>11</v>
      </c>
      <c r="J76" s="14">
        <v>3</v>
      </c>
      <c r="K76" s="41"/>
      <c r="L76" s="21">
        <f t="shared" ref="L76:L93" si="3">J76*K76</f>
        <v>0</v>
      </c>
      <c r="M76" s="65" t="s">
        <v>194</v>
      </c>
      <c r="N76" s="1"/>
    </row>
    <row r="77" spans="1:14" s="1" customFormat="1" ht="18.75" customHeight="1" x14ac:dyDescent="0.3">
      <c r="A77" s="15">
        <v>69</v>
      </c>
      <c r="B77" s="53">
        <v>12</v>
      </c>
      <c r="C77" s="16">
        <v>2</v>
      </c>
      <c r="D77" s="17">
        <v>4110300334</v>
      </c>
      <c r="E77" s="18"/>
      <c r="F77" s="16"/>
      <c r="G77" s="19" t="s">
        <v>195</v>
      </c>
      <c r="H77" s="20" t="s">
        <v>196</v>
      </c>
      <c r="I77" s="20" t="s">
        <v>11</v>
      </c>
      <c r="J77" s="14">
        <v>18</v>
      </c>
      <c r="K77" s="41"/>
      <c r="L77" s="21">
        <f t="shared" si="3"/>
        <v>0</v>
      </c>
      <c r="M77" s="65" t="s">
        <v>194</v>
      </c>
    </row>
    <row r="78" spans="1:14" s="1" customFormat="1" ht="18.75" customHeight="1" x14ac:dyDescent="0.3">
      <c r="A78" s="15">
        <v>70</v>
      </c>
      <c r="B78" s="53">
        <v>12</v>
      </c>
      <c r="C78" s="16">
        <v>3</v>
      </c>
      <c r="D78" s="17">
        <v>4110300336</v>
      </c>
      <c r="E78" s="18"/>
      <c r="F78" s="16"/>
      <c r="G78" s="19" t="s">
        <v>197</v>
      </c>
      <c r="H78" s="20" t="s">
        <v>193</v>
      </c>
      <c r="I78" s="20" t="s">
        <v>11</v>
      </c>
      <c r="J78" s="14">
        <v>4</v>
      </c>
      <c r="K78" s="41"/>
      <c r="L78" s="21">
        <f t="shared" si="3"/>
        <v>0</v>
      </c>
      <c r="M78" s="65" t="s">
        <v>194</v>
      </c>
    </row>
    <row r="79" spans="1:14" s="2" customFormat="1" ht="18.75" customHeight="1" x14ac:dyDescent="0.3">
      <c r="A79" s="15">
        <v>71</v>
      </c>
      <c r="B79" s="53">
        <v>12</v>
      </c>
      <c r="C79" s="16">
        <v>4</v>
      </c>
      <c r="D79" s="17">
        <v>4110300337</v>
      </c>
      <c r="E79" s="18"/>
      <c r="F79" s="16"/>
      <c r="G79" s="19" t="s">
        <v>198</v>
      </c>
      <c r="H79" s="20" t="s">
        <v>199</v>
      </c>
      <c r="I79" s="20" t="s">
        <v>11</v>
      </c>
      <c r="J79" s="14">
        <v>4</v>
      </c>
      <c r="K79" s="38"/>
      <c r="L79" s="21">
        <f t="shared" si="3"/>
        <v>0</v>
      </c>
      <c r="M79" s="65" t="s">
        <v>200</v>
      </c>
    </row>
    <row r="80" spans="1:14" s="2" customFormat="1" ht="18.75" customHeight="1" x14ac:dyDescent="0.3">
      <c r="A80" s="15">
        <v>72</v>
      </c>
      <c r="B80" s="53">
        <v>12</v>
      </c>
      <c r="C80" s="16">
        <v>5</v>
      </c>
      <c r="D80" s="17">
        <v>4110300338</v>
      </c>
      <c r="E80" s="18"/>
      <c r="F80" s="16"/>
      <c r="G80" s="19" t="s">
        <v>201</v>
      </c>
      <c r="H80" s="20" t="s">
        <v>202</v>
      </c>
      <c r="I80" s="20" t="s">
        <v>11</v>
      </c>
      <c r="J80" s="14">
        <v>5</v>
      </c>
      <c r="K80" s="38"/>
      <c r="L80" s="21">
        <f t="shared" si="3"/>
        <v>0</v>
      </c>
      <c r="M80" s="65" t="s">
        <v>200</v>
      </c>
    </row>
    <row r="81" spans="1:13" s="2" customFormat="1" ht="18.75" customHeight="1" x14ac:dyDescent="0.3">
      <c r="A81" s="15">
        <v>73</v>
      </c>
      <c r="B81" s="53">
        <v>12</v>
      </c>
      <c r="C81" s="16">
        <v>6</v>
      </c>
      <c r="D81" s="17">
        <v>4110300339</v>
      </c>
      <c r="E81" s="18"/>
      <c r="F81" s="16"/>
      <c r="G81" s="19" t="s">
        <v>203</v>
      </c>
      <c r="H81" s="20" t="s">
        <v>13</v>
      </c>
      <c r="I81" s="20" t="s">
        <v>11</v>
      </c>
      <c r="J81" s="14">
        <v>13</v>
      </c>
      <c r="K81" s="38"/>
      <c r="L81" s="21">
        <f t="shared" si="3"/>
        <v>0</v>
      </c>
      <c r="M81" s="65" t="s">
        <v>200</v>
      </c>
    </row>
    <row r="82" spans="1:13" s="2" customFormat="1" ht="18.75" customHeight="1" x14ac:dyDescent="0.3">
      <c r="A82" s="15">
        <v>74</v>
      </c>
      <c r="B82" s="53">
        <v>12</v>
      </c>
      <c r="C82" s="16">
        <v>7</v>
      </c>
      <c r="D82" s="17">
        <v>4110300340</v>
      </c>
      <c r="E82" s="18"/>
      <c r="F82" s="16"/>
      <c r="G82" s="19" t="s">
        <v>204</v>
      </c>
      <c r="H82" s="20" t="s">
        <v>205</v>
      </c>
      <c r="I82" s="20" t="s">
        <v>11</v>
      </c>
      <c r="J82" s="14">
        <v>2</v>
      </c>
      <c r="K82" s="38"/>
      <c r="L82" s="21">
        <f t="shared" si="3"/>
        <v>0</v>
      </c>
      <c r="M82" s="65" t="s">
        <v>200</v>
      </c>
    </row>
    <row r="83" spans="1:13" s="2" customFormat="1" ht="18.75" customHeight="1" x14ac:dyDescent="0.3">
      <c r="A83" s="15">
        <v>75</v>
      </c>
      <c r="B83" s="53">
        <v>12</v>
      </c>
      <c r="C83" s="16">
        <v>8</v>
      </c>
      <c r="D83" s="17">
        <v>4110300347</v>
      </c>
      <c r="E83" s="18"/>
      <c r="F83" s="16"/>
      <c r="G83" s="19" t="s">
        <v>206</v>
      </c>
      <c r="H83" s="20" t="s">
        <v>13</v>
      </c>
      <c r="I83" s="20" t="s">
        <v>11</v>
      </c>
      <c r="J83" s="14">
        <v>7</v>
      </c>
      <c r="K83" s="38"/>
      <c r="L83" s="21">
        <f t="shared" si="3"/>
        <v>0</v>
      </c>
      <c r="M83" s="65" t="s">
        <v>200</v>
      </c>
    </row>
    <row r="84" spans="1:13" s="2" customFormat="1" ht="18.75" customHeight="1" x14ac:dyDescent="0.3">
      <c r="A84" s="15">
        <v>76</v>
      </c>
      <c r="B84" s="53">
        <v>12</v>
      </c>
      <c r="C84" s="16">
        <v>9</v>
      </c>
      <c r="D84" s="17">
        <v>4110300392</v>
      </c>
      <c r="E84" s="18"/>
      <c r="F84" s="16"/>
      <c r="G84" s="19" t="s">
        <v>207</v>
      </c>
      <c r="H84" s="20" t="s">
        <v>208</v>
      </c>
      <c r="I84" s="20" t="s">
        <v>11</v>
      </c>
      <c r="J84" s="14">
        <v>13</v>
      </c>
      <c r="K84" s="38"/>
      <c r="L84" s="21">
        <f t="shared" si="3"/>
        <v>0</v>
      </c>
      <c r="M84" s="65" t="s">
        <v>200</v>
      </c>
    </row>
    <row r="85" spans="1:13" s="2" customFormat="1" ht="18.75" customHeight="1" x14ac:dyDescent="0.3">
      <c r="A85" s="15">
        <v>77</v>
      </c>
      <c r="B85" s="53">
        <v>12</v>
      </c>
      <c r="C85" s="16">
        <v>10</v>
      </c>
      <c r="D85" s="17">
        <v>4110300399</v>
      </c>
      <c r="E85" s="18"/>
      <c r="F85" s="16"/>
      <c r="G85" s="19" t="s">
        <v>209</v>
      </c>
      <c r="H85" s="20" t="s">
        <v>210</v>
      </c>
      <c r="I85" s="20" t="s">
        <v>11</v>
      </c>
      <c r="J85" s="14">
        <v>1</v>
      </c>
      <c r="K85" s="38"/>
      <c r="L85" s="21">
        <f t="shared" si="3"/>
        <v>0</v>
      </c>
      <c r="M85" s="65" t="s">
        <v>200</v>
      </c>
    </row>
    <row r="86" spans="1:13" s="2" customFormat="1" ht="18.75" customHeight="1" x14ac:dyDescent="0.3">
      <c r="A86" s="15">
        <v>78</v>
      </c>
      <c r="B86" s="53">
        <v>12</v>
      </c>
      <c r="C86" s="16">
        <v>11</v>
      </c>
      <c r="D86" s="17">
        <v>4110300442</v>
      </c>
      <c r="E86" s="18"/>
      <c r="F86" s="16"/>
      <c r="G86" s="19" t="s">
        <v>211</v>
      </c>
      <c r="H86" s="16" t="s">
        <v>122</v>
      </c>
      <c r="I86" s="20" t="s">
        <v>10</v>
      </c>
      <c r="J86" s="14">
        <v>4</v>
      </c>
      <c r="K86" s="38"/>
      <c r="L86" s="21">
        <f t="shared" si="3"/>
        <v>0</v>
      </c>
      <c r="M86" s="65" t="s">
        <v>200</v>
      </c>
    </row>
    <row r="87" spans="1:13" s="2" customFormat="1" ht="18.75" customHeight="1" x14ac:dyDescent="0.3">
      <c r="A87" s="15">
        <v>79</v>
      </c>
      <c r="B87" s="53">
        <v>12</v>
      </c>
      <c r="C87" s="16">
        <v>12</v>
      </c>
      <c r="D87" s="17">
        <v>4110300443</v>
      </c>
      <c r="E87" s="18"/>
      <c r="F87" s="16"/>
      <c r="G87" s="19" t="s">
        <v>212</v>
      </c>
      <c r="H87" s="16" t="s">
        <v>122</v>
      </c>
      <c r="I87" s="20" t="s">
        <v>10</v>
      </c>
      <c r="J87" s="14">
        <v>3</v>
      </c>
      <c r="K87" s="38"/>
      <c r="L87" s="21">
        <f t="shared" si="3"/>
        <v>0</v>
      </c>
      <c r="M87" s="65" t="s">
        <v>200</v>
      </c>
    </row>
    <row r="88" spans="1:13" s="2" customFormat="1" ht="18.75" customHeight="1" x14ac:dyDescent="0.3">
      <c r="A88" s="15">
        <v>80</v>
      </c>
      <c r="B88" s="53">
        <v>12</v>
      </c>
      <c r="C88" s="16">
        <v>13</v>
      </c>
      <c r="D88" s="17">
        <v>4110300444</v>
      </c>
      <c r="E88" s="18"/>
      <c r="F88" s="16"/>
      <c r="G88" s="19" t="s">
        <v>213</v>
      </c>
      <c r="H88" s="16" t="s">
        <v>122</v>
      </c>
      <c r="I88" s="20" t="s">
        <v>10</v>
      </c>
      <c r="J88" s="14">
        <v>3</v>
      </c>
      <c r="K88" s="38"/>
      <c r="L88" s="21">
        <f t="shared" si="3"/>
        <v>0</v>
      </c>
      <c r="M88" s="65" t="s">
        <v>200</v>
      </c>
    </row>
    <row r="89" spans="1:13" s="2" customFormat="1" ht="18.75" customHeight="1" x14ac:dyDescent="0.3">
      <c r="A89" s="15">
        <v>81</v>
      </c>
      <c r="B89" s="53">
        <v>12</v>
      </c>
      <c r="C89" s="16">
        <v>14</v>
      </c>
      <c r="D89" s="17">
        <v>4110300445</v>
      </c>
      <c r="E89" s="18"/>
      <c r="F89" s="16"/>
      <c r="G89" s="19" t="s">
        <v>214</v>
      </c>
      <c r="H89" s="16" t="s">
        <v>215</v>
      </c>
      <c r="I89" s="20" t="s">
        <v>10</v>
      </c>
      <c r="J89" s="14">
        <v>2</v>
      </c>
      <c r="K89" s="38"/>
      <c r="L89" s="21">
        <f t="shared" si="3"/>
        <v>0</v>
      </c>
      <c r="M89" s="65" t="s">
        <v>200</v>
      </c>
    </row>
    <row r="90" spans="1:13" s="2" customFormat="1" ht="18.75" customHeight="1" x14ac:dyDescent="0.3">
      <c r="A90" s="15">
        <v>82</v>
      </c>
      <c r="B90" s="53">
        <v>12</v>
      </c>
      <c r="C90" s="16">
        <v>15</v>
      </c>
      <c r="D90" s="17">
        <v>4110300446</v>
      </c>
      <c r="E90" s="18"/>
      <c r="F90" s="16"/>
      <c r="G90" s="19" t="s">
        <v>216</v>
      </c>
      <c r="H90" s="16" t="s">
        <v>122</v>
      </c>
      <c r="I90" s="20" t="s">
        <v>10</v>
      </c>
      <c r="J90" s="14">
        <v>8</v>
      </c>
      <c r="K90" s="38"/>
      <c r="L90" s="21">
        <f t="shared" si="3"/>
        <v>0</v>
      </c>
      <c r="M90" s="65" t="s">
        <v>200</v>
      </c>
    </row>
    <row r="91" spans="1:13" s="2" customFormat="1" ht="18.75" customHeight="1" x14ac:dyDescent="0.3">
      <c r="A91" s="15">
        <v>83</v>
      </c>
      <c r="B91" s="53">
        <v>12</v>
      </c>
      <c r="C91" s="16">
        <v>16</v>
      </c>
      <c r="D91" s="17">
        <v>4110300409</v>
      </c>
      <c r="E91" s="18"/>
      <c r="F91" s="16"/>
      <c r="G91" s="19" t="s">
        <v>217</v>
      </c>
      <c r="H91" s="16" t="s">
        <v>218</v>
      </c>
      <c r="I91" s="20" t="s">
        <v>11</v>
      </c>
      <c r="J91" s="14">
        <v>4</v>
      </c>
      <c r="K91" s="38"/>
      <c r="L91" s="21">
        <f t="shared" si="3"/>
        <v>0</v>
      </c>
      <c r="M91" s="65" t="s">
        <v>200</v>
      </c>
    </row>
    <row r="92" spans="1:13" s="2" customFormat="1" ht="18.75" customHeight="1" x14ac:dyDescent="0.3">
      <c r="A92" s="15">
        <v>84</v>
      </c>
      <c r="B92" s="53">
        <v>12</v>
      </c>
      <c r="C92" s="16">
        <v>17</v>
      </c>
      <c r="D92" s="17">
        <v>4110300008</v>
      </c>
      <c r="E92" s="23"/>
      <c r="F92" s="26"/>
      <c r="G92" s="19" t="s">
        <v>219</v>
      </c>
      <c r="H92" s="20" t="s">
        <v>220</v>
      </c>
      <c r="I92" s="20" t="s">
        <v>11</v>
      </c>
      <c r="J92" s="14">
        <v>3</v>
      </c>
      <c r="K92" s="21"/>
      <c r="L92" s="21">
        <f t="shared" si="3"/>
        <v>0</v>
      </c>
      <c r="M92" s="65" t="s">
        <v>200</v>
      </c>
    </row>
    <row r="93" spans="1:13" s="2" customFormat="1" ht="18.75" customHeight="1" x14ac:dyDescent="0.3">
      <c r="A93" s="15">
        <v>85</v>
      </c>
      <c r="B93" s="53">
        <v>12</v>
      </c>
      <c r="C93" s="16">
        <v>18</v>
      </c>
      <c r="D93" s="17">
        <v>4110300272</v>
      </c>
      <c r="E93" s="18"/>
      <c r="F93" s="16"/>
      <c r="G93" s="22" t="s">
        <v>221</v>
      </c>
      <c r="H93" s="20" t="s">
        <v>12</v>
      </c>
      <c r="I93" s="20" t="s">
        <v>12</v>
      </c>
      <c r="J93" s="14">
        <v>11</v>
      </c>
      <c r="K93" s="38"/>
      <c r="L93" s="21">
        <f t="shared" si="3"/>
        <v>0</v>
      </c>
      <c r="M93" s="65" t="s">
        <v>200</v>
      </c>
    </row>
    <row r="94" spans="1:13" s="2" customFormat="1" ht="18.75" customHeight="1" x14ac:dyDescent="0.3">
      <c r="A94" s="15">
        <v>86</v>
      </c>
      <c r="B94" s="53">
        <v>12</v>
      </c>
      <c r="C94" s="16">
        <v>19</v>
      </c>
      <c r="D94" s="17">
        <v>4110300090</v>
      </c>
      <c r="E94" s="18"/>
      <c r="F94" s="16"/>
      <c r="G94" s="22" t="s">
        <v>222</v>
      </c>
      <c r="H94" s="20" t="s">
        <v>223</v>
      </c>
      <c r="I94" s="20" t="s">
        <v>40</v>
      </c>
      <c r="J94" s="14">
        <v>6</v>
      </c>
      <c r="K94" s="38"/>
      <c r="L94" s="21">
        <f>J94*K94</f>
        <v>0</v>
      </c>
      <c r="M94" s="65" t="s">
        <v>200</v>
      </c>
    </row>
    <row r="95" spans="1:13" s="1" customFormat="1" ht="18.75" customHeight="1" thickBot="1" x14ac:dyDescent="0.35">
      <c r="A95" s="42"/>
      <c r="B95" s="55"/>
      <c r="C95" s="43"/>
      <c r="D95" s="44"/>
      <c r="E95" s="45"/>
      <c r="F95" s="70" t="str">
        <f>"("&amp;B94&amp;"그룹)"&amp;" "&amp;C94&amp;"종"</f>
        <v>(12그룹) 19종</v>
      </c>
      <c r="G95" s="46" t="s">
        <v>191</v>
      </c>
      <c r="H95" s="47"/>
      <c r="I95" s="47"/>
      <c r="J95" s="48"/>
      <c r="K95" s="43"/>
      <c r="L95" s="43">
        <f>SUM(L76:L94)</f>
        <v>0</v>
      </c>
      <c r="M95" s="71"/>
    </row>
    <row r="96" spans="1:13" s="1" customFormat="1" ht="20.25" customHeight="1" x14ac:dyDescent="0.3">
      <c r="A96" s="3"/>
      <c r="B96" s="3"/>
      <c r="C96" s="3">
        <f>C94+C74+C39+C8+C6</f>
        <v>86</v>
      </c>
      <c r="D96" s="6"/>
      <c r="E96" s="7"/>
      <c r="F96" s="3"/>
      <c r="G96" s="8"/>
      <c r="H96" s="3"/>
      <c r="I96" s="3"/>
      <c r="J96" s="9"/>
      <c r="K96" s="10"/>
      <c r="L96" s="3">
        <f>L94+L74+L39+L8+L6</f>
        <v>0</v>
      </c>
      <c r="M96" s="11"/>
    </row>
    <row r="97" spans="1:13" s="1" customFormat="1" ht="20.25" customHeight="1" x14ac:dyDescent="0.3">
      <c r="A97" s="3"/>
      <c r="B97" s="3"/>
      <c r="C97" s="3"/>
      <c r="D97" s="6"/>
      <c r="E97" s="7"/>
      <c r="F97" s="3"/>
      <c r="G97" s="8"/>
      <c r="H97" s="3"/>
      <c r="I97" s="3"/>
      <c r="J97" s="9"/>
      <c r="K97" s="10"/>
      <c r="L97" s="12"/>
      <c r="M97" s="11"/>
    </row>
    <row r="98" spans="1:13" s="1" customFormat="1" x14ac:dyDescent="0.3">
      <c r="A98" s="3"/>
      <c r="B98" s="3"/>
      <c r="C98" s="3"/>
      <c r="D98" s="6"/>
      <c r="E98" s="7"/>
      <c r="F98" s="3"/>
      <c r="G98" s="8"/>
      <c r="H98" s="3"/>
      <c r="I98" s="3"/>
      <c r="J98" s="9"/>
      <c r="K98" s="10"/>
      <c r="L98" s="12"/>
      <c r="M98" s="11"/>
    </row>
  </sheetData>
  <autoFilter ref="A4:M95"/>
  <mergeCells count="12">
    <mergeCell ref="A2:A3"/>
    <mergeCell ref="F2:F3"/>
    <mergeCell ref="G2:G3"/>
    <mergeCell ref="H2:H3"/>
    <mergeCell ref="I2:I3"/>
    <mergeCell ref="M2:M3"/>
    <mergeCell ref="J2:L2"/>
    <mergeCell ref="B1:M1"/>
    <mergeCell ref="B2:B3"/>
    <mergeCell ref="C2:C3"/>
    <mergeCell ref="D2:D3"/>
    <mergeCell ref="E2:E3"/>
  </mergeCells>
  <phoneticPr fontId="2" type="noConversion"/>
  <pageMargins left="0.25" right="0.25" top="0.75" bottom="0.75" header="0.3" footer="0.3"/>
  <pageSetup paperSize="9" scale="84" fitToHeight="0" orientation="landscape" r:id="rId1"/>
  <rowBreaks count="1" manualBreakCount="1">
    <brk id="3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치과재료_견적</vt:lpstr>
      <vt:lpstr>치과재료_견적!Print_Area</vt:lpstr>
      <vt:lpstr>치과재료_견적!Print_Titles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bohun</dc:creator>
  <cp:lastModifiedBy>bohun</cp:lastModifiedBy>
  <cp:lastPrinted>2024-05-02T07:31:48Z</cp:lastPrinted>
  <dcterms:created xsi:type="dcterms:W3CDTF">2024-04-30T05:20:48Z</dcterms:created>
  <dcterms:modified xsi:type="dcterms:W3CDTF">2024-06-20T04:26:13Z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ODUyIiwibG9nVGltZSI6IjIwMjQtMDUtMjJUMDE6MDk6NDJaIiwicElEIjoxLCJ0cmFjZUlkIjoiNURDMjE3M0NFRUYyNEExNzk5QURBMUVCRjFEMzVFNTMiLCJ1c2VyQ29kZSI6IjE4NjEyOCJ9LCJub2RlMiI6eyJkc2QiOiIwMDAwMDAwMDAwMDAwMDAwIiwibG9nVGltZSI6IjIwMjQtMDUtMjJUMDE6NTg6NDRaIiwicElEIjoyMDQ4LCJ0cmFjZUlkIjoiMzI0QkQyNkZCMjNBNDBDNTk0NjI0Q0UwMEY4REM5MUUiLCJ1c2VyQ29kZSI6IjE4NjEyOCJ9LCJub2RlMyI6eyJkc2QiOiIwMTAwMDAwMDAwMDAyODUyIiwibG9nVGltZSI6IjIwMjQtMDYtMTNUMDQ6MjI6MjRaIiwicElEIjoxLCJ0cmFjZUlkIjoiNjFGOTc5QUY5NkQxNDJBRjlDQ0ZCODBDRjQyRTJERkMiLCJ1c2VyQ29kZSI6IjE4NjEyOCJ9LCJub2RlNCI6eyJkc2QiOiIwMTAwMDAwMDAwMDAyODUyIiwibG9nVGltZSI6IjIwMjQtMDYtMjBUMDQ6MjQ6MTFaIiwicElEIjoxLCJ0cmFjZUlkIjoiQkZCRUMzNTFDQjZGNDZENDlBNzk2NzgwQjFDRkY5QTEiLCJ1c2VyQ29kZSI6IjE4NjEyOCJ9LCJub2RlNSI6eyJkc2QiOiIwMDAwMDAwMDAwMDAwMDAwIiwibG9nVGltZSI6IjIwMjQtMDYtMjBUMDU6MTU6MDRaIiwicElEIjoyMDQ4LCJ0cmFjZUlkIjoiRkI5NUEyNEEwNjUxNDFGMDhFNTVBRTM1OUVBQ0VFMTgiLCJ1c2VyQ29kZSI6IjE4NjEyOCJ9LCJub2RlQ291bnQiOjZ9</vt:lpwstr>
  </property>
</Properties>
</file>