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esktop\배한용\24년\1. 계약\4. 축제콘텐츠팀\58. 2024 안동국제탈춤페스티벌 외국공연단 관리 용역\공고용\"/>
    </mc:Choice>
  </mc:AlternateContent>
  <xr:revisionPtr revIDLastSave="0" documentId="13_ncr:1_{DEB254C0-A71E-42DE-94C6-EB10CF15C0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4년 예산" sheetId="1" r:id="rId1"/>
  </sheets>
  <definedNames>
    <definedName name="_xlnm._FilterDatabase" localSheetId="0" hidden="1">'2024년 예산'!$A$3:$J$32</definedName>
    <definedName name="_xlnm.Print_Area" localSheetId="0">'2024년 예산'!$A$1:$J$31</definedName>
    <definedName name="_xlnm.Print_Titles" localSheetId="0">'2024년 예산'!$1:$1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6" i="1"/>
  <c r="I2" i="1"/>
  <c r="I8" i="1" l="1"/>
  <c r="I14" i="1"/>
  <c r="I19" i="1"/>
  <c r="I25" i="1"/>
  <c r="I27" i="1" l="1"/>
  <c r="I29" i="1" s="1"/>
  <c r="I28" i="1" l="1"/>
  <c r="I30" i="1" s="1"/>
  <c r="I31" i="1" l="1"/>
</calcChain>
</file>

<file path=xl/sharedStrings.xml><?xml version="1.0" encoding="utf-8"?>
<sst xmlns="http://schemas.openxmlformats.org/spreadsheetml/2006/main" count="93" uniqueCount="54">
  <si>
    <t>소계+이윤+일반관리비+부가세</t>
  </si>
  <si>
    <t>행사 종합 보험 (투입인력)</t>
  </si>
  <si>
    <t xml:space="preserve">이         윤 </t>
  </si>
  <si>
    <t xml:space="preserve">소         계 </t>
  </si>
  <si>
    <t xml:space="preserve">총         계 </t>
  </si>
  <si>
    <t>소계+이윤+일반관리비</t>
  </si>
  <si>
    <t>역할</t>
  </si>
  <si>
    <t>교통비</t>
  </si>
  <si>
    <t>식사비</t>
  </si>
  <si>
    <t>숙박비</t>
  </si>
  <si>
    <t>×</t>
  </si>
  <si>
    <t>분류</t>
  </si>
  <si>
    <t>보험</t>
  </si>
  <si>
    <t xml:space="preserve">일반관리비 </t>
  </si>
  <si>
    <t>분야/비목</t>
  </si>
  <si>
    <t>산출내역(원)</t>
  </si>
  <si>
    <t>금액(원)</t>
  </si>
  <si>
    <t xml:space="preserve">소계의 8% </t>
  </si>
  <si>
    <t xml:space="preserve">부가가치세 </t>
  </si>
  <si>
    <t>통역 요원</t>
    <phoneticPr fontId="4" type="noConversion"/>
  </si>
  <si>
    <t>참가팀 지원</t>
    <phoneticPr fontId="4" type="noConversion"/>
  </si>
  <si>
    <t>공연단 더블룸</t>
    <phoneticPr fontId="4" type="noConversion"/>
  </si>
  <si>
    <t>공연단 싱글룸</t>
    <phoneticPr fontId="4" type="noConversion"/>
  </si>
  <si>
    <t>통역요원</t>
    <phoneticPr fontId="4" type="noConversion"/>
  </si>
  <si>
    <t>단순 통역 및 현장 인솔 (사전교육반영)</t>
    <phoneticPr fontId="4" type="noConversion"/>
  </si>
  <si>
    <t>VIP 통역 (중국)</t>
    <phoneticPr fontId="4" type="noConversion"/>
  </si>
  <si>
    <t>공통</t>
    <phoneticPr fontId="4" type="noConversion"/>
  </si>
  <si>
    <t>VIP 카니발</t>
    <phoneticPr fontId="4" type="noConversion"/>
  </si>
  <si>
    <t>승합차</t>
    <phoneticPr fontId="4" type="noConversion"/>
  </si>
  <si>
    <t>공연 외 행사 이동을 위한 예비 차량</t>
    <phoneticPr fontId="4" type="noConversion"/>
  </si>
  <si>
    <t>일비</t>
    <phoneticPr fontId="4" type="noConversion"/>
  </si>
  <si>
    <t>공연단 일비</t>
    <phoneticPr fontId="4" type="noConversion"/>
  </si>
  <si>
    <t>$10 * 참석인원 * 축제기간 10일</t>
    <phoneticPr fontId="4" type="noConversion"/>
  </si>
  <si>
    <t>공연단 식사비</t>
    <phoneticPr fontId="4" type="noConversion"/>
  </si>
  <si>
    <t>식비</t>
    <phoneticPr fontId="4" type="noConversion"/>
  </si>
  <si>
    <t>음료 등 간식</t>
    <phoneticPr fontId="4" type="noConversion"/>
  </si>
  <si>
    <t>현수막, 폼보드, 가이드북, 
단체복 등 지원물품</t>
    <phoneticPr fontId="4" type="noConversion"/>
  </si>
  <si>
    <t>일반소모품</t>
    <phoneticPr fontId="4" type="noConversion"/>
  </si>
  <si>
    <t>VIP 통역 (페루)</t>
    <phoneticPr fontId="4" type="noConversion"/>
  </si>
  <si>
    <t>VIP 숙박비 (중국)</t>
    <phoneticPr fontId="4" type="noConversion"/>
  </si>
  <si>
    <t>VIP 숙박비 (페루)</t>
    <phoneticPr fontId="4" type="noConversion"/>
  </si>
  <si>
    <t>VIP 식비 (페루)</t>
    <phoneticPr fontId="4" type="noConversion"/>
  </si>
  <si>
    <t>VIP 식비 (중국)</t>
    <phoneticPr fontId="4" type="noConversion"/>
  </si>
  <si>
    <t xml:space="preserve">소계의 8% </t>
    <phoneticPr fontId="4" type="noConversion"/>
  </si>
  <si>
    <t>생수, 간식 등, 하루 1회</t>
    <phoneticPr fontId="4" type="noConversion"/>
  </si>
  <si>
    <t>통역원 1인실</t>
    <phoneticPr fontId="4" type="noConversion"/>
  </si>
  <si>
    <t>팀당 1인실 2개 배정</t>
    <phoneticPr fontId="4" type="noConversion"/>
  </si>
  <si>
    <t>2인 1실 배정</t>
    <phoneticPr fontId="4" type="noConversion"/>
  </si>
  <si>
    <t>VIP 식사비</t>
    <phoneticPr fontId="4" type="noConversion"/>
  </si>
  <si>
    <t>전문 통역원 (스페인어)</t>
    <phoneticPr fontId="4" type="noConversion"/>
  </si>
  <si>
    <t>전문 통역원 (중국어)</t>
    <phoneticPr fontId="4" type="noConversion"/>
  </si>
  <si>
    <t>만단위 절삭</t>
    <phoneticPr fontId="4" type="noConversion"/>
  </si>
  <si>
    <t>28팀 총원 367명+통역 25명=392명</t>
    <phoneticPr fontId="4" type="noConversion"/>
  </si>
  <si>
    <t>공연단 367명 + 통역요원 25명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</si>
</sst>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41" formatCode="_-* #,##0_-;\-* #,##0_-;_-* &quot;-&quot;_-;_-@_-"/>
    <numFmt numFmtId="43" formatCode="_-* #,##0.00_-;\-* #,##0.00_-;_-* &quot;-&quot;??_-;_-@_-"/>
    <numFmt numFmtId="176" formatCode="#,##0&quot;명&quot;"/>
    <numFmt numFmtId="177" formatCode="#,##0&quot;식&quot;"/>
    <numFmt numFmtId="178" formatCode="#,##0&quot;회&quot;"/>
    <numFmt numFmtId="179" formatCode="#,##0&quot;일&quot;"/>
    <numFmt numFmtId="180" formatCode="#,##0&quot;대&quot;"/>
    <numFmt numFmtId="181" formatCode="#,##0&quot;실&quot;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rgb="FFFF0000"/>
      <name val="맑은 고딕"/>
      <family val="3"/>
      <charset val="129"/>
    </font>
    <font>
      <b/>
      <sz val="9"/>
      <color rgb="FFFF0000"/>
      <name val="맑은 고딕"/>
      <family val="3"/>
      <charset val="129"/>
    </font>
    <font>
      <sz val="12"/>
      <name val="맑은 고딕"/>
      <family val="3"/>
      <charset val="129"/>
    </font>
    <font>
      <b/>
      <sz val="12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BE5D7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41" fontId="1" fillId="0" borderId="0">
      <alignment vertical="center"/>
    </xf>
  </cellStyleXfs>
  <cellXfs count="6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1" fontId="3" fillId="0" borderId="0" xfId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41" fontId="3" fillId="0" borderId="0" xfId="1" applyFont="1">
      <alignment vertical="center"/>
    </xf>
    <xf numFmtId="41" fontId="3" fillId="0" borderId="0" xfId="1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1" fontId="3" fillId="0" borderId="0" xfId="0" applyNumberFormat="1" applyFont="1">
      <alignment vertical="center"/>
    </xf>
    <xf numFmtId="41" fontId="7" fillId="0" borderId="7" xfId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41" fontId="7" fillId="0" borderId="1" xfId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 wrapText="1"/>
    </xf>
    <xf numFmtId="178" fontId="7" fillId="0" borderId="1" xfId="0" applyNumberFormat="1" applyFont="1" applyBorder="1" applyAlignment="1">
      <alignment horizontal="center" vertical="center" wrapText="1"/>
    </xf>
    <xf numFmtId="43" fontId="3" fillId="0" borderId="0" xfId="0" applyNumberFormat="1" applyFo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41" fontId="8" fillId="2" borderId="5" xfId="1" applyFont="1" applyFill="1" applyBorder="1" applyAlignment="1">
      <alignment horizontal="center" vertical="center" wrapText="1"/>
    </xf>
    <xf numFmtId="41" fontId="8" fillId="0" borderId="2" xfId="1" applyFont="1" applyBorder="1" applyAlignment="1">
      <alignment horizontal="left" vertical="center" wrapText="1"/>
    </xf>
    <xf numFmtId="0" fontId="8" fillId="2" borderId="6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41" fontId="8" fillId="2" borderId="1" xfId="1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41" fontId="8" fillId="2" borderId="7" xfId="1" applyFont="1" applyFill="1" applyBorder="1" applyAlignment="1">
      <alignment vertical="center" wrapText="1"/>
    </xf>
    <xf numFmtId="179" fontId="7" fillId="0" borderId="1" xfId="0" applyNumberFormat="1" applyFont="1" applyBorder="1" applyAlignment="1">
      <alignment horizontal="center" vertical="center" wrapText="1"/>
    </xf>
    <xf numFmtId="41" fontId="7" fillId="0" borderId="2" xfId="1" applyFont="1" applyBorder="1" applyAlignment="1">
      <alignment horizontal="left" vertical="center" wrapText="1"/>
    </xf>
    <xf numFmtId="3" fontId="8" fillId="2" borderId="6" xfId="0" applyNumberFormat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177" fontId="7" fillId="0" borderId="1" xfId="0" applyNumberFormat="1" applyFont="1" applyBorder="1" applyAlignment="1">
      <alignment horizontal="center" vertical="center" wrapText="1"/>
    </xf>
    <xf numFmtId="181" fontId="7" fillId="0" borderId="1" xfId="0" applyNumberFormat="1" applyFont="1" applyBorder="1" applyAlignment="1">
      <alignment horizontal="center" vertical="center" wrapText="1"/>
    </xf>
    <xf numFmtId="41" fontId="7" fillId="4" borderId="2" xfId="1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41" fontId="7" fillId="0" borderId="2" xfId="1" applyFont="1" applyBorder="1" applyAlignment="1">
      <alignment vertical="center" wrapText="1"/>
    </xf>
    <xf numFmtId="0" fontId="8" fillId="3" borderId="6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41" fontId="8" fillId="3" borderId="1" xfId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41" fontId="8" fillId="3" borderId="7" xfId="1" applyFont="1" applyFill="1" applyBorder="1" applyAlignment="1">
      <alignment vertical="center" wrapText="1"/>
    </xf>
    <xf numFmtId="9" fontId="8" fillId="3" borderId="1" xfId="0" applyNumberFormat="1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left" vertical="center"/>
    </xf>
    <xf numFmtId="41" fontId="8" fillId="3" borderId="9" xfId="1" applyFont="1" applyFill="1" applyBorder="1" applyAlignment="1">
      <alignment horizontal="center" vertical="center"/>
    </xf>
    <xf numFmtId="3" fontId="8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 wrapText="1"/>
    </xf>
    <xf numFmtId="41" fontId="8" fillId="3" borderId="10" xfId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41" fontId="8" fillId="2" borderId="11" xfId="1" applyFont="1" applyFill="1" applyBorder="1" applyAlignment="1">
      <alignment horizontal="center" vertical="center"/>
    </xf>
    <xf numFmtId="41" fontId="8" fillId="2" borderId="12" xfId="1" applyFont="1" applyFill="1" applyBorder="1" applyAlignment="1">
      <alignment horizontal="center" vertical="center"/>
    </xf>
    <xf numFmtId="41" fontId="8" fillId="2" borderId="13" xfId="1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M31"/>
  <sheetViews>
    <sheetView tabSelected="1" view="pageBreakPreview" zoomScaleNormal="100" zoomScaleSheetLayoutView="100" workbookViewId="0">
      <selection activeCell="L5" sqref="L5"/>
    </sheetView>
  </sheetViews>
  <sheetFormatPr defaultColWidth="10.625" defaultRowHeight="18" customHeight="1" x14ac:dyDescent="0.3"/>
  <cols>
    <col min="1" max="1" width="18" style="1" customWidth="1"/>
    <col min="2" max="2" width="15.375" style="1" customWidth="1"/>
    <col min="3" max="3" width="33.875" style="1" customWidth="1"/>
    <col min="4" max="4" width="13.875" style="3" customWidth="1"/>
    <col min="5" max="5" width="2.5" style="4" bestFit="1" customWidth="1"/>
    <col min="6" max="6" width="7.125" style="1" bestFit="1" customWidth="1"/>
    <col min="7" max="7" width="2.5" style="1" bestFit="1" customWidth="1"/>
    <col min="8" max="8" width="6" style="1" bestFit="1" customWidth="1"/>
    <col min="9" max="9" width="18.25" style="6" customWidth="1"/>
    <col min="10" max="10" width="38.125" style="7" customWidth="1"/>
    <col min="11" max="11" width="10.625" style="8"/>
    <col min="12" max="12" width="10.625" style="5"/>
    <col min="13" max="13" width="11.5" style="5" bestFit="1" customWidth="1"/>
    <col min="14" max="16384" width="10.625" style="5"/>
  </cols>
  <sheetData>
    <row r="1" spans="1:13" s="1" customFormat="1" ht="18" customHeight="1" x14ac:dyDescent="0.3">
      <c r="A1" s="20" t="s">
        <v>14</v>
      </c>
      <c r="B1" s="21" t="s">
        <v>11</v>
      </c>
      <c r="C1" s="21" t="s">
        <v>6</v>
      </c>
      <c r="D1" s="57" t="s">
        <v>15</v>
      </c>
      <c r="E1" s="58"/>
      <c r="F1" s="58"/>
      <c r="G1" s="58"/>
      <c r="H1" s="59"/>
      <c r="I1" s="22" t="s">
        <v>16</v>
      </c>
      <c r="J1" s="23" t="s">
        <v>52</v>
      </c>
      <c r="K1" s="9"/>
    </row>
    <row r="2" spans="1:13" s="2" customFormat="1" ht="18" customHeight="1" x14ac:dyDescent="0.3">
      <c r="A2" s="24"/>
      <c r="B2" s="25"/>
      <c r="C2" s="25"/>
      <c r="D2" s="26"/>
      <c r="E2" s="27"/>
      <c r="F2" s="28"/>
      <c r="G2" s="28"/>
      <c r="H2" s="28"/>
      <c r="I2" s="29">
        <f>SUM(I3:I5)</f>
        <v>0</v>
      </c>
      <c r="J2" s="23"/>
      <c r="K2" s="10"/>
    </row>
    <row r="3" spans="1:13" ht="18" customHeight="1" x14ac:dyDescent="0.3">
      <c r="A3" s="61"/>
      <c r="B3" s="63" t="s">
        <v>19</v>
      </c>
      <c r="C3" s="13" t="s">
        <v>19</v>
      </c>
      <c r="D3" s="14">
        <v>212900</v>
      </c>
      <c r="E3" s="15" t="s">
        <v>10</v>
      </c>
      <c r="F3" s="16">
        <v>25</v>
      </c>
      <c r="G3" s="15" t="s">
        <v>10</v>
      </c>
      <c r="H3" s="30">
        <v>13</v>
      </c>
      <c r="I3" s="12"/>
      <c r="J3" s="31" t="s">
        <v>24</v>
      </c>
      <c r="L3" s="18"/>
    </row>
    <row r="4" spans="1:13" ht="18" customHeight="1" x14ac:dyDescent="0.3">
      <c r="A4" s="61"/>
      <c r="B4" s="65"/>
      <c r="C4" s="13" t="s">
        <v>38</v>
      </c>
      <c r="D4" s="14">
        <v>400000</v>
      </c>
      <c r="E4" s="15" t="s">
        <v>10</v>
      </c>
      <c r="F4" s="16">
        <v>1</v>
      </c>
      <c r="G4" s="15" t="s">
        <v>10</v>
      </c>
      <c r="H4" s="30">
        <v>4</v>
      </c>
      <c r="I4" s="12"/>
      <c r="J4" s="31" t="s">
        <v>49</v>
      </c>
      <c r="L4" s="18"/>
    </row>
    <row r="5" spans="1:13" ht="18" customHeight="1" x14ac:dyDescent="0.3">
      <c r="A5" s="62"/>
      <c r="B5" s="64"/>
      <c r="C5" s="13" t="s">
        <v>25</v>
      </c>
      <c r="D5" s="14">
        <v>400000</v>
      </c>
      <c r="E5" s="15" t="s">
        <v>10</v>
      </c>
      <c r="F5" s="16">
        <v>1</v>
      </c>
      <c r="G5" s="15" t="s">
        <v>10</v>
      </c>
      <c r="H5" s="30">
        <v>7</v>
      </c>
      <c r="I5" s="12"/>
      <c r="J5" s="31" t="s">
        <v>50</v>
      </c>
    </row>
    <row r="6" spans="1:13" s="2" customFormat="1" ht="18" customHeight="1" x14ac:dyDescent="0.3">
      <c r="A6" s="32"/>
      <c r="B6" s="27"/>
      <c r="C6" s="25"/>
      <c r="D6" s="26"/>
      <c r="E6" s="27"/>
      <c r="F6" s="28"/>
      <c r="G6" s="28"/>
      <c r="H6" s="28"/>
      <c r="I6" s="29">
        <f>SUM(I7:I7)</f>
        <v>0</v>
      </c>
      <c r="J6" s="23"/>
      <c r="K6" s="10"/>
    </row>
    <row r="7" spans="1:13" ht="36" customHeight="1" x14ac:dyDescent="0.3">
      <c r="A7" s="33" t="s">
        <v>26</v>
      </c>
      <c r="B7" s="19" t="s">
        <v>20</v>
      </c>
      <c r="C7" s="13" t="s">
        <v>36</v>
      </c>
      <c r="D7" s="14">
        <v>100000</v>
      </c>
      <c r="E7" s="15" t="s">
        <v>10</v>
      </c>
      <c r="F7" s="34">
        <v>32</v>
      </c>
      <c r="G7" s="15"/>
      <c r="H7" s="13"/>
      <c r="I7" s="12"/>
      <c r="J7" s="31" t="s">
        <v>37</v>
      </c>
      <c r="M7" s="11"/>
    </row>
    <row r="8" spans="1:13" s="2" customFormat="1" ht="18" customHeight="1" x14ac:dyDescent="0.3">
      <c r="A8" s="32"/>
      <c r="B8" s="27"/>
      <c r="C8" s="25"/>
      <c r="D8" s="26"/>
      <c r="E8" s="27"/>
      <c r="F8" s="27"/>
      <c r="G8" s="28"/>
      <c r="H8" s="28"/>
      <c r="I8" s="29">
        <f>SUM(I9:I13)</f>
        <v>0</v>
      </c>
      <c r="J8" s="23"/>
      <c r="K8" s="10"/>
    </row>
    <row r="9" spans="1:13" ht="18" customHeight="1" x14ac:dyDescent="0.3">
      <c r="A9" s="60" t="s">
        <v>9</v>
      </c>
      <c r="B9" s="63" t="s">
        <v>9</v>
      </c>
      <c r="C9" s="13" t="s">
        <v>21</v>
      </c>
      <c r="D9" s="14">
        <v>60000</v>
      </c>
      <c r="E9" s="15" t="s">
        <v>10</v>
      </c>
      <c r="F9" s="35">
        <v>156</v>
      </c>
      <c r="G9" s="15" t="s">
        <v>10</v>
      </c>
      <c r="H9" s="30">
        <v>11</v>
      </c>
      <c r="I9" s="12"/>
      <c r="J9" s="36" t="s">
        <v>47</v>
      </c>
    </row>
    <row r="10" spans="1:13" ht="18" customHeight="1" x14ac:dyDescent="0.3">
      <c r="A10" s="61"/>
      <c r="B10" s="65"/>
      <c r="C10" s="13" t="s">
        <v>22</v>
      </c>
      <c r="D10" s="14">
        <v>60000</v>
      </c>
      <c r="E10" s="15" t="s">
        <v>10</v>
      </c>
      <c r="F10" s="35">
        <v>53</v>
      </c>
      <c r="G10" s="15" t="s">
        <v>10</v>
      </c>
      <c r="H10" s="30">
        <v>11</v>
      </c>
      <c r="I10" s="12"/>
      <c r="J10" s="31" t="s">
        <v>46</v>
      </c>
    </row>
    <row r="11" spans="1:13" ht="18" customHeight="1" x14ac:dyDescent="0.3">
      <c r="A11" s="61"/>
      <c r="B11" s="65"/>
      <c r="C11" s="13" t="s">
        <v>23</v>
      </c>
      <c r="D11" s="14">
        <v>60000</v>
      </c>
      <c r="E11" s="15" t="s">
        <v>10</v>
      </c>
      <c r="F11" s="35">
        <v>25</v>
      </c>
      <c r="G11" s="15" t="s">
        <v>10</v>
      </c>
      <c r="H11" s="30">
        <v>12</v>
      </c>
      <c r="I11" s="12"/>
      <c r="J11" s="31" t="s">
        <v>45</v>
      </c>
    </row>
    <row r="12" spans="1:13" ht="18" customHeight="1" x14ac:dyDescent="0.3">
      <c r="A12" s="61"/>
      <c r="B12" s="65"/>
      <c r="C12" s="13" t="s">
        <v>40</v>
      </c>
      <c r="D12" s="14">
        <v>120000</v>
      </c>
      <c r="E12" s="15" t="s">
        <v>10</v>
      </c>
      <c r="F12" s="35">
        <v>4</v>
      </c>
      <c r="G12" s="15" t="s">
        <v>10</v>
      </c>
      <c r="H12" s="30">
        <v>4</v>
      </c>
      <c r="I12" s="12"/>
      <c r="J12" s="39"/>
    </row>
    <row r="13" spans="1:13" ht="18" customHeight="1" x14ac:dyDescent="0.3">
      <c r="A13" s="62"/>
      <c r="B13" s="64"/>
      <c r="C13" s="13" t="s">
        <v>39</v>
      </c>
      <c r="D13" s="14">
        <v>120000</v>
      </c>
      <c r="E13" s="15" t="s">
        <v>10</v>
      </c>
      <c r="F13" s="35">
        <v>4</v>
      </c>
      <c r="G13" s="15" t="s">
        <v>10</v>
      </c>
      <c r="H13" s="30">
        <v>6</v>
      </c>
      <c r="I13" s="12"/>
      <c r="J13" s="39"/>
    </row>
    <row r="14" spans="1:13" s="2" customFormat="1" ht="18" customHeight="1" x14ac:dyDescent="0.3">
      <c r="A14" s="32"/>
      <c r="B14" s="27"/>
      <c r="C14" s="25"/>
      <c r="D14" s="26"/>
      <c r="E14" s="27"/>
      <c r="F14" s="27"/>
      <c r="G14" s="28"/>
      <c r="H14" s="28"/>
      <c r="I14" s="29">
        <f>SUM(I15:I18)</f>
        <v>0</v>
      </c>
      <c r="J14" s="31"/>
      <c r="K14" s="10"/>
    </row>
    <row r="15" spans="1:13" s="8" customFormat="1" ht="18" customHeight="1" x14ac:dyDescent="0.3">
      <c r="A15" s="60" t="s">
        <v>8</v>
      </c>
      <c r="B15" s="63" t="s">
        <v>48</v>
      </c>
      <c r="C15" s="13" t="s">
        <v>41</v>
      </c>
      <c r="D15" s="14">
        <v>19000</v>
      </c>
      <c r="E15" s="15" t="s">
        <v>10</v>
      </c>
      <c r="F15" s="16">
        <v>6</v>
      </c>
      <c r="G15" s="15" t="s">
        <v>10</v>
      </c>
      <c r="H15" s="17">
        <v>9</v>
      </c>
      <c r="I15" s="12"/>
      <c r="J15" s="39"/>
    </row>
    <row r="16" spans="1:13" s="8" customFormat="1" ht="18" customHeight="1" x14ac:dyDescent="0.3">
      <c r="A16" s="61"/>
      <c r="B16" s="64"/>
      <c r="C16" s="13" t="s">
        <v>42</v>
      </c>
      <c r="D16" s="14">
        <v>19000</v>
      </c>
      <c r="E16" s="15"/>
      <c r="F16" s="16">
        <v>6</v>
      </c>
      <c r="G16" s="15" t="s">
        <v>10</v>
      </c>
      <c r="H16" s="17">
        <v>18</v>
      </c>
      <c r="I16" s="12"/>
      <c r="J16" s="39"/>
    </row>
    <row r="17" spans="1:11" s="8" customFormat="1" ht="18" customHeight="1" x14ac:dyDescent="0.3">
      <c r="A17" s="61"/>
      <c r="B17" s="63" t="s">
        <v>33</v>
      </c>
      <c r="C17" s="13" t="s">
        <v>34</v>
      </c>
      <c r="D17" s="14">
        <v>11000</v>
      </c>
      <c r="E17" s="15" t="s">
        <v>10</v>
      </c>
      <c r="F17" s="16">
        <v>392</v>
      </c>
      <c r="G17" s="15" t="s">
        <v>10</v>
      </c>
      <c r="H17" s="17">
        <v>33</v>
      </c>
      <c r="I17" s="12"/>
      <c r="J17" s="31" t="s">
        <v>53</v>
      </c>
    </row>
    <row r="18" spans="1:11" s="8" customFormat="1" ht="18" customHeight="1" x14ac:dyDescent="0.3">
      <c r="A18" s="62"/>
      <c r="B18" s="64"/>
      <c r="C18" s="13" t="s">
        <v>35</v>
      </c>
      <c r="D18" s="14">
        <v>3000</v>
      </c>
      <c r="E18" s="15" t="s">
        <v>10</v>
      </c>
      <c r="F18" s="16">
        <v>392</v>
      </c>
      <c r="G18" s="15" t="s">
        <v>10</v>
      </c>
      <c r="H18" s="17">
        <v>11</v>
      </c>
      <c r="I18" s="12"/>
      <c r="J18" s="31" t="s">
        <v>44</v>
      </c>
    </row>
    <row r="19" spans="1:11" s="2" customFormat="1" ht="18" customHeight="1" x14ac:dyDescent="0.3">
      <c r="A19" s="32"/>
      <c r="B19" s="27"/>
      <c r="C19" s="25"/>
      <c r="D19" s="26"/>
      <c r="E19" s="27"/>
      <c r="F19" s="27"/>
      <c r="G19" s="28"/>
      <c r="H19" s="28"/>
      <c r="I19" s="29">
        <f>SUM(I20:I22)</f>
        <v>0</v>
      </c>
      <c r="J19" s="31"/>
      <c r="K19" s="10"/>
    </row>
    <row r="20" spans="1:11" ht="18" customHeight="1" x14ac:dyDescent="0.3">
      <c r="A20" s="56" t="s">
        <v>7</v>
      </c>
      <c r="B20" s="55" t="s">
        <v>7</v>
      </c>
      <c r="C20" s="13" t="s">
        <v>27</v>
      </c>
      <c r="D20" s="14">
        <v>550000</v>
      </c>
      <c r="E20" s="15" t="s">
        <v>10</v>
      </c>
      <c r="F20" s="38">
        <v>3</v>
      </c>
      <c r="G20" s="15" t="s">
        <v>10</v>
      </c>
      <c r="H20" s="30">
        <v>3</v>
      </c>
      <c r="I20" s="12"/>
      <c r="J20" s="39"/>
    </row>
    <row r="21" spans="1:11" ht="18" customHeight="1" x14ac:dyDescent="0.3">
      <c r="A21" s="56"/>
      <c r="B21" s="55"/>
      <c r="C21" s="13" t="s">
        <v>27</v>
      </c>
      <c r="D21" s="14">
        <v>550000</v>
      </c>
      <c r="E21" s="15" t="s">
        <v>10</v>
      </c>
      <c r="F21" s="38">
        <v>3</v>
      </c>
      <c r="G21" s="15" t="s">
        <v>10</v>
      </c>
      <c r="H21" s="30">
        <v>3</v>
      </c>
      <c r="I21" s="12"/>
      <c r="J21" s="39"/>
    </row>
    <row r="22" spans="1:11" ht="18" customHeight="1" x14ac:dyDescent="0.3">
      <c r="A22" s="56"/>
      <c r="B22" s="55"/>
      <c r="C22" s="13" t="s">
        <v>28</v>
      </c>
      <c r="D22" s="14">
        <v>230000</v>
      </c>
      <c r="E22" s="15" t="s">
        <v>10</v>
      </c>
      <c r="F22" s="38">
        <v>1</v>
      </c>
      <c r="G22" s="15" t="s">
        <v>10</v>
      </c>
      <c r="H22" s="30">
        <v>11</v>
      </c>
      <c r="I22" s="12"/>
      <c r="J22" s="31" t="s">
        <v>29</v>
      </c>
    </row>
    <row r="23" spans="1:11" s="2" customFormat="1" ht="18" customHeight="1" x14ac:dyDescent="0.3">
      <c r="A23" s="32"/>
      <c r="B23" s="27"/>
      <c r="C23" s="25"/>
      <c r="D23" s="26"/>
      <c r="E23" s="27"/>
      <c r="F23" s="27"/>
      <c r="G23" s="28"/>
      <c r="H23" s="28"/>
      <c r="I23" s="29">
        <f>SUM(I24:I24)</f>
        <v>0</v>
      </c>
      <c r="J23" s="31"/>
      <c r="K23" s="10"/>
    </row>
    <row r="24" spans="1:11" ht="18" customHeight="1" x14ac:dyDescent="0.3">
      <c r="A24" s="37" t="s">
        <v>30</v>
      </c>
      <c r="B24" s="13" t="s">
        <v>31</v>
      </c>
      <c r="C24" s="13" t="s">
        <v>31</v>
      </c>
      <c r="D24" s="14">
        <v>12000</v>
      </c>
      <c r="E24" s="15" t="s">
        <v>10</v>
      </c>
      <c r="F24" s="16">
        <v>355</v>
      </c>
      <c r="G24" s="15" t="s">
        <v>10</v>
      </c>
      <c r="H24" s="17">
        <v>10</v>
      </c>
      <c r="I24" s="12"/>
      <c r="J24" s="31" t="s">
        <v>32</v>
      </c>
    </row>
    <row r="25" spans="1:11" s="2" customFormat="1" ht="18" customHeight="1" x14ac:dyDescent="0.3">
      <c r="A25" s="32"/>
      <c r="B25" s="27"/>
      <c r="C25" s="25"/>
      <c r="D25" s="26"/>
      <c r="E25" s="27"/>
      <c r="F25" s="27"/>
      <c r="G25" s="28"/>
      <c r="H25" s="28"/>
      <c r="I25" s="29">
        <f>SUM(I26:I26)</f>
        <v>0</v>
      </c>
      <c r="J25" s="31"/>
      <c r="K25" s="10"/>
    </row>
    <row r="26" spans="1:11" ht="18" customHeight="1" x14ac:dyDescent="0.3">
      <c r="A26" s="33" t="s">
        <v>12</v>
      </c>
      <c r="B26" s="19" t="s">
        <v>12</v>
      </c>
      <c r="C26" s="13" t="s">
        <v>1</v>
      </c>
      <c r="D26" s="14">
        <v>10000</v>
      </c>
      <c r="E26" s="15" t="s">
        <v>10</v>
      </c>
      <c r="F26" s="16">
        <v>31</v>
      </c>
      <c r="G26" s="15" t="s">
        <v>10</v>
      </c>
      <c r="H26" s="30">
        <v>12</v>
      </c>
      <c r="I26" s="12"/>
      <c r="J26" s="31"/>
    </row>
    <row r="27" spans="1:11" ht="18" customHeight="1" x14ac:dyDescent="0.3">
      <c r="A27" s="40" t="s">
        <v>3</v>
      </c>
      <c r="B27" s="41"/>
      <c r="C27" s="42"/>
      <c r="D27" s="43"/>
      <c r="E27" s="44"/>
      <c r="F27" s="44"/>
      <c r="G27" s="45"/>
      <c r="H27" s="45"/>
      <c r="I27" s="46">
        <f>I2+I6+I8+I14+I19+I23+I25</f>
        <v>0</v>
      </c>
      <c r="J27" s="23"/>
    </row>
    <row r="28" spans="1:11" ht="18" customHeight="1" x14ac:dyDescent="0.3">
      <c r="A28" s="40" t="s">
        <v>2</v>
      </c>
      <c r="B28" s="41"/>
      <c r="C28" s="42" t="s">
        <v>17</v>
      </c>
      <c r="D28" s="43"/>
      <c r="E28" s="44"/>
      <c r="F28" s="44"/>
      <c r="G28" s="47"/>
      <c r="H28" s="47"/>
      <c r="I28" s="46">
        <f>I27*8%</f>
        <v>0</v>
      </c>
      <c r="J28" s="23"/>
    </row>
    <row r="29" spans="1:11" ht="18" customHeight="1" x14ac:dyDescent="0.3">
      <c r="A29" s="40" t="s">
        <v>13</v>
      </c>
      <c r="B29" s="41"/>
      <c r="C29" s="42" t="s">
        <v>43</v>
      </c>
      <c r="D29" s="43"/>
      <c r="E29" s="44"/>
      <c r="F29" s="44"/>
      <c r="G29" s="47"/>
      <c r="H29" s="47"/>
      <c r="I29" s="46">
        <f>I27*8%</f>
        <v>0</v>
      </c>
      <c r="J29" s="23"/>
    </row>
    <row r="30" spans="1:11" ht="18" customHeight="1" x14ac:dyDescent="0.3">
      <c r="A30" s="40" t="s">
        <v>18</v>
      </c>
      <c r="B30" s="41"/>
      <c r="C30" s="42" t="s">
        <v>5</v>
      </c>
      <c r="D30" s="43"/>
      <c r="E30" s="44"/>
      <c r="F30" s="44"/>
      <c r="G30" s="45"/>
      <c r="H30" s="45"/>
      <c r="I30" s="46">
        <f>(I27+I28+I29)*10%</f>
        <v>0</v>
      </c>
      <c r="J30" s="23"/>
    </row>
    <row r="31" spans="1:11" ht="18" customHeight="1" x14ac:dyDescent="0.3">
      <c r="A31" s="48" t="s">
        <v>4</v>
      </c>
      <c r="B31" s="49"/>
      <c r="C31" s="50" t="s">
        <v>0</v>
      </c>
      <c r="D31" s="51"/>
      <c r="E31" s="52"/>
      <c r="F31" s="52"/>
      <c r="G31" s="53"/>
      <c r="H31" s="53"/>
      <c r="I31" s="54">
        <f>ROUNDDOWN(SUM(I27:I30),-1)</f>
        <v>0</v>
      </c>
      <c r="J31" s="23" t="s">
        <v>51</v>
      </c>
    </row>
  </sheetData>
  <mergeCells count="10">
    <mergeCell ref="B20:B22"/>
    <mergeCell ref="A20:A22"/>
    <mergeCell ref="D1:H1"/>
    <mergeCell ref="A15:A18"/>
    <mergeCell ref="B17:B18"/>
    <mergeCell ref="A9:A13"/>
    <mergeCell ref="B3:B5"/>
    <mergeCell ref="A3:A5"/>
    <mergeCell ref="B15:B16"/>
    <mergeCell ref="B9:B13"/>
  </mergeCells>
  <phoneticPr fontId="4" type="noConversion"/>
  <printOptions horizontalCentered="1"/>
  <pageMargins left="0.19680555164813995" right="0.19680555164813995" top="0.59041666984558105" bottom="0.19680555164813995" header="0" footer="0"/>
  <pageSetup paperSize="9" scale="55" fitToHeight="0" orientation="landscape" r:id="rId1"/>
  <rowBreaks count="1" manualBreakCount="1">
    <brk id="119" max="104857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2077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2024년 예산</vt:lpstr>
      <vt:lpstr>'2024년 예산'!Print_Area</vt:lpstr>
      <vt:lpstr>'2024년 예산'!Print_Titles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revision>127</cp:revision>
  <cp:lastPrinted>2024-05-24T05:19:55Z</cp:lastPrinted>
  <dcterms:created xsi:type="dcterms:W3CDTF">2022-06-22T00:43:18Z</dcterms:created>
  <dcterms:modified xsi:type="dcterms:W3CDTF">2024-06-20T07:31:45Z</dcterms:modified>
  <cp:version>1100.0100.01</cp:version>
</cp:coreProperties>
</file>