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n\Desktop\"/>
    </mc:Choice>
  </mc:AlternateContent>
  <xr:revisionPtr revIDLastSave="0" documentId="13_ncr:1_{901DD358-F611-44AC-B899-2D8FF6CB1E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PF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5" i="2"/>
  <c r="D5" i="2" s="1"/>
  <c r="C3" i="2"/>
  <c r="D13" i="2" s="1"/>
  <c r="B5" i="1"/>
  <c r="C5" i="1" s="1"/>
  <c r="B3" i="1"/>
  <c r="C6" i="1"/>
  <c r="D14" i="2" l="1"/>
  <c r="C4" i="2"/>
  <c r="D4" i="2" s="1"/>
  <c r="D9" i="2"/>
  <c r="D3" i="2"/>
  <c r="D10" i="2"/>
  <c r="C13" i="1"/>
  <c r="C14" i="1"/>
  <c r="C3" i="1"/>
  <c r="B4" i="1"/>
  <c r="C4" i="1" s="1"/>
  <c r="C7" i="2" l="1"/>
  <c r="D7" i="2" s="1"/>
  <c r="D8" i="2" s="1"/>
  <c r="C10" i="1"/>
  <c r="C8" i="2" l="1"/>
  <c r="C15" i="2"/>
  <c r="D15" i="2" s="1"/>
  <c r="C11" i="2"/>
  <c r="D11" i="2" s="1"/>
  <c r="D18" i="2" l="1"/>
  <c r="C18" i="2" s="1"/>
  <c r="C9" i="1"/>
  <c r="B7" i="1"/>
  <c r="C7" i="1" s="1"/>
  <c r="C8" i="1" s="1"/>
  <c r="B8" i="1" l="1"/>
  <c r="B11" i="1" l="1"/>
  <c r="C11" i="1" s="1"/>
  <c r="B15" i="1"/>
  <c r="C15" i="1" s="1"/>
  <c r="C18" i="1" l="1"/>
  <c r="B18" i="1" s="1"/>
</calcChain>
</file>

<file path=xl/sharedStrings.xml><?xml version="1.0" encoding="utf-8"?>
<sst xmlns="http://schemas.openxmlformats.org/spreadsheetml/2006/main" count="36" uniqueCount="17">
  <si>
    <t xml:space="preserve">Particulars </t>
  </si>
  <si>
    <t>Per Annum</t>
  </si>
  <si>
    <t>Per Month</t>
  </si>
  <si>
    <t>Basic salary</t>
  </si>
  <si>
    <t>House rent allowance</t>
  </si>
  <si>
    <t>Conveyance allowance</t>
  </si>
  <si>
    <t>Leave Travel Allowance</t>
  </si>
  <si>
    <t>Special allowance</t>
  </si>
  <si>
    <t>Gross Salary</t>
  </si>
  <si>
    <t>EPF (Employer Contribution)</t>
  </si>
  <si>
    <t>CTC (Cost To Company)</t>
  </si>
  <si>
    <t>Statutory Deductions</t>
  </si>
  <si>
    <t>EPF (Employee Contribution)</t>
  </si>
  <si>
    <t>Professional Tax (As Applicable)</t>
  </si>
  <si>
    <t>Package</t>
  </si>
  <si>
    <t xml:space="preserve">Take Home Salary </t>
  </si>
  <si>
    <t>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</si>
</sst>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3" fillId="0" borderId="1" xfId="1" applyFont="1" applyBorder="1" applyAlignment="1">
      <alignment vertical="top"/>
    </xf>
    <xf numFmtId="165" fontId="4" fillId="0" borderId="1" xfId="1" applyNumberFormat="1" applyFont="1" applyBorder="1" applyAlignment="1">
      <alignment horizontal="left" vertical="center"/>
    </xf>
    <xf numFmtId="164" fontId="5" fillId="0" borderId="1" xfId="1" applyFont="1" applyBorder="1" applyAlignment="1">
      <alignment vertical="top"/>
    </xf>
    <xf numFmtId="165" fontId="6" fillId="0" borderId="1" xfId="1" applyNumberFormat="1" applyFont="1" applyBorder="1" applyAlignment="1">
      <alignment horizontal="left" vertical="center"/>
    </xf>
    <xf numFmtId="165" fontId="4" fillId="0" borderId="1" xfId="1" applyNumberFormat="1" applyFont="1" applyBorder="1"/>
    <xf numFmtId="164" fontId="2" fillId="0" borderId="1" xfId="1" applyFont="1" applyBorder="1" applyAlignment="1">
      <alignment vertical="top"/>
    </xf>
    <xf numFmtId="165" fontId="6" fillId="0" borderId="1" xfId="1" applyNumberFormat="1" applyFont="1" applyBorder="1"/>
    <xf numFmtId="164" fontId="7" fillId="0" borderId="1" xfId="1" applyFont="1" applyBorder="1" applyAlignment="1">
      <alignment vertical="top"/>
    </xf>
    <xf numFmtId="165" fontId="0" fillId="0" borderId="0" xfId="0" applyNumberFormat="1"/>
    <xf numFmtId="164" fontId="3" fillId="0" borderId="0" xfId="1" applyFont="1" applyFill="1" applyBorder="1" applyAlignment="1">
      <alignment vertical="top"/>
    </xf>
    <xf numFmtId="0" fontId="0" fillId="2" borderId="0" xfId="0" applyFill="1"/>
    <xf numFmtId="1" fontId="0" fillId="0" borderId="0" xfId="0" applyNumberFormat="1"/>
    <xf numFmtId="164" fontId="4" fillId="0" borderId="1" xfId="1" applyNumberFormat="1" applyFont="1" applyBorder="1" applyAlignment="1">
      <alignment horizontal="left" vertical="center"/>
    </xf>
    <xf numFmtId="164" fontId="6" fillId="0" borderId="1" xfId="1" applyNumberFormat="1" applyFont="1" applyBorder="1" applyAlignment="1">
      <alignment horizontal="left" vertical="center"/>
    </xf>
    <xf numFmtId="164" fontId="4" fillId="0" borderId="1" xfId="1" applyNumberFormat="1" applyFont="1" applyBorder="1"/>
    <xf numFmtId="164" fontId="6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18" sqref="C18"/>
    </sheetView>
  </sheetViews>
  <sheetFormatPr defaultRowHeight="15" x14ac:dyDescent="0.25"/>
  <cols>
    <col min="1" max="1" width="33" bestFit="1" customWidth="1"/>
    <col min="2" max="2" width="14" bestFit="1" customWidth="1"/>
    <col min="3" max="3" width="13.5703125" bestFit="1" customWidth="1"/>
  </cols>
  <sheetData>
    <row r="1" spans="1:10" x14ac:dyDescent="0.25">
      <c r="B1" t="s">
        <v>14</v>
      </c>
      <c r="C1" s="13">
        <v>360000</v>
      </c>
    </row>
    <row r="2" spans="1:10" ht="18.75" x14ac:dyDescent="0.25">
      <c r="A2" s="1" t="s">
        <v>0</v>
      </c>
      <c r="B2" s="2" t="s">
        <v>1</v>
      </c>
      <c r="C2" s="2" t="s">
        <v>2</v>
      </c>
    </row>
    <row r="3" spans="1:10" ht="15.75" x14ac:dyDescent="0.25">
      <c r="A3" s="3" t="s">
        <v>3</v>
      </c>
      <c r="B3" s="15">
        <f>+C1*40%</f>
        <v>144000</v>
      </c>
      <c r="C3" s="15">
        <f t="shared" ref="C3:C7" si="0">+B3/12</f>
        <v>12000</v>
      </c>
    </row>
    <row r="4" spans="1:10" ht="15.75" x14ac:dyDescent="0.25">
      <c r="A4" s="3" t="s">
        <v>4</v>
      </c>
      <c r="B4" s="15">
        <f>+B3*50%</f>
        <v>72000</v>
      </c>
      <c r="C4" s="15">
        <f t="shared" si="0"/>
        <v>6000</v>
      </c>
    </row>
    <row r="5" spans="1:10" ht="15.75" x14ac:dyDescent="0.25">
      <c r="A5" s="3" t="s">
        <v>5</v>
      </c>
      <c r="B5" s="15">
        <f>MIN(50000,C1*15%)</f>
        <v>50000</v>
      </c>
      <c r="C5" s="15">
        <f t="shared" si="0"/>
        <v>4166.666666666667</v>
      </c>
    </row>
    <row r="6" spans="1:10" ht="15.75" x14ac:dyDescent="0.25">
      <c r="A6" s="3" t="s">
        <v>6</v>
      </c>
      <c r="B6" s="15">
        <v>0</v>
      </c>
      <c r="C6" s="15">
        <f t="shared" si="0"/>
        <v>0</v>
      </c>
    </row>
    <row r="7" spans="1:10" ht="15.75" x14ac:dyDescent="0.25">
      <c r="A7" s="3" t="s">
        <v>7</v>
      </c>
      <c r="B7" s="15">
        <f>MAX(0,C1-SUM(B3:B6)-B9-B10,0)</f>
        <v>94000</v>
      </c>
      <c r="C7" s="15">
        <f t="shared" si="0"/>
        <v>7833.333333333333</v>
      </c>
    </row>
    <row r="8" spans="1:10" ht="15.75" x14ac:dyDescent="0.25">
      <c r="A8" s="5" t="s">
        <v>8</v>
      </c>
      <c r="B8" s="16">
        <f>SUM(B3:B7)</f>
        <v>360000</v>
      </c>
      <c r="C8" s="16">
        <f>SUM(C3:C7)</f>
        <v>30000</v>
      </c>
    </row>
    <row r="9" spans="1:10" ht="15.75" x14ac:dyDescent="0.25">
      <c r="A9" s="3" t="s">
        <v>16</v>
      </c>
      <c r="B9" s="7">
        <v>0</v>
      </c>
      <c r="C9" s="7">
        <f>+B9/12</f>
        <v>0</v>
      </c>
    </row>
    <row r="10" spans="1:10" ht="15.75" x14ac:dyDescent="0.25">
      <c r="A10" s="3" t="s">
        <v>9</v>
      </c>
      <c r="B10" s="17">
        <v>0</v>
      </c>
      <c r="C10" s="17">
        <f>+B10/12</f>
        <v>0</v>
      </c>
      <c r="J10" s="14"/>
    </row>
    <row r="11" spans="1:10" ht="18.75" x14ac:dyDescent="0.25">
      <c r="A11" s="8" t="s">
        <v>10</v>
      </c>
      <c r="B11" s="18">
        <f>SUM(B8:B10)</f>
        <v>360000</v>
      </c>
      <c r="C11" s="18">
        <f>+B11/12</f>
        <v>30000</v>
      </c>
    </row>
    <row r="12" spans="1:10" ht="15.75" x14ac:dyDescent="0.25">
      <c r="A12" s="10" t="s">
        <v>11</v>
      </c>
      <c r="B12" s="10"/>
      <c r="C12" s="10"/>
    </row>
    <row r="13" spans="1:10" ht="15.75" x14ac:dyDescent="0.25">
      <c r="A13" s="3" t="s">
        <v>16</v>
      </c>
      <c r="B13" s="5">
        <v>0</v>
      </c>
      <c r="C13" s="7">
        <f>+B13/12</f>
        <v>0</v>
      </c>
      <c r="J13" s="14"/>
    </row>
    <row r="14" spans="1:10" ht="15.75" x14ac:dyDescent="0.25">
      <c r="A14" s="3" t="s">
        <v>12</v>
      </c>
      <c r="B14" s="17">
        <v>0</v>
      </c>
      <c r="C14" s="17">
        <f>+B14/12</f>
        <v>0</v>
      </c>
    </row>
    <row r="15" spans="1:10" ht="15.75" x14ac:dyDescent="0.25">
      <c r="A15" s="3" t="s">
        <v>13</v>
      </c>
      <c r="B15" s="17">
        <f>IF(B8&gt;=240012,2400,(IF(B8&gt;=180012,1800,IF(B8&lt;180012,0))))</f>
        <v>2400</v>
      </c>
      <c r="C15" s="17">
        <f>+B15/12</f>
        <v>200</v>
      </c>
    </row>
    <row r="16" spans="1:10" ht="15.75" x14ac:dyDescent="0.25">
      <c r="A16" s="3"/>
      <c r="B16" s="7"/>
      <c r="C16" s="7"/>
    </row>
    <row r="18" spans="1:3" ht="15.75" x14ac:dyDescent="0.25">
      <c r="A18" s="12" t="s">
        <v>15</v>
      </c>
      <c r="B18" s="11">
        <f>C18*12</f>
        <v>357600</v>
      </c>
      <c r="C18" s="11">
        <f>+C11-C9-C10-C13-C14-C15-C16</f>
        <v>29800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8"/>
  <sheetViews>
    <sheetView topLeftCell="B1" workbookViewId="0">
      <selection activeCell="H16" sqref="H16"/>
    </sheetView>
  </sheetViews>
  <sheetFormatPr defaultRowHeight="15" x14ac:dyDescent="0.25"/>
  <cols>
    <col min="2" max="2" width="34" customWidth="1"/>
    <col min="3" max="3" width="18.42578125" customWidth="1"/>
    <col min="4" max="4" width="19" customWidth="1"/>
  </cols>
  <sheetData>
    <row r="1" spans="2:4" x14ac:dyDescent="0.25">
      <c r="C1" t="s">
        <v>14</v>
      </c>
      <c r="D1" s="13">
        <v>240000</v>
      </c>
    </row>
    <row r="2" spans="2:4" ht="18.75" x14ac:dyDescent="0.25">
      <c r="B2" s="1" t="s">
        <v>0</v>
      </c>
      <c r="C2" s="2" t="s">
        <v>1</v>
      </c>
      <c r="D2" s="2" t="s">
        <v>2</v>
      </c>
    </row>
    <row r="3" spans="2:4" ht="15.75" x14ac:dyDescent="0.25">
      <c r="B3" s="3" t="s">
        <v>3</v>
      </c>
      <c r="C3" s="4">
        <f>+D1*40%</f>
        <v>96000</v>
      </c>
      <c r="D3" s="4">
        <f t="shared" ref="D3:D7" si="0">+C3/12</f>
        <v>8000</v>
      </c>
    </row>
    <row r="4" spans="2:4" ht="15.75" x14ac:dyDescent="0.25">
      <c r="B4" s="3" t="s">
        <v>4</v>
      </c>
      <c r="C4" s="4">
        <f>+C3*50%</f>
        <v>48000</v>
      </c>
      <c r="D4" s="4">
        <f t="shared" si="0"/>
        <v>4000</v>
      </c>
    </row>
    <row r="5" spans="2:4" ht="15.75" x14ac:dyDescent="0.25">
      <c r="B5" s="3" t="s">
        <v>5</v>
      </c>
      <c r="C5" s="4">
        <f>MIN(50000,D1*15%)</f>
        <v>36000</v>
      </c>
      <c r="D5" s="4">
        <f t="shared" si="0"/>
        <v>3000</v>
      </c>
    </row>
    <row r="6" spans="2:4" ht="15.75" x14ac:dyDescent="0.25">
      <c r="B6" s="3" t="s">
        <v>6</v>
      </c>
      <c r="C6" s="4">
        <v>0</v>
      </c>
      <c r="D6" s="4">
        <f t="shared" si="0"/>
        <v>0</v>
      </c>
    </row>
    <row r="7" spans="2:4" ht="15.75" x14ac:dyDescent="0.25">
      <c r="B7" s="3" t="s">
        <v>7</v>
      </c>
      <c r="C7" s="4">
        <f>MAX(0,D1-SUM(C3:C6)-C9-C10,0)</f>
        <v>60000</v>
      </c>
      <c r="D7" s="4">
        <f t="shared" si="0"/>
        <v>5000</v>
      </c>
    </row>
    <row r="8" spans="2:4" ht="15.75" x14ac:dyDescent="0.25">
      <c r="B8" s="5" t="s">
        <v>8</v>
      </c>
      <c r="C8" s="6">
        <f>SUM(C3:C7)</f>
        <v>240000</v>
      </c>
      <c r="D8" s="6">
        <f>SUM(D3:D7)</f>
        <v>20000</v>
      </c>
    </row>
    <row r="9" spans="2:4" ht="15.75" x14ac:dyDescent="0.25">
      <c r="B9" s="3" t="s">
        <v>16</v>
      </c>
      <c r="C9" s="7">
        <v>0</v>
      </c>
      <c r="D9" s="7">
        <f>+C9/12</f>
        <v>0</v>
      </c>
    </row>
    <row r="10" spans="2:4" ht="15.75" x14ac:dyDescent="0.25">
      <c r="B10" s="3" t="s">
        <v>9</v>
      </c>
      <c r="C10" s="7">
        <v>0</v>
      </c>
      <c r="D10" s="7">
        <f>+C10/12</f>
        <v>0</v>
      </c>
    </row>
    <row r="11" spans="2:4" ht="18.75" x14ac:dyDescent="0.25">
      <c r="B11" s="8" t="s">
        <v>10</v>
      </c>
      <c r="C11" s="9">
        <f>SUM(C8:C10)</f>
        <v>240000</v>
      </c>
      <c r="D11" s="9">
        <f>+C11/12</f>
        <v>20000</v>
      </c>
    </row>
    <row r="12" spans="2:4" ht="15.75" x14ac:dyDescent="0.25">
      <c r="B12" s="10" t="s">
        <v>11</v>
      </c>
      <c r="C12" s="10"/>
      <c r="D12" s="10"/>
    </row>
    <row r="13" spans="2:4" ht="15.75" x14ac:dyDescent="0.25">
      <c r="B13" s="3" t="s">
        <v>16</v>
      </c>
      <c r="C13" s="5">
        <v>0</v>
      </c>
      <c r="D13" s="7">
        <f>+C13/12</f>
        <v>0</v>
      </c>
    </row>
    <row r="14" spans="2:4" ht="15.75" x14ac:dyDescent="0.25">
      <c r="B14" s="3" t="s">
        <v>12</v>
      </c>
      <c r="C14" s="7">
        <v>0</v>
      </c>
      <c r="D14" s="7">
        <f>+C14/12</f>
        <v>0</v>
      </c>
    </row>
    <row r="15" spans="2:4" ht="15.75" x14ac:dyDescent="0.25">
      <c r="B15" s="3" t="s">
        <v>13</v>
      </c>
      <c r="C15" s="7">
        <f>IF(C8&gt;=240012,2400,(IF(C8&gt;=180012,1800,IF(C8&lt;180012,0))))</f>
        <v>1800</v>
      </c>
      <c r="D15" s="7">
        <f>+C15/12</f>
        <v>150</v>
      </c>
    </row>
    <row r="16" spans="2:4" ht="15.75" x14ac:dyDescent="0.25">
      <c r="B16" s="3"/>
      <c r="C16" s="7"/>
      <c r="D16" s="7"/>
    </row>
    <row r="18" spans="2:4" ht="15.75" x14ac:dyDescent="0.25">
      <c r="B18" s="12" t="s">
        <v>15</v>
      </c>
      <c r="C18" s="11">
        <f>D18*12</f>
        <v>238200</v>
      </c>
      <c r="D18" s="11">
        <f>+D11-D9-D10-D13-D14-D15-D16</f>
        <v>19850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PF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KiRaNReDdY</dc:creator>
  <cp:lastModifiedBy>Kalyan</cp:lastModifiedBy>
  <cp:lastPrinted>2019-09-05T08:16:20Z</cp:lastPrinted>
  <dcterms:created xsi:type="dcterms:W3CDTF">2019-08-29T07:19:46Z</dcterms:created>
  <dcterms:modified xsi:type="dcterms:W3CDTF">2022-05-18T05:18:57Z</dcterms:modified>
</cp:coreProperties>
</file>