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w\Desktop\School\UI\Year\2019\Spring 2019\CS 383\Project Group\"/>
    </mc:Choice>
  </mc:AlternateContent>
  <xr:revisionPtr revIDLastSave="0" documentId="13_ncr:1_{9B26C9A5-745D-4D2A-9ECA-81D48DC8AC69}" xr6:coauthVersionLast="36" xr6:coauthVersionMax="36" xr10:uidLastSave="{00000000-0000-0000-0000-000000000000}"/>
  <bookViews>
    <workbookView xWindow="0" yWindow="0" windowWidth="19200" windowHeight="9340" tabRatio="768" activeTab="3" xr2:uid="{00000000-000D-0000-FFFF-FFFF00000000}"/>
  </bookViews>
  <sheets>
    <sheet name="Management Summary" sheetId="3" r:id="rId1"/>
    <sheet name="Gantt" sheetId="1" r:id="rId2"/>
    <sheet name="Meetings" sheetId="2" r:id="rId3"/>
    <sheet name="S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0" i="3" l="1"/>
  <c r="Q9" i="3"/>
  <c r="P9" i="3"/>
  <c r="P8" i="3"/>
  <c r="O9" i="3"/>
  <c r="O8" i="3"/>
  <c r="B67" i="1"/>
  <c r="B66" i="1"/>
  <c r="C9" i="4"/>
  <c r="D9" i="4"/>
  <c r="C19" i="4"/>
  <c r="C27" i="4"/>
  <c r="D27" i="4"/>
  <c r="D23" i="4"/>
  <c r="C23" i="4"/>
  <c r="K10" i="3"/>
  <c r="L10" i="3"/>
  <c r="M10" i="3"/>
  <c r="M8" i="3"/>
  <c r="M9" i="3"/>
  <c r="L9" i="3"/>
  <c r="L8" i="3"/>
  <c r="C28" i="4" l="1"/>
  <c r="Q8" i="3"/>
  <c r="D28" i="4"/>
  <c r="B9" i="2"/>
  <c r="B8" i="2"/>
  <c r="B5" i="2"/>
  <c r="B7" i="2"/>
  <c r="B6" i="2"/>
  <c r="B4" i="2"/>
  <c r="L10" i="2"/>
  <c r="K10" i="2"/>
  <c r="J10" i="2"/>
  <c r="I10" i="2"/>
  <c r="H10" i="2"/>
  <c r="G10" i="2"/>
  <c r="F10" i="2"/>
  <c r="E10" i="2"/>
  <c r="D10" i="2"/>
  <c r="C10" i="2"/>
  <c r="B21" i="1" l="1"/>
  <c r="C31" i="1"/>
  <c r="H6" i="3" s="1"/>
  <c r="B31" i="1"/>
  <c r="G6" i="3" s="1"/>
  <c r="C41" i="1"/>
  <c r="H7" i="3" s="1"/>
  <c r="B41" i="1"/>
  <c r="G7" i="3" s="1"/>
  <c r="C51" i="1"/>
  <c r="H8" i="3" s="1"/>
  <c r="D8" i="3" s="1"/>
  <c r="B51" i="1"/>
  <c r="G8" i="3" s="1"/>
  <c r="C61" i="1"/>
  <c r="H9" i="3" s="1"/>
  <c r="D9" i="3" s="1"/>
  <c r="B61" i="1"/>
  <c r="G9" i="3" s="1"/>
  <c r="C11" i="1"/>
  <c r="B11" i="1"/>
  <c r="C21" i="1"/>
  <c r="I9" i="3" l="1"/>
  <c r="C9" i="3"/>
  <c r="E9" i="3" s="1"/>
  <c r="C8" i="3"/>
  <c r="E8" i="3" s="1"/>
  <c r="I8" i="3"/>
  <c r="B64" i="1"/>
  <c r="B65" i="1" s="1"/>
  <c r="C64" i="1"/>
  <c r="C65" i="1" s="1"/>
  <c r="D19" i="4"/>
  <c r="P7" i="3" s="1"/>
  <c r="D15" i="4"/>
  <c r="P6" i="3" s="1"/>
  <c r="P5" i="3"/>
  <c r="D5" i="4"/>
  <c r="P4" i="3" s="1"/>
  <c r="O7" i="3"/>
  <c r="C15" i="4"/>
  <c r="O6" i="3" s="1"/>
  <c r="O5" i="3"/>
  <c r="C5" i="4"/>
  <c r="O4" i="3" s="1"/>
  <c r="P10" i="3" l="1"/>
  <c r="O10" i="3"/>
  <c r="Q5" i="3"/>
  <c r="Q4" i="3"/>
  <c r="Q6" i="3"/>
  <c r="Q7" i="3"/>
  <c r="L7" i="3"/>
  <c r="M7" i="3" s="1"/>
  <c r="L5" i="3"/>
  <c r="M5" i="3" s="1"/>
  <c r="L4" i="3"/>
  <c r="Q10" i="3" l="1"/>
  <c r="B10" i="2"/>
  <c r="L6" i="3"/>
  <c r="M6" i="3" s="1"/>
  <c r="M4" i="3"/>
  <c r="D7" i="3" l="1"/>
  <c r="C7" i="3"/>
  <c r="D6" i="3"/>
  <c r="H5" i="3"/>
  <c r="D5" i="3" s="1"/>
  <c r="G5" i="3"/>
  <c r="C5" i="3" s="1"/>
  <c r="G4" i="3"/>
  <c r="C4" i="3" l="1"/>
  <c r="G10" i="3"/>
  <c r="C6" i="3"/>
  <c r="H4" i="3"/>
  <c r="I5" i="3"/>
  <c r="E5" i="3"/>
  <c r="I7" i="3"/>
  <c r="E7" i="3"/>
  <c r="C10" i="3" l="1"/>
  <c r="D4" i="3"/>
  <c r="D10" i="3" s="1"/>
  <c r="H10" i="3"/>
  <c r="I6" i="3"/>
  <c r="I4" i="3"/>
  <c r="E6" i="3"/>
  <c r="I10" i="3" l="1"/>
  <c r="E4" i="3"/>
</calcChain>
</file>

<file path=xl/sharedStrings.xml><?xml version="1.0" encoding="utf-8"?>
<sst xmlns="http://schemas.openxmlformats.org/spreadsheetml/2006/main" count="168" uniqueCount="57">
  <si>
    <t>Meetings</t>
  </si>
  <si>
    <t>Total</t>
  </si>
  <si>
    <t>Date</t>
  </si>
  <si>
    <t>Purpose</t>
  </si>
  <si>
    <t>Hours</t>
  </si>
  <si>
    <t>ü</t>
  </si>
  <si>
    <t>First Meeting</t>
  </si>
  <si>
    <t>Budgeted</t>
  </si>
  <si>
    <t>Actual</t>
  </si>
  <si>
    <t>Coding</t>
  </si>
  <si>
    <t>Task</t>
  </si>
  <si>
    <t>Individual schedule</t>
  </si>
  <si>
    <t>Subtotal</t>
  </si>
  <si>
    <t>Champion</t>
  </si>
  <si>
    <t>Systems Analysis</t>
  </si>
  <si>
    <t>Task 1</t>
  </si>
  <si>
    <t>Task 2</t>
  </si>
  <si>
    <t>Task 3</t>
  </si>
  <si>
    <t>Task 4</t>
  </si>
  <si>
    <t>Task 5</t>
  </si>
  <si>
    <t>Task 6</t>
  </si>
  <si>
    <t>Task 7</t>
  </si>
  <si>
    <t>Task 8</t>
  </si>
  <si>
    <t>Total:</t>
  </si>
  <si>
    <r>
      <rPr>
        <b/>
        <sz val="12"/>
        <rFont val="Calibri"/>
        <family val="2"/>
        <scheme val="minor"/>
      </rPr>
      <t xml:space="preserve">Jaidin                       </t>
    </r>
    <r>
      <rPr>
        <sz val="11"/>
        <rFont val="Calibri"/>
        <family val="2"/>
        <scheme val="minor"/>
      </rPr>
      <t>Team Lead 1</t>
    </r>
  </si>
  <si>
    <r>
      <rPr>
        <b/>
        <sz val="11"/>
        <color theme="1"/>
        <rFont val="Calibri"/>
        <family val="2"/>
        <scheme val="minor"/>
      </rPr>
      <t>Aaron</t>
    </r>
    <r>
      <rPr>
        <sz val="11"/>
        <color theme="1"/>
        <rFont val="Calibri"/>
        <family val="2"/>
        <scheme val="minor"/>
      </rPr>
      <t xml:space="preserve">                              Team Lead 2</t>
    </r>
  </si>
  <si>
    <r>
      <rPr>
        <b/>
        <sz val="11"/>
        <color theme="1"/>
        <rFont val="Calibri"/>
        <family val="2"/>
        <scheme val="minor"/>
      </rPr>
      <t xml:space="preserve">Lenin                             </t>
    </r>
    <r>
      <rPr>
        <sz val="11"/>
        <color theme="1"/>
        <rFont val="Calibri"/>
        <family val="2"/>
        <scheme val="minor"/>
      </rPr>
      <t xml:space="preserve"> Team Lead 3</t>
    </r>
  </si>
  <si>
    <r>
      <rPr>
        <b/>
        <sz val="11"/>
        <color theme="1"/>
        <rFont val="Calibri"/>
        <family val="2"/>
        <scheme val="minor"/>
      </rPr>
      <t>Jeff</t>
    </r>
    <r>
      <rPr>
        <sz val="11"/>
        <color theme="1"/>
        <rFont val="Calibri"/>
        <family val="2"/>
        <scheme val="minor"/>
      </rPr>
      <t xml:space="preserve">                                  Team Lead 4</t>
    </r>
  </si>
  <si>
    <r>
      <rPr>
        <b/>
        <sz val="11"/>
        <color theme="1"/>
        <rFont val="Calibri"/>
        <family val="2"/>
        <scheme val="minor"/>
      </rPr>
      <t>Irven</t>
    </r>
    <r>
      <rPr>
        <sz val="11"/>
        <color theme="1"/>
        <rFont val="Calibri"/>
        <family val="2"/>
        <scheme val="minor"/>
      </rPr>
      <t xml:space="preserve">                                Team lead 5</t>
    </r>
  </si>
  <si>
    <r>
      <rPr>
        <b/>
        <sz val="11"/>
        <color theme="1"/>
        <rFont val="Calibri"/>
        <family val="2"/>
        <scheme val="minor"/>
      </rPr>
      <t xml:space="preserve">Yiquing                         </t>
    </r>
    <r>
      <rPr>
        <sz val="11"/>
        <color theme="1"/>
        <rFont val="Calibri"/>
        <family val="2"/>
        <scheme val="minor"/>
      </rPr>
      <t>Team Lead 6</t>
    </r>
  </si>
  <si>
    <t>Key</t>
  </si>
  <si>
    <t>Completed</t>
  </si>
  <si>
    <t>This Week</t>
  </si>
  <si>
    <t>Planned</t>
  </si>
  <si>
    <t>Time Spent (Hours)</t>
  </si>
  <si>
    <t>Predicted Time Needed (Hours)</t>
  </si>
  <si>
    <r>
      <t>Group Totals (</t>
    </r>
    <r>
      <rPr>
        <sz val="11"/>
        <color rgb="FF00B050"/>
        <rFont val="Calibri"/>
        <family val="2"/>
        <scheme val="minor"/>
      </rPr>
      <t>$</t>
    </r>
    <r>
      <rPr>
        <sz val="11"/>
        <color theme="1"/>
        <rFont val="Calibri"/>
        <family val="2"/>
        <scheme val="minor"/>
      </rPr>
      <t>)</t>
    </r>
  </si>
  <si>
    <t>Group Totals (Hours)</t>
  </si>
  <si>
    <t>Difference (Hours)</t>
  </si>
  <si>
    <r>
      <t>Difference (</t>
    </r>
    <r>
      <rPr>
        <sz val="11"/>
        <color rgb="FF00B050"/>
        <rFont val="Calibri"/>
        <family val="2"/>
        <scheme val="minor"/>
      </rPr>
      <t>$</t>
    </r>
    <r>
      <rPr>
        <sz val="11"/>
        <color theme="1"/>
        <rFont val="Calibri"/>
        <family val="2"/>
        <scheme val="minor"/>
      </rPr>
      <t>)</t>
    </r>
  </si>
  <si>
    <t>Jan. 24</t>
  </si>
  <si>
    <t>TBD</t>
  </si>
  <si>
    <t>Jaidin</t>
  </si>
  <si>
    <t>Aaron</t>
  </si>
  <si>
    <t>Lenin</t>
  </si>
  <si>
    <t>Jeff</t>
  </si>
  <si>
    <t>Irven</t>
  </si>
  <si>
    <t>Yiquing</t>
  </si>
  <si>
    <t>Key:</t>
  </si>
  <si>
    <t>x</t>
  </si>
  <si>
    <t>Present</t>
  </si>
  <si>
    <t>Away</t>
  </si>
  <si>
    <t>Dependent On Others</t>
  </si>
  <si>
    <t>Time Slots</t>
  </si>
  <si>
    <t>Predicted(Hours)</t>
  </si>
  <si>
    <t>Spent(Hours)</t>
  </si>
  <si>
    <r>
      <rPr>
        <sz val="11"/>
        <color rgb="FFFF0000"/>
        <rFont val="Calibri"/>
        <family val="2"/>
        <scheme val="minor"/>
      </rPr>
      <t>Deficit</t>
    </r>
    <r>
      <rPr>
        <sz val="11"/>
        <color theme="1"/>
        <rFont val="Calibri"/>
        <family val="2"/>
        <scheme val="minor"/>
      </rPr>
      <t>/Excess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</si>
</sst>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;[Red]&quot;$&quot;#,##0.00"/>
  </numFmts>
  <fonts count="1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Wingdings"/>
      <charset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AD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1" fillId="3" borderId="0" xfId="0" applyFont="1" applyFill="1"/>
    <xf numFmtId="0" fontId="0" fillId="0" borderId="0" xfId="0" applyFill="1"/>
    <xf numFmtId="0" fontId="0" fillId="4" borderId="0" xfId="0" applyFill="1"/>
    <xf numFmtId="0" fontId="2" fillId="0" borderId="0" xfId="0" applyFont="1"/>
    <xf numFmtId="0" fontId="0" fillId="5" borderId="0" xfId="0" applyFill="1"/>
    <xf numFmtId="0" fontId="0" fillId="5" borderId="9" xfId="0" applyFill="1" applyBorder="1"/>
    <xf numFmtId="8" fontId="0" fillId="0" borderId="4" xfId="0" applyNumberFormat="1" applyBorder="1"/>
    <xf numFmtId="8" fontId="0" fillId="0" borderId="0" xfId="0" applyNumberFormat="1" applyBorder="1"/>
    <xf numFmtId="8" fontId="0" fillId="0" borderId="5" xfId="0" applyNumberFormat="1" applyBorder="1"/>
    <xf numFmtId="8" fontId="0" fillId="0" borderId="1" xfId="0" applyNumberFormat="1" applyBorder="1"/>
    <xf numFmtId="8" fontId="0" fillId="0" borderId="2" xfId="0" applyNumberFormat="1" applyBorder="1"/>
    <xf numFmtId="8" fontId="0" fillId="0" borderId="3" xfId="0" applyNumberFormat="1" applyBorder="1"/>
    <xf numFmtId="8" fontId="0" fillId="0" borderId="8" xfId="0" applyNumberFormat="1" applyBorder="1"/>
    <xf numFmtId="0" fontId="3" fillId="0" borderId="0" xfId="0" applyFont="1"/>
    <xf numFmtId="0" fontId="0" fillId="0" borderId="1" xfId="0" applyBorder="1"/>
    <xf numFmtId="0" fontId="0" fillId="6" borderId="0" xfId="0" applyFill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3" fillId="6" borderId="0" xfId="0" applyFont="1" applyFill="1" applyBorder="1"/>
    <xf numFmtId="0" fontId="0" fillId="0" borderId="6" xfId="0" applyBorder="1"/>
    <xf numFmtId="0" fontId="0" fillId="0" borderId="4" xfId="0" applyFill="1" applyBorder="1"/>
    <xf numFmtId="8" fontId="0" fillId="0" borderId="6" xfId="0" applyNumberFormat="1" applyBorder="1"/>
    <xf numFmtId="8" fontId="0" fillId="0" borderId="7" xfId="0" applyNumberFormat="1" applyBorder="1"/>
    <xf numFmtId="0" fontId="0" fillId="0" borderId="2" xfId="0" applyBorder="1"/>
    <xf numFmtId="0" fontId="1" fillId="0" borderId="0" xfId="0" applyFont="1" applyFill="1"/>
    <xf numFmtId="164" fontId="0" fillId="0" borderId="0" xfId="0" applyNumberFormat="1" applyBorder="1"/>
    <xf numFmtId="0" fontId="0" fillId="0" borderId="9" xfId="0" applyBorder="1"/>
    <xf numFmtId="0" fontId="0" fillId="0" borderId="10" xfId="0" applyBorder="1"/>
    <xf numFmtId="0" fontId="0" fillId="8" borderId="9" xfId="0" applyFill="1" applyBorder="1"/>
    <xf numFmtId="0" fontId="0" fillId="8" borderId="10" xfId="0" applyFill="1" applyBorder="1"/>
    <xf numFmtId="0" fontId="0" fillId="8" borderId="11" xfId="0" applyFill="1" applyBorder="1"/>
    <xf numFmtId="0" fontId="0" fillId="9" borderId="12" xfId="0" applyFill="1" applyBorder="1"/>
    <xf numFmtId="0" fontId="0" fillId="2" borderId="12" xfId="0" applyFill="1" applyBorder="1"/>
    <xf numFmtId="0" fontId="5" fillId="7" borderId="12" xfId="0" applyFont="1" applyFill="1" applyBorder="1"/>
    <xf numFmtId="0" fontId="0" fillId="8" borderId="12" xfId="0" applyFill="1" applyBorder="1"/>
    <xf numFmtId="164" fontId="0" fillId="0" borderId="0" xfId="0" applyNumberFormat="1" applyFont="1" applyBorder="1"/>
    <xf numFmtId="0" fontId="0" fillId="0" borderId="12" xfId="0" applyBorder="1"/>
    <xf numFmtId="0" fontId="0" fillId="0" borderId="12" xfId="0" applyFill="1" applyBorder="1"/>
    <xf numFmtId="0" fontId="0" fillId="5" borderId="14" xfId="0" applyFill="1" applyBorder="1"/>
    <xf numFmtId="164" fontId="0" fillId="8" borderId="13" xfId="0" applyNumberFormat="1" applyFill="1" applyBorder="1"/>
    <xf numFmtId="164" fontId="0" fillId="8" borderId="14" xfId="0" applyNumberFormat="1" applyFill="1" applyBorder="1"/>
    <xf numFmtId="0" fontId="0" fillId="0" borderId="13" xfId="0" applyFill="1" applyBorder="1"/>
    <xf numFmtId="0" fontId="0" fillId="0" borderId="14" xfId="0" applyFill="1" applyBorder="1"/>
    <xf numFmtId="0" fontId="0" fillId="4" borderId="1" xfId="0" applyFill="1" applyBorder="1"/>
    <xf numFmtId="0" fontId="0" fillId="4" borderId="3" xfId="0" applyFill="1" applyBorder="1"/>
    <xf numFmtId="0" fontId="0" fillId="4" borderId="8" xfId="0" applyFill="1" applyBorder="1"/>
    <xf numFmtId="0" fontId="0" fillId="4" borderId="5" xfId="0" applyFill="1" applyBorder="1"/>
    <xf numFmtId="0" fontId="0" fillId="5" borderId="12" xfId="0" applyFill="1" applyBorder="1"/>
    <xf numFmtId="0" fontId="0" fillId="5" borderId="12" xfId="0" applyFont="1" applyFill="1" applyBorder="1"/>
    <xf numFmtId="0" fontId="0" fillId="5" borderId="12" xfId="0" applyFill="1" applyBorder="1" applyAlignment="1">
      <alignment horizontal="center" vertical="center"/>
    </xf>
    <xf numFmtId="0" fontId="0" fillId="5" borderId="11" xfId="0" applyFill="1" applyBorder="1" applyAlignment="1">
      <alignment wrapText="1"/>
    </xf>
    <xf numFmtId="0" fontId="0" fillId="5" borderId="12" xfId="0" applyFill="1" applyBorder="1" applyAlignment="1">
      <alignment wrapText="1"/>
    </xf>
    <xf numFmtId="0" fontId="0" fillId="5" borderId="12" xfId="0" applyFill="1" applyBorder="1" applyAlignment="1">
      <alignment horizontal="center" vertical="center" shrinkToFit="1"/>
    </xf>
    <xf numFmtId="0" fontId="9" fillId="4" borderId="0" xfId="0" applyFont="1" applyFill="1"/>
    <xf numFmtId="0" fontId="0" fillId="4" borderId="12" xfId="0" applyFill="1" applyBorder="1"/>
    <xf numFmtId="0" fontId="0" fillId="3" borderId="12" xfId="0" applyFont="1" applyFill="1" applyBorder="1"/>
    <xf numFmtId="0" fontId="2" fillId="0" borderId="12" xfId="0" applyFont="1" applyFill="1" applyBorder="1"/>
    <xf numFmtId="0" fontId="10" fillId="2" borderId="0" xfId="0" applyFont="1" applyFill="1"/>
    <xf numFmtId="0" fontId="10" fillId="9" borderId="0" xfId="0" applyFont="1" applyFill="1"/>
    <xf numFmtId="0" fontId="4" fillId="5" borderId="12" xfId="0" applyFont="1" applyFill="1" applyBorder="1"/>
    <xf numFmtId="0" fontId="4" fillId="3" borderId="12" xfId="0" applyFont="1" applyFill="1" applyBorder="1"/>
    <xf numFmtId="0" fontId="0" fillId="6" borderId="12" xfId="0" applyFill="1" applyBorder="1"/>
    <xf numFmtId="0" fontId="1" fillId="3" borderId="9" xfId="0" applyFont="1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9" xfId="0" applyFill="1" applyBorder="1"/>
    <xf numFmtId="0" fontId="0" fillId="3" borderId="9" xfId="0" applyFont="1" applyFill="1" applyBorder="1"/>
    <xf numFmtId="0" fontId="0" fillId="3" borderId="10" xfId="0" applyFont="1" applyFill="1" applyBorder="1"/>
    <xf numFmtId="0" fontId="0" fillId="3" borderId="11" xfId="0" applyFont="1" applyFill="1" applyBorder="1"/>
    <xf numFmtId="0" fontId="1" fillId="10" borderId="9" xfId="0" applyFont="1" applyFill="1" applyBorder="1"/>
    <xf numFmtId="0" fontId="0" fillId="10" borderId="10" xfId="0" applyFill="1" applyBorder="1"/>
    <xf numFmtId="0" fontId="0" fillId="10" borderId="11" xfId="0" applyFill="1" applyBorder="1"/>
    <xf numFmtId="0" fontId="0" fillId="6" borderId="0" xfId="0" applyFont="1" applyFill="1" applyBorder="1"/>
    <xf numFmtId="0" fontId="0" fillId="2" borderId="12" xfId="0" applyFont="1" applyFill="1" applyBorder="1"/>
    <xf numFmtId="0" fontId="0" fillId="3" borderId="12" xfId="0" applyFill="1" applyBorder="1"/>
    <xf numFmtId="0" fontId="0" fillId="10" borderId="12" xfId="0" applyFill="1" applyBorder="1"/>
    <xf numFmtId="0" fontId="0" fillId="11" borderId="12" xfId="0" applyFill="1" applyBorder="1"/>
    <xf numFmtId="0" fontId="0" fillId="11" borderId="0" xfId="0" applyFill="1"/>
    <xf numFmtId="0" fontId="0" fillId="4" borderId="12" xfId="0" applyFont="1" applyFill="1" applyBorder="1"/>
    <xf numFmtId="0" fontId="3" fillId="4" borderId="0" xfId="0" applyFont="1" applyFill="1"/>
    <xf numFmtId="0" fontId="0" fillId="4" borderId="0" xfId="0" applyFont="1" applyFill="1"/>
    <xf numFmtId="0" fontId="12" fillId="0" borderId="12" xfId="0" applyFont="1" applyFill="1" applyBorder="1" applyAlignment="1">
      <alignment horizontal="center"/>
    </xf>
    <xf numFmtId="0" fontId="0" fillId="10" borderId="9" xfId="0" applyFill="1" applyBorder="1"/>
    <xf numFmtId="0" fontId="0" fillId="12" borderId="10" xfId="0" applyFill="1" applyBorder="1"/>
    <xf numFmtId="0" fontId="0" fillId="12" borderId="11" xfId="0" applyFill="1" applyBorder="1"/>
    <xf numFmtId="0" fontId="0" fillId="12" borderId="0" xfId="0" applyFill="1"/>
    <xf numFmtId="0" fontId="11" fillId="6" borderId="12" xfId="0" applyFont="1" applyFill="1" applyBorder="1" applyAlignment="1">
      <alignment horizontal="center"/>
    </xf>
    <xf numFmtId="0" fontId="0" fillId="12" borderId="16" xfId="0" applyFill="1" applyBorder="1"/>
    <xf numFmtId="0" fontId="0" fillId="12" borderId="15" xfId="0" applyFill="1" applyBorder="1"/>
    <xf numFmtId="0" fontId="0" fillId="13" borderId="15" xfId="0" applyFill="1" applyBorder="1"/>
    <xf numFmtId="0" fontId="6" fillId="14" borderId="9" xfId="0" applyFont="1" applyFill="1" applyBorder="1"/>
    <xf numFmtId="0" fontId="0" fillId="14" borderId="10" xfId="0" applyFill="1" applyBorder="1"/>
    <xf numFmtId="0" fontId="0" fillId="14" borderId="11" xfId="0" applyFill="1" applyBorder="1"/>
    <xf numFmtId="0" fontId="6" fillId="14" borderId="6" xfId="0" applyFont="1" applyFill="1" applyBorder="1"/>
    <xf numFmtId="0" fontId="0" fillId="14" borderId="7" xfId="0" applyFill="1" applyBorder="1"/>
    <xf numFmtId="0" fontId="0" fillId="14" borderId="8" xfId="0" applyFill="1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5" borderId="10" xfId="0" applyFill="1" applyBorder="1"/>
    <xf numFmtId="0" fontId="0" fillId="5" borderId="11" xfId="0" applyFill="1" applyBorder="1"/>
    <xf numFmtId="0" fontId="0" fillId="3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0" borderId="13" xfId="0" applyBorder="1"/>
    <xf numFmtId="0" fontId="0" fillId="0" borderId="14" xfId="0" applyBorder="1"/>
    <xf numFmtId="164" fontId="0" fillId="0" borderId="14" xfId="0" applyNumberFormat="1" applyFont="1" applyBorder="1"/>
    <xf numFmtId="0" fontId="4" fillId="15" borderId="12" xfId="0" applyFont="1" applyFill="1" applyBorder="1"/>
    <xf numFmtId="8" fontId="0" fillId="16" borderId="6" xfId="0" applyNumberFormat="1" applyFill="1" applyBorder="1"/>
    <xf numFmtId="8" fontId="0" fillId="16" borderId="7" xfId="0" applyNumberFormat="1" applyFill="1" applyBorder="1"/>
    <xf numFmtId="8" fontId="0" fillId="16" borderId="8" xfId="0" applyNumberFormat="1" applyFill="1" applyBorder="1"/>
    <xf numFmtId="8" fontId="0" fillId="16" borderId="9" xfId="0" applyNumberFormat="1" applyFill="1" applyBorder="1"/>
    <xf numFmtId="8" fontId="0" fillId="16" borderId="10" xfId="0" applyNumberFormat="1" applyFill="1" applyBorder="1"/>
    <xf numFmtId="8" fontId="0" fillId="16" borderId="11" xfId="0" applyNumberFormat="1" applyFill="1" applyBorder="1"/>
    <xf numFmtId="0" fontId="12" fillId="17" borderId="1" xfId="0" applyFont="1" applyFill="1" applyBorder="1" applyAlignment="1">
      <alignment horizontal="center"/>
    </xf>
    <xf numFmtId="0" fontId="12" fillId="17" borderId="2" xfId="0" applyFont="1" applyFill="1" applyBorder="1" applyAlignment="1">
      <alignment horizontal="center"/>
    </xf>
    <xf numFmtId="0" fontId="12" fillId="17" borderId="3" xfId="0" applyFont="1" applyFill="1" applyBorder="1" applyAlignment="1">
      <alignment horizontal="center"/>
    </xf>
    <xf numFmtId="0" fontId="12" fillId="18" borderId="1" xfId="0" applyFont="1" applyFill="1" applyBorder="1" applyAlignment="1">
      <alignment horizontal="center"/>
    </xf>
    <xf numFmtId="0" fontId="12" fillId="18" borderId="2" xfId="0" applyFont="1" applyFill="1" applyBorder="1" applyAlignment="1">
      <alignment horizontal="center"/>
    </xf>
    <xf numFmtId="0" fontId="12" fillId="18" borderId="3" xfId="0" applyFont="1" applyFill="1" applyBorder="1" applyAlignment="1">
      <alignment horizontal="center"/>
    </xf>
    <xf numFmtId="0" fontId="12" fillId="19" borderId="1" xfId="0" applyFont="1" applyFill="1" applyBorder="1" applyAlignment="1">
      <alignment horizontal="center"/>
    </xf>
    <xf numFmtId="0" fontId="12" fillId="19" borderId="2" xfId="0" applyFont="1" applyFill="1" applyBorder="1" applyAlignment="1">
      <alignment horizontal="center"/>
    </xf>
    <xf numFmtId="0" fontId="12" fillId="19" borderId="3" xfId="0" applyFont="1" applyFill="1" applyBorder="1" applyAlignment="1">
      <alignment horizontal="center"/>
    </xf>
    <xf numFmtId="0" fontId="12" fillId="20" borderId="1" xfId="0" applyFont="1" applyFill="1" applyBorder="1" applyAlignment="1">
      <alignment horizontal="center"/>
    </xf>
    <xf numFmtId="0" fontId="12" fillId="20" borderId="2" xfId="0" applyFont="1" applyFill="1" applyBorder="1" applyAlignment="1">
      <alignment horizontal="center"/>
    </xf>
    <xf numFmtId="0" fontId="12" fillId="20" borderId="3" xfId="0" applyFont="1" applyFill="1" applyBorder="1" applyAlignment="1">
      <alignment horizontal="center"/>
    </xf>
    <xf numFmtId="0" fontId="0" fillId="21" borderId="17" xfId="0" applyFill="1" applyBorder="1"/>
    <xf numFmtId="0" fontId="0" fillId="21" borderId="18" xfId="0" applyFill="1" applyBorder="1"/>
    <xf numFmtId="0" fontId="0" fillId="21" borderId="19" xfId="0" applyFill="1" applyBorder="1"/>
    <xf numFmtId="0" fontId="13" fillId="12" borderId="12" xfId="0" applyFont="1" applyFill="1" applyBorder="1"/>
    <xf numFmtId="0" fontId="0" fillId="4" borderId="0" xfId="0" applyFill="1" applyAlignment="1">
      <alignment horizontal="center"/>
    </xf>
    <xf numFmtId="8" fontId="0" fillId="16" borderId="8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B4B"/>
      <color rgb="FFFFFA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"/>
  <sheetViews>
    <sheetView topLeftCell="K1" workbookViewId="0">
      <selection activeCell="L9" sqref="L9"/>
    </sheetView>
  </sheetViews>
  <sheetFormatPr defaultRowHeight="14.5" x14ac:dyDescent="0.35"/>
  <cols>
    <col min="3" max="3" width="14.26953125" customWidth="1"/>
    <col min="4" max="4" width="13.81640625" customWidth="1"/>
    <col min="5" max="5" width="13.26953125" customWidth="1"/>
    <col min="6" max="6" width="3.453125" customWidth="1"/>
    <col min="7" max="7" width="15.26953125" customWidth="1"/>
    <col min="8" max="8" width="12.26953125" customWidth="1"/>
    <col min="9" max="9" width="14.54296875" customWidth="1"/>
    <col min="10" max="10" width="2.81640625" customWidth="1"/>
    <col min="11" max="11" width="13.81640625" customWidth="1"/>
    <col min="12" max="12" width="14" customWidth="1"/>
    <col min="13" max="13" width="14.1796875" customWidth="1"/>
    <col min="14" max="14" width="5.453125" customWidth="1"/>
    <col min="15" max="15" width="12.26953125" customWidth="1"/>
    <col min="16" max="16" width="14.7265625" customWidth="1"/>
    <col min="17" max="17" width="12.54296875" customWidth="1"/>
  </cols>
  <sheetData>
    <row r="1" spans="1:18" ht="15" thickBo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23.5" x14ac:dyDescent="0.55000000000000004">
      <c r="A2" s="3"/>
      <c r="B2" s="3"/>
      <c r="C2" s="119" t="s">
        <v>1</v>
      </c>
      <c r="D2" s="120"/>
      <c r="E2" s="121"/>
      <c r="F2" s="132"/>
      <c r="G2" s="116" t="s">
        <v>9</v>
      </c>
      <c r="H2" s="117"/>
      <c r="I2" s="118"/>
      <c r="J2" s="3"/>
      <c r="K2" s="122" t="s">
        <v>0</v>
      </c>
      <c r="L2" s="123"/>
      <c r="M2" s="124"/>
      <c r="N2" s="3"/>
      <c r="O2" s="125" t="s">
        <v>14</v>
      </c>
      <c r="P2" s="126"/>
      <c r="Q2" s="127"/>
      <c r="R2" s="3"/>
    </row>
    <row r="3" spans="1:18" ht="15" thickBot="1" x14ac:dyDescent="0.4">
      <c r="A3" s="3"/>
      <c r="B3" s="3"/>
      <c r="C3" s="128" t="s">
        <v>7</v>
      </c>
      <c r="D3" s="129" t="s">
        <v>8</v>
      </c>
      <c r="E3" s="130" t="s">
        <v>56</v>
      </c>
      <c r="F3" s="3"/>
      <c r="G3" s="128" t="s">
        <v>7</v>
      </c>
      <c r="H3" s="129" t="s">
        <v>8</v>
      </c>
      <c r="I3" s="130" t="s">
        <v>56</v>
      </c>
      <c r="J3" s="3"/>
      <c r="K3" s="128" t="s">
        <v>7</v>
      </c>
      <c r="L3" s="129" t="s">
        <v>8</v>
      </c>
      <c r="M3" s="130" t="s">
        <v>56</v>
      </c>
      <c r="N3" s="3"/>
      <c r="O3" s="128" t="s">
        <v>7</v>
      </c>
      <c r="P3" s="129" t="s">
        <v>8</v>
      </c>
      <c r="Q3" s="130" t="s">
        <v>56</v>
      </c>
      <c r="R3" s="3"/>
    </row>
    <row r="4" spans="1:18" ht="15" thickBot="1" x14ac:dyDescent="0.4">
      <c r="A4" s="3"/>
      <c r="B4" s="109" t="s">
        <v>42</v>
      </c>
      <c r="C4" s="10">
        <f>(G4+K4 +O4)</f>
        <v>1300</v>
      </c>
      <c r="D4" s="11">
        <f t="shared" ref="D4:D9" si="0">(H4+L4 +P4)</f>
        <v>300</v>
      </c>
      <c r="E4" s="12">
        <f>(C4-D4)</f>
        <v>1000</v>
      </c>
      <c r="F4" s="3"/>
      <c r="G4" s="7">
        <f>(Gantt!$B11)*100</f>
        <v>200</v>
      </c>
      <c r="H4" s="8">
        <f>(Gantt!$C11)*100</f>
        <v>100</v>
      </c>
      <c r="I4" s="9">
        <f>(G4-H4)</f>
        <v>100</v>
      </c>
      <c r="J4" s="3"/>
      <c r="K4" s="10">
        <v>1000</v>
      </c>
      <c r="L4" s="11">
        <f>Meetings!B4*100</f>
        <v>100</v>
      </c>
      <c r="M4" s="12">
        <f>(K4-L4)</f>
        <v>900</v>
      </c>
      <c r="N4" s="3"/>
      <c r="O4" s="10">
        <f>(SA!C5)*100</f>
        <v>100</v>
      </c>
      <c r="P4" s="11">
        <f>(SA!D5)*100</f>
        <v>100</v>
      </c>
      <c r="Q4" s="12">
        <f>(O4-P4)</f>
        <v>0</v>
      </c>
      <c r="R4" s="3"/>
    </row>
    <row r="5" spans="1:18" ht="15" thickBot="1" x14ac:dyDescent="0.4">
      <c r="A5" s="3"/>
      <c r="B5" s="109" t="s">
        <v>43</v>
      </c>
      <c r="C5" s="7">
        <f t="shared" ref="C5:C9" si="1">(G5+K5 +O5)</f>
        <v>1200</v>
      </c>
      <c r="D5" s="8">
        <f t="shared" si="0"/>
        <v>400</v>
      </c>
      <c r="E5" s="9">
        <f t="shared" ref="E5:E9" si="2">(C5-D5)</f>
        <v>800</v>
      </c>
      <c r="F5" s="3"/>
      <c r="G5" s="7">
        <f>(Gantt!$B21)*100</f>
        <v>100</v>
      </c>
      <c r="H5" s="8">
        <f>(Gantt!$C21)*100</f>
        <v>200</v>
      </c>
      <c r="I5" s="9">
        <f t="shared" ref="I5:I9" si="3">(G5-H5)</f>
        <v>-100</v>
      </c>
      <c r="J5" s="3"/>
      <c r="K5" s="7">
        <v>1000</v>
      </c>
      <c r="L5" s="8">
        <f>Meetings!B5*100</f>
        <v>100</v>
      </c>
      <c r="M5" s="9">
        <f t="shared" ref="M5:M9" si="4">(K5-L5)</f>
        <v>900</v>
      </c>
      <c r="N5" s="3"/>
      <c r="O5" s="7">
        <f>(SA!C9)*100</f>
        <v>100</v>
      </c>
      <c r="P5" s="8">
        <f>(SA!D9)*100</f>
        <v>100</v>
      </c>
      <c r="Q5" s="9">
        <f t="shared" ref="Q5:Q9" si="5">(O5-P5)</f>
        <v>0</v>
      </c>
      <c r="R5" s="3"/>
    </row>
    <row r="6" spans="1:18" ht="15" thickBot="1" x14ac:dyDescent="0.4">
      <c r="A6" s="3"/>
      <c r="B6" s="109" t="s">
        <v>44</v>
      </c>
      <c r="C6" s="7">
        <f t="shared" si="1"/>
        <v>1300</v>
      </c>
      <c r="D6" s="8">
        <f t="shared" si="0"/>
        <v>300</v>
      </c>
      <c r="E6" s="9">
        <f t="shared" si="2"/>
        <v>1000</v>
      </c>
      <c r="F6" s="3"/>
      <c r="G6" s="7">
        <f>(Gantt!$B31)*100</f>
        <v>200</v>
      </c>
      <c r="H6" s="8">
        <f>(Gantt!$C31)*100</f>
        <v>100</v>
      </c>
      <c r="I6" s="9">
        <f t="shared" si="3"/>
        <v>100</v>
      </c>
      <c r="J6" s="3"/>
      <c r="K6" s="7">
        <v>1000</v>
      </c>
      <c r="L6" s="8">
        <f>Meetings!B6*100</f>
        <v>100</v>
      </c>
      <c r="M6" s="9">
        <f t="shared" si="4"/>
        <v>900</v>
      </c>
      <c r="N6" s="3"/>
      <c r="O6" s="7">
        <f>(SA!C15)*100</f>
        <v>100</v>
      </c>
      <c r="P6" s="8">
        <f>(SA!D15)*100</f>
        <v>100</v>
      </c>
      <c r="Q6" s="9">
        <f t="shared" si="5"/>
        <v>0</v>
      </c>
      <c r="R6" s="3"/>
    </row>
    <row r="7" spans="1:18" ht="15" thickBot="1" x14ac:dyDescent="0.4">
      <c r="A7" s="3"/>
      <c r="B7" s="109" t="s">
        <v>45</v>
      </c>
      <c r="C7" s="23">
        <f t="shared" si="1"/>
        <v>1300</v>
      </c>
      <c r="D7" s="24">
        <f t="shared" si="0"/>
        <v>300</v>
      </c>
      <c r="E7" s="13">
        <f t="shared" si="2"/>
        <v>1000</v>
      </c>
      <c r="F7" s="3"/>
      <c r="G7" s="7">
        <f>(Gantt!$B41)*100</f>
        <v>200</v>
      </c>
      <c r="H7" s="8">
        <f>(Gantt!$C41)*100</f>
        <v>100</v>
      </c>
      <c r="I7" s="9">
        <f t="shared" si="3"/>
        <v>100</v>
      </c>
      <c r="J7" s="3"/>
      <c r="K7" s="7">
        <v>1000</v>
      </c>
      <c r="L7" s="8">
        <f>Meetings!B7*100</f>
        <v>100</v>
      </c>
      <c r="M7" s="9">
        <f t="shared" si="4"/>
        <v>900</v>
      </c>
      <c r="N7" s="3"/>
      <c r="O7" s="23">
        <f>(SA!C19)*100</f>
        <v>100</v>
      </c>
      <c r="P7" s="24">
        <f>(SA!D19)*100</f>
        <v>100</v>
      </c>
      <c r="Q7" s="13">
        <f t="shared" si="5"/>
        <v>0</v>
      </c>
      <c r="R7" s="3"/>
    </row>
    <row r="8" spans="1:18" ht="15" thickBot="1" x14ac:dyDescent="0.4">
      <c r="A8" s="3"/>
      <c r="B8" s="109" t="s">
        <v>46</v>
      </c>
      <c r="C8" s="23">
        <f t="shared" si="1"/>
        <v>1200</v>
      </c>
      <c r="D8" s="24">
        <f t="shared" si="0"/>
        <v>400</v>
      </c>
      <c r="E8" s="13">
        <f t="shared" si="2"/>
        <v>800</v>
      </c>
      <c r="F8" s="3"/>
      <c r="G8" s="7">
        <f>(Gantt!$B51)*100</f>
        <v>100</v>
      </c>
      <c r="H8" s="8">
        <f>(Gantt!$C51)*100</f>
        <v>200</v>
      </c>
      <c r="I8" s="9">
        <f t="shared" si="3"/>
        <v>-100</v>
      </c>
      <c r="J8" s="3"/>
      <c r="K8" s="7">
        <v>1000</v>
      </c>
      <c r="L8" s="8">
        <f>Meetings!B8*100</f>
        <v>100</v>
      </c>
      <c r="M8" s="9">
        <f t="shared" si="4"/>
        <v>900</v>
      </c>
      <c r="N8" s="3"/>
      <c r="O8" s="23">
        <f>(SA!C23)*100</f>
        <v>100</v>
      </c>
      <c r="P8" s="24">
        <f>(SA!D23)*100</f>
        <v>100</v>
      </c>
      <c r="Q8" s="13">
        <f t="shared" si="5"/>
        <v>0</v>
      </c>
      <c r="R8" s="3"/>
    </row>
    <row r="9" spans="1:18" ht="15" thickBot="1" x14ac:dyDescent="0.4">
      <c r="A9" s="3"/>
      <c r="B9" s="109" t="s">
        <v>47</v>
      </c>
      <c r="C9" s="23">
        <f t="shared" si="1"/>
        <v>1300</v>
      </c>
      <c r="D9" s="24">
        <f t="shared" si="0"/>
        <v>300</v>
      </c>
      <c r="E9" s="13">
        <f t="shared" si="2"/>
        <v>1000</v>
      </c>
      <c r="F9" s="3"/>
      <c r="G9" s="7">
        <f>(Gantt!$B61)*100</f>
        <v>200</v>
      </c>
      <c r="H9" s="8">
        <f>(Gantt!$C61)*100</f>
        <v>100</v>
      </c>
      <c r="I9" s="9">
        <f t="shared" si="3"/>
        <v>100</v>
      </c>
      <c r="J9" s="3"/>
      <c r="K9" s="7">
        <v>1000</v>
      </c>
      <c r="L9" s="8">
        <f>Meetings!B9*100</f>
        <v>100</v>
      </c>
      <c r="M9" s="9">
        <f t="shared" si="4"/>
        <v>900</v>
      </c>
      <c r="N9" s="3"/>
      <c r="O9" s="23">
        <f>(SA!C27)*100</f>
        <v>100</v>
      </c>
      <c r="P9" s="24">
        <f>(SA!D27)*100</f>
        <v>100</v>
      </c>
      <c r="Q9" s="13">
        <f t="shared" si="5"/>
        <v>0</v>
      </c>
      <c r="R9" s="3"/>
    </row>
    <row r="10" spans="1:18" ht="21.5" thickBot="1" x14ac:dyDescent="0.55000000000000004">
      <c r="A10" s="3"/>
      <c r="B10" s="131" t="s">
        <v>1</v>
      </c>
      <c r="C10" s="110">
        <f>SUM(C4:C9)</f>
        <v>7600</v>
      </c>
      <c r="D10" s="111">
        <f>SUM(D4:D9)</f>
        <v>2000</v>
      </c>
      <c r="E10" s="133">
        <f>SUM(E4:E9)</f>
        <v>5600</v>
      </c>
      <c r="F10" s="3"/>
      <c r="G10" s="113">
        <f>SUM(G4:G9)</f>
        <v>1000</v>
      </c>
      <c r="H10" s="114">
        <f>SUM(H4:H9)</f>
        <v>800</v>
      </c>
      <c r="I10" s="115">
        <f>SUM(I4:I9)</f>
        <v>200</v>
      </c>
      <c r="J10" s="3"/>
      <c r="K10" s="113">
        <f>SUM(K4:K9)</f>
        <v>6000</v>
      </c>
      <c r="L10" s="114">
        <f>SUM(L4:L9)</f>
        <v>600</v>
      </c>
      <c r="M10" s="115">
        <f>SUM(M4:M9)</f>
        <v>5400</v>
      </c>
      <c r="N10" s="3"/>
      <c r="O10" s="110">
        <f>SUM(O4:O9)</f>
        <v>600</v>
      </c>
      <c r="P10" s="111">
        <f>SUM(P4:P9)</f>
        <v>600</v>
      </c>
      <c r="Q10" s="112">
        <f>SUM(Q4:Q9)</f>
        <v>0</v>
      </c>
      <c r="R10" s="3"/>
    </row>
    <row r="11" spans="1:18" x14ac:dyDescent="0.3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</sheetData>
  <mergeCells count="4">
    <mergeCell ref="C2:E2"/>
    <mergeCell ref="K2:M2"/>
    <mergeCell ref="G2:I2"/>
    <mergeCell ref="O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77"/>
  <sheetViews>
    <sheetView topLeftCell="A34" zoomScale="55" zoomScaleNormal="55" workbookViewId="0">
      <selection activeCell="A2" sqref="A2"/>
    </sheetView>
  </sheetViews>
  <sheetFormatPr defaultRowHeight="14.5" x14ac:dyDescent="0.35"/>
  <cols>
    <col min="1" max="1" width="32" customWidth="1"/>
    <col min="2" max="2" width="26.453125" customWidth="1"/>
    <col min="3" max="3" width="17.1796875" customWidth="1"/>
    <col min="6" max="6" width="10.7265625" customWidth="1"/>
    <col min="9" max="9" width="9.26953125" customWidth="1"/>
  </cols>
  <sheetData>
    <row r="1" spans="1:31" ht="15" thickBot="1" x14ac:dyDescent="0.4">
      <c r="A1" s="3"/>
      <c r="B1" s="28" t="s">
        <v>35</v>
      </c>
      <c r="C1" s="38" t="s">
        <v>34</v>
      </c>
      <c r="D1" s="30" t="s">
        <v>30</v>
      </c>
      <c r="E1" s="35"/>
      <c r="F1" s="32" t="s">
        <v>31</v>
      </c>
      <c r="G1" s="31"/>
      <c r="H1" s="33"/>
      <c r="I1" s="36" t="s">
        <v>32</v>
      </c>
      <c r="J1" s="31"/>
      <c r="K1" s="34"/>
      <c r="L1" s="32" t="s">
        <v>33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ht="16" thickBot="1" x14ac:dyDescent="0.4">
      <c r="A2" s="1" t="s">
        <v>24</v>
      </c>
      <c r="B2" s="5"/>
      <c r="C2" s="5"/>
      <c r="D2" s="39" t="s">
        <v>4</v>
      </c>
      <c r="E2" s="39">
        <v>3</v>
      </c>
      <c r="F2" s="39">
        <v>6</v>
      </c>
      <c r="G2" s="39">
        <v>9</v>
      </c>
      <c r="H2" s="39">
        <v>12</v>
      </c>
      <c r="I2" s="43">
        <v>15</v>
      </c>
      <c r="J2" s="39">
        <v>18</v>
      </c>
      <c r="K2" s="39">
        <v>21</v>
      </c>
      <c r="L2" s="39">
        <v>24</v>
      </c>
      <c r="M2" s="39">
        <v>27</v>
      </c>
      <c r="N2" s="39">
        <v>30</v>
      </c>
      <c r="O2" s="39">
        <v>33</v>
      </c>
      <c r="P2" s="39">
        <v>36</v>
      </c>
      <c r="Q2" s="39">
        <v>39</v>
      </c>
      <c r="R2" s="39">
        <v>42</v>
      </c>
      <c r="S2" s="39">
        <v>45</v>
      </c>
      <c r="T2" s="39">
        <v>48</v>
      </c>
      <c r="U2" s="39">
        <v>51</v>
      </c>
      <c r="V2" s="39">
        <v>54</v>
      </c>
      <c r="W2" s="39">
        <v>57</v>
      </c>
      <c r="X2" s="39">
        <v>60</v>
      </c>
      <c r="Y2" s="39">
        <v>63</v>
      </c>
      <c r="Z2" s="39">
        <v>66</v>
      </c>
      <c r="AA2" s="39">
        <v>69</v>
      </c>
      <c r="AB2" s="39">
        <v>72</v>
      </c>
      <c r="AC2" s="39">
        <v>75</v>
      </c>
      <c r="AD2" s="39">
        <v>78</v>
      </c>
      <c r="AE2" s="3"/>
    </row>
    <row r="3" spans="1:31" ht="15" thickBot="1" x14ac:dyDescent="0.4">
      <c r="A3" s="15" t="s">
        <v>15</v>
      </c>
      <c r="B3" s="25">
        <v>2</v>
      </c>
      <c r="C3" s="98">
        <v>1</v>
      </c>
      <c r="D3" s="35"/>
      <c r="E3" s="2"/>
      <c r="F3" s="2"/>
      <c r="G3" s="2"/>
      <c r="H3" s="2"/>
      <c r="I3" s="89"/>
      <c r="J3" s="2"/>
      <c r="K3" s="2"/>
      <c r="L3" s="2"/>
      <c r="M3" s="2"/>
      <c r="N3" s="89"/>
      <c r="O3" s="2"/>
      <c r="P3" s="2"/>
      <c r="Q3" s="2"/>
      <c r="R3" s="2"/>
      <c r="S3" s="89"/>
      <c r="T3" s="2"/>
      <c r="U3" s="2"/>
      <c r="V3" s="2"/>
      <c r="W3" s="2"/>
      <c r="X3" s="89"/>
      <c r="Y3" s="2"/>
      <c r="Z3" s="2"/>
      <c r="AA3" s="2"/>
      <c r="AB3" s="2"/>
      <c r="AC3" s="89"/>
      <c r="AE3" s="3"/>
    </row>
    <row r="4" spans="1:31" ht="15" thickBot="1" x14ac:dyDescent="0.4">
      <c r="A4" s="19" t="s">
        <v>16</v>
      </c>
      <c r="B4" s="17"/>
      <c r="C4" s="18"/>
      <c r="E4" s="33"/>
      <c r="F4" s="2"/>
      <c r="G4" s="2"/>
      <c r="H4" s="2"/>
      <c r="I4" s="90"/>
      <c r="J4" s="2"/>
      <c r="K4" s="2"/>
      <c r="L4" s="2"/>
      <c r="M4" s="2"/>
      <c r="N4" s="89"/>
      <c r="O4" s="2"/>
      <c r="P4" s="2"/>
      <c r="Q4" s="2"/>
      <c r="R4" s="2"/>
      <c r="S4" s="89"/>
      <c r="T4" s="2"/>
      <c r="U4" s="2"/>
      <c r="V4" s="2"/>
      <c r="W4" s="2"/>
      <c r="X4" s="89"/>
      <c r="Y4" s="2"/>
      <c r="Z4" s="2"/>
      <c r="AA4" s="2"/>
      <c r="AB4" s="2"/>
      <c r="AC4" s="89"/>
      <c r="AE4" s="3"/>
    </row>
    <row r="5" spans="1:31" ht="15" thickBot="1" x14ac:dyDescent="0.4">
      <c r="A5" s="19" t="s">
        <v>17</v>
      </c>
      <c r="B5" s="17"/>
      <c r="C5" s="18"/>
      <c r="E5" s="2"/>
      <c r="F5" s="34"/>
      <c r="G5" s="2"/>
      <c r="H5" s="2"/>
      <c r="I5" s="90"/>
      <c r="J5" s="2"/>
      <c r="K5" s="2"/>
      <c r="L5" s="2"/>
      <c r="M5" s="2"/>
      <c r="N5" s="89"/>
      <c r="O5" s="2"/>
      <c r="P5" s="2"/>
      <c r="Q5" s="2"/>
      <c r="R5" s="2"/>
      <c r="S5" s="89"/>
      <c r="T5" s="2"/>
      <c r="U5" s="2"/>
      <c r="V5" s="2"/>
      <c r="W5" s="2"/>
      <c r="X5" s="89"/>
      <c r="Y5" s="2"/>
      <c r="Z5" s="2"/>
      <c r="AA5" s="2"/>
      <c r="AB5" s="2"/>
      <c r="AC5" s="89"/>
      <c r="AE5" s="3"/>
    </row>
    <row r="6" spans="1:31" x14ac:dyDescent="0.35">
      <c r="A6" s="19" t="s">
        <v>18</v>
      </c>
      <c r="B6" s="17"/>
      <c r="C6" s="18"/>
      <c r="E6" s="2"/>
      <c r="F6" s="2"/>
      <c r="G6" s="2"/>
      <c r="H6" s="2"/>
      <c r="I6" s="90"/>
      <c r="J6" s="26"/>
      <c r="K6" s="2"/>
      <c r="L6" s="2"/>
      <c r="M6" s="2"/>
      <c r="N6" s="89"/>
      <c r="O6" s="2"/>
      <c r="P6" s="2"/>
      <c r="Q6" s="2"/>
      <c r="R6" s="2"/>
      <c r="S6" s="89"/>
      <c r="T6" s="2"/>
      <c r="U6" s="2"/>
      <c r="V6" s="2"/>
      <c r="W6" s="2"/>
      <c r="X6" s="89"/>
      <c r="Y6" s="2"/>
      <c r="Z6" s="2"/>
      <c r="AA6" s="2"/>
      <c r="AB6" s="2"/>
      <c r="AC6" s="89"/>
      <c r="AE6" s="3"/>
    </row>
    <row r="7" spans="1:31" x14ac:dyDescent="0.35">
      <c r="A7" s="19" t="s">
        <v>19</v>
      </c>
      <c r="B7" s="17"/>
      <c r="C7" s="18"/>
      <c r="E7" s="2"/>
      <c r="F7" s="2"/>
      <c r="G7" s="2"/>
      <c r="H7" s="2"/>
      <c r="I7" s="90"/>
      <c r="J7" s="2"/>
      <c r="K7" s="2"/>
      <c r="L7" s="2"/>
      <c r="M7" s="2"/>
      <c r="N7" s="89"/>
      <c r="O7" s="2"/>
      <c r="P7" s="2"/>
      <c r="Q7" s="2"/>
      <c r="R7" s="2"/>
      <c r="S7" s="89"/>
      <c r="T7" s="2"/>
      <c r="U7" s="2"/>
      <c r="V7" s="2"/>
      <c r="W7" s="2"/>
      <c r="X7" s="89"/>
      <c r="Y7" s="2"/>
      <c r="Z7" s="2"/>
      <c r="AA7" s="2"/>
      <c r="AB7" s="2"/>
      <c r="AC7" s="89"/>
      <c r="AE7" s="3"/>
    </row>
    <row r="8" spans="1:31" x14ac:dyDescent="0.35">
      <c r="A8" s="19" t="s">
        <v>20</v>
      </c>
      <c r="B8" s="17"/>
      <c r="C8" s="18"/>
      <c r="E8" s="2"/>
      <c r="F8" s="2"/>
      <c r="G8" s="2"/>
      <c r="H8" s="2"/>
      <c r="I8" s="90"/>
      <c r="J8" s="2"/>
      <c r="K8" s="2"/>
      <c r="L8" s="2"/>
      <c r="M8" s="2"/>
      <c r="N8" s="89"/>
      <c r="O8" s="2"/>
      <c r="P8" s="2"/>
      <c r="Q8" s="2"/>
      <c r="R8" s="2"/>
      <c r="S8" s="89"/>
      <c r="T8" s="2"/>
      <c r="U8" s="2"/>
      <c r="V8" s="2"/>
      <c r="W8" s="2"/>
      <c r="X8" s="89"/>
      <c r="Y8" s="2"/>
      <c r="Z8" s="2"/>
      <c r="AA8" s="2"/>
      <c r="AB8" s="2"/>
      <c r="AC8" s="89"/>
      <c r="AE8" s="3"/>
    </row>
    <row r="9" spans="1:31" x14ac:dyDescent="0.35">
      <c r="A9" s="19" t="s">
        <v>21</v>
      </c>
      <c r="B9" s="17"/>
      <c r="C9" s="18"/>
      <c r="E9" s="2"/>
      <c r="F9" s="2"/>
      <c r="G9" s="2"/>
      <c r="H9" s="2"/>
      <c r="I9" s="90"/>
      <c r="J9" s="2"/>
      <c r="K9" s="2"/>
      <c r="L9" s="2"/>
      <c r="M9" s="2"/>
      <c r="N9" s="89"/>
      <c r="O9" s="2"/>
      <c r="P9" s="2"/>
      <c r="Q9" s="2"/>
      <c r="R9" s="2"/>
      <c r="S9" s="89"/>
      <c r="T9" s="2"/>
      <c r="U9" s="2"/>
      <c r="V9" s="2"/>
      <c r="W9" s="2"/>
      <c r="X9" s="89"/>
      <c r="Y9" s="2"/>
      <c r="Z9" s="2"/>
      <c r="AA9" s="2"/>
      <c r="AB9" s="2"/>
      <c r="AC9" s="89"/>
      <c r="AE9" s="3"/>
    </row>
    <row r="10" spans="1:31" ht="15" thickBot="1" x14ac:dyDescent="0.4">
      <c r="A10" s="21" t="s">
        <v>22</v>
      </c>
      <c r="B10" s="99"/>
      <c r="C10" s="100"/>
      <c r="E10" s="2"/>
      <c r="F10" s="2"/>
      <c r="G10" s="2"/>
      <c r="H10" s="2"/>
      <c r="I10" s="90"/>
      <c r="J10" s="2"/>
      <c r="K10" s="2"/>
      <c r="L10" s="2"/>
      <c r="M10" s="2"/>
      <c r="N10" s="89"/>
      <c r="O10" s="2"/>
      <c r="P10" s="2"/>
      <c r="Q10" s="2"/>
      <c r="R10" s="2"/>
      <c r="S10" s="89"/>
      <c r="T10" s="2"/>
      <c r="U10" s="2"/>
      <c r="V10" s="2"/>
      <c r="W10" s="2"/>
      <c r="X10" s="89"/>
      <c r="Y10" s="2"/>
      <c r="Z10" s="2"/>
      <c r="AA10" s="2"/>
      <c r="AB10" s="2"/>
      <c r="AC10" s="89"/>
      <c r="AE10" s="3"/>
    </row>
    <row r="11" spans="1:31" ht="15" thickBot="1" x14ac:dyDescent="0.4">
      <c r="A11" s="95" t="s">
        <v>23</v>
      </c>
      <c r="B11" s="96">
        <f>SUM(B3:B10)</f>
        <v>2</v>
      </c>
      <c r="C11" s="97">
        <f>SUM(C3:C10)</f>
        <v>1</v>
      </c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3"/>
    </row>
    <row r="12" spans="1:31" ht="15" thickBot="1" x14ac:dyDescent="0.4">
      <c r="A12" s="67" t="s">
        <v>25</v>
      </c>
      <c r="B12" s="101"/>
      <c r="C12" s="102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3"/>
    </row>
    <row r="13" spans="1:31" x14ac:dyDescent="0.35">
      <c r="A13" s="15" t="s">
        <v>15</v>
      </c>
      <c r="B13" s="25">
        <v>1</v>
      </c>
      <c r="C13" s="98">
        <v>2</v>
      </c>
      <c r="E13" s="2"/>
      <c r="F13" s="2"/>
      <c r="G13" s="2"/>
      <c r="H13" s="2"/>
      <c r="I13" s="90"/>
      <c r="J13" s="2"/>
      <c r="K13" s="2"/>
      <c r="L13" s="2"/>
      <c r="M13" s="2"/>
      <c r="N13" s="90"/>
      <c r="O13" s="2"/>
      <c r="P13" s="2"/>
      <c r="Q13" s="2"/>
      <c r="R13" s="2"/>
      <c r="S13" s="90"/>
      <c r="T13" s="2"/>
      <c r="U13" s="2"/>
      <c r="V13" s="2"/>
      <c r="W13" s="2"/>
      <c r="X13" s="90"/>
      <c r="Y13" s="2"/>
      <c r="Z13" s="2"/>
      <c r="AA13" s="2"/>
      <c r="AB13" s="2"/>
      <c r="AC13" s="90"/>
      <c r="AE13" s="3"/>
    </row>
    <row r="14" spans="1:31" x14ac:dyDescent="0.35">
      <c r="A14" s="19" t="s">
        <v>16</v>
      </c>
      <c r="B14" s="17"/>
      <c r="C14" s="18"/>
      <c r="E14" s="2"/>
      <c r="F14" s="2"/>
      <c r="G14" s="2"/>
      <c r="H14" s="2"/>
      <c r="I14" s="90"/>
      <c r="J14" s="2"/>
      <c r="K14" s="2"/>
      <c r="L14" s="2"/>
      <c r="M14" s="2"/>
      <c r="N14" s="90"/>
      <c r="O14" s="2"/>
      <c r="P14" s="2"/>
      <c r="Q14" s="2"/>
      <c r="R14" s="2"/>
      <c r="S14" s="90"/>
      <c r="T14" s="2"/>
      <c r="U14" s="2"/>
      <c r="V14" s="2"/>
      <c r="W14" s="2"/>
      <c r="X14" s="90"/>
      <c r="Y14" s="2"/>
      <c r="Z14" s="2"/>
      <c r="AA14" s="2"/>
      <c r="AB14" s="2"/>
      <c r="AC14" s="90"/>
      <c r="AE14" s="3"/>
    </row>
    <row r="15" spans="1:31" x14ac:dyDescent="0.35">
      <c r="A15" s="19" t="s">
        <v>17</v>
      </c>
      <c r="B15" s="17"/>
      <c r="C15" s="18"/>
      <c r="E15" s="2"/>
      <c r="F15" s="2"/>
      <c r="G15" s="2"/>
      <c r="H15" s="2"/>
      <c r="I15" s="90"/>
      <c r="J15" s="2"/>
      <c r="K15" s="2"/>
      <c r="L15" s="2"/>
      <c r="M15" s="2"/>
      <c r="N15" s="90"/>
      <c r="O15" s="2"/>
      <c r="P15" s="2"/>
      <c r="Q15" s="2"/>
      <c r="R15" s="2"/>
      <c r="S15" s="90"/>
      <c r="T15" s="2"/>
      <c r="U15" s="2"/>
      <c r="V15" s="2"/>
      <c r="W15" s="2"/>
      <c r="X15" s="90"/>
      <c r="Y15" s="2"/>
      <c r="Z15" s="2"/>
      <c r="AA15" s="2"/>
      <c r="AB15" s="2"/>
      <c r="AC15" s="90"/>
      <c r="AE15" s="3"/>
    </row>
    <row r="16" spans="1:31" x14ac:dyDescent="0.35">
      <c r="A16" s="19" t="s">
        <v>18</v>
      </c>
      <c r="B16" s="17"/>
      <c r="C16" s="18"/>
      <c r="E16" s="2"/>
      <c r="F16" s="2"/>
      <c r="G16" s="2"/>
      <c r="H16" s="2"/>
      <c r="I16" s="90"/>
      <c r="J16" s="2"/>
      <c r="K16" s="2"/>
      <c r="L16" s="2"/>
      <c r="M16" s="2"/>
      <c r="N16" s="90"/>
      <c r="O16" s="2"/>
      <c r="P16" s="2"/>
      <c r="Q16" s="2"/>
      <c r="R16" s="2"/>
      <c r="S16" s="90"/>
      <c r="T16" s="2"/>
      <c r="U16" s="2"/>
      <c r="V16" s="2"/>
      <c r="W16" s="2"/>
      <c r="X16" s="90"/>
      <c r="Y16" s="2"/>
      <c r="Z16" s="2"/>
      <c r="AA16" s="2"/>
      <c r="AB16" s="2"/>
      <c r="AC16" s="90"/>
      <c r="AE16" s="3"/>
    </row>
    <row r="17" spans="1:31" x14ac:dyDescent="0.35">
      <c r="A17" s="19" t="s">
        <v>19</v>
      </c>
      <c r="B17" s="17"/>
      <c r="C17" s="18"/>
      <c r="E17" s="2"/>
      <c r="F17" s="2"/>
      <c r="G17" s="2"/>
      <c r="H17" s="2"/>
      <c r="I17" s="90"/>
      <c r="J17" s="2"/>
      <c r="K17" s="2"/>
      <c r="L17" s="2"/>
      <c r="M17" s="2"/>
      <c r="N17" s="90"/>
      <c r="O17" s="2"/>
      <c r="P17" s="2"/>
      <c r="Q17" s="2"/>
      <c r="R17" s="2"/>
      <c r="S17" s="90"/>
      <c r="T17" s="2"/>
      <c r="U17" s="2"/>
      <c r="V17" s="2"/>
      <c r="W17" s="2"/>
      <c r="X17" s="90"/>
      <c r="Y17" s="2"/>
      <c r="Z17" s="2"/>
      <c r="AA17" s="2"/>
      <c r="AB17" s="2"/>
      <c r="AC17" s="90"/>
      <c r="AE17" s="3"/>
    </row>
    <row r="18" spans="1:31" x14ac:dyDescent="0.35">
      <c r="A18" s="19" t="s">
        <v>20</v>
      </c>
      <c r="B18" s="17"/>
      <c r="C18" s="18"/>
      <c r="E18" s="2"/>
      <c r="F18" s="2"/>
      <c r="G18" s="2"/>
      <c r="H18" s="2"/>
      <c r="I18" s="90"/>
      <c r="J18" s="2"/>
      <c r="K18" s="2"/>
      <c r="L18" s="2"/>
      <c r="M18" s="2"/>
      <c r="N18" s="90"/>
      <c r="O18" s="2"/>
      <c r="P18" s="2"/>
      <c r="Q18" s="2"/>
      <c r="R18" s="2"/>
      <c r="S18" s="90"/>
      <c r="T18" s="2"/>
      <c r="U18" s="2"/>
      <c r="V18" s="2"/>
      <c r="W18" s="2"/>
      <c r="X18" s="90"/>
      <c r="Y18" s="2"/>
      <c r="Z18" s="2"/>
      <c r="AA18" s="2"/>
      <c r="AB18" s="2"/>
      <c r="AC18" s="90"/>
      <c r="AE18" s="3"/>
    </row>
    <row r="19" spans="1:31" x14ac:dyDescent="0.35">
      <c r="A19" s="19" t="s">
        <v>21</v>
      </c>
      <c r="B19" s="17"/>
      <c r="C19" s="18"/>
      <c r="E19" s="2"/>
      <c r="F19" s="2"/>
      <c r="G19" s="2"/>
      <c r="H19" s="2"/>
      <c r="I19" s="90"/>
      <c r="J19" s="2"/>
      <c r="K19" s="2"/>
      <c r="L19" s="2"/>
      <c r="M19" s="2"/>
      <c r="N19" s="90"/>
      <c r="O19" s="2"/>
      <c r="P19" s="2"/>
      <c r="Q19" s="2"/>
      <c r="R19" s="2"/>
      <c r="S19" s="90"/>
      <c r="T19" s="2"/>
      <c r="U19" s="2"/>
      <c r="V19" s="2"/>
      <c r="W19" s="2"/>
      <c r="X19" s="90"/>
      <c r="Y19" s="2"/>
      <c r="Z19" s="2"/>
      <c r="AA19" s="2"/>
      <c r="AB19" s="2"/>
      <c r="AC19" s="90"/>
      <c r="AE19" s="3"/>
    </row>
    <row r="20" spans="1:31" ht="15" thickBot="1" x14ac:dyDescent="0.4">
      <c r="A20" s="21" t="s">
        <v>22</v>
      </c>
      <c r="B20" s="99"/>
      <c r="C20" s="100"/>
      <c r="E20" s="2"/>
      <c r="F20" s="2"/>
      <c r="G20" s="2"/>
      <c r="H20" s="2"/>
      <c r="I20" s="90"/>
      <c r="J20" s="2"/>
      <c r="K20" s="2"/>
      <c r="L20" s="2"/>
      <c r="M20" s="2"/>
      <c r="N20" s="90"/>
      <c r="O20" s="2"/>
      <c r="P20" s="2"/>
      <c r="Q20" s="2"/>
      <c r="R20" s="2"/>
      <c r="S20" s="90"/>
      <c r="T20" s="2"/>
      <c r="U20" s="2"/>
      <c r="V20" s="2"/>
      <c r="W20" s="2"/>
      <c r="X20" s="90"/>
      <c r="Y20" s="2"/>
      <c r="Z20" s="2"/>
      <c r="AA20" s="2"/>
      <c r="AB20" s="2"/>
      <c r="AC20" s="90"/>
      <c r="AE20" s="3"/>
    </row>
    <row r="21" spans="1:31" ht="15" thickBot="1" x14ac:dyDescent="0.4">
      <c r="A21" s="92" t="s">
        <v>23</v>
      </c>
      <c r="B21" s="93">
        <f>SUM(B13:B20)</f>
        <v>1</v>
      </c>
      <c r="C21" s="94">
        <f>SUM(C13:C20)</f>
        <v>2</v>
      </c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3"/>
    </row>
    <row r="22" spans="1:31" ht="15" thickBot="1" x14ac:dyDescent="0.4">
      <c r="A22" s="103" t="s">
        <v>26</v>
      </c>
      <c r="B22" s="104"/>
      <c r="C22" s="10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3"/>
    </row>
    <row r="23" spans="1:31" x14ac:dyDescent="0.35">
      <c r="A23" s="15" t="s">
        <v>15</v>
      </c>
      <c r="B23" s="25">
        <v>2</v>
      </c>
      <c r="C23" s="98">
        <v>1</v>
      </c>
      <c r="E23" s="26"/>
      <c r="F23" s="2"/>
      <c r="G23" s="2"/>
      <c r="H23" s="2"/>
      <c r="I23" s="90"/>
      <c r="J23" s="2"/>
      <c r="K23" s="2"/>
      <c r="L23" s="2"/>
      <c r="M23" s="2"/>
      <c r="N23" s="90"/>
      <c r="O23" s="2"/>
      <c r="P23" s="2"/>
      <c r="Q23" s="2"/>
      <c r="R23" s="2"/>
      <c r="S23" s="90"/>
      <c r="T23" s="2"/>
      <c r="U23" s="2"/>
      <c r="V23" s="2"/>
      <c r="W23" s="2"/>
      <c r="X23" s="90"/>
      <c r="Y23" s="2"/>
      <c r="Z23" s="2"/>
      <c r="AA23" s="2"/>
      <c r="AB23" s="2"/>
      <c r="AC23" s="90"/>
      <c r="AE23" s="3"/>
    </row>
    <row r="24" spans="1:31" x14ac:dyDescent="0.35">
      <c r="A24" s="19" t="s">
        <v>16</v>
      </c>
      <c r="B24" s="17"/>
      <c r="C24" s="18"/>
      <c r="E24" s="2"/>
      <c r="F24" s="2"/>
      <c r="G24" s="2"/>
      <c r="H24" s="2"/>
      <c r="I24" s="90"/>
      <c r="J24" s="2"/>
      <c r="K24" s="2"/>
      <c r="L24" s="2"/>
      <c r="M24" s="2"/>
      <c r="N24" s="90"/>
      <c r="O24" s="2"/>
      <c r="P24" s="2"/>
      <c r="Q24" s="2"/>
      <c r="R24" s="2"/>
      <c r="S24" s="90"/>
      <c r="T24" s="2"/>
      <c r="U24" s="2"/>
      <c r="V24" s="2"/>
      <c r="W24" s="2"/>
      <c r="X24" s="90"/>
      <c r="Y24" s="2"/>
      <c r="Z24" s="2"/>
      <c r="AA24" s="2"/>
      <c r="AB24" s="2"/>
      <c r="AC24" s="90"/>
      <c r="AE24" s="3"/>
    </row>
    <row r="25" spans="1:31" x14ac:dyDescent="0.35">
      <c r="A25" s="19" t="s">
        <v>17</v>
      </c>
      <c r="B25" s="17"/>
      <c r="C25" s="18"/>
      <c r="E25" s="2"/>
      <c r="F25" s="2"/>
      <c r="G25" s="2"/>
      <c r="H25" s="2"/>
      <c r="I25" s="90"/>
      <c r="J25" s="2"/>
      <c r="K25" s="2"/>
      <c r="L25" s="2"/>
      <c r="M25" s="2"/>
      <c r="N25" s="90"/>
      <c r="O25" s="2"/>
      <c r="P25" s="2"/>
      <c r="Q25" s="2"/>
      <c r="R25" s="2"/>
      <c r="S25" s="90"/>
      <c r="T25" s="2"/>
      <c r="U25" s="2"/>
      <c r="V25" s="2"/>
      <c r="W25" s="2"/>
      <c r="X25" s="90"/>
      <c r="Y25" s="2"/>
      <c r="Z25" s="2"/>
      <c r="AA25" s="2"/>
      <c r="AB25" s="2"/>
      <c r="AC25" s="90"/>
      <c r="AE25" s="3"/>
    </row>
    <row r="26" spans="1:31" x14ac:dyDescent="0.35">
      <c r="A26" s="19" t="s">
        <v>18</v>
      </c>
      <c r="B26" s="17"/>
      <c r="C26" s="18"/>
      <c r="E26" s="2"/>
      <c r="F26" s="2"/>
      <c r="G26" s="2"/>
      <c r="H26" s="2"/>
      <c r="I26" s="90"/>
      <c r="J26" s="2"/>
      <c r="K26" s="2"/>
      <c r="L26" s="2"/>
      <c r="M26" s="2"/>
      <c r="N26" s="90"/>
      <c r="O26" s="2"/>
      <c r="P26" s="2"/>
      <c r="Q26" s="2"/>
      <c r="R26" s="2"/>
      <c r="S26" s="90"/>
      <c r="T26" s="2"/>
      <c r="U26" s="2"/>
      <c r="V26" s="2"/>
      <c r="W26" s="2"/>
      <c r="X26" s="90"/>
      <c r="Y26" s="2"/>
      <c r="Z26" s="2"/>
      <c r="AA26" s="2"/>
      <c r="AB26" s="2"/>
      <c r="AC26" s="90"/>
      <c r="AE26" s="3"/>
    </row>
    <row r="27" spans="1:31" x14ac:dyDescent="0.35">
      <c r="A27" s="19" t="s">
        <v>19</v>
      </c>
      <c r="B27" s="17"/>
      <c r="C27" s="18"/>
      <c r="E27" s="2"/>
      <c r="F27" s="2"/>
      <c r="G27" s="2"/>
      <c r="H27" s="2"/>
      <c r="I27" s="90"/>
      <c r="J27" s="2"/>
      <c r="K27" s="2"/>
      <c r="L27" s="2"/>
      <c r="M27" s="2"/>
      <c r="N27" s="90"/>
      <c r="O27" s="2"/>
      <c r="P27" s="2"/>
      <c r="Q27" s="2"/>
      <c r="R27" s="2"/>
      <c r="S27" s="90"/>
      <c r="T27" s="2"/>
      <c r="U27" s="2"/>
      <c r="V27" s="2"/>
      <c r="W27" s="2"/>
      <c r="X27" s="90"/>
      <c r="Y27" s="2"/>
      <c r="Z27" s="2"/>
      <c r="AA27" s="2"/>
      <c r="AB27" s="2"/>
      <c r="AC27" s="90"/>
      <c r="AE27" s="3"/>
    </row>
    <row r="28" spans="1:31" x14ac:dyDescent="0.35">
      <c r="A28" s="19" t="s">
        <v>20</v>
      </c>
      <c r="B28" s="17"/>
      <c r="C28" s="18"/>
      <c r="E28" s="2"/>
      <c r="F28" s="2"/>
      <c r="G28" s="2"/>
      <c r="H28" s="2"/>
      <c r="I28" s="90"/>
      <c r="J28" s="2"/>
      <c r="K28" s="2"/>
      <c r="L28" s="2"/>
      <c r="M28" s="2"/>
      <c r="N28" s="90"/>
      <c r="O28" s="2"/>
      <c r="P28" s="2"/>
      <c r="Q28" s="2"/>
      <c r="R28" s="2"/>
      <c r="S28" s="90"/>
      <c r="T28" s="2"/>
      <c r="U28" s="2"/>
      <c r="V28" s="2"/>
      <c r="W28" s="2"/>
      <c r="X28" s="90"/>
      <c r="Y28" s="2"/>
      <c r="Z28" s="2"/>
      <c r="AA28" s="2"/>
      <c r="AB28" s="2"/>
      <c r="AC28" s="90"/>
      <c r="AE28" s="3"/>
    </row>
    <row r="29" spans="1:31" x14ac:dyDescent="0.35">
      <c r="A29" s="19" t="s">
        <v>21</v>
      </c>
      <c r="B29" s="17"/>
      <c r="C29" s="18"/>
      <c r="E29" s="2"/>
      <c r="F29" s="2"/>
      <c r="G29" s="2"/>
      <c r="H29" s="2"/>
      <c r="I29" s="90"/>
      <c r="J29" s="2"/>
      <c r="K29" s="2"/>
      <c r="L29" s="2"/>
      <c r="M29" s="2"/>
      <c r="N29" s="90"/>
      <c r="O29" s="2"/>
      <c r="P29" s="2"/>
      <c r="Q29" s="2"/>
      <c r="R29" s="2"/>
      <c r="S29" s="90"/>
      <c r="T29" s="2"/>
      <c r="U29" s="2"/>
      <c r="V29" s="2"/>
      <c r="W29" s="2"/>
      <c r="X29" s="90"/>
      <c r="Y29" s="2"/>
      <c r="Z29" s="2"/>
      <c r="AA29" s="2"/>
      <c r="AB29" s="2"/>
      <c r="AC29" s="90"/>
      <c r="AE29" s="3"/>
    </row>
    <row r="30" spans="1:31" ht="15" thickBot="1" x14ac:dyDescent="0.4">
      <c r="A30" s="21" t="s">
        <v>22</v>
      </c>
      <c r="B30" s="99"/>
      <c r="C30" s="100"/>
      <c r="E30" s="2"/>
      <c r="F30" s="2"/>
      <c r="G30" s="2"/>
      <c r="H30" s="2"/>
      <c r="I30" s="90"/>
      <c r="J30" s="2"/>
      <c r="K30" s="2"/>
      <c r="L30" s="2"/>
      <c r="M30" s="2"/>
      <c r="N30" s="90"/>
      <c r="O30" s="2"/>
      <c r="P30" s="2"/>
      <c r="Q30" s="2"/>
      <c r="R30" s="2"/>
      <c r="S30" s="90"/>
      <c r="T30" s="2"/>
      <c r="U30" s="2"/>
      <c r="V30" s="2"/>
      <c r="W30" s="2"/>
      <c r="X30" s="90"/>
      <c r="Y30" s="2"/>
      <c r="Z30" s="2"/>
      <c r="AA30" s="2"/>
      <c r="AB30" s="2"/>
      <c r="AC30" s="90"/>
      <c r="AE30" s="3"/>
    </row>
    <row r="31" spans="1:31" ht="15" thickBot="1" x14ac:dyDescent="0.4">
      <c r="A31" s="92" t="s">
        <v>23</v>
      </c>
      <c r="B31" s="93">
        <f>SUM(B23:B30)</f>
        <v>2</v>
      </c>
      <c r="C31" s="94">
        <f>SUM(C23:C30)</f>
        <v>1</v>
      </c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3"/>
    </row>
    <row r="32" spans="1:31" ht="15" thickBot="1" x14ac:dyDescent="0.4">
      <c r="A32" s="103" t="s">
        <v>27</v>
      </c>
      <c r="B32" s="104"/>
      <c r="C32" s="10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3"/>
    </row>
    <row r="33" spans="1:31" x14ac:dyDescent="0.35">
      <c r="A33" s="15" t="s">
        <v>15</v>
      </c>
      <c r="B33" s="25">
        <v>2</v>
      </c>
      <c r="C33" s="98">
        <v>1</v>
      </c>
      <c r="E33" s="2"/>
      <c r="F33" s="2"/>
      <c r="G33" s="2"/>
      <c r="H33" s="2"/>
      <c r="I33" s="90"/>
      <c r="J33" s="2"/>
      <c r="K33" s="2"/>
      <c r="L33" s="2"/>
      <c r="M33" s="2"/>
      <c r="N33" s="90"/>
      <c r="O33" s="2"/>
      <c r="P33" s="2"/>
      <c r="Q33" s="2"/>
      <c r="R33" s="2"/>
      <c r="S33" s="90"/>
      <c r="T33" s="2"/>
      <c r="U33" s="2"/>
      <c r="V33" s="2"/>
      <c r="W33" s="2"/>
      <c r="X33" s="90"/>
      <c r="Y33" s="2"/>
      <c r="Z33" s="2"/>
      <c r="AA33" s="2"/>
      <c r="AB33" s="2"/>
      <c r="AC33" s="90"/>
      <c r="AE33" s="3"/>
    </row>
    <row r="34" spans="1:31" x14ac:dyDescent="0.35">
      <c r="A34" s="19" t="s">
        <v>16</v>
      </c>
      <c r="B34" s="17"/>
      <c r="C34" s="18"/>
      <c r="E34" s="2"/>
      <c r="F34" s="2"/>
      <c r="G34" s="2"/>
      <c r="H34" s="2"/>
      <c r="I34" s="90"/>
      <c r="J34" s="2"/>
      <c r="K34" s="2"/>
      <c r="L34" s="2"/>
      <c r="M34" s="2"/>
      <c r="N34" s="90"/>
      <c r="O34" s="2"/>
      <c r="P34" s="2"/>
      <c r="Q34" s="2"/>
      <c r="R34" s="2"/>
      <c r="S34" s="90"/>
      <c r="T34" s="2"/>
      <c r="U34" s="2"/>
      <c r="V34" s="2"/>
      <c r="W34" s="2"/>
      <c r="X34" s="90"/>
      <c r="Y34" s="2"/>
      <c r="Z34" s="2"/>
      <c r="AA34" s="2"/>
      <c r="AB34" s="2"/>
      <c r="AC34" s="90"/>
      <c r="AE34" s="3"/>
    </row>
    <row r="35" spans="1:31" x14ac:dyDescent="0.35">
      <c r="A35" s="19" t="s">
        <v>17</v>
      </c>
      <c r="B35" s="17"/>
      <c r="C35" s="18"/>
      <c r="E35" s="2"/>
      <c r="F35" s="2"/>
      <c r="G35" s="2"/>
      <c r="H35" s="2"/>
      <c r="I35" s="90"/>
      <c r="J35" s="2"/>
      <c r="K35" s="2"/>
      <c r="L35" s="2"/>
      <c r="M35" s="2"/>
      <c r="N35" s="90"/>
      <c r="O35" s="2"/>
      <c r="P35" s="2"/>
      <c r="Q35" s="2"/>
      <c r="R35" s="2"/>
      <c r="S35" s="90"/>
      <c r="T35" s="2"/>
      <c r="U35" s="2"/>
      <c r="V35" s="2"/>
      <c r="W35" s="2"/>
      <c r="X35" s="90"/>
      <c r="Y35" s="2"/>
      <c r="Z35" s="2"/>
      <c r="AA35" s="2"/>
      <c r="AB35" s="2"/>
      <c r="AC35" s="90"/>
      <c r="AE35" s="3"/>
    </row>
    <row r="36" spans="1:31" x14ac:dyDescent="0.35">
      <c r="A36" s="19" t="s">
        <v>18</v>
      </c>
      <c r="B36" s="17"/>
      <c r="C36" s="18"/>
      <c r="E36" s="2"/>
      <c r="F36" s="2"/>
      <c r="G36" s="2"/>
      <c r="H36" s="2"/>
      <c r="I36" s="90"/>
      <c r="J36" s="2"/>
      <c r="K36" s="2"/>
      <c r="L36" s="2"/>
      <c r="M36" s="2"/>
      <c r="N36" s="90"/>
      <c r="O36" s="2"/>
      <c r="P36" s="2"/>
      <c r="Q36" s="2"/>
      <c r="R36" s="2"/>
      <c r="S36" s="90"/>
      <c r="T36" s="2"/>
      <c r="U36" s="2"/>
      <c r="V36" s="2"/>
      <c r="W36" s="2"/>
      <c r="X36" s="90"/>
      <c r="Y36" s="2"/>
      <c r="Z36" s="2"/>
      <c r="AA36" s="2"/>
      <c r="AB36" s="2"/>
      <c r="AC36" s="90"/>
      <c r="AE36" s="3"/>
    </row>
    <row r="37" spans="1:31" x14ac:dyDescent="0.35">
      <c r="A37" s="19" t="s">
        <v>19</v>
      </c>
      <c r="B37" s="17"/>
      <c r="C37" s="18"/>
      <c r="E37" s="2"/>
      <c r="F37" s="2"/>
      <c r="G37" s="2"/>
      <c r="H37" s="2"/>
      <c r="I37" s="90"/>
      <c r="J37" s="2"/>
      <c r="K37" s="2"/>
      <c r="L37" s="2"/>
      <c r="M37" s="2"/>
      <c r="N37" s="90"/>
      <c r="O37" s="2"/>
      <c r="P37" s="2"/>
      <c r="Q37" s="2"/>
      <c r="R37" s="2"/>
      <c r="S37" s="90"/>
      <c r="T37" s="2"/>
      <c r="U37" s="2"/>
      <c r="V37" s="2"/>
      <c r="W37" s="2"/>
      <c r="X37" s="90"/>
      <c r="Y37" s="2"/>
      <c r="Z37" s="2"/>
      <c r="AA37" s="2"/>
      <c r="AB37" s="2"/>
      <c r="AC37" s="90"/>
      <c r="AE37" s="3"/>
    </row>
    <row r="38" spans="1:31" x14ac:dyDescent="0.35">
      <c r="A38" s="19" t="s">
        <v>20</v>
      </c>
      <c r="B38" s="17"/>
      <c r="C38" s="18"/>
      <c r="E38" s="2"/>
      <c r="F38" s="2"/>
      <c r="G38" s="2"/>
      <c r="H38" s="2"/>
      <c r="I38" s="90"/>
      <c r="J38" s="2"/>
      <c r="K38" s="2"/>
      <c r="L38" s="2"/>
      <c r="M38" s="2"/>
      <c r="N38" s="90"/>
      <c r="O38" s="2"/>
      <c r="P38" s="2"/>
      <c r="Q38" s="2"/>
      <c r="R38" s="2"/>
      <c r="S38" s="90"/>
      <c r="T38" s="2"/>
      <c r="U38" s="2"/>
      <c r="V38" s="2"/>
      <c r="W38" s="2"/>
      <c r="X38" s="90"/>
      <c r="Y38" s="2"/>
      <c r="Z38" s="2"/>
      <c r="AA38" s="2"/>
      <c r="AB38" s="2"/>
      <c r="AC38" s="90"/>
      <c r="AE38" s="3"/>
    </row>
    <row r="39" spans="1:31" x14ac:dyDescent="0.35">
      <c r="A39" s="19" t="s">
        <v>21</v>
      </c>
      <c r="B39" s="17"/>
      <c r="C39" s="18"/>
      <c r="E39" s="2"/>
      <c r="F39" s="2"/>
      <c r="G39" s="2"/>
      <c r="H39" s="2"/>
      <c r="I39" s="90"/>
      <c r="J39" s="2"/>
      <c r="K39" s="2"/>
      <c r="L39" s="2"/>
      <c r="M39" s="2"/>
      <c r="N39" s="90"/>
      <c r="O39" s="2"/>
      <c r="P39" s="2"/>
      <c r="Q39" s="2"/>
      <c r="R39" s="2"/>
      <c r="S39" s="90"/>
      <c r="T39" s="2"/>
      <c r="U39" s="2"/>
      <c r="V39" s="2"/>
      <c r="W39" s="2"/>
      <c r="X39" s="90"/>
      <c r="Y39" s="2"/>
      <c r="Z39" s="2"/>
      <c r="AA39" s="2"/>
      <c r="AB39" s="2"/>
      <c r="AC39" s="90"/>
      <c r="AE39" s="3"/>
    </row>
    <row r="40" spans="1:31" ht="15" thickBot="1" x14ac:dyDescent="0.4">
      <c r="A40" s="21" t="s">
        <v>22</v>
      </c>
      <c r="B40" s="99"/>
      <c r="C40" s="100"/>
      <c r="E40" s="2"/>
      <c r="F40" s="2"/>
      <c r="G40" s="2"/>
      <c r="H40" s="2"/>
      <c r="I40" s="90"/>
      <c r="J40" s="2"/>
      <c r="K40" s="2"/>
      <c r="L40" s="2"/>
      <c r="M40" s="2"/>
      <c r="N40" s="90"/>
      <c r="O40" s="2"/>
      <c r="P40" s="2"/>
      <c r="Q40" s="2"/>
      <c r="R40" s="2"/>
      <c r="S40" s="90"/>
      <c r="T40" s="2"/>
      <c r="U40" s="2"/>
      <c r="V40" s="2"/>
      <c r="W40" s="2"/>
      <c r="X40" s="90"/>
      <c r="Y40" s="2"/>
      <c r="Z40" s="2"/>
      <c r="AA40" s="2"/>
      <c r="AB40" s="2"/>
      <c r="AC40" s="90"/>
      <c r="AE40" s="3"/>
    </row>
    <row r="41" spans="1:31" ht="15" thickBot="1" x14ac:dyDescent="0.4">
      <c r="A41" s="92" t="s">
        <v>23</v>
      </c>
      <c r="B41" s="93">
        <f>SUM(B33:B40)</f>
        <v>2</v>
      </c>
      <c r="C41" s="94">
        <f>SUM(C33:C40)</f>
        <v>1</v>
      </c>
      <c r="D41" s="91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  <c r="AC41" s="91"/>
      <c r="AD41" s="91"/>
      <c r="AE41" s="3"/>
    </row>
    <row r="42" spans="1:31" ht="15" thickBot="1" x14ac:dyDescent="0.4">
      <c r="A42" s="103" t="s">
        <v>28</v>
      </c>
      <c r="B42" s="104"/>
      <c r="C42" s="10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3"/>
    </row>
    <row r="43" spans="1:31" x14ac:dyDescent="0.35">
      <c r="A43" s="15" t="s">
        <v>15</v>
      </c>
      <c r="B43" s="25">
        <v>1</v>
      </c>
      <c r="C43" s="98">
        <v>2</v>
      </c>
      <c r="I43" s="90"/>
      <c r="N43" s="90"/>
      <c r="S43" s="90"/>
      <c r="X43" s="90"/>
      <c r="AC43" s="90"/>
      <c r="AE43" s="3"/>
    </row>
    <row r="44" spans="1:31" x14ac:dyDescent="0.35">
      <c r="A44" s="19" t="s">
        <v>16</v>
      </c>
      <c r="B44" s="17"/>
      <c r="C44" s="18"/>
      <c r="I44" s="90"/>
      <c r="N44" s="90"/>
      <c r="S44" s="90"/>
      <c r="X44" s="90"/>
      <c r="AC44" s="90"/>
      <c r="AE44" s="3"/>
    </row>
    <row r="45" spans="1:31" x14ac:dyDescent="0.35">
      <c r="A45" s="19" t="s">
        <v>17</v>
      </c>
      <c r="B45" s="17"/>
      <c r="C45" s="18"/>
      <c r="I45" s="90"/>
      <c r="N45" s="90"/>
      <c r="S45" s="90"/>
      <c r="X45" s="90"/>
      <c r="AC45" s="90"/>
      <c r="AE45" s="3"/>
    </row>
    <row r="46" spans="1:31" x14ac:dyDescent="0.35">
      <c r="A46" s="19" t="s">
        <v>18</v>
      </c>
      <c r="B46" s="17"/>
      <c r="C46" s="18"/>
      <c r="I46" s="90"/>
      <c r="N46" s="90"/>
      <c r="S46" s="90"/>
      <c r="X46" s="90"/>
      <c r="AC46" s="90"/>
      <c r="AE46" s="3"/>
    </row>
    <row r="47" spans="1:31" x14ac:dyDescent="0.35">
      <c r="A47" s="19" t="s">
        <v>19</v>
      </c>
      <c r="B47" s="17"/>
      <c r="C47" s="18"/>
      <c r="I47" s="90"/>
      <c r="N47" s="90"/>
      <c r="S47" s="90"/>
      <c r="X47" s="90"/>
      <c r="AC47" s="90"/>
      <c r="AE47" s="3"/>
    </row>
    <row r="48" spans="1:31" x14ac:dyDescent="0.35">
      <c r="A48" s="19" t="s">
        <v>20</v>
      </c>
      <c r="B48" s="17"/>
      <c r="C48" s="18"/>
      <c r="I48" s="90"/>
      <c r="N48" s="90"/>
      <c r="S48" s="90"/>
      <c r="X48" s="90"/>
      <c r="AC48" s="90"/>
      <c r="AE48" s="3"/>
    </row>
    <row r="49" spans="1:31" x14ac:dyDescent="0.35">
      <c r="A49" s="19" t="s">
        <v>21</v>
      </c>
      <c r="B49" s="17"/>
      <c r="C49" s="18"/>
      <c r="I49" s="90"/>
      <c r="N49" s="90"/>
      <c r="S49" s="90"/>
      <c r="X49" s="90"/>
      <c r="AC49" s="90"/>
      <c r="AE49" s="3"/>
    </row>
    <row r="50" spans="1:31" ht="15" thickBot="1" x14ac:dyDescent="0.4">
      <c r="A50" s="21" t="s">
        <v>22</v>
      </c>
      <c r="B50" s="99"/>
      <c r="C50" s="100"/>
      <c r="I50" s="90"/>
      <c r="N50" s="90"/>
      <c r="S50" s="90"/>
      <c r="X50" s="90"/>
      <c r="AC50" s="90"/>
      <c r="AE50" s="3"/>
    </row>
    <row r="51" spans="1:31" ht="15" thickBot="1" x14ac:dyDescent="0.4">
      <c r="A51" s="92" t="s">
        <v>23</v>
      </c>
      <c r="B51" s="93">
        <f>SUM(B43:B50)</f>
        <v>1</v>
      </c>
      <c r="C51" s="94">
        <f>SUM(C43:C50)</f>
        <v>2</v>
      </c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  <c r="AD51" s="91"/>
      <c r="AE51" s="3"/>
    </row>
    <row r="52" spans="1:31" ht="15" thickBot="1" x14ac:dyDescent="0.4">
      <c r="A52" s="103" t="s">
        <v>29</v>
      </c>
      <c r="B52" s="104"/>
      <c r="C52" s="10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3"/>
    </row>
    <row r="53" spans="1:31" x14ac:dyDescent="0.35">
      <c r="A53" s="15" t="s">
        <v>15</v>
      </c>
      <c r="B53" s="25">
        <v>2</v>
      </c>
      <c r="C53" s="98">
        <v>1</v>
      </c>
      <c r="I53" s="90"/>
      <c r="N53" s="90"/>
      <c r="S53" s="90"/>
      <c r="X53" s="90"/>
      <c r="AC53" s="90"/>
      <c r="AE53" s="3"/>
    </row>
    <row r="54" spans="1:31" x14ac:dyDescent="0.35">
      <c r="A54" s="19" t="s">
        <v>16</v>
      </c>
      <c r="B54" s="17"/>
      <c r="C54" s="18"/>
      <c r="I54" s="90"/>
      <c r="N54" s="90"/>
      <c r="S54" s="90"/>
      <c r="X54" s="90"/>
      <c r="AC54" s="90"/>
      <c r="AE54" s="3"/>
    </row>
    <row r="55" spans="1:31" x14ac:dyDescent="0.35">
      <c r="A55" s="19" t="s">
        <v>17</v>
      </c>
      <c r="B55" s="17"/>
      <c r="C55" s="18"/>
      <c r="I55" s="90"/>
      <c r="N55" s="90"/>
      <c r="S55" s="90"/>
      <c r="X55" s="90"/>
      <c r="AC55" s="90"/>
      <c r="AE55" s="3"/>
    </row>
    <row r="56" spans="1:31" x14ac:dyDescent="0.35">
      <c r="A56" s="19" t="s">
        <v>18</v>
      </c>
      <c r="B56" s="17"/>
      <c r="C56" s="18"/>
      <c r="I56" s="90"/>
      <c r="N56" s="90"/>
      <c r="S56" s="90"/>
      <c r="X56" s="90"/>
      <c r="AC56" s="90"/>
      <c r="AE56" s="3"/>
    </row>
    <row r="57" spans="1:31" x14ac:dyDescent="0.35">
      <c r="A57" s="19" t="s">
        <v>19</v>
      </c>
      <c r="B57" s="17"/>
      <c r="C57" s="18"/>
      <c r="I57" s="90"/>
      <c r="N57" s="90"/>
      <c r="S57" s="90"/>
      <c r="X57" s="90"/>
      <c r="AC57" s="90"/>
      <c r="AE57" s="3"/>
    </row>
    <row r="58" spans="1:31" x14ac:dyDescent="0.35">
      <c r="A58" s="19" t="s">
        <v>20</v>
      </c>
      <c r="B58" s="17"/>
      <c r="C58" s="18"/>
      <c r="I58" s="90"/>
      <c r="N58" s="90"/>
      <c r="S58" s="90"/>
      <c r="X58" s="90"/>
      <c r="AC58" s="90"/>
      <c r="AE58" s="3"/>
    </row>
    <row r="59" spans="1:31" x14ac:dyDescent="0.35">
      <c r="A59" s="19" t="s">
        <v>21</v>
      </c>
      <c r="B59" s="17"/>
      <c r="C59" s="18"/>
      <c r="I59" s="90"/>
      <c r="N59" s="90"/>
      <c r="S59" s="90"/>
      <c r="X59" s="90"/>
      <c r="AC59" s="90"/>
      <c r="AE59" s="3"/>
    </row>
    <row r="60" spans="1:31" ht="15" thickBot="1" x14ac:dyDescent="0.4">
      <c r="A60" s="21" t="s">
        <v>22</v>
      </c>
      <c r="B60" s="99"/>
      <c r="C60" s="100"/>
      <c r="I60" s="90"/>
      <c r="N60" s="90"/>
      <c r="S60" s="90"/>
      <c r="X60" s="90"/>
      <c r="AC60" s="90"/>
      <c r="AE60" s="3"/>
    </row>
    <row r="61" spans="1:31" ht="15" thickBot="1" x14ac:dyDescent="0.4">
      <c r="A61" s="92" t="s">
        <v>23</v>
      </c>
      <c r="B61" s="93">
        <f>SUM(B53:B60)</f>
        <v>2</v>
      </c>
      <c r="C61" s="93">
        <f>SUM(C53:C60)</f>
        <v>1</v>
      </c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  <c r="AC61" s="91"/>
      <c r="AD61" s="91"/>
      <c r="AE61" s="3"/>
    </row>
    <row r="62" spans="1:31" x14ac:dyDescent="0.3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3"/>
    </row>
    <row r="63" spans="1:31" ht="15" thickBot="1" x14ac:dyDescent="0.4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spans="1:31" ht="15" thickBot="1" x14ac:dyDescent="0.4">
      <c r="A64" s="106" t="s">
        <v>37</v>
      </c>
      <c r="B64" s="28">
        <f>SUM(B61,B51,B41,B31,B21,B11)</f>
        <v>10</v>
      </c>
      <c r="C64" s="38">
        <f>SUM(C61,C51,C41,C31,C21,C11)</f>
        <v>8</v>
      </c>
      <c r="D64" s="46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1:31" ht="15" thickBot="1" x14ac:dyDescent="0.4">
      <c r="A65" s="107" t="s">
        <v>36</v>
      </c>
      <c r="B65" s="37">
        <f>B64*100</f>
        <v>1000</v>
      </c>
      <c r="C65" s="108">
        <f>C64*100</f>
        <v>800</v>
      </c>
      <c r="D65" s="48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1:31" x14ac:dyDescent="0.35">
      <c r="A66" s="43" t="s">
        <v>38</v>
      </c>
      <c r="B66" s="41">
        <f>B64-C64</f>
        <v>2</v>
      </c>
      <c r="C66" s="46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1:31" ht="15" thickBot="1" x14ac:dyDescent="0.4">
      <c r="A67" s="44" t="s">
        <v>39</v>
      </c>
      <c r="B67" s="42">
        <f>B65-C65</f>
        <v>200</v>
      </c>
      <c r="C67" s="47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1:3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76" spans="1:31" x14ac:dyDescent="0.35">
      <c r="A76" s="17"/>
      <c r="B76" s="17"/>
      <c r="C76" s="17"/>
    </row>
    <row r="77" spans="1:31" x14ac:dyDescent="0.35">
      <c r="A77" s="17"/>
      <c r="B77" s="27"/>
      <c r="C77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2"/>
  <sheetViews>
    <sheetView workbookViewId="0">
      <selection activeCell="E11" sqref="E11"/>
    </sheetView>
  </sheetViews>
  <sheetFormatPr defaultRowHeight="14.5" x14ac:dyDescent="0.35"/>
  <sheetData>
    <row r="1" spans="1:13" ht="15" thickBot="1" x14ac:dyDescent="0.4">
      <c r="A1" s="3"/>
      <c r="B1" s="49" t="s">
        <v>2</v>
      </c>
      <c r="C1" s="49" t="s">
        <v>40</v>
      </c>
      <c r="D1" s="49" t="s">
        <v>41</v>
      </c>
      <c r="E1" s="49" t="s">
        <v>41</v>
      </c>
      <c r="F1" s="49" t="s">
        <v>41</v>
      </c>
      <c r="G1" s="49" t="s">
        <v>41</v>
      </c>
      <c r="H1" s="49" t="s">
        <v>41</v>
      </c>
      <c r="I1" s="49" t="s">
        <v>41</v>
      </c>
      <c r="J1" s="49" t="s">
        <v>41</v>
      </c>
      <c r="K1" s="49" t="s">
        <v>41</v>
      </c>
      <c r="L1" s="49" t="s">
        <v>41</v>
      </c>
      <c r="M1" s="3"/>
    </row>
    <row r="2" spans="1:13" ht="62.25" customHeight="1" thickBot="1" x14ac:dyDescent="0.4">
      <c r="A2" s="3"/>
      <c r="B2" s="51" t="s">
        <v>3</v>
      </c>
      <c r="C2" s="54" t="s">
        <v>6</v>
      </c>
      <c r="D2" s="53"/>
      <c r="E2" s="53"/>
      <c r="F2" s="53"/>
      <c r="G2" s="53"/>
      <c r="H2" s="53"/>
      <c r="I2" s="53"/>
      <c r="J2" s="53"/>
      <c r="K2" s="53"/>
      <c r="L2" s="52"/>
      <c r="M2" s="3"/>
    </row>
    <row r="3" spans="1:13" ht="15" thickBot="1" x14ac:dyDescent="0.4">
      <c r="A3" s="3"/>
      <c r="B3" s="6" t="s">
        <v>4</v>
      </c>
      <c r="C3" s="49">
        <v>1</v>
      </c>
      <c r="D3" s="49">
        <v>1</v>
      </c>
      <c r="E3" s="49">
        <v>1</v>
      </c>
      <c r="F3" s="49">
        <v>1</v>
      </c>
      <c r="G3" s="49">
        <v>1</v>
      </c>
      <c r="H3" s="49">
        <v>1</v>
      </c>
      <c r="I3" s="49">
        <v>1</v>
      </c>
      <c r="J3" s="49">
        <v>1</v>
      </c>
      <c r="K3" s="49">
        <v>1</v>
      </c>
      <c r="L3" s="49">
        <v>1</v>
      </c>
      <c r="M3" s="3"/>
    </row>
    <row r="4" spans="1:13" ht="15" thickBot="1" x14ac:dyDescent="0.4">
      <c r="A4" s="61" t="s">
        <v>42</v>
      </c>
      <c r="B4" s="40">
        <f t="shared" ref="B4:B9" si="0">SUMIF(C4:L4,C$11,C$3:L$3)</f>
        <v>1</v>
      </c>
      <c r="C4" s="4" t="s">
        <v>5</v>
      </c>
      <c r="D4" s="4"/>
      <c r="E4" s="4"/>
      <c r="F4" s="4"/>
      <c r="G4" s="4"/>
      <c r="H4" s="4"/>
      <c r="I4" s="4"/>
      <c r="J4" s="4"/>
      <c r="K4" s="4"/>
      <c r="L4" s="4"/>
      <c r="M4" s="3"/>
    </row>
    <row r="5" spans="1:13" ht="15" thickBot="1" x14ac:dyDescent="0.4">
      <c r="A5" s="61" t="s">
        <v>43</v>
      </c>
      <c r="B5" s="49">
        <f t="shared" si="0"/>
        <v>1</v>
      </c>
      <c r="C5" s="4" t="s">
        <v>5</v>
      </c>
      <c r="D5" s="4"/>
      <c r="E5" s="4"/>
      <c r="F5" s="4"/>
      <c r="G5" s="4"/>
      <c r="H5" s="4"/>
      <c r="I5" s="4"/>
      <c r="J5" s="4"/>
      <c r="K5" s="4"/>
      <c r="L5" s="4"/>
      <c r="M5" s="3"/>
    </row>
    <row r="6" spans="1:13" ht="15" thickBot="1" x14ac:dyDescent="0.4">
      <c r="A6" s="61" t="s">
        <v>44</v>
      </c>
      <c r="B6" s="49">
        <f t="shared" si="0"/>
        <v>1</v>
      </c>
      <c r="C6" s="4" t="s">
        <v>5</v>
      </c>
      <c r="D6" s="4"/>
      <c r="E6" s="4"/>
      <c r="F6" s="4"/>
      <c r="G6" s="4"/>
      <c r="H6" s="4"/>
      <c r="I6" s="4"/>
      <c r="J6" s="4"/>
      <c r="K6" s="4"/>
      <c r="L6" s="4"/>
      <c r="M6" s="3"/>
    </row>
    <row r="7" spans="1:13" ht="15" thickBot="1" x14ac:dyDescent="0.4">
      <c r="A7" s="61" t="s">
        <v>45</v>
      </c>
      <c r="B7" s="49">
        <f t="shared" si="0"/>
        <v>1</v>
      </c>
      <c r="C7" s="4" t="s">
        <v>5</v>
      </c>
      <c r="D7" s="4"/>
      <c r="E7" s="4"/>
      <c r="F7" s="4"/>
      <c r="G7" s="4"/>
      <c r="H7" s="4"/>
      <c r="I7" s="4"/>
      <c r="J7" s="4"/>
      <c r="K7" s="4"/>
      <c r="L7" s="4"/>
      <c r="M7" s="3"/>
    </row>
    <row r="8" spans="1:13" ht="15" thickBot="1" x14ac:dyDescent="0.4">
      <c r="A8" s="61" t="s">
        <v>46</v>
      </c>
      <c r="B8" s="50">
        <f t="shared" si="0"/>
        <v>1</v>
      </c>
      <c r="C8" s="4" t="s">
        <v>5</v>
      </c>
      <c r="D8" s="4"/>
      <c r="E8" s="4"/>
      <c r="F8" s="4"/>
      <c r="G8" s="4"/>
      <c r="H8" s="4"/>
      <c r="I8" s="4"/>
      <c r="J8" s="4"/>
      <c r="K8" s="4"/>
      <c r="L8" s="4"/>
      <c r="M8" s="3"/>
    </row>
    <row r="9" spans="1:13" ht="15" thickBot="1" x14ac:dyDescent="0.4">
      <c r="A9" s="61" t="s">
        <v>47</v>
      </c>
      <c r="B9" s="50">
        <f t="shared" si="0"/>
        <v>1</v>
      </c>
      <c r="C9" s="4" t="s">
        <v>5</v>
      </c>
      <c r="M9" s="3"/>
    </row>
    <row r="10" spans="1:13" ht="15" thickBot="1" x14ac:dyDescent="0.4">
      <c r="A10" s="62" t="s">
        <v>1</v>
      </c>
      <c r="B10" s="57">
        <f>SUM(B4:B9)</f>
        <v>6</v>
      </c>
      <c r="C10" s="57">
        <f t="shared" ref="C10:L10" si="1">COUNTIF(C4:C9,"*ü*") * C3</f>
        <v>6</v>
      </c>
      <c r="D10" s="57">
        <f t="shared" si="1"/>
        <v>0</v>
      </c>
      <c r="E10" s="57">
        <f t="shared" si="1"/>
        <v>0</v>
      </c>
      <c r="F10" s="57">
        <f t="shared" si="1"/>
        <v>0</v>
      </c>
      <c r="G10" s="57">
        <f t="shared" si="1"/>
        <v>0</v>
      </c>
      <c r="H10" s="57">
        <f t="shared" si="1"/>
        <v>0</v>
      </c>
      <c r="I10" s="57">
        <f t="shared" si="1"/>
        <v>0</v>
      </c>
      <c r="J10" s="57">
        <f t="shared" si="1"/>
        <v>0</v>
      </c>
      <c r="K10" s="57">
        <f t="shared" si="1"/>
        <v>0</v>
      </c>
      <c r="L10" s="57">
        <f t="shared" si="1"/>
        <v>0</v>
      </c>
      <c r="M10" s="56"/>
    </row>
    <row r="11" spans="1:13" ht="15" thickBot="1" x14ac:dyDescent="0.4">
      <c r="A11" s="61" t="s">
        <v>48</v>
      </c>
      <c r="B11" s="60" t="s">
        <v>50</v>
      </c>
      <c r="C11" s="58" t="s">
        <v>5</v>
      </c>
      <c r="D11" s="59" t="s">
        <v>51</v>
      </c>
      <c r="E11" s="58" t="s">
        <v>49</v>
      </c>
      <c r="F11" s="3"/>
      <c r="G11" s="3"/>
      <c r="H11" s="3"/>
      <c r="I11" s="3"/>
      <c r="J11" s="3"/>
      <c r="K11" s="3"/>
      <c r="L11" s="3"/>
      <c r="M11" s="3"/>
    </row>
    <row r="12" spans="1:13" x14ac:dyDescent="0.35">
      <c r="A12" s="55" t="s">
        <v>48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5"/>
  <sheetViews>
    <sheetView tabSelected="1" topLeftCell="A13" zoomScale="70" zoomScaleNormal="70" workbookViewId="0">
      <selection activeCell="C19" sqref="C19"/>
    </sheetView>
  </sheetViews>
  <sheetFormatPr defaultRowHeight="14.5" x14ac:dyDescent="0.35"/>
  <cols>
    <col min="1" max="1" width="15" customWidth="1"/>
    <col min="2" max="2" width="29.7265625" customWidth="1"/>
    <col min="3" max="3" width="15" customWidth="1"/>
    <col min="4" max="4" width="11.6328125" customWidth="1"/>
    <col min="5" max="19" width="3.7265625" customWidth="1"/>
  </cols>
  <sheetData>
    <row r="1" spans="1:20" ht="19" thickBot="1" x14ac:dyDescent="0.5">
      <c r="A1" s="45"/>
      <c r="B1" s="88" t="s">
        <v>10</v>
      </c>
      <c r="C1" s="63" t="s">
        <v>54</v>
      </c>
      <c r="D1" s="63" t="s">
        <v>55</v>
      </c>
      <c r="E1" s="28">
        <v>1</v>
      </c>
      <c r="F1" s="29">
        <v>2</v>
      </c>
      <c r="G1" s="29">
        <v>3</v>
      </c>
      <c r="H1" s="29">
        <v>4</v>
      </c>
      <c r="I1" s="85">
        <v>5</v>
      </c>
      <c r="J1" s="29">
        <v>6</v>
      </c>
      <c r="K1" s="29">
        <v>7</v>
      </c>
      <c r="L1" s="29">
        <v>8</v>
      </c>
      <c r="M1" s="29">
        <v>9</v>
      </c>
      <c r="N1" s="85">
        <v>10</v>
      </c>
      <c r="O1" s="29">
        <v>11</v>
      </c>
      <c r="P1" s="29">
        <v>12</v>
      </c>
      <c r="Q1" s="29">
        <v>13</v>
      </c>
      <c r="R1" s="29">
        <v>14</v>
      </c>
      <c r="S1" s="86">
        <v>15</v>
      </c>
      <c r="T1" s="3"/>
    </row>
    <row r="2" spans="1:20" ht="15" thickBot="1" x14ac:dyDescent="0.4">
      <c r="A2" s="61" t="s">
        <v>42</v>
      </c>
      <c r="B2" s="16" t="s">
        <v>11</v>
      </c>
      <c r="C2" s="17">
        <v>1</v>
      </c>
      <c r="D2" s="18">
        <v>1</v>
      </c>
      <c r="E2" s="79"/>
      <c r="I2" s="87"/>
      <c r="N2" s="87"/>
      <c r="S2" s="87"/>
      <c r="T2" s="3"/>
    </row>
    <row r="3" spans="1:20" x14ac:dyDescent="0.35">
      <c r="A3" s="22"/>
      <c r="B3" s="16" t="s">
        <v>13</v>
      </c>
      <c r="C3" s="17">
        <v>0</v>
      </c>
      <c r="D3" s="18">
        <v>0</v>
      </c>
      <c r="I3" s="87"/>
      <c r="N3" s="87"/>
      <c r="S3" s="87"/>
      <c r="T3" s="3"/>
    </row>
    <row r="4" spans="1:20" ht="15" thickBot="1" x14ac:dyDescent="0.4">
      <c r="A4" s="19"/>
      <c r="B4" s="16" t="s">
        <v>15</v>
      </c>
      <c r="C4" s="17">
        <v>0</v>
      </c>
      <c r="D4" s="18">
        <v>0</v>
      </c>
      <c r="I4" s="87"/>
      <c r="N4" s="87"/>
      <c r="S4" s="87"/>
      <c r="T4" s="3"/>
    </row>
    <row r="5" spans="1:20" ht="15" thickBot="1" x14ac:dyDescent="0.4">
      <c r="A5" s="19"/>
      <c r="B5" s="67" t="s">
        <v>12</v>
      </c>
      <c r="C5" s="65">
        <f>SUM(C2:C4)</f>
        <v>1</v>
      </c>
      <c r="D5" s="66">
        <f>SUM(D2:D4)</f>
        <v>1</v>
      </c>
      <c r="E5" s="67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3"/>
    </row>
    <row r="6" spans="1:20" ht="15" thickBot="1" x14ac:dyDescent="0.4">
      <c r="A6" s="61" t="s">
        <v>43</v>
      </c>
      <c r="B6" s="16" t="s">
        <v>11</v>
      </c>
      <c r="C6" s="17">
        <v>1</v>
      </c>
      <c r="D6" s="18">
        <v>1</v>
      </c>
      <c r="E6" s="79"/>
      <c r="I6" s="87"/>
      <c r="N6" s="87"/>
      <c r="S6" s="87"/>
      <c r="T6" s="3"/>
    </row>
    <row r="7" spans="1:20" x14ac:dyDescent="0.35">
      <c r="A7" s="22"/>
      <c r="B7" s="16" t="s">
        <v>13</v>
      </c>
      <c r="C7" s="17">
        <v>0</v>
      </c>
      <c r="D7" s="18">
        <v>0</v>
      </c>
      <c r="I7" s="87"/>
      <c r="N7" s="87"/>
      <c r="S7" s="87"/>
      <c r="T7" s="3"/>
    </row>
    <row r="8" spans="1:20" ht="15" thickBot="1" x14ac:dyDescent="0.4">
      <c r="A8" s="19"/>
      <c r="B8" s="16" t="s">
        <v>16</v>
      </c>
      <c r="C8" s="17">
        <v>0</v>
      </c>
      <c r="D8" s="18">
        <v>0</v>
      </c>
      <c r="I8" s="87"/>
      <c r="N8" s="87"/>
      <c r="S8" s="87"/>
      <c r="T8" s="3"/>
    </row>
    <row r="9" spans="1:20" ht="15" thickBot="1" x14ac:dyDescent="0.4">
      <c r="A9" s="19"/>
      <c r="B9" s="67" t="s">
        <v>12</v>
      </c>
      <c r="C9" s="65">
        <f>SUM(C6:C8)</f>
        <v>1</v>
      </c>
      <c r="D9" s="66">
        <f>SUM(D6:D8)</f>
        <v>1</v>
      </c>
      <c r="E9" s="67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3"/>
    </row>
    <row r="10" spans="1:20" ht="15" thickBot="1" x14ac:dyDescent="0.4">
      <c r="A10" s="61" t="s">
        <v>44</v>
      </c>
      <c r="B10" s="16" t="s">
        <v>11</v>
      </c>
      <c r="C10" s="17">
        <v>1</v>
      </c>
      <c r="D10" s="18">
        <v>1</v>
      </c>
      <c r="E10" s="79"/>
      <c r="I10" s="87"/>
      <c r="N10" s="87"/>
      <c r="S10" s="87"/>
      <c r="T10" s="3"/>
    </row>
    <row r="11" spans="1:20" x14ac:dyDescent="0.35">
      <c r="A11" s="22"/>
      <c r="B11" s="16" t="s">
        <v>13</v>
      </c>
      <c r="C11" s="17">
        <v>0</v>
      </c>
      <c r="D11" s="18">
        <v>0</v>
      </c>
      <c r="I11" s="87"/>
      <c r="N11" s="87"/>
      <c r="S11" s="87"/>
      <c r="T11" s="3"/>
    </row>
    <row r="12" spans="1:20" x14ac:dyDescent="0.35">
      <c r="A12" s="19"/>
      <c r="B12" s="74" t="s">
        <v>17</v>
      </c>
      <c r="C12" s="17">
        <v>0</v>
      </c>
      <c r="D12" s="18">
        <v>0</v>
      </c>
      <c r="I12" s="87"/>
      <c r="N12" s="87"/>
      <c r="S12" s="87"/>
      <c r="T12" s="3"/>
    </row>
    <row r="13" spans="1:20" x14ac:dyDescent="0.35">
      <c r="A13" s="19"/>
      <c r="B13" s="20" t="s">
        <v>18</v>
      </c>
      <c r="C13" s="17">
        <v>0</v>
      </c>
      <c r="D13" s="18">
        <v>0</v>
      </c>
      <c r="I13" s="87"/>
      <c r="N13" s="87"/>
      <c r="S13" s="87"/>
      <c r="T13" s="3"/>
    </row>
    <row r="14" spans="1:20" ht="15" thickBot="1" x14ac:dyDescent="0.4">
      <c r="A14" s="19"/>
      <c r="B14" s="74" t="s">
        <v>19</v>
      </c>
      <c r="C14" s="17">
        <v>0</v>
      </c>
      <c r="D14" s="18">
        <v>0</v>
      </c>
      <c r="I14" s="87"/>
      <c r="N14" s="87"/>
      <c r="S14" s="87"/>
      <c r="T14" s="3"/>
    </row>
    <row r="15" spans="1:20" ht="15" thickBot="1" x14ac:dyDescent="0.4">
      <c r="A15" s="19"/>
      <c r="B15" s="64" t="s">
        <v>12</v>
      </c>
      <c r="C15" s="65">
        <f>SUM(C10:C14)</f>
        <v>1</v>
      </c>
      <c r="D15" s="66">
        <f>SUM(D10:D14)</f>
        <v>1</v>
      </c>
      <c r="E15" s="67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3"/>
    </row>
    <row r="16" spans="1:20" ht="15" thickBot="1" x14ac:dyDescent="0.4">
      <c r="A16" s="61" t="s">
        <v>45</v>
      </c>
      <c r="B16" s="16" t="s">
        <v>11</v>
      </c>
      <c r="C16" s="17">
        <v>1</v>
      </c>
      <c r="D16" s="18">
        <v>1</v>
      </c>
      <c r="E16" s="79"/>
      <c r="I16" s="87"/>
      <c r="N16" s="87"/>
      <c r="S16" s="87"/>
      <c r="T16" s="3"/>
    </row>
    <row r="17" spans="1:21" x14ac:dyDescent="0.35">
      <c r="A17" s="22"/>
      <c r="B17" s="16" t="s">
        <v>13</v>
      </c>
      <c r="C17" s="17">
        <v>0</v>
      </c>
      <c r="D17" s="18">
        <v>0</v>
      </c>
      <c r="I17" s="87"/>
      <c r="N17" s="87"/>
      <c r="S17" s="87"/>
      <c r="T17" s="3"/>
    </row>
    <row r="18" spans="1:21" ht="15" thickBot="1" x14ac:dyDescent="0.4">
      <c r="A18" s="19"/>
      <c r="B18" s="16" t="s">
        <v>20</v>
      </c>
      <c r="C18" s="17">
        <v>0</v>
      </c>
      <c r="D18" s="18">
        <v>0</v>
      </c>
      <c r="I18" s="87"/>
      <c r="N18" s="87"/>
      <c r="S18" s="87"/>
      <c r="T18" s="3"/>
    </row>
    <row r="19" spans="1:21" ht="15" thickBot="1" x14ac:dyDescent="0.4">
      <c r="A19" s="19"/>
      <c r="B19" s="64" t="s">
        <v>12</v>
      </c>
      <c r="C19" s="65">
        <f>SUM(C16:C18)</f>
        <v>1</v>
      </c>
      <c r="D19" s="66">
        <f>SUM(D16:D18)</f>
        <v>1</v>
      </c>
      <c r="E19" s="67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3"/>
    </row>
    <row r="20" spans="1:21" ht="15" thickBot="1" x14ac:dyDescent="0.4">
      <c r="A20" s="61" t="s">
        <v>46</v>
      </c>
      <c r="B20" s="16" t="s">
        <v>11</v>
      </c>
      <c r="C20" s="17">
        <v>1</v>
      </c>
      <c r="D20" s="18">
        <v>1</v>
      </c>
      <c r="E20" s="79"/>
      <c r="I20" s="87"/>
      <c r="N20" s="87"/>
      <c r="S20" s="87"/>
      <c r="T20" s="3"/>
    </row>
    <row r="21" spans="1:21" x14ac:dyDescent="0.35">
      <c r="A21" s="22"/>
      <c r="B21" s="16" t="s">
        <v>13</v>
      </c>
      <c r="C21" s="17">
        <v>0</v>
      </c>
      <c r="D21" s="18">
        <v>0</v>
      </c>
      <c r="I21" s="87"/>
      <c r="N21" s="87"/>
      <c r="S21" s="87"/>
      <c r="T21" s="3"/>
    </row>
    <row r="22" spans="1:21" ht="15" thickBot="1" x14ac:dyDescent="0.4">
      <c r="A22" s="19"/>
      <c r="B22" s="16" t="s">
        <v>21</v>
      </c>
      <c r="C22" s="17">
        <v>0</v>
      </c>
      <c r="D22" s="18">
        <v>0</v>
      </c>
      <c r="I22" s="87"/>
      <c r="N22" s="87"/>
      <c r="S22" s="87"/>
      <c r="T22" s="3"/>
    </row>
    <row r="23" spans="1:21" ht="15" thickBot="1" x14ac:dyDescent="0.4">
      <c r="A23" s="19"/>
      <c r="B23" s="64" t="s">
        <v>12</v>
      </c>
      <c r="C23" s="65">
        <f>SUM(C20:C22)</f>
        <v>1</v>
      </c>
      <c r="D23" s="66">
        <f>SUM(D20:D22)</f>
        <v>1</v>
      </c>
      <c r="E23" s="67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3"/>
    </row>
    <row r="24" spans="1:21" ht="15" thickBot="1" x14ac:dyDescent="0.4">
      <c r="A24" s="61" t="s">
        <v>47</v>
      </c>
      <c r="B24" s="16" t="s">
        <v>11</v>
      </c>
      <c r="C24" s="17">
        <v>1</v>
      </c>
      <c r="D24" s="18">
        <v>1</v>
      </c>
      <c r="E24" s="79"/>
      <c r="I24" s="87"/>
      <c r="N24" s="87"/>
      <c r="S24" s="87"/>
      <c r="T24" s="3"/>
      <c r="U24" s="14"/>
    </row>
    <row r="25" spans="1:21" x14ac:dyDescent="0.35">
      <c r="A25" s="22"/>
      <c r="B25" s="16" t="s">
        <v>13</v>
      </c>
      <c r="C25" s="17">
        <v>0</v>
      </c>
      <c r="D25" s="18">
        <v>0</v>
      </c>
      <c r="I25" s="87"/>
      <c r="N25" s="87"/>
      <c r="S25" s="87"/>
      <c r="T25" s="3"/>
    </row>
    <row r="26" spans="1:21" ht="15" thickBot="1" x14ac:dyDescent="0.4">
      <c r="A26" s="19"/>
      <c r="B26" s="16" t="s">
        <v>22</v>
      </c>
      <c r="C26" s="17">
        <v>0</v>
      </c>
      <c r="D26" s="18">
        <v>0</v>
      </c>
      <c r="I26" s="87"/>
      <c r="N26" s="87"/>
      <c r="S26" s="87"/>
      <c r="T26" s="3"/>
    </row>
    <row r="27" spans="1:21" ht="15" thickBot="1" x14ac:dyDescent="0.4">
      <c r="A27" s="19"/>
      <c r="B27" s="68" t="s">
        <v>12</v>
      </c>
      <c r="C27" s="69">
        <f>SUM(C24:C26)</f>
        <v>1</v>
      </c>
      <c r="D27" s="70">
        <f>SUM(D24:D26)</f>
        <v>1</v>
      </c>
      <c r="E27" s="67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6"/>
      <c r="T27" s="3"/>
    </row>
    <row r="28" spans="1:21" ht="15" thickBot="1" x14ac:dyDescent="0.4">
      <c r="A28" s="21"/>
      <c r="B28" s="71" t="s">
        <v>1</v>
      </c>
      <c r="C28" s="72">
        <f>SUM(C13,C17,C23,C27)</f>
        <v>2</v>
      </c>
      <c r="D28" s="73">
        <f>SUM(D13,D17,D23,D27)</f>
        <v>2</v>
      </c>
      <c r="E28" s="84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3"/>
      <c r="T28" s="3"/>
    </row>
    <row r="29" spans="1:21" ht="24" thickBot="1" x14ac:dyDescent="0.6">
      <c r="A29" s="83" t="s">
        <v>30</v>
      </c>
      <c r="B29" s="82"/>
      <c r="C29" s="82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1" ht="15" thickBot="1" x14ac:dyDescent="0.4">
      <c r="A30" s="80"/>
      <c r="B30" s="81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1" ht="15" thickBot="1" x14ac:dyDescent="0.4">
      <c r="A31" s="75"/>
      <c r="B31" s="14" t="s">
        <v>52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1" ht="15" thickBot="1" x14ac:dyDescent="0.4">
      <c r="A32" s="77"/>
      <c r="B32" t="s">
        <v>1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ht="15" thickBot="1" x14ac:dyDescent="0.4">
      <c r="A33" s="76"/>
      <c r="B33" t="s">
        <v>12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15" thickBot="1" x14ac:dyDescent="0.4">
      <c r="A34" s="78"/>
      <c r="B34" t="s">
        <v>53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Management Summary</vt:lpstr>
      <vt:lpstr>Gantt</vt:lpstr>
      <vt:lpstr>Meetings</vt:lpstr>
      <vt:lpstr>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pizza</dc:creator>
  <cp:lastModifiedBy>Craw</cp:lastModifiedBy>
  <dcterms:created xsi:type="dcterms:W3CDTF">2018-11-06T05:29:55Z</dcterms:created>
  <dcterms:modified xsi:type="dcterms:W3CDTF">2019-01-27T19:28:29Z</dcterms:modified>
</cp:coreProperties>
</file>