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l\Documents\GitHub\protocols\workbooks\"/>
    </mc:Choice>
  </mc:AlternateContent>
  <xr:revisionPtr revIDLastSave="0" documentId="13_ncr:1_{76894907-E785-4228-B7F6-AEBC138F1764}" xr6:coauthVersionLast="40" xr6:coauthVersionMax="40" xr10:uidLastSave="{00000000-0000-0000-0000-000000000000}"/>
  <bookViews>
    <workbookView xWindow="0" yWindow="0" windowWidth="23040" windowHeight="8988" xr2:uid="{D5BBEE50-075D-4445-B689-EA980A778DA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E21" i="1"/>
  <c r="E22" i="1"/>
  <c r="G22" i="1"/>
  <c r="K9" i="1"/>
  <c r="M9" i="1"/>
  <c r="G23" i="1"/>
  <c r="E16" i="1"/>
  <c r="C16" i="1"/>
  <c r="C17" i="1"/>
  <c r="C12" i="1"/>
  <c r="E6" i="1"/>
  <c r="E5" i="1"/>
  <c r="G5" i="1"/>
  <c r="A5" i="1"/>
  <c r="C5" i="1"/>
  <c r="C6" i="1"/>
  <c r="C7" i="1"/>
  <c r="L4" i="1"/>
  <c r="N4" i="1"/>
  <c r="P4" i="1"/>
  <c r="P5" i="1"/>
</calcChain>
</file>

<file path=xl/sharedStrings.xml><?xml version="1.0" encoding="utf-8"?>
<sst xmlns="http://schemas.openxmlformats.org/spreadsheetml/2006/main" count="76" uniqueCount="44">
  <si>
    <t>Stock []</t>
  </si>
  <si>
    <t>Stock Volume</t>
  </si>
  <si>
    <t>Final []</t>
  </si>
  <si>
    <t>Final Volume</t>
  </si>
  <si>
    <t>MW</t>
  </si>
  <si>
    <t>Concentration</t>
  </si>
  <si>
    <t>Volume</t>
  </si>
  <si>
    <t>mass</t>
  </si>
  <si>
    <t>Final volume</t>
  </si>
  <si>
    <t>Mass</t>
  </si>
  <si>
    <t>M</t>
  </si>
  <si>
    <t>L</t>
  </si>
  <si>
    <t>g/mol</t>
  </si>
  <si>
    <t>mol/L</t>
  </si>
  <si>
    <t>g</t>
  </si>
  <si>
    <t>100 ml</t>
  </si>
  <si>
    <t>mM</t>
  </si>
  <si>
    <t>ml</t>
  </si>
  <si>
    <t>mg</t>
  </si>
  <si>
    <t>uM</t>
  </si>
  <si>
    <t>ul</t>
  </si>
  <si>
    <t>nM</t>
  </si>
  <si>
    <t>Stock [%w/v]</t>
  </si>
  <si>
    <t>Final [%w/v]</t>
  </si>
  <si>
    <t>%w/v</t>
  </si>
  <si>
    <t>Stock mg/ml</t>
  </si>
  <si>
    <t>Final mg/ml</t>
  </si>
  <si>
    <t>mg/ml</t>
  </si>
  <si>
    <t>ug/ml</t>
  </si>
  <si>
    <t>stock volume</t>
  </si>
  <si>
    <t>final []</t>
  </si>
  <si>
    <t>final vol</t>
  </si>
  <si>
    <t>M (mol/L)</t>
  </si>
  <si>
    <t>g/L</t>
  </si>
  <si>
    <t>The M / L row does the C1V2 step.. The rows help you adjust the units's scale</t>
  </si>
  <si>
    <r>
      <t xml:space="preserve">1a. </t>
    </r>
    <r>
      <rPr>
        <b/>
        <sz val="11"/>
        <color theme="1"/>
        <rFont val="Calibri"/>
        <family val="2"/>
        <scheme val="minor"/>
      </rPr>
      <t>Concentrations in molarity</t>
    </r>
  </si>
  <si>
    <r>
      <t xml:space="preserve">1b. </t>
    </r>
    <r>
      <rPr>
        <b/>
        <sz val="11"/>
        <color theme="1"/>
        <rFont val="Calibri"/>
        <family val="2"/>
        <scheme val="minor"/>
      </rPr>
      <t>Concentrations in %</t>
    </r>
  </si>
  <si>
    <r>
      <t xml:space="preserve">1b. </t>
    </r>
    <r>
      <rPr>
        <b/>
        <sz val="11"/>
        <color theme="1"/>
        <rFont val="Calibri"/>
        <family val="2"/>
        <scheme val="minor"/>
      </rPr>
      <t>Concentrations in mg/ml</t>
    </r>
    <r>
      <rPr>
        <sz val="11"/>
        <color theme="1"/>
        <rFont val="Calibri"/>
        <family val="2"/>
        <scheme val="minor"/>
      </rPr>
      <t xml:space="preserve"> aka g/L</t>
    </r>
  </si>
  <si>
    <t>2. How many g to add?</t>
  </si>
  <si>
    <t xml:space="preserve">%w/v </t>
  </si>
  <si>
    <r>
      <t xml:space="preserve">1d. </t>
    </r>
    <r>
      <rPr>
        <b/>
        <sz val="11"/>
        <color theme="1"/>
        <rFont val="Calibri"/>
        <family val="2"/>
        <scheme val="minor"/>
      </rPr>
      <t>Stock is in molarity &amp; target is mg/ml</t>
    </r>
  </si>
  <si>
    <r>
      <t>2b.</t>
    </r>
    <r>
      <rPr>
        <b/>
        <sz val="11"/>
        <color theme="1"/>
        <rFont val="Calibri"/>
        <family val="2"/>
        <scheme val="minor"/>
      </rPr>
      <t xml:space="preserve"> % w/v (aka g/100 ml)</t>
    </r>
  </si>
  <si>
    <r>
      <t xml:space="preserve">2a. </t>
    </r>
    <r>
      <rPr>
        <b/>
        <sz val="11"/>
        <color theme="1"/>
        <rFont val="Calibri"/>
        <family val="2"/>
        <scheme val="minor"/>
      </rPr>
      <t>Molarity</t>
    </r>
  </si>
  <si>
    <r>
      <t xml:space="preserve">1. </t>
    </r>
    <r>
      <rPr>
        <b/>
        <sz val="11"/>
        <color theme="1"/>
        <rFont val="Calibri"/>
        <family val="2"/>
        <scheme val="minor"/>
      </rPr>
      <t xml:space="preserve">Determine how much of stock vol to add </t>
    </r>
    <r>
      <rPr>
        <sz val="11"/>
        <color theme="1"/>
        <rFont val="Calibri"/>
        <family val="2"/>
        <scheme val="minor"/>
      </rPr>
      <t>(C1V1=C2V2 variants)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</si>
</sst>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7"/>
      <color rgb="FF0070C0"/>
      <name val="Arial"/>
      <family val="2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0" fillId="0" borderId="3" xfId="0" applyBorder="1"/>
    <xf numFmtId="0" fontId="4" fillId="2" borderId="7" xfId="0" applyFont="1" applyFill="1" applyBorder="1"/>
    <xf numFmtId="0" fontId="4" fillId="2" borderId="4" xfId="0" applyFont="1" applyFill="1" applyBorder="1"/>
    <xf numFmtId="0" fontId="0" fillId="0" borderId="5" xfId="0" applyFont="1" applyBorder="1"/>
    <xf numFmtId="0" fontId="2" fillId="0" borderId="0" xfId="0" applyFont="1" applyBorder="1" applyAlignment="1">
      <alignment horizontal="left"/>
    </xf>
    <xf numFmtId="0" fontId="3" fillId="2" borderId="4" xfId="0" applyFont="1" applyFill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491C9-6E7E-46F6-962B-ACDEF0440D72}">
  <dimension ref="A1:W24"/>
  <sheetViews>
    <sheetView tabSelected="1" workbookViewId="0">
      <selection activeCell="N22" sqref="N22"/>
    </sheetView>
  </sheetViews>
  <sheetFormatPr defaultRowHeight="14.4" x14ac:dyDescent="0.3"/>
  <cols>
    <col min="3" max="3" width="12.77734375" bestFit="1" customWidth="1"/>
    <col min="4" max="4" width="13" bestFit="1" customWidth="1"/>
    <col min="5" max="5" width="11.88671875" bestFit="1" customWidth="1"/>
    <col min="10" max="10" width="10.88671875" bestFit="1" customWidth="1"/>
    <col min="11" max="11" width="6.88671875" customWidth="1"/>
    <col min="12" max="12" width="6.44140625" customWidth="1"/>
    <col min="13" max="13" width="7.44140625" customWidth="1"/>
    <col min="14" max="14" width="6.88671875" customWidth="1"/>
    <col min="15" max="15" width="3.5546875" customWidth="1"/>
    <col min="16" max="16" width="13" bestFit="1" customWidth="1"/>
    <col min="17" max="18" width="8.5546875" customWidth="1"/>
    <col min="19" max="19" width="5.88671875" customWidth="1"/>
    <col min="20" max="20" width="11.5546875" bestFit="1" customWidth="1"/>
  </cols>
  <sheetData>
    <row r="1" spans="1:23" x14ac:dyDescent="0.3">
      <c r="A1" t="s">
        <v>43</v>
      </c>
      <c r="J1" s="12" t="s">
        <v>38</v>
      </c>
    </row>
    <row r="2" spans="1:23" x14ac:dyDescent="0.3">
      <c r="A2" t="s">
        <v>35</v>
      </c>
      <c r="J2" t="s">
        <v>42</v>
      </c>
    </row>
    <row r="3" spans="1:23" x14ac:dyDescent="0.3">
      <c r="A3" t="s">
        <v>34</v>
      </c>
      <c r="J3" s="10" t="s">
        <v>4</v>
      </c>
      <c r="K3" s="11"/>
      <c r="L3" s="11" t="s">
        <v>5</v>
      </c>
      <c r="M3" s="11"/>
      <c r="N3" s="11" t="s">
        <v>6</v>
      </c>
      <c r="O3" s="11"/>
      <c r="P3" s="11" t="s">
        <v>7</v>
      </c>
      <c r="Q3" s="17"/>
    </row>
    <row r="4" spans="1:23" x14ac:dyDescent="0.3">
      <c r="A4" s="13" t="s">
        <v>0</v>
      </c>
      <c r="B4" s="14"/>
      <c r="C4" s="14" t="s">
        <v>1</v>
      </c>
      <c r="D4" s="14"/>
      <c r="E4" s="14" t="s">
        <v>2</v>
      </c>
      <c r="F4" s="14"/>
      <c r="G4" s="14" t="s">
        <v>3</v>
      </c>
      <c r="H4" s="15"/>
      <c r="J4" s="22">
        <v>190.2</v>
      </c>
      <c r="K4" s="5" t="s">
        <v>12</v>
      </c>
      <c r="L4" s="5">
        <f>L5/1000</f>
        <v>0.06</v>
      </c>
      <c r="M4" s="5" t="s">
        <v>13</v>
      </c>
      <c r="N4" s="5">
        <f>N5/1000</f>
        <v>0.01</v>
      </c>
      <c r="O4" s="5" t="s">
        <v>11</v>
      </c>
      <c r="P4" s="16">
        <f>J4*L4*N4</f>
        <v>0.11412</v>
      </c>
      <c r="Q4" s="6" t="s">
        <v>14</v>
      </c>
      <c r="R4" s="5"/>
      <c r="S4" s="5"/>
      <c r="T4" s="5"/>
      <c r="U4" s="5"/>
      <c r="V4" s="5"/>
      <c r="W4" s="5"/>
    </row>
    <row r="5" spans="1:23" x14ac:dyDescent="0.3">
      <c r="A5" s="4">
        <f>A6/1000</f>
        <v>0.1</v>
      </c>
      <c r="B5" s="5" t="s">
        <v>10</v>
      </c>
      <c r="C5" s="16">
        <f>E5*G5/A5</f>
        <v>2.9999999999999997E-6</v>
      </c>
      <c r="D5" s="5" t="s">
        <v>11</v>
      </c>
      <c r="E5" s="5">
        <f>E6/1000</f>
        <v>2.9999999999999997E-5</v>
      </c>
      <c r="F5" s="5" t="s">
        <v>10</v>
      </c>
      <c r="G5" s="5">
        <f>G6/1000</f>
        <v>0.01</v>
      </c>
      <c r="H5" s="6" t="s">
        <v>11</v>
      </c>
      <c r="J5" s="7"/>
      <c r="K5" s="8"/>
      <c r="L5" s="8">
        <v>60</v>
      </c>
      <c r="M5" s="8" t="s">
        <v>16</v>
      </c>
      <c r="N5" s="8">
        <v>10</v>
      </c>
      <c r="O5" s="8" t="s">
        <v>17</v>
      </c>
      <c r="P5" s="23">
        <f>P4*1000</f>
        <v>114.12</v>
      </c>
      <c r="Q5" s="9" t="s">
        <v>18</v>
      </c>
      <c r="R5" s="5"/>
      <c r="S5" s="5"/>
      <c r="T5" s="5"/>
      <c r="U5" s="5"/>
      <c r="V5" s="5"/>
      <c r="W5" s="5"/>
    </row>
    <row r="6" spans="1:23" x14ac:dyDescent="0.3">
      <c r="A6" s="4">
        <v>100</v>
      </c>
      <c r="B6" s="5" t="s">
        <v>16</v>
      </c>
      <c r="C6" s="16">
        <f>C5*1000</f>
        <v>2.9999999999999996E-3</v>
      </c>
      <c r="D6" s="5" t="s">
        <v>17</v>
      </c>
      <c r="E6" s="5">
        <f>E7/1000</f>
        <v>0.03</v>
      </c>
      <c r="F6" s="5" t="s">
        <v>16</v>
      </c>
      <c r="G6" s="5">
        <v>10</v>
      </c>
      <c r="H6" s="6" t="s">
        <v>17</v>
      </c>
      <c r="R6" s="5"/>
      <c r="S6" s="5"/>
      <c r="T6" s="5"/>
      <c r="U6" s="5"/>
      <c r="V6" s="5"/>
      <c r="W6" s="5"/>
    </row>
    <row r="7" spans="1:23" x14ac:dyDescent="0.3">
      <c r="A7" s="4"/>
      <c r="B7" s="5" t="s">
        <v>19</v>
      </c>
      <c r="C7" s="16">
        <f>C6*1000</f>
        <v>2.9999999999999996</v>
      </c>
      <c r="D7" s="5" t="s">
        <v>20</v>
      </c>
      <c r="E7" s="5">
        <v>30</v>
      </c>
      <c r="F7" s="5" t="s">
        <v>19</v>
      </c>
      <c r="G7" s="5"/>
      <c r="H7" s="6"/>
      <c r="J7" t="s">
        <v>41</v>
      </c>
    </row>
    <row r="8" spans="1:23" x14ac:dyDescent="0.3">
      <c r="A8" s="7"/>
      <c r="B8" s="8"/>
      <c r="C8" s="8"/>
      <c r="D8" s="8"/>
      <c r="E8" s="8"/>
      <c r="F8" s="8" t="s">
        <v>21</v>
      </c>
      <c r="G8" s="8"/>
      <c r="H8" s="9"/>
      <c r="J8" s="10" t="s">
        <v>39</v>
      </c>
      <c r="K8" s="11" t="s">
        <v>8</v>
      </c>
      <c r="L8" s="11"/>
      <c r="M8" s="11" t="s">
        <v>9</v>
      </c>
      <c r="N8" s="17"/>
    </row>
    <row r="9" spans="1:23" x14ac:dyDescent="0.3">
      <c r="A9" s="5"/>
      <c r="B9" s="5"/>
      <c r="C9" s="5"/>
      <c r="D9" s="5"/>
      <c r="E9" s="5"/>
      <c r="F9" s="5"/>
      <c r="G9" s="5"/>
      <c r="H9" s="5"/>
      <c r="J9" s="19">
        <v>20</v>
      </c>
      <c r="K9" s="5">
        <f>K10/100</f>
        <v>0.5</v>
      </c>
      <c r="L9" s="5" t="s">
        <v>15</v>
      </c>
      <c r="M9" s="16">
        <f>K9*J9</f>
        <v>10</v>
      </c>
      <c r="N9" s="20" t="s">
        <v>14</v>
      </c>
    </row>
    <row r="10" spans="1:23" x14ac:dyDescent="0.3">
      <c r="A10" t="s">
        <v>36</v>
      </c>
      <c r="J10" s="7"/>
      <c r="K10" s="18">
        <v>50</v>
      </c>
      <c r="L10" s="8" t="s">
        <v>17</v>
      </c>
      <c r="M10" s="8"/>
      <c r="N10" s="9"/>
    </row>
    <row r="11" spans="1:23" x14ac:dyDescent="0.3">
      <c r="A11" s="10" t="s">
        <v>22</v>
      </c>
      <c r="B11" s="11"/>
      <c r="C11" s="2" t="s">
        <v>1</v>
      </c>
      <c r="D11" s="2"/>
      <c r="E11" s="2" t="s">
        <v>23</v>
      </c>
      <c r="F11" s="2"/>
      <c r="G11" s="2" t="s">
        <v>3</v>
      </c>
      <c r="H11" s="3"/>
    </row>
    <row r="12" spans="1:23" x14ac:dyDescent="0.3">
      <c r="A12" s="7">
        <v>25</v>
      </c>
      <c r="B12" s="8" t="s">
        <v>24</v>
      </c>
      <c r="C12" s="8">
        <f>E12*G12/A12</f>
        <v>140</v>
      </c>
      <c r="D12" s="8" t="s">
        <v>20</v>
      </c>
      <c r="E12" s="8">
        <v>0.5</v>
      </c>
      <c r="F12" s="8" t="s">
        <v>24</v>
      </c>
      <c r="G12" s="8">
        <v>7000</v>
      </c>
      <c r="H12" s="9" t="s">
        <v>20</v>
      </c>
    </row>
    <row r="13" spans="1:23" x14ac:dyDescent="0.3">
      <c r="A13" s="5"/>
      <c r="B13" s="5"/>
      <c r="C13" s="5"/>
      <c r="D13" s="5"/>
      <c r="E13" s="5"/>
      <c r="F13" s="5"/>
      <c r="G13" s="5"/>
      <c r="H13" s="5"/>
    </row>
    <row r="14" spans="1:23" ht="15" customHeight="1" x14ac:dyDescent="0.3">
      <c r="A14" t="s">
        <v>37</v>
      </c>
    </row>
    <row r="15" spans="1:23" x14ac:dyDescent="0.3">
      <c r="A15" s="10" t="s">
        <v>25</v>
      </c>
      <c r="B15" s="11"/>
      <c r="C15" s="2" t="s">
        <v>1</v>
      </c>
      <c r="D15" s="2"/>
      <c r="E15" s="2" t="s">
        <v>26</v>
      </c>
      <c r="F15" s="2"/>
      <c r="G15" s="2" t="s">
        <v>3</v>
      </c>
      <c r="H15" s="3"/>
    </row>
    <row r="16" spans="1:23" x14ac:dyDescent="0.3">
      <c r="A16" s="4">
        <v>10</v>
      </c>
      <c r="B16" s="5" t="s">
        <v>27</v>
      </c>
      <c r="C16" s="5">
        <f>E16*G16/A16</f>
        <v>0.5</v>
      </c>
      <c r="D16" s="5" t="s">
        <v>17</v>
      </c>
      <c r="E16" s="5">
        <f>E17/1000</f>
        <v>0.01</v>
      </c>
      <c r="F16" s="5" t="s">
        <v>27</v>
      </c>
      <c r="G16" s="5">
        <v>500</v>
      </c>
      <c r="H16" s="6" t="s">
        <v>17</v>
      </c>
    </row>
    <row r="17" spans="1:12" x14ac:dyDescent="0.3">
      <c r="A17" s="7"/>
      <c r="B17" s="8"/>
      <c r="C17" s="8">
        <f>C16*1000</f>
        <v>500</v>
      </c>
      <c r="D17" s="8" t="s">
        <v>20</v>
      </c>
      <c r="E17" s="8">
        <v>10</v>
      </c>
      <c r="F17" s="8" t="s">
        <v>28</v>
      </c>
      <c r="G17" s="8"/>
      <c r="H17" s="9"/>
    </row>
    <row r="19" spans="1:12" x14ac:dyDescent="0.3">
      <c r="A19" t="s">
        <v>40</v>
      </c>
    </row>
    <row r="20" spans="1:12" x14ac:dyDescent="0.3">
      <c r="A20" s="1" t="s">
        <v>0</v>
      </c>
      <c r="B20" s="2"/>
      <c r="C20" s="11" t="s">
        <v>4</v>
      </c>
      <c r="D20" s="11"/>
      <c r="E20" s="2" t="s">
        <v>0</v>
      </c>
      <c r="F20" s="2"/>
      <c r="G20" s="2" t="s">
        <v>29</v>
      </c>
      <c r="H20" s="2"/>
      <c r="I20" s="2" t="s">
        <v>30</v>
      </c>
      <c r="J20" s="2"/>
      <c r="K20" s="2" t="s">
        <v>31</v>
      </c>
      <c r="L20" s="3"/>
    </row>
    <row r="21" spans="1:12" x14ac:dyDescent="0.3">
      <c r="A21" s="4">
        <f>A22/1000</f>
        <v>0.1</v>
      </c>
      <c r="B21" s="5" t="s">
        <v>32</v>
      </c>
      <c r="C21" s="21">
        <v>254.40799999999999</v>
      </c>
      <c r="D21" s="5" t="s">
        <v>12</v>
      </c>
      <c r="E21" s="5">
        <f>C21*A21</f>
        <v>25.440799999999999</v>
      </c>
      <c r="F21" s="5" t="s">
        <v>33</v>
      </c>
      <c r="G21" s="5"/>
      <c r="H21" s="5"/>
      <c r="I21" s="5"/>
      <c r="J21" s="5"/>
      <c r="K21" s="5"/>
      <c r="L21" s="6"/>
    </row>
    <row r="22" spans="1:12" x14ac:dyDescent="0.3">
      <c r="A22" s="4">
        <v>100</v>
      </c>
      <c r="B22" s="5" t="s">
        <v>16</v>
      </c>
      <c r="C22" s="5"/>
      <c r="D22" s="5"/>
      <c r="E22" s="5">
        <f>E21</f>
        <v>25.440799999999999</v>
      </c>
      <c r="F22" s="5" t="s">
        <v>27</v>
      </c>
      <c r="G22" s="5">
        <f>I22*K22/E22</f>
        <v>1.9653470016666144</v>
      </c>
      <c r="H22" s="5" t="s">
        <v>17</v>
      </c>
      <c r="I22" s="5">
        <v>25</v>
      </c>
      <c r="J22" s="5" t="s">
        <v>27</v>
      </c>
      <c r="K22" s="5">
        <v>2</v>
      </c>
      <c r="L22" s="6" t="s">
        <v>17</v>
      </c>
    </row>
    <row r="23" spans="1:12" x14ac:dyDescent="0.3">
      <c r="A23" s="4"/>
      <c r="B23" s="5"/>
      <c r="C23" s="5"/>
      <c r="D23" s="5"/>
      <c r="E23" s="5"/>
      <c r="F23" s="5"/>
      <c r="G23" s="5">
        <f>G22*1000</f>
        <v>1965.3470016666145</v>
      </c>
      <c r="H23" s="5" t="s">
        <v>20</v>
      </c>
      <c r="I23" s="5"/>
      <c r="J23" s="5"/>
      <c r="K23" s="5"/>
      <c r="L23" s="6" t="s">
        <v>20</v>
      </c>
    </row>
    <row r="24" spans="1:12" x14ac:dyDescent="0.3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9"/>
    </row>
  </sheetData>
  <mergeCells count="15">
    <mergeCell ref="I20:J20"/>
    <mergeCell ref="K20:L20"/>
    <mergeCell ref="C15:D15"/>
    <mergeCell ref="E15:F15"/>
    <mergeCell ref="G15:H15"/>
    <mergeCell ref="A20:B20"/>
    <mergeCell ref="E20:F20"/>
    <mergeCell ref="G20:H20"/>
    <mergeCell ref="A4:B4"/>
    <mergeCell ref="C4:D4"/>
    <mergeCell ref="E4:F4"/>
    <mergeCell ref="G4:H4"/>
    <mergeCell ref="C11:D11"/>
    <mergeCell ref="E11:F11"/>
    <mergeCell ref="G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Lowe-Power</dc:creator>
  <cp:lastModifiedBy>Tiffany Lowe-Power</cp:lastModifiedBy>
  <dcterms:created xsi:type="dcterms:W3CDTF">2019-01-21T19:28:07Z</dcterms:created>
  <dcterms:modified xsi:type="dcterms:W3CDTF">2019-01-21T19:47:41Z</dcterms:modified>
</cp:coreProperties>
</file>