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z\Documents\School Files\Term 1 A.Y. 2023 - 2024\CCPROG1\Code\Machine Project\Test Scripts\"/>
    </mc:Choice>
  </mc:AlternateContent>
  <xr:revisionPtr revIDLastSave="0" documentId="13_ncr:1_{2D2F04A3-209F-4089-A68A-07F836D417F6}" xr6:coauthVersionLast="47" xr6:coauthVersionMax="47" xr10:uidLastSave="{00000000-0000-0000-0000-000000000000}"/>
  <bookViews>
    <workbookView xWindow="30612" yWindow="-108" windowWidth="23256" windowHeight="12456" xr2:uid="{D4700178-B0D3-4090-ABDD-055AE9F0EFCC}"/>
  </bookViews>
  <sheets>
    <sheet name="Script" sheetId="1" r:id="rId1"/>
    <sheet name="Sample run" sheetId="3" r:id="rId2"/>
    <sheet name="Sample Dev Mode" sheetId="4" r:id="rId3"/>
  </sheets>
  <definedNames>
    <definedName name="_xlnm.Print_Titles" localSheetId="2">'Sample Dev Mode'!$1:$1</definedName>
    <definedName name="_xlnm.Print_Titles" localSheetId="1">'Sample run'!$1:$1</definedName>
    <definedName name="_xlnm.Print_Titles" localSheetId="0">Script!$1:$2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1" i="1" l="1"/>
  <c r="K130" i="1"/>
  <c r="K129" i="1"/>
  <c r="Q112" i="1"/>
  <c r="Q61" i="1"/>
  <c r="Q62" i="1"/>
  <c r="Q63" i="1"/>
  <c r="Q64" i="1"/>
  <c r="Q65" i="1"/>
  <c r="Q66" i="1"/>
  <c r="Q67" i="1"/>
  <c r="Q68" i="1"/>
  <c r="Q69" i="1"/>
  <c r="Q70" i="1"/>
  <c r="Q71" i="1"/>
  <c r="Q72" i="1"/>
  <c r="Q75" i="1"/>
  <c r="Q76" i="1"/>
  <c r="Q77" i="1"/>
  <c r="Q78" i="1"/>
  <c r="Q79" i="1"/>
  <c r="Q82" i="1"/>
  <c r="Q83" i="1"/>
  <c r="Q84" i="1"/>
  <c r="Q85" i="1"/>
  <c r="Q8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50" i="1"/>
  <c r="Q51" i="1"/>
  <c r="Q52" i="1"/>
  <c r="Q53" i="1"/>
  <c r="Q54" i="1"/>
  <c r="Q55" i="1"/>
  <c r="Q57" i="1"/>
  <c r="Q58" i="1"/>
  <c r="Q59" i="1"/>
  <c r="Q60" i="1"/>
  <c r="K123" i="1"/>
  <c r="Q123" i="1" s="1"/>
  <c r="K126" i="1"/>
  <c r="Q126" i="1" s="1"/>
  <c r="K125" i="1"/>
  <c r="Q125" i="1" s="1"/>
  <c r="K127" i="1"/>
  <c r="Q127" i="1" s="1"/>
  <c r="K122" i="1"/>
  <c r="Q122" i="1" s="1"/>
  <c r="K121" i="1"/>
  <c r="Q121" i="1" s="1"/>
  <c r="K120" i="1"/>
  <c r="Q120" i="1" s="1"/>
  <c r="K119" i="1"/>
  <c r="Q119" i="1" s="1"/>
  <c r="K118" i="1"/>
  <c r="Q118" i="1" s="1"/>
  <c r="K101" i="1"/>
  <c r="Q101" i="1" s="1"/>
  <c r="K89" i="1"/>
  <c r="Q89" i="1" s="1"/>
  <c r="K95" i="1"/>
  <c r="Q95" i="1" s="1"/>
  <c r="Q49" i="1"/>
  <c r="Q45" i="1"/>
  <c r="Q41" i="1"/>
  <c r="Q37" i="1"/>
  <c r="Q33" i="1"/>
  <c r="Q30" i="1"/>
  <c r="Q27" i="1"/>
  <c r="Q24" i="1"/>
  <c r="K48" i="1"/>
  <c r="Q48" i="1" s="1"/>
  <c r="K47" i="1"/>
  <c r="Q47" i="1" s="1"/>
  <c r="K46" i="1"/>
  <c r="Q46" i="1" s="1"/>
  <c r="K44" i="1"/>
  <c r="Q44" i="1" s="1"/>
  <c r="K43" i="1"/>
  <c r="Q43" i="1" s="1"/>
  <c r="K42" i="1"/>
  <c r="Q42" i="1" s="1"/>
  <c r="K40" i="1"/>
  <c r="Q40" i="1" s="1"/>
  <c r="K39" i="1"/>
  <c r="Q39" i="1" s="1"/>
  <c r="K38" i="1"/>
  <c r="Q38" i="1" s="1"/>
  <c r="K34" i="1"/>
  <c r="Q34" i="1" s="1"/>
  <c r="K32" i="1"/>
  <c r="Q32" i="1" s="1"/>
  <c r="K31" i="1"/>
  <c r="Q31" i="1" s="1"/>
  <c r="K29" i="1"/>
  <c r="Q29" i="1" s="1"/>
  <c r="K28" i="1"/>
  <c r="Q28" i="1" s="1"/>
  <c r="K26" i="1"/>
  <c r="Q26" i="1" s="1"/>
  <c r="K25" i="1"/>
  <c r="Q25" i="1" s="1"/>
  <c r="K23" i="1"/>
  <c r="Q23" i="1" s="1"/>
  <c r="K22" i="1"/>
  <c r="Q22" i="1" s="1"/>
  <c r="K36" i="1"/>
  <c r="Q36" i="1" s="1"/>
  <c r="K35" i="1"/>
  <c r="Q35" i="1" s="1"/>
  <c r="O129" i="1" l="1"/>
  <c r="Q129" i="1" s="1"/>
  <c r="O130" i="1"/>
  <c r="Q130" i="1" s="1"/>
</calcChain>
</file>

<file path=xl/sharedStrings.xml><?xml version="1.0" encoding="utf-8"?>
<sst xmlns="http://schemas.openxmlformats.org/spreadsheetml/2006/main" count="870" uniqueCount="190">
  <si>
    <t>Function name</t>
  </si>
  <si>
    <t>#</t>
  </si>
  <si>
    <t>Test description</t>
  </si>
  <si>
    <t>Sample input</t>
  </si>
  <si>
    <t>Expected result</t>
  </si>
  <si>
    <t>Actual result</t>
  </si>
  <si>
    <t>Type</t>
  </si>
  <si>
    <t>Name</t>
  </si>
  <si>
    <t>Value / value at address</t>
  </si>
  <si>
    <t>Parameter name</t>
  </si>
  <si>
    <t>int</t>
  </si>
  <si>
    <t>int *</t>
  </si>
  <si>
    <t>nTargetATK</t>
  </si>
  <si>
    <t>nTargetSPD</t>
  </si>
  <si>
    <t>char *</t>
  </si>
  <si>
    <t>function return</t>
  </si>
  <si>
    <t>"Dagger"</t>
  </si>
  <si>
    <t>"Katana"</t>
  </si>
  <si>
    <t>"Broadsword"</t>
  </si>
  <si>
    <t>"Fist"</t>
  </si>
  <si>
    <t>nTargetHP</t>
  </si>
  <si>
    <t>nTargetDEF</t>
  </si>
  <si>
    <t>"Mythril"</t>
  </si>
  <si>
    <t>nInput</t>
  </si>
  <si>
    <t>"Chainmail"</t>
  </si>
  <si>
    <t>"No armor"</t>
  </si>
  <si>
    <t>Pass / fail</t>
  </si>
  <si>
    <t>nActorATK</t>
  </si>
  <si>
    <t>nActorCrit</t>
  </si>
  <si>
    <t>nTargetCurrentHP</t>
  </si>
  <si>
    <t>nActorIsPlayer</t>
  </si>
  <si>
    <t>nCritRoll</t>
  </si>
  <si>
    <t>nActorDEF</t>
  </si>
  <si>
    <t>nActorDEF = 10</t>
  </si>
  <si>
    <t>nActorDEF = 50</t>
  </si>
  <si>
    <t>nActorDEF = 999</t>
  </si>
  <si>
    <t>nActorSPD</t>
  </si>
  <si>
    <t>nActorIsCharging</t>
  </si>
  <si>
    <t>nActorIsCharging = 1</t>
  </si>
  <si>
    <t>"Adamantite armor"</t>
  </si>
  <si>
    <t>scanf() =&gt; 0</t>
  </si>
  <si>
    <t>scanf() =&gt; 1</t>
  </si>
  <si>
    <t>scanf() =&gt; 2</t>
  </si>
  <si>
    <t>scanf() =&gt; 3</t>
  </si>
  <si>
    <t>scanf() =&gt; -1</t>
  </si>
  <si>
    <t>scanf() =&gt; 4</t>
  </si>
  <si>
    <t>Invalid input for nInput</t>
  </si>
  <si>
    <t>nInput = 0</t>
  </si>
  <si>
    <t>nInput = 1</t>
  </si>
  <si>
    <t>nInput = 2</t>
  </si>
  <si>
    <t>nInput = 3</t>
  </si>
  <si>
    <t>scanf() =&gt; 'Y'</t>
  </si>
  <si>
    <t>scanf() =&gt; 'y'</t>
  </si>
  <si>
    <t>scanf() =&gt; 'N'</t>
  </si>
  <si>
    <t>scanf() =&gt; 'n'</t>
  </si>
  <si>
    <t>scanf() =&gt; 'A'</t>
  </si>
  <si>
    <t>Invalid input for cInput</t>
  </si>
  <si>
    <t>cInput</t>
  </si>
  <si>
    <t>nEnemyHP</t>
  </si>
  <si>
    <t>nEnemyATK</t>
  </si>
  <si>
    <t>nEnemyDEF</t>
  </si>
  <si>
    <t>nEnemySPD</t>
  </si>
  <si>
    <t>nEnemyCrit</t>
  </si>
  <si>
    <t>rand() % 4 =&gt; 1</t>
  </si>
  <si>
    <t>rand() % 4 =&gt; 0</t>
  </si>
  <si>
    <t>nWeaponInput</t>
  </si>
  <si>
    <t>nArmorInput</t>
  </si>
  <si>
    <t>rand() % 4 =&gt; 2</t>
  </si>
  <si>
    <t>rand() % 4 =&gt; 3</t>
  </si>
  <si>
    <t>nTargetCrit</t>
  </si>
  <si>
    <t>scanf() =&gt; 100</t>
  </si>
  <si>
    <t>scanf() =&gt; 10</t>
  </si>
  <si>
    <t>scanf() =&gt; 999</t>
  </si>
  <si>
    <t>scanf() =&gt; 15</t>
  </si>
  <si>
    <t>scanf() =&gt; 20</t>
  </si>
  <si>
    <t>A</t>
  </si>
  <si>
    <t>[==============================================================================]
|               ________    ___    ____  _______  __________  ____             |
|              / ____/ /   /   |  / __ \/  _/   |/_  __/ __ \/ __ \            |
|             / / __/ /   / /| | / / / // // /| | / / / / / / /_/ /            |
|            / /_/ / /___/ ___ |/ /_/ // // ___ |/ / / /_/ / _, _/             |
|            \____/_____/_/  |_/_____/___/_/  |_/_/  \____/_/ |_|              |
|                                                                              |
|                 &lt;&lt; Go with the light at your back, hero. &gt;&gt;                  |
|                                                                              |
[==============================================================================]
&gt;&gt; Press Enter to proceed.</t>
  </si>
  <si>
    <t>[==============================================================================]
|                                Select a mode                                 |
[==============================================================================]
[========================] [===================================================]
| [0] Standard game      | | Choose among sets of weapons and armor to equip   |
| [1] Dev mode           | | Manually input player and enemy stats             |
[========================] [===================================================]
[========================]
| Choose. (0/1)          |
[========================]
&gt;&gt;</t>
  </si>
  <si>
    <t>[==============================================================================]
|                               Select a weapon.                               |
[==============================================================================]
[========================] [===================================================]
|         Weapon         | |                      Details                      |
[------------------------] [---------------------------------------------------]
| [0] Dagger             | | A low-ATK weapon that slightly improves speed.    |
|                        | | (ATK + 15, SPD + 3)                               |
[------------------------] [---------------------------------------------------]
| [1] Katana             | | A slim blade with moderately high ATK power.      |
|                        | | (ATK + 20)                                        |
[------------------------] [---------------------------------------------------]
| [2] Broadsword         | | A high-ATK blade that slightly lowers speed.      |
|                        | | (ATK + 40, SPD - 5)                               |
[------------------------] [---------------------------------------------------]
| [3] Fist               | | Using only your fists greatly improves speed.     |
|                        | | (SPD + 10)                                        |
[========================] [===================================================]
[========================] [===================================================]
| Choose. (0/1/2/3)      | | Current stats: 100 HP / 10 ATK / 10 DEF / 10 SPD  |
[========================] [===================================================]
&gt;&gt;</t>
  </si>
  <si>
    <t>[==============================================================================]
|                      You selected the following weapon:                      |
|                                  Broadsword                                  |
[==============================================================================]
&gt;&gt; Press Enter to proceed.</t>
  </si>
  <si>
    <t>[==============================================================================]
|                               Select an armor.                               |
[==============================================================================]
[========================] [===================================================]
|         Armor          | |                      Details                      |
[------------------------] [---------------------------------------------------]
| [0] Mythril            | | Lightweight armor that increases DEF and SPD.     |
|                        | | (DEF + 3, SPD + 3)                                |
[------------------------] [---------------------------------------------------]
| [1] Chainmail          | | Standard chainmail armor that boosts DEF and HP   |
|                        | | (DEF + 8, HP + 5)                                 |
[------------------------] [---------------------------------------------------]
| [2] Adamantite armor   | | Heavy armor than boosts DEF and HP; lowers SPD.   |
|                        | | (DEF + 18, HP + 10, SPD - 4)                      |
[------------------------] [---------------------------------------------------]
| [3] No armor           | | Wearing no armor greatly improves speed.          |
|                        | | (SPD + 10)                                        |
[========================] [===================================================]
[========================] [===================================================]
| Choose. (0/1/2/3)      | | Current stats: 100/10/10/10                       |
[========================] [===================================================]
&gt;&gt;</t>
  </si>
  <si>
    <t>[==============================================================================]
|                   The enemy is selecting their equipment!                    |
[==============================================================================]
&gt;&gt; Press Enter to proceed.</t>
  </si>
  <si>
    <t>[==============================================================================]
|                     The enemy gladiator challenges you!                      |
|                         Reduce their HP to 0 to win!                         |
[==============================================================================]
&gt;&gt; Press Enter to proceed.</t>
  </si>
  <si>
    <t>[==============================================================================]
|                      You selected the following armor:                       |
|                                   No armor                                   |
[==============================================================================]
&gt;&gt; Press Enter to proceed.</t>
  </si>
  <si>
    <t>[==============================================================================]
|                  You will battle with the following stats:                   |
[==============================================================================]
[========================] [========================] [========================]
|         Stats          | |         Weapon         | |         Armor          |
[------------------------] [------------------------] [------------------------]
| ATK   \ DEF   \ SPD    | | Broadsword             | | No armor               |
| 50    / 10    / 15     | |                        | |                        |
[------------------------] |                        | |                        |
| Base HP: 100           | |                        | |                        |
| Critical chance:  15%  | |                        | |                        |
[========================] [========================] [========================]
[========================] [===================================================]
| Proceed? (Y/y/N/n)     | | TIP: Canceling will let you change equipment.     |
[========================] [===================================================]
&gt;&gt;</t>
  </si>
  <si>
    <t>[==============================================================================]
|                The enemy has chosen the following equipment:                 |
[==============================================================================]
[========================] [========================] [========================]
|         Stats          | |         Weapon         | |         Armor          |
[------------------------] [------------------------] [------------------------]
| ATK   \ DEF   \ SPD    | | Dagger                 | | Mythril                |
| 25    / 13    / 16     | |                        | |                        |
[------------------------] |                        | |                        |
| Base HP: 100           | |                        | |                        |
| Critical chance:  15%  | |                        | |                        |
[========================] [========================] [========================]
&gt;&gt; Press Enter to proceed.</t>
  </si>
  <si>
    <t>[==============================================================================]
| Enter an action (0/1/2).                                                     |
[==============================================================================]
[========================]                            [========================]
|          You           |             VS             |         Enemy          |
[ ###################### ]                            [ ###################### ]
| HP: 100 / 100          |                            | HP: 100 / 100          |
[------------------------]                            [------------------------]
| ATK   \ DEF   \ SPD    |                            | ATK   / DEF   / SPD    |
| 50    / 10    / 15     |                            | 25    \ 13    \ 16     |
| Critical chance:  15%  |                            | Critical chance:  15%  |
[========================]                            [========================]
            O                                                     O
           /|\                                                   /|\
           / \                                                   / \
[========================] [===================================================]
| [0] Attack             | | Deal damage to the enemy.                         |
| [1] Block              | | Brace yourself. (Doubles DEF this turn)           |
| [2] Charge             | | Charge power. (Doubles ATK and SPD next turn)     |
[========================] [===================================================]
&gt;&gt;</t>
  </si>
  <si>
    <t>[==============================================================================]
| Enemy blocked! DEF doubled this turn.                                        |
[==============================================================================]
[========================]                            [========================]
|          You           |             VS             |         Enemy          |
[ ###################### ]                            [ ###################### ]
| HP: 100 / 100          |                            | HP: 100 / 100          |
[------------------------]                            [------------------------]
| ATK   \ DEF   \ SPD    |                            | ATK   / DEF   / SPD    |
| 50    / 10    / 15     |                            | 25    \ 26    \ 16     |
| Critical chance:  15%  |                            | Critical chance:  15%  |
[========================]                            [========================]
            O                                                     O
           /|\                                                   /|\
           / \                                                   / \
[========================] [===================================================]
|                        | |                                                   |
|                        | |                                                   |
|                        | |                                                   |
[========================] [===================================================]
&gt;&gt; Press Enter to proceed.</t>
  </si>
  <si>
    <t>[==============================================================================]
| You charged! ATK and SPD doubled until the end of the next turn.             |
[==============================================================================]
[========================]                            [========================]
|          You           |             VS             |         Enemy          |
[ ###################### ]                            [ ###################### ]
| HP: 100 / 100          |                            | HP: 100 / 100          |
[------------------------]                            [------------------------]
| ATK   \ DEF   \ SPD    |                            | ATK   / DEF   / SPD    |
| 100   / 10    / 30     |                            | 25    \ 26    \ 16     |
| Critical chance:  15%  |                            | Critical chance:  15%  |
[========================]                            [========================]
            O                                                     O
           /|\                                                   /|\
           / \                                                   / \
[========================] [===================================================]
|                        | |                                                   |
|                        | |                                                   |
|                        | |                                                   |
[========================] [===================================================]
&gt;&gt; Press Enter to proceed.</t>
  </si>
  <si>
    <t>[==============================================================================]
| Enter an action (0/1/2).                                                     |
[==============================================================================]
[========================]                            [========================]
|          You           |             VS             |         Enemy          |
[ ###################### ]                            [ ###################### ]
| HP: 100 / 100          |                            | HP: 100 / 100          |
[------------------------]                            [------------------------]
| ATK   \ DEF   \ SPD    |                            | ATK   / DEF   / SPD    |
| 100   / 10    / 30     |                            | 25    \ 13    \ 16     |
| Critical chance:  15%  |                            | Critical chance:  15%  |
[========================]                            [========================]
            O                                                     O
           /|\                                                   /|\
           / \                                                   / \
[========================] [===================================================]
| [0] Attack             | | Deal damage to the enemy.                         |
| [1] Block              | | Brace yourself. (Doubles DEF this turn)           |
| [2] Charge             | | Charge power. (Doubles ATK and SPD next turn)     |
[========================] [===================================================]
&gt;&gt;</t>
  </si>
  <si>
    <t>[==============================================================================]
| You attacked! Dealt  87 damage.                                              |
[==============================================================================]
[========================]                            [========================]
|          You           |             VS             |         Enemy          |
[ ###################### ]                            [ ##:::::::::::::::::::: ]
| HP: 100 / 100          |                            | HP:  13 / 100          |
[------------------------]                            [------------------------]
| ATK   \ DEF   \ SPD    |                            | ATK   / DEF   / SPD    |
| 100   / 10    / 30     |                            | 25    \ 13    \ 16     |
| Critical chance:  15%  |                            | Critical chance:  15%  |
[========================]                            [========================]
            O                                                     O
           /|\                                                   /|\
           / \                                                   / \
[========================] [===================================================]
|                        | |                                                   |
|                        | |                                                   |
|                        | |                                                   |
[========================] [===================================================]
&gt;&gt; Press Enter to proceed.</t>
  </si>
  <si>
    <t>[==============================================================================]
| Enemy attacked! Dealt  15 damage.                                            |
[==============================================================================]
[========================]                            [========================]
|          You           |             VS             |         Enemy          |
[ ##################:::: ]                            [ ##:::::::::::::::::::: ]
| HP:  85 / 100          |                            | HP:  13 / 100          |
[------------------------]                            [------------------------]
| ATK   \ DEF   \ SPD    |                            | ATK   / DEF   / SPD    |
| 100   / 10    / 30     |                            | 25    \ 13    \ 16     |
| Critical chance:  15%  |                            | Critical chance:  15%  |
[========================]                            [========================]
            O                                                     O
           /|\                                                   /|\
           / \                                                   / \
[========================] [===================================================]
|                        | |                                                   |
|                        | |                                                   |
|                        | |                                                   |
[========================] [===================================================]
&gt;&gt; Press Enter to proceed.</t>
  </si>
  <si>
    <t>[==============================================================================]
| You blocked! DEF doubled this turn.                                          |
[==============================================================================]
[========================]                            [========================]
|          You           |             VS             |         Enemy          |
[ ##################:::: ]                            [ ##:::::::::::::::::::: ]
| HP:  85 / 100          |                            | HP:  13 / 100          |
[------------------------]                            [------------------------]
| ATK   \ DEF   \ SPD    |                            | ATK   / DEF   / SPD    |
| 50    / 20    / 15     |                            | 25    \ 13    \ 16     |
| Critical chance:  15%  |                            | Critical chance:  15%  |
[========================]                            [========================]
            O                                                     O
           /|\                                                   /|\
           / \                                                   / \
[========================] [===================================================]
|                        | |                                                   |
|                        | |                                                   |
|                        | |                                                   |
[========================] [===================================================]
&gt;&gt; Press Enter to proceed.</t>
  </si>
  <si>
    <t>[==============================================================================]
| Enemy blocked! DEF doubled this turn.                                        |
[==============================================================================]
[========================]                            [========================]
|          You           |             VS             |         Enemy          |
[ ##################:::: ]                            [ ##:::::::::::::::::::: ]
| HP:  85 / 100          |                            | HP:  13 / 100          |
[------------------------]                            [------------------------]
| ATK   \ DEF   \ SPD    |                            | ATK   / DEF   / SPD    |
| 50    / 20    / 15     |                            | 25    \ 26    \ 16     |
| Critical chance:  15%  |                            | Critical chance:  15%  |
[========================]                            [========================]
            O                                                     O
           /|\                                                   /|\
           / \                                                   / \
[========================] [===================================================]
|                        | |                                                   |
|                        | |                                                   |
|                        | |                                                   |
[========================] [===================================================]
&gt;&gt; Press Enter to proceed.</t>
  </si>
  <si>
    <t>[==============================================================================]
| Enter an action (0/1/2).                                                     |
[==============================================================================]
[========================]                            [========================]
|          You           |             VS             |         Enemy          |
[ ##################:::: ]                            [ ##:::::::::::::::::::: ]
| HP:  85 / 100          |                            | HP:  13 / 100          |
[------------------------]                            [------------------------]
| ATK   \ DEF   \ SPD    |                            | ATK   / DEF   / SPD    |
| 50    / 10    / 15     |                            | 25    \ 13    \ 16     |
| Critical chance:  15%  |                            | Critical chance:  15%  |
[========================]                            [========================]
            O                                                     O
           /|\                                                   /|\
           / \                                                   / \
[========================] [===================================================]
| [0] Attack             | | Deal damage to the enemy.                         |
| [1] Block              | | Brace yourself. (Doubles DEF this turn)           |
| [2] Charge             | | Charge power. (Doubles ATK and SPD next turn)     |
[========================] [===================================================]
&gt;&gt;</t>
  </si>
  <si>
    <t>[==============================================================================]
| Enemy charged! ATK and SPD doubled until the end of the next turn.           |
[==============================================================================]
[========================]                            [========================]
|          You           |             VS             |         Enemy          |
[ ##################:::: ]                            [ ##:::::::::::::::::::: ]
| HP:  85 / 100          |                            | HP:  13 / 100          |
[------------------------]                            [------------------------]
| ATK   \ DEF   \ SPD    |                            | ATK   / DEF   / SPD    |
| 50    / 10    / 15     |                            | 50    \ 13    \ 32     |
| Critical chance:  15%  |                            | Critical chance:  15%  |
[========================]                            [========================]
            O                                                     O
           /|\                                                   /|\
           / \                                                   / \
[========================] [===================================================]
|                        | |                                                   |
|                        | |                                                   |
|                        | |                                                   |
[========================] [===================================================]
&gt;&gt; Press Enter to proceed.</t>
  </si>
  <si>
    <t>[==============================================================================]
| You attacked! Dealt  13 damage.                                              |
[==============================================================================]
[========================]                            [========================]
|          You           |             VS             |         Enemy          |
[ ##################:::: ]                            [ :::::::::::::::::::::: ]
| HP:  85 / 100          |                            | HP:   0 / 100          |
[------------------------]                            [------------------------]
| ATK   \ DEF   \ SPD    |                            | ATK   / DEF   / SPD    |
| 50    / 10    / 15     |                            | 50    \ 13    \ 32     |
| Critical chance:  15%  |                            | Critical chance:  15%  |
[========================]                            [========================]
            O                                                     O
           /|\                                                   /|\
           / \                                                   / \
[========================] [===================================================]
|                        | |                                                   |
|                        | |                                                   |
|                        | |                                                   |
[========================] [===================================================]
&gt;&gt; Press Enter to proceed.</t>
  </si>
  <si>
    <t>[==============================================================================]
|                              G A M E   O V E R                               |
|                                   You won!                                   |
[==============================================================================]
&gt;&gt; Press Enter to proceed.</t>
  </si>
  <si>
    <t>[==============================================================================]
| Enter an action (0/1/2).                                                     | [==============================================================================]
[========================]                            [========================]
|          You           |             VS             |         Enemy          |
[ ##################:::: ]                            [ ##:::::::::::::::::::: ]
| HP:  85 / 100          |                            | HP:  13 / 100          |
[------------------------]                            [------------------------]
| ATK   \ DEF   \ SPD    |                            | ATK   / DEF   / SPD    |
| 50    / 10    / 15     |                            | 25    \ 13    \ 16     |
| Critical chance:  15%  |                            | Critical chance:  15%  |
[========================]                            [========================]
            O                                                     O
           /|\                                                   /|\
           / \                                                   / \
[========================] [===================================================]
| [0] Attack             | | Deal damage to the enemy.                         |
| [1] Block              | | Brace yourself. (Doubles DEF this turn)           |
| [2] Charge             | | Charge power. (Doubles ATK and SPD next turn)     |
[========================] [===================================================]
&gt;&gt;</t>
  </si>
  <si>
    <t>User presses enter key</t>
  </si>
  <si>
    <r>
      <t xml:space="preserve">User enters </t>
    </r>
    <r>
      <rPr>
        <b/>
        <sz val="11"/>
        <color theme="1"/>
        <rFont val="Calibri"/>
        <family val="2"/>
        <scheme val="minor"/>
      </rPr>
      <t>0</t>
    </r>
  </si>
  <si>
    <r>
      <t xml:space="preserve">User enters </t>
    </r>
    <r>
      <rPr>
        <b/>
        <sz val="11"/>
        <color theme="1"/>
        <rFont val="Calibri"/>
        <family val="2"/>
        <scheme val="minor"/>
      </rPr>
      <t>2</t>
    </r>
  </si>
  <si>
    <t>Screen Output</t>
  </si>
  <si>
    <t>Result</t>
  </si>
  <si>
    <t>Program progresses</t>
  </si>
  <si>
    <r>
      <t xml:space="preserve">Program enters </t>
    </r>
    <r>
      <rPr>
        <b/>
        <sz val="11"/>
        <color theme="1"/>
        <rFont val="Calibri"/>
        <family val="2"/>
        <scheme val="minor"/>
      </rPr>
      <t>Standard mode</t>
    </r>
  </si>
  <si>
    <r>
      <t>Broadsword</t>
    </r>
    <r>
      <rPr>
        <sz val="11"/>
        <color theme="1"/>
        <rFont val="Calibri"/>
        <family val="2"/>
        <scheme val="minor"/>
      </rPr>
      <t xml:space="preserve"> is selected for player</t>
    </r>
  </si>
  <si>
    <r>
      <t xml:space="preserve">User enters </t>
    </r>
    <r>
      <rPr>
        <b/>
        <sz val="11"/>
        <color theme="1"/>
        <rFont val="Calibri"/>
        <family val="2"/>
        <scheme val="minor"/>
      </rPr>
      <t>3</t>
    </r>
  </si>
  <si>
    <r>
      <t>No armor</t>
    </r>
    <r>
      <rPr>
        <sz val="11"/>
        <color theme="1"/>
        <rFont val="Calibri"/>
        <family val="2"/>
        <scheme val="minor"/>
      </rPr>
      <t xml:space="preserve"> is selected for player</t>
    </r>
  </si>
  <si>
    <r>
      <t xml:space="preserve">User enters </t>
    </r>
    <r>
      <rPr>
        <b/>
        <sz val="11"/>
        <color theme="1"/>
        <rFont val="Calibri"/>
        <family val="2"/>
        <scheme val="minor"/>
      </rPr>
      <t>Y</t>
    </r>
  </si>
  <si>
    <r>
      <t xml:space="preserve">Program generates value for </t>
    </r>
    <r>
      <rPr>
        <b/>
        <sz val="11"/>
        <color theme="1"/>
        <rFont val="Calibri"/>
        <family val="2"/>
        <scheme val="minor"/>
      </rPr>
      <t>rand() % 4</t>
    </r>
  </si>
  <si>
    <r>
      <t xml:space="preserve">Dagger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Mythril</t>
    </r>
    <r>
      <rPr>
        <sz val="11"/>
        <color theme="1"/>
        <rFont val="Calibri"/>
        <family val="2"/>
        <scheme val="minor"/>
      </rPr>
      <t xml:space="preserve"> are selected for enemy</t>
    </r>
  </si>
  <si>
    <r>
      <t>Charge</t>
    </r>
    <r>
      <rPr>
        <sz val="11"/>
        <color theme="1"/>
        <rFont val="Calibri"/>
        <family val="2"/>
        <scheme val="minor"/>
      </rPr>
      <t xml:space="preserve"> action is selected for player</t>
    </r>
  </si>
  <si>
    <r>
      <t xml:space="preserve">Program generates value for </t>
    </r>
    <r>
      <rPr>
        <b/>
        <sz val="11"/>
        <color theme="1"/>
        <rFont val="Calibri"/>
        <family val="2"/>
        <scheme val="minor"/>
      </rPr>
      <t>rand() % 3</t>
    </r>
  </si>
  <si>
    <r>
      <t>Block</t>
    </r>
    <r>
      <rPr>
        <sz val="11"/>
        <color theme="1"/>
        <rFont val="Calibri"/>
        <family val="2"/>
        <scheme val="minor"/>
      </rPr>
      <t xml:space="preserve"> action is selected for enemy</t>
    </r>
  </si>
  <si>
    <r>
      <t xml:space="preserve">Enemy executes </t>
    </r>
    <r>
      <rPr>
        <b/>
        <sz val="11"/>
        <color theme="1"/>
        <rFont val="Calibri"/>
        <family val="2"/>
        <scheme val="minor"/>
      </rPr>
      <t xml:space="preserve">Block </t>
    </r>
    <r>
      <rPr>
        <sz val="11"/>
        <color theme="1"/>
        <rFont val="Calibri"/>
        <family val="2"/>
        <scheme val="minor"/>
      </rPr>
      <t>action</t>
    </r>
  </si>
  <si>
    <r>
      <t xml:space="preserve">Enemy </t>
    </r>
    <r>
      <rPr>
        <b/>
        <sz val="11"/>
        <color theme="1"/>
        <rFont val="Calibri"/>
        <family val="2"/>
        <scheme val="minor"/>
      </rPr>
      <t>DEF</t>
    </r>
    <r>
      <rPr>
        <sz val="11"/>
        <color theme="1"/>
        <rFont val="Calibri"/>
        <family val="2"/>
        <scheme val="minor"/>
      </rPr>
      <t xml:space="preserve"> is doubled</t>
    </r>
  </si>
  <si>
    <r>
      <t xml:space="preserve">Player executes </t>
    </r>
    <r>
      <rPr>
        <b/>
        <sz val="11"/>
        <color theme="1"/>
        <rFont val="Calibri"/>
        <family val="2"/>
        <scheme val="minor"/>
      </rPr>
      <t>Charge</t>
    </r>
    <r>
      <rPr>
        <sz val="11"/>
        <color theme="1"/>
        <rFont val="Calibri"/>
        <family val="2"/>
        <scheme val="minor"/>
      </rPr>
      <t xml:space="preserve"> action</t>
    </r>
  </si>
  <si>
    <r>
      <t xml:space="preserve">Player </t>
    </r>
    <r>
      <rPr>
        <b/>
        <sz val="11"/>
        <color theme="1"/>
        <rFont val="Calibri"/>
        <family val="2"/>
        <scheme val="minor"/>
      </rPr>
      <t>ATK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SPD</t>
    </r>
    <r>
      <rPr>
        <sz val="11"/>
        <color theme="1"/>
        <rFont val="Calibri"/>
        <family val="2"/>
        <scheme val="minor"/>
      </rPr>
      <t xml:space="preserve"> are doubled</t>
    </r>
  </si>
  <si>
    <r>
      <t xml:space="preserve">Enemy </t>
    </r>
    <r>
      <rPr>
        <b/>
        <sz val="11"/>
        <color theme="1"/>
        <rFont val="Calibri"/>
        <family val="2"/>
        <scheme val="minor"/>
      </rPr>
      <t>DEF</t>
    </r>
    <r>
      <rPr>
        <sz val="11"/>
        <color theme="1"/>
        <rFont val="Calibri"/>
        <family val="2"/>
        <scheme val="minor"/>
      </rPr>
      <t xml:space="preserve"> is reverted
Player </t>
    </r>
    <r>
      <rPr>
        <b/>
        <sz val="11"/>
        <color theme="1"/>
        <rFont val="Calibri"/>
        <family val="2"/>
        <scheme val="minor"/>
      </rPr>
      <t>charging flag</t>
    </r>
    <r>
      <rPr>
        <sz val="11"/>
        <color theme="1"/>
        <rFont val="Calibri"/>
        <family val="2"/>
        <scheme val="minor"/>
      </rPr>
      <t xml:space="preserve"> is enabled</t>
    </r>
  </si>
  <si>
    <t>Turn begins</t>
  </si>
  <si>
    <t>User enters 0</t>
  </si>
  <si>
    <r>
      <t>Attack</t>
    </r>
    <r>
      <rPr>
        <sz val="11"/>
        <color theme="1"/>
        <rFont val="Calibri"/>
        <family val="2"/>
        <scheme val="minor"/>
      </rPr>
      <t xml:space="preserve"> action is selected for player</t>
    </r>
  </si>
  <si>
    <r>
      <t>Attack</t>
    </r>
    <r>
      <rPr>
        <sz val="11"/>
        <color theme="1"/>
        <rFont val="Calibri"/>
        <family val="2"/>
        <scheme val="minor"/>
      </rPr>
      <t xml:space="preserve"> action is selected for enemy</t>
    </r>
  </si>
  <si>
    <r>
      <t xml:space="preserve">Player executes </t>
    </r>
    <r>
      <rPr>
        <b/>
        <sz val="11"/>
        <color theme="1"/>
        <rFont val="Calibri"/>
        <family val="2"/>
        <scheme val="minor"/>
      </rPr>
      <t xml:space="preserve">Attack </t>
    </r>
    <r>
      <rPr>
        <sz val="11"/>
        <color theme="1"/>
        <rFont val="Calibri"/>
        <family val="2"/>
        <scheme val="minor"/>
      </rPr>
      <t>action</t>
    </r>
  </si>
  <si>
    <r>
      <t xml:space="preserve">Enemy </t>
    </r>
    <r>
      <rPr>
        <b/>
        <sz val="11"/>
        <color theme="1"/>
        <rFont val="Calibri"/>
        <family val="2"/>
        <scheme val="minor"/>
      </rPr>
      <t>HP</t>
    </r>
    <r>
      <rPr>
        <sz val="11"/>
        <color theme="1"/>
        <rFont val="Calibri"/>
        <family val="2"/>
        <scheme val="minor"/>
      </rPr>
      <t xml:space="preserve"> is reduced by
Player </t>
    </r>
    <r>
      <rPr>
        <b/>
        <sz val="11"/>
        <color theme="1"/>
        <rFont val="Calibri"/>
        <family val="2"/>
        <scheme val="minor"/>
      </rPr>
      <t xml:space="preserve">ATK </t>
    </r>
    <r>
      <rPr>
        <sz val="11"/>
        <color theme="1"/>
        <rFont val="Calibri"/>
        <family val="2"/>
        <scheme val="minor"/>
      </rPr>
      <t xml:space="preserve">- Enemy </t>
    </r>
    <r>
      <rPr>
        <b/>
        <sz val="11"/>
        <color theme="1"/>
        <rFont val="Calibri"/>
        <family val="2"/>
        <scheme val="minor"/>
      </rPr>
      <t xml:space="preserve">DEF
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
= </t>
    </r>
    <r>
      <rPr>
        <b/>
        <sz val="11"/>
        <color theme="1"/>
        <rFont val="Calibri"/>
        <family val="2"/>
        <scheme val="minor"/>
      </rPr>
      <t>87</t>
    </r>
  </si>
  <si>
    <r>
      <t xml:space="preserve">Player </t>
    </r>
    <r>
      <rPr>
        <b/>
        <sz val="11"/>
        <color theme="1"/>
        <rFont val="Calibri"/>
        <family val="2"/>
        <scheme val="minor"/>
      </rPr>
      <t>HP</t>
    </r>
    <r>
      <rPr>
        <sz val="11"/>
        <color theme="1"/>
        <rFont val="Calibri"/>
        <family val="2"/>
        <scheme val="minor"/>
      </rPr>
      <t xml:space="preserve"> is reduced by
Enemy </t>
    </r>
    <r>
      <rPr>
        <b/>
        <sz val="11"/>
        <color theme="1"/>
        <rFont val="Calibri"/>
        <family val="2"/>
        <scheme val="minor"/>
      </rPr>
      <t xml:space="preserve">ATK </t>
    </r>
    <r>
      <rPr>
        <sz val="11"/>
        <color theme="1"/>
        <rFont val="Calibri"/>
        <family val="2"/>
        <scheme val="minor"/>
      </rPr>
      <t xml:space="preserve">- Player </t>
    </r>
    <r>
      <rPr>
        <b/>
        <sz val="11"/>
        <color theme="1"/>
        <rFont val="Calibri"/>
        <family val="2"/>
        <scheme val="minor"/>
      </rPr>
      <t xml:space="preserve">DEF
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
= </t>
    </r>
    <r>
      <rPr>
        <b/>
        <sz val="11"/>
        <color theme="1"/>
        <rFont val="Calibri"/>
        <family val="2"/>
        <scheme val="minor"/>
      </rPr>
      <t>15</t>
    </r>
  </si>
  <si>
    <r>
      <t xml:space="preserve">Enemy executes </t>
    </r>
    <r>
      <rPr>
        <b/>
        <sz val="11"/>
        <color theme="1"/>
        <rFont val="Calibri"/>
        <family val="2"/>
        <scheme val="minor"/>
      </rPr>
      <t xml:space="preserve">Attack </t>
    </r>
    <r>
      <rPr>
        <sz val="11"/>
        <color theme="1"/>
        <rFont val="Calibri"/>
        <family val="2"/>
        <scheme val="minor"/>
      </rPr>
      <t>action</t>
    </r>
  </si>
  <si>
    <r>
      <t xml:space="preserve">Player </t>
    </r>
    <r>
      <rPr>
        <b/>
        <sz val="11"/>
        <color theme="1"/>
        <rFont val="Calibri"/>
        <family val="2"/>
        <scheme val="minor"/>
      </rPr>
      <t>ATK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SPD</t>
    </r>
    <r>
      <rPr>
        <sz val="11"/>
        <color theme="1"/>
        <rFont val="Calibri"/>
        <family val="2"/>
        <scheme val="minor"/>
      </rPr>
      <t xml:space="preserve"> are reverted</t>
    </r>
  </si>
  <si>
    <r>
      <t>Block</t>
    </r>
    <r>
      <rPr>
        <sz val="11"/>
        <color theme="1"/>
        <rFont val="Calibri"/>
        <family val="2"/>
        <scheme val="minor"/>
      </rPr>
      <t xml:space="preserve"> action is selected for player</t>
    </r>
  </si>
  <si>
    <t>User enters 1</t>
  </si>
  <si>
    <r>
      <t xml:space="preserve">Player executes </t>
    </r>
    <r>
      <rPr>
        <b/>
        <sz val="11"/>
        <color theme="1"/>
        <rFont val="Calibri"/>
        <family val="2"/>
        <scheme val="minor"/>
      </rPr>
      <t>Block</t>
    </r>
    <r>
      <rPr>
        <sz val="11"/>
        <color theme="1"/>
        <rFont val="Calibri"/>
        <family val="2"/>
        <scheme val="minor"/>
      </rPr>
      <t xml:space="preserve"> action</t>
    </r>
  </si>
  <si>
    <r>
      <t xml:space="preserve">Player </t>
    </r>
    <r>
      <rPr>
        <b/>
        <sz val="11"/>
        <color theme="1"/>
        <rFont val="Calibri"/>
        <family val="2"/>
        <scheme val="minor"/>
      </rPr>
      <t>DEF</t>
    </r>
    <r>
      <rPr>
        <sz val="11"/>
        <color theme="1"/>
        <rFont val="Calibri"/>
        <family val="2"/>
        <scheme val="minor"/>
      </rPr>
      <t xml:space="preserve"> is doubled</t>
    </r>
  </si>
  <si>
    <r>
      <t xml:space="preserve">Player </t>
    </r>
    <r>
      <rPr>
        <b/>
        <sz val="11"/>
        <color theme="1"/>
        <rFont val="Calibri"/>
        <family val="2"/>
        <scheme val="minor"/>
      </rPr>
      <t>DEF</t>
    </r>
    <r>
      <rPr>
        <sz val="11"/>
        <color theme="1"/>
        <rFont val="Calibri"/>
        <family val="2"/>
        <scheme val="minor"/>
      </rPr>
      <t xml:space="preserve"> is reverted
Enemy </t>
    </r>
    <r>
      <rPr>
        <b/>
        <sz val="11"/>
        <color theme="1"/>
        <rFont val="Calibri"/>
        <family val="2"/>
        <scheme val="minor"/>
      </rPr>
      <t>DEF</t>
    </r>
    <r>
      <rPr>
        <sz val="11"/>
        <color theme="1"/>
        <rFont val="Calibri"/>
        <family val="2"/>
        <scheme val="minor"/>
      </rPr>
      <t xml:space="preserve"> is reverted</t>
    </r>
  </si>
  <si>
    <r>
      <t>Charge</t>
    </r>
    <r>
      <rPr>
        <sz val="11"/>
        <color theme="1"/>
        <rFont val="Calibri"/>
        <family val="2"/>
        <scheme val="minor"/>
      </rPr>
      <t xml:space="preserve"> action is selected for enemy</t>
    </r>
  </si>
  <si>
    <r>
      <t xml:space="preserve">Enemy executes </t>
    </r>
    <r>
      <rPr>
        <b/>
        <sz val="11"/>
        <color theme="1"/>
        <rFont val="Calibri"/>
        <family val="2"/>
        <scheme val="minor"/>
      </rPr>
      <t>Charge</t>
    </r>
    <r>
      <rPr>
        <sz val="11"/>
        <color theme="1"/>
        <rFont val="Calibri"/>
        <family val="2"/>
        <scheme val="minor"/>
      </rPr>
      <t xml:space="preserve"> action</t>
    </r>
  </si>
  <si>
    <r>
      <t xml:space="preserve">Enemy </t>
    </r>
    <r>
      <rPr>
        <b/>
        <sz val="11"/>
        <color theme="1"/>
        <rFont val="Calibri"/>
        <family val="2"/>
        <scheme val="minor"/>
      </rPr>
      <t>ATK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SPD</t>
    </r>
    <r>
      <rPr>
        <sz val="11"/>
        <color theme="1"/>
        <rFont val="Calibri"/>
        <family val="2"/>
        <scheme val="minor"/>
      </rPr>
      <t xml:space="preserve"> are doubled</t>
    </r>
  </si>
  <si>
    <r>
      <t xml:space="preserve">Enemy </t>
    </r>
    <r>
      <rPr>
        <b/>
        <sz val="11"/>
        <color theme="1"/>
        <rFont val="Calibri"/>
        <family val="2"/>
        <scheme val="minor"/>
      </rPr>
      <t>HP</t>
    </r>
    <r>
      <rPr>
        <sz val="11"/>
        <color theme="1"/>
        <rFont val="Calibri"/>
        <family val="2"/>
        <scheme val="minor"/>
      </rPr>
      <t xml:space="preserve"> is reduced by
Player </t>
    </r>
    <r>
      <rPr>
        <b/>
        <sz val="11"/>
        <color theme="1"/>
        <rFont val="Calibri"/>
        <family val="2"/>
        <scheme val="minor"/>
      </rPr>
      <t xml:space="preserve">ATK </t>
    </r>
    <r>
      <rPr>
        <sz val="11"/>
        <color theme="1"/>
        <rFont val="Calibri"/>
        <family val="2"/>
        <scheme val="minor"/>
      </rPr>
      <t xml:space="preserve">- Enemy </t>
    </r>
    <r>
      <rPr>
        <b/>
        <sz val="11"/>
        <color theme="1"/>
        <rFont val="Calibri"/>
        <family val="2"/>
        <scheme val="minor"/>
      </rPr>
      <t xml:space="preserve">DEF
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
= </t>
    </r>
    <r>
      <rPr>
        <b/>
        <sz val="11"/>
        <color theme="1"/>
        <rFont val="Calibri"/>
        <family val="2"/>
        <scheme val="minor"/>
      </rPr>
      <t xml:space="preserve">37
</t>
    </r>
    <r>
      <rPr>
        <sz val="11"/>
        <color theme="1"/>
        <rFont val="Calibri"/>
        <family val="2"/>
        <scheme val="minor"/>
      </rPr>
      <t xml:space="preserve">Since </t>
    </r>
    <r>
      <rPr>
        <b/>
        <sz val="11"/>
        <color theme="1"/>
        <rFont val="Calibri"/>
        <family val="2"/>
        <scheme val="minor"/>
      </rPr>
      <t>37</t>
    </r>
    <r>
      <rPr>
        <sz val="11"/>
        <color theme="1"/>
        <rFont val="Calibri"/>
        <family val="2"/>
        <scheme val="minor"/>
      </rPr>
      <t xml:space="preserve"> &gt; Enemy </t>
    </r>
    <r>
      <rPr>
        <b/>
        <sz val="11"/>
        <color theme="1"/>
        <rFont val="Calibri"/>
        <family val="2"/>
        <scheme val="minor"/>
      </rPr>
      <t>HP</t>
    </r>
    <r>
      <rPr>
        <sz val="11"/>
        <color theme="1"/>
        <rFont val="Calibri"/>
        <family val="2"/>
        <scheme val="minor"/>
      </rPr>
      <t xml:space="preserve">, it is instead reduced by
Enemy </t>
    </r>
    <r>
      <rPr>
        <b/>
        <sz val="11"/>
        <color theme="1"/>
        <rFont val="Calibri"/>
        <family val="2"/>
        <scheme val="minor"/>
      </rPr>
      <t>HP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13</t>
    </r>
  </si>
  <si>
    <t>Program terminates</t>
  </si>
  <si>
    <t>Event</t>
  </si>
  <si>
    <t>scanf() =&gt; 1000</t>
  </si>
  <si>
    <t>Invalid input for *nTargetCrit</t>
  </si>
  <si>
    <t>Invalid input for *nTargetHP</t>
  </si>
  <si>
    <r>
      <rPr>
        <sz val="11"/>
        <color theme="8" tint="-0.249977111117893"/>
        <rFont val="Calibri"/>
        <family val="2"/>
        <scheme val="minor"/>
      </rPr>
      <t>scanf()</t>
    </r>
    <r>
      <rPr>
        <sz val="11"/>
        <color theme="1"/>
        <rFont val="Calibri"/>
        <family val="2"/>
        <scheme val="minor"/>
      </rPr>
      <t xml:space="preserve">
nInput &lt; 0</t>
    </r>
  </si>
  <si>
    <r>
      <rPr>
        <sz val="11"/>
        <color theme="8" tint="-0.249977111117893"/>
        <rFont val="Calibri"/>
        <family val="2"/>
        <scheme val="minor"/>
      </rPr>
      <t>scanf()</t>
    </r>
    <r>
      <rPr>
        <sz val="11"/>
        <color theme="1"/>
        <rFont val="Calibri"/>
        <family val="2"/>
        <scheme val="minor"/>
      </rPr>
      <t xml:space="preserve">
nInput = 0</t>
    </r>
  </si>
  <si>
    <r>
      <rPr>
        <sz val="11"/>
        <color theme="8" tint="-0.249977111117893"/>
        <rFont val="Calibri"/>
        <family val="2"/>
        <scheme val="minor"/>
      </rPr>
      <t>scanf()</t>
    </r>
    <r>
      <rPr>
        <sz val="11"/>
        <color theme="1"/>
        <rFont val="Calibri"/>
        <family val="2"/>
        <scheme val="minor"/>
      </rPr>
      <t xml:space="preserve">
nInput = 1</t>
    </r>
  </si>
  <si>
    <r>
      <rPr>
        <sz val="11"/>
        <color theme="8" tint="-0.249977111117893"/>
        <rFont val="Calibri"/>
        <family val="2"/>
        <scheme val="minor"/>
      </rPr>
      <t>scanf()</t>
    </r>
    <r>
      <rPr>
        <sz val="11"/>
        <color theme="1"/>
        <rFont val="Calibri"/>
        <family val="2"/>
        <scheme val="minor"/>
      </rPr>
      <t xml:space="preserve">
nInput &gt; 1</t>
    </r>
  </si>
  <si>
    <r>
      <rPr>
        <sz val="11"/>
        <color theme="8" tint="-0.249977111117893"/>
        <rFont val="Calibri"/>
        <family val="2"/>
        <scheme val="minor"/>
      </rPr>
      <t>scanf()</t>
    </r>
    <r>
      <rPr>
        <sz val="11"/>
        <color theme="1"/>
        <rFont val="Calibri"/>
        <family val="2"/>
        <scheme val="minor"/>
      </rPr>
      <t xml:space="preserve">
100/10/10/10/15</t>
    </r>
  </si>
  <si>
    <r>
      <rPr>
        <sz val="11"/>
        <color theme="8" tint="-0.249977111117893"/>
        <rFont val="Calibri"/>
        <family val="2"/>
        <scheme val="minor"/>
      </rPr>
      <t>scanf()</t>
    </r>
    <r>
      <rPr>
        <sz val="11"/>
        <color theme="1"/>
        <rFont val="Calibri"/>
        <family val="2"/>
        <scheme val="minor"/>
      </rPr>
      <t xml:space="preserve">
1000/20/20/20/100</t>
    </r>
  </si>
  <si>
    <r>
      <rPr>
        <sz val="11"/>
        <color theme="8" tint="-0.249977111117893"/>
        <rFont val="Calibri"/>
        <family val="2"/>
        <scheme val="minor"/>
      </rPr>
      <t>scanf()</t>
    </r>
    <r>
      <rPr>
        <sz val="11"/>
        <color theme="1"/>
        <rFont val="Calibri"/>
        <family val="2"/>
        <scheme val="minor"/>
      </rPr>
      <t xml:space="preserve">
999/999/999/999/999</t>
    </r>
  </si>
  <si>
    <r>
      <rPr>
        <sz val="11"/>
        <color theme="8" tint="-0.249977111117893"/>
        <rFont val="Calibri"/>
        <family val="2"/>
        <scheme val="minor"/>
      </rPr>
      <t>scanf()</t>
    </r>
    <r>
      <rPr>
        <sz val="11"/>
        <color theme="1"/>
        <rFont val="Calibri"/>
        <family val="2"/>
        <scheme val="minor"/>
      </rPr>
      <t xml:space="preserve">
nInput = 2</t>
    </r>
  </si>
  <si>
    <r>
      <rPr>
        <sz val="11"/>
        <color theme="8" tint="-0.249977111117893"/>
        <rFont val="Calibri"/>
        <family val="2"/>
        <scheme val="minor"/>
      </rPr>
      <t>scanf()</t>
    </r>
    <r>
      <rPr>
        <sz val="11"/>
        <color theme="1"/>
        <rFont val="Calibri"/>
        <family val="2"/>
        <scheme val="minor"/>
      </rPr>
      <t xml:space="preserve">
nInput = 3</t>
    </r>
  </si>
  <si>
    <r>
      <rPr>
        <sz val="11"/>
        <color theme="8" tint="-0.249977111117893"/>
        <rFont val="Calibri"/>
        <family val="2"/>
        <scheme val="minor"/>
      </rPr>
      <t>scanf()</t>
    </r>
    <r>
      <rPr>
        <sz val="11"/>
        <color theme="1"/>
        <rFont val="Calibri"/>
        <family val="2"/>
        <scheme val="minor"/>
      </rPr>
      <t xml:space="preserve">
nInput &gt; 3</t>
    </r>
  </si>
  <si>
    <r>
      <rPr>
        <sz val="11"/>
        <color theme="8" tint="-0.249977111117893"/>
        <rFont val="Calibri"/>
        <family val="2"/>
        <scheme val="minor"/>
      </rPr>
      <t>scanf()</t>
    </r>
    <r>
      <rPr>
        <sz val="11"/>
        <color theme="1"/>
        <rFont val="Calibri"/>
        <family val="2"/>
        <scheme val="minor"/>
      </rPr>
      <t xml:space="preserve">
cInput = 'Y'</t>
    </r>
  </si>
  <si>
    <r>
      <rPr>
        <sz val="11"/>
        <color theme="8" tint="-0.249977111117893"/>
        <rFont val="Calibri"/>
        <family val="2"/>
        <scheme val="minor"/>
      </rPr>
      <t>scanf()</t>
    </r>
    <r>
      <rPr>
        <sz val="11"/>
        <color theme="1"/>
        <rFont val="Calibri"/>
        <family val="2"/>
        <scheme val="minor"/>
      </rPr>
      <t xml:space="preserve">
cInput = 'y'</t>
    </r>
  </si>
  <si>
    <r>
      <rPr>
        <sz val="11"/>
        <color theme="8" tint="-0.249977111117893"/>
        <rFont val="Calibri"/>
        <family val="2"/>
        <scheme val="minor"/>
      </rPr>
      <t>scanf()</t>
    </r>
    <r>
      <rPr>
        <sz val="11"/>
        <color theme="1"/>
        <rFont val="Calibri"/>
        <family val="2"/>
        <scheme val="minor"/>
      </rPr>
      <t xml:space="preserve">
cInput = 'N'</t>
    </r>
  </si>
  <si>
    <r>
      <rPr>
        <sz val="11"/>
        <color theme="8" tint="-0.249977111117893"/>
        <rFont val="Calibri"/>
        <family val="2"/>
        <scheme val="minor"/>
      </rPr>
      <t>scanf()</t>
    </r>
    <r>
      <rPr>
        <sz val="11"/>
        <color theme="1"/>
        <rFont val="Calibri"/>
        <family val="2"/>
        <scheme val="minor"/>
      </rPr>
      <t xml:space="preserve">
cInput = 'n'</t>
    </r>
  </si>
  <si>
    <r>
      <rPr>
        <sz val="11"/>
        <color theme="8" tint="-0.249977111117893"/>
        <rFont val="Calibri"/>
        <family val="2"/>
        <scheme val="minor"/>
      </rPr>
      <t>scanf()</t>
    </r>
    <r>
      <rPr>
        <sz val="11"/>
        <color theme="1"/>
        <rFont val="Calibri"/>
        <family val="2"/>
        <scheme val="minor"/>
      </rPr>
      <t xml:space="preserve">
cInput = 'A'</t>
    </r>
  </si>
  <si>
    <r>
      <rPr>
        <sz val="11"/>
        <color rgb="FF7030A0"/>
        <rFont val="Calibri"/>
        <family val="2"/>
        <scheme val="minor"/>
      </rPr>
      <t>rand() % 4</t>
    </r>
    <r>
      <rPr>
        <sz val="11"/>
        <color theme="1"/>
        <rFont val="Calibri"/>
        <family val="2"/>
        <scheme val="minor"/>
      </rPr>
      <t xml:space="preserve">
nWeaponInput = 0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nArmorInput = 0</t>
    </r>
  </si>
  <si>
    <r>
      <rPr>
        <sz val="11"/>
        <color rgb="FF7030A0"/>
        <rFont val="Calibri"/>
        <family val="2"/>
        <scheme val="minor"/>
      </rPr>
      <t>rand() % 4</t>
    </r>
    <r>
      <rPr>
        <sz val="11"/>
        <color theme="1"/>
        <rFont val="Calibri"/>
        <family val="2"/>
        <scheme val="minor"/>
      </rPr>
      <t xml:space="preserve">
nWeaponInput = 1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nArmorInput = 1</t>
    </r>
  </si>
  <si>
    <r>
      <rPr>
        <sz val="11"/>
        <color rgb="FF7030A0"/>
        <rFont val="Calibri"/>
        <family val="2"/>
        <scheme val="minor"/>
      </rPr>
      <t>rand() % 4</t>
    </r>
    <r>
      <rPr>
        <sz val="11"/>
        <color theme="1"/>
        <rFont val="Calibri"/>
        <family val="2"/>
        <scheme val="minor"/>
      </rPr>
      <t xml:space="preserve">
nWeaponInput = 2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nArmorInput = 3</t>
    </r>
  </si>
  <si>
    <r>
      <t xml:space="preserve">nTargetDEF </t>
    </r>
    <r>
      <rPr>
        <sz val="11"/>
        <color theme="1"/>
        <rFont val="Calibri"/>
        <family val="2"/>
      </rPr>
      <t xml:space="preserve">&gt; nActorATK
 nActorATK - nTargetDEF ≤ nTargetCurrentHP
</t>
    </r>
    <r>
      <rPr>
        <sz val="11"/>
        <color rgb="FF7030A0"/>
        <rFont val="Calibri"/>
        <family val="2"/>
      </rPr>
      <t>rand() % 100</t>
    </r>
    <r>
      <rPr>
        <sz val="11"/>
        <color theme="1"/>
        <rFont val="Calibri"/>
        <family val="2"/>
      </rPr>
      <t xml:space="preserve">
nCritRoll ≥ nActorCrit</t>
    </r>
  </si>
  <si>
    <r>
      <t xml:space="preserve">nTargetDEF </t>
    </r>
    <r>
      <rPr>
        <sz val="11"/>
        <color theme="1"/>
        <rFont val="Calibri"/>
        <family val="2"/>
      </rPr>
      <t>≤ nActorATK
 nActorATK - nTargetDEF ≤ nTargetCurrentHP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7030A0"/>
        <rFont val="Calibri"/>
        <family val="2"/>
        <scheme val="minor"/>
      </rPr>
      <t>rand() % 100</t>
    </r>
    <r>
      <rPr>
        <sz val="11"/>
        <color theme="1"/>
        <rFont val="Calibri"/>
        <family val="2"/>
        <scheme val="minor"/>
      </rPr>
      <t xml:space="preserve">
nCritRoll ≥ nActorCrit</t>
    </r>
  </si>
  <si>
    <r>
      <t xml:space="preserve"> nActorATK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nTargetCurrentHP
</t>
    </r>
    <r>
      <rPr>
        <sz val="11"/>
        <color rgb="FF7030A0"/>
        <rFont val="Calibri"/>
        <family val="2"/>
        <scheme val="minor"/>
      </rPr>
      <t>rand() % 100</t>
    </r>
    <r>
      <rPr>
        <sz val="11"/>
        <color theme="1"/>
        <rFont val="Calibri"/>
        <family val="2"/>
        <scheme val="minor"/>
      </rPr>
      <t xml:space="preserve">
nCritRoll &lt; nActorCrit</t>
    </r>
  </si>
  <si>
    <r>
      <t xml:space="preserve">nActorATK - nTargetDEF &gt; nTargetCurrentHP
</t>
    </r>
    <r>
      <rPr>
        <sz val="11"/>
        <color rgb="FF7030A0"/>
        <rFont val="Calibri"/>
        <family val="2"/>
        <scheme val="minor"/>
      </rPr>
      <t>rand() % 100</t>
    </r>
    <r>
      <rPr>
        <sz val="11"/>
        <color theme="1"/>
        <rFont val="Calibri"/>
        <family val="2"/>
        <scheme val="minor"/>
      </rPr>
      <t xml:space="preserve">
nCritRoll ≥ nActorCrit</t>
    </r>
  </si>
  <si>
    <t>rand() % 100 =&gt; 99</t>
  </si>
  <si>
    <t>rand() % 100 =&gt; 1</t>
  </si>
  <si>
    <r>
      <t>nActorATK = 999
nActorSPD = 999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nActorIsCharging = 0</t>
    </r>
  </si>
  <si>
    <t>nActorATK = 10
nActorSPD = 10
nActorIsCharging = 0</t>
  </si>
  <si>
    <r>
      <rPr>
        <b/>
        <sz val="11"/>
        <color theme="1"/>
        <rFont val="Calibri"/>
        <family val="2"/>
        <scheme val="minor"/>
      </rPr>
      <t xml:space="preserve">int </t>
    </r>
    <r>
      <rPr>
        <sz val="11"/>
        <color theme="1"/>
        <rFont val="Calibri"/>
        <family val="2"/>
        <scheme val="minor"/>
      </rPr>
      <t xml:space="preserve">promptSelectMode
</t>
    </r>
    <r>
      <rPr>
        <b/>
        <sz val="11"/>
        <color theme="1"/>
        <rFont val="Calibri"/>
        <family val="2"/>
        <scheme val="minor"/>
      </rPr>
      <t xml:space="preserve">Input conditions:
</t>
    </r>
    <r>
      <rPr>
        <sz val="11"/>
        <color theme="8" tint="-0.249977111117893"/>
        <rFont val="Calibri"/>
        <family val="2"/>
        <scheme val="minor"/>
      </rPr>
      <t>nInput is from scanf()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nInput is 0 or 1</t>
    </r>
  </si>
  <si>
    <r>
      <rPr>
        <b/>
        <sz val="11"/>
        <color theme="1"/>
        <rFont val="Calibri"/>
        <family val="2"/>
        <scheme val="minor"/>
      </rPr>
      <t xml:space="preserve">void </t>
    </r>
    <r>
      <rPr>
        <sz val="11"/>
        <color theme="1"/>
        <rFont val="Calibri"/>
        <family val="2"/>
        <scheme val="minor"/>
      </rPr>
      <t xml:space="preserve">promptSetStats
</t>
    </r>
    <r>
      <rPr>
        <b/>
        <sz val="11"/>
        <color theme="1"/>
        <rFont val="Calibri"/>
        <family val="2"/>
        <scheme val="minor"/>
      </rPr>
      <t xml:space="preserve">Input conditions:
</t>
    </r>
    <r>
      <rPr>
        <sz val="11"/>
        <color theme="8" tint="-0.249977111117893"/>
        <rFont val="Calibri"/>
        <family val="2"/>
        <scheme val="minor"/>
      </rPr>
      <t>Inputs are from scanf()</t>
    </r>
    <r>
      <rPr>
        <b/>
        <sz val="11"/>
        <color theme="1"/>
        <rFont val="Calibri"/>
        <family val="2"/>
        <scheme val="minor"/>
      </rPr>
      <t xml:space="preserve">
*nTargetHP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*nTargetATK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*nTargetDEF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 xml:space="preserve">*nTargetSPD </t>
    </r>
    <r>
      <rPr>
        <sz val="11"/>
        <color theme="1"/>
        <rFont val="Calibri"/>
        <family val="2"/>
        <scheme val="minor"/>
      </rPr>
      <t xml:space="preserve">are less than or equal to 999
</t>
    </r>
    <r>
      <rPr>
        <b/>
        <sz val="11"/>
        <color theme="1"/>
        <rFont val="Calibri"/>
        <family val="2"/>
        <scheme val="minor"/>
      </rPr>
      <t xml:space="preserve">*nTargetCrit </t>
    </r>
    <r>
      <rPr>
        <sz val="11"/>
        <color theme="1"/>
        <rFont val="Calibri"/>
        <family val="2"/>
        <scheme val="minor"/>
      </rPr>
      <t>is less than or equal to 100</t>
    </r>
  </si>
  <si>
    <r>
      <rPr>
        <b/>
        <sz val="11"/>
        <color theme="1"/>
        <rFont val="Calibri"/>
        <family val="2"/>
        <scheme val="minor"/>
      </rPr>
      <t xml:space="preserve">char * </t>
    </r>
    <r>
      <rPr>
        <sz val="11"/>
        <color theme="1"/>
        <rFont val="Calibri"/>
        <family val="2"/>
        <scheme val="minor"/>
      </rPr>
      <t xml:space="preserve">equipWeapon
</t>
    </r>
    <r>
      <rPr>
        <b/>
        <sz val="11"/>
        <color theme="1"/>
        <rFont val="Calibri"/>
        <family val="2"/>
        <scheme val="minor"/>
      </rPr>
      <t>Preconditions:
nInput</t>
    </r>
    <r>
      <rPr>
        <sz val="11"/>
        <color theme="1"/>
        <rFont val="Calibri"/>
        <family val="2"/>
        <scheme val="minor"/>
      </rPr>
      <t xml:space="preserve"> is 0, 1, 2, or 3
*</t>
    </r>
    <r>
      <rPr>
        <b/>
        <sz val="11"/>
        <color theme="1"/>
        <rFont val="Calibri"/>
        <family val="2"/>
        <scheme val="minor"/>
      </rPr>
      <t>nTargetATK</t>
    </r>
    <r>
      <rPr>
        <sz val="11"/>
        <color theme="1"/>
        <rFont val="Calibri"/>
        <family val="2"/>
        <scheme val="minor"/>
      </rPr>
      <t xml:space="preserve"> and *</t>
    </r>
    <r>
      <rPr>
        <b/>
        <sz val="11"/>
        <color theme="1"/>
        <rFont val="Calibri"/>
        <family val="2"/>
        <scheme val="minor"/>
      </rPr>
      <t>nTargetSPD</t>
    </r>
    <r>
      <rPr>
        <sz val="11"/>
        <color theme="1"/>
        <rFont val="Calibri"/>
        <family val="2"/>
        <scheme val="minor"/>
      </rPr>
      <t xml:space="preserve"> are non-negative and less than or equal to 999</t>
    </r>
  </si>
  <si>
    <r>
      <rPr>
        <b/>
        <sz val="11"/>
        <color theme="1"/>
        <rFont val="Calibri"/>
        <family val="2"/>
        <scheme val="minor"/>
      </rPr>
      <t xml:space="preserve">char * </t>
    </r>
    <r>
      <rPr>
        <sz val="11"/>
        <color theme="1"/>
        <rFont val="Calibri"/>
        <family val="2"/>
        <scheme val="minor"/>
      </rPr>
      <t xml:space="preserve">equipArmor
</t>
    </r>
    <r>
      <rPr>
        <b/>
        <sz val="11"/>
        <color theme="1"/>
        <rFont val="Calibri"/>
        <family val="2"/>
        <scheme val="minor"/>
      </rPr>
      <t>Preconditions: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nInput</t>
    </r>
    <r>
      <rPr>
        <sz val="11"/>
        <color theme="1"/>
        <rFont val="Calibri"/>
        <family val="2"/>
        <scheme val="minor"/>
      </rPr>
      <t xml:space="preserve"> is 0, 1, 2, or 3
*</t>
    </r>
    <r>
      <rPr>
        <b/>
        <sz val="11"/>
        <color theme="1"/>
        <rFont val="Calibri"/>
        <family val="2"/>
        <scheme val="minor"/>
      </rPr>
      <t>nTargetHP</t>
    </r>
    <r>
      <rPr>
        <sz val="11"/>
        <color theme="1"/>
        <rFont val="Calibri"/>
        <family val="2"/>
        <scheme val="minor"/>
      </rPr>
      <t>, *</t>
    </r>
    <r>
      <rPr>
        <b/>
        <sz val="11"/>
        <color theme="1"/>
        <rFont val="Calibri"/>
        <family val="2"/>
        <scheme val="minor"/>
      </rPr>
      <t>nTargetDEF</t>
    </r>
    <r>
      <rPr>
        <sz val="11"/>
        <color theme="1"/>
        <rFont val="Calibri"/>
        <family val="2"/>
        <scheme val="minor"/>
      </rPr>
      <t>, and *</t>
    </r>
    <r>
      <rPr>
        <b/>
        <sz val="11"/>
        <color theme="1"/>
        <rFont val="Calibri"/>
        <family val="2"/>
        <scheme val="minor"/>
      </rPr>
      <t>nTargetSPD</t>
    </r>
    <r>
      <rPr>
        <sz val="11"/>
        <color theme="1"/>
        <rFont val="Calibri"/>
        <family val="2"/>
        <scheme val="minor"/>
      </rPr>
      <t xml:space="preserve"> are non-negative and less than or equal to 999</t>
    </r>
  </si>
  <si>
    <r>
      <rPr>
        <b/>
        <sz val="11"/>
        <color theme="1"/>
        <rFont val="Calibri"/>
        <family val="2"/>
        <scheme val="minor"/>
      </rPr>
      <t xml:space="preserve">int </t>
    </r>
    <r>
      <rPr>
        <sz val="11"/>
        <color theme="1"/>
        <rFont val="Calibri"/>
        <family val="2"/>
        <scheme val="minor"/>
      </rPr>
      <t xml:space="preserve">promptWeaponSelect
</t>
    </r>
    <r>
      <rPr>
        <b/>
        <sz val="11"/>
        <color theme="1"/>
        <rFont val="Calibri"/>
        <family val="2"/>
        <scheme val="minor"/>
      </rPr>
      <t xml:space="preserve">Input conditions:
</t>
    </r>
    <r>
      <rPr>
        <sz val="11"/>
        <color theme="8" tint="-0.249977111117893"/>
        <rFont val="Calibri"/>
        <family val="2"/>
        <scheme val="minor"/>
      </rPr>
      <t>nInput is from scanf()</t>
    </r>
    <r>
      <rPr>
        <sz val="11"/>
        <color theme="1"/>
        <rFont val="Calibri"/>
        <family val="2"/>
        <scheme val="minor"/>
      </rPr>
      <t xml:space="preserve">
nInput is 0, 1, 2, or 3</t>
    </r>
  </si>
  <si>
    <r>
      <rPr>
        <b/>
        <sz val="11"/>
        <color theme="1"/>
        <rFont val="Calibri"/>
        <family val="2"/>
        <scheme val="minor"/>
      </rPr>
      <t xml:space="preserve">int </t>
    </r>
    <r>
      <rPr>
        <sz val="11"/>
        <color theme="1"/>
        <rFont val="Calibri"/>
        <family val="2"/>
        <scheme val="minor"/>
      </rPr>
      <t xml:space="preserve">promptArmorSelect
</t>
    </r>
    <r>
      <rPr>
        <b/>
        <sz val="11"/>
        <color theme="1"/>
        <rFont val="Calibri"/>
        <family val="2"/>
        <scheme val="minor"/>
      </rPr>
      <t xml:space="preserve">Input conditions:
</t>
    </r>
    <r>
      <rPr>
        <sz val="11"/>
        <color theme="8" tint="-0.249977111117893"/>
        <rFont val="Calibri"/>
        <family val="2"/>
        <scheme val="minor"/>
      </rPr>
      <t>nInput is from scanf()</t>
    </r>
    <r>
      <rPr>
        <sz val="11"/>
        <color theme="1"/>
        <rFont val="Calibri"/>
        <family val="2"/>
        <scheme val="minor"/>
      </rPr>
      <t xml:space="preserve">
nInput is 0, 1, 2, or 3</t>
    </r>
  </si>
  <si>
    <r>
      <rPr>
        <b/>
        <sz val="11"/>
        <color theme="1"/>
        <rFont val="Calibri"/>
        <family val="2"/>
        <scheme val="minor"/>
      </rPr>
      <t xml:space="preserve">int </t>
    </r>
    <r>
      <rPr>
        <sz val="11"/>
        <color theme="1"/>
        <rFont val="Calibri"/>
        <family val="2"/>
        <scheme val="minor"/>
      </rPr>
      <t xml:space="preserve">promptPlayerEquipConfirm
</t>
    </r>
    <r>
      <rPr>
        <b/>
        <sz val="11"/>
        <color theme="1"/>
        <rFont val="Calibri"/>
        <family val="2"/>
        <scheme val="minor"/>
      </rPr>
      <t xml:space="preserve">Input conditions:
</t>
    </r>
    <r>
      <rPr>
        <sz val="11"/>
        <color theme="8" tint="-0.249977111117893"/>
        <rFont val="Calibri"/>
        <family val="2"/>
        <scheme val="minor"/>
      </rPr>
      <t>cInput is from scanf()</t>
    </r>
    <r>
      <rPr>
        <sz val="11"/>
        <color theme="1"/>
        <rFont val="Calibri"/>
        <family val="2"/>
        <scheme val="minor"/>
      </rPr>
      <t xml:space="preserve">
cInput is 'Y', 'y', 'N', or 'n'</t>
    </r>
  </si>
  <si>
    <r>
      <rPr>
        <b/>
        <sz val="11"/>
        <color theme="1"/>
        <rFont val="Calibri"/>
        <family val="2"/>
        <scheme val="minor"/>
      </rPr>
      <t xml:space="preserve">void </t>
    </r>
    <r>
      <rPr>
        <sz val="11"/>
        <color theme="1"/>
        <rFont val="Calibri"/>
        <family val="2"/>
        <scheme val="minor"/>
      </rPr>
      <t xml:space="preserve">promptEnemyEquipConfirm
</t>
    </r>
    <r>
      <rPr>
        <b/>
        <sz val="11"/>
        <color theme="1"/>
        <rFont val="Calibri"/>
        <family val="2"/>
        <scheme val="minor"/>
      </rPr>
      <t xml:space="preserve">Preconditions:
</t>
    </r>
    <r>
      <rPr>
        <sz val="11"/>
        <color theme="1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nEnemyHP</t>
    </r>
    <r>
      <rPr>
        <sz val="11"/>
        <color theme="1"/>
        <rFont val="Calibri"/>
        <family val="2"/>
        <scheme val="minor"/>
      </rPr>
      <t>, *</t>
    </r>
    <r>
      <rPr>
        <b/>
        <sz val="11"/>
        <color theme="1"/>
        <rFont val="Calibri"/>
        <family val="2"/>
        <scheme val="minor"/>
      </rPr>
      <t>nEnemyATK</t>
    </r>
    <r>
      <rPr>
        <sz val="11"/>
        <color theme="1"/>
        <rFont val="Calibri"/>
        <family val="2"/>
        <scheme val="minor"/>
      </rPr>
      <t>, *</t>
    </r>
    <r>
      <rPr>
        <b/>
        <sz val="11"/>
        <color theme="1"/>
        <rFont val="Calibri"/>
        <family val="2"/>
        <scheme val="minor"/>
      </rPr>
      <t>nEnemyDEF</t>
    </r>
    <r>
      <rPr>
        <sz val="11"/>
        <color theme="1"/>
        <rFont val="Calibri"/>
        <family val="2"/>
        <scheme val="minor"/>
      </rPr>
      <t>, and *</t>
    </r>
    <r>
      <rPr>
        <b/>
        <sz val="11"/>
        <color theme="1"/>
        <rFont val="Calibri"/>
        <family val="2"/>
        <scheme val="minor"/>
      </rPr>
      <t>nEnemySPD</t>
    </r>
    <r>
      <rPr>
        <sz val="11"/>
        <color theme="1"/>
        <rFont val="Calibri"/>
        <family val="2"/>
        <scheme val="minor"/>
      </rPr>
      <t xml:space="preserve"> are non-negative and less than or equal to 999
</t>
    </r>
    <r>
      <rPr>
        <b/>
        <sz val="11"/>
        <color theme="1"/>
        <rFont val="Calibri"/>
        <family val="2"/>
        <scheme val="minor"/>
      </rPr>
      <t xml:space="preserve">Input conditions:
</t>
    </r>
    <r>
      <rPr>
        <sz val="11"/>
        <color rgb="FF7030A0"/>
        <rFont val="Calibri"/>
        <family val="2"/>
        <scheme val="minor"/>
      </rPr>
      <t xml:space="preserve">nWeaponInput and nArmorInput are from rand() % 4
</t>
    </r>
    <r>
      <rPr>
        <sz val="11"/>
        <color theme="1"/>
        <rFont val="Calibri"/>
        <family val="2"/>
        <scheme val="minor"/>
      </rPr>
      <t>nWeaponInput and nArmorInput are 0, 1, 2, or 3</t>
    </r>
  </si>
  <si>
    <r>
      <rPr>
        <b/>
        <sz val="11"/>
        <color theme="1"/>
        <rFont val="Calibri"/>
        <family val="2"/>
        <scheme val="minor"/>
      </rPr>
      <t xml:space="preserve">void </t>
    </r>
    <r>
      <rPr>
        <sz val="11"/>
        <color theme="1"/>
        <rFont val="Calibri"/>
        <family val="2"/>
        <scheme val="minor"/>
      </rPr>
      <t xml:space="preserve">processAttack
</t>
    </r>
    <r>
      <rPr>
        <b/>
        <sz val="11"/>
        <color theme="1"/>
        <rFont val="Calibri"/>
        <family val="2"/>
        <scheme val="minor"/>
      </rPr>
      <t>Preconditions: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nActorATK</t>
    </r>
    <r>
      <rPr>
        <sz val="11"/>
        <color theme="1"/>
        <rFont val="Calibri"/>
        <family val="2"/>
        <scheme val="minor"/>
      </rPr>
      <t>, *</t>
    </r>
    <r>
      <rPr>
        <b/>
        <sz val="11"/>
        <color theme="1"/>
        <rFont val="Calibri"/>
        <family val="2"/>
        <scheme val="minor"/>
      </rPr>
      <t>nTargetCurrentHP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nTargetDEF</t>
    </r>
    <r>
      <rPr>
        <sz val="11"/>
        <color theme="1"/>
        <rFont val="Calibri"/>
        <family val="2"/>
        <scheme val="minor"/>
      </rPr>
      <t xml:space="preserve"> are non-negative and less than or equal to 999
</t>
    </r>
    <r>
      <rPr>
        <b/>
        <sz val="11"/>
        <color theme="1"/>
        <rFont val="Calibri"/>
        <family val="2"/>
        <scheme val="minor"/>
      </rPr>
      <t>nActorCrit</t>
    </r>
    <r>
      <rPr>
        <sz val="11"/>
        <color theme="1"/>
        <rFont val="Calibri"/>
        <family val="2"/>
        <scheme val="minor"/>
      </rPr>
      <t xml:space="preserve"> is non-negative and less than or equal to 100
</t>
    </r>
    <r>
      <rPr>
        <b/>
        <sz val="11"/>
        <color theme="1"/>
        <rFont val="Calibri"/>
        <family val="2"/>
        <scheme val="minor"/>
      </rPr>
      <t>nActorIsPlayer</t>
    </r>
    <r>
      <rPr>
        <sz val="11"/>
        <color theme="1"/>
        <rFont val="Calibri"/>
        <family val="2"/>
        <scheme val="minor"/>
      </rPr>
      <t xml:space="preserve"> is 0 or 1
</t>
    </r>
    <r>
      <rPr>
        <b/>
        <sz val="11"/>
        <color theme="1"/>
        <rFont val="Calibri"/>
        <family val="2"/>
        <scheme val="minor"/>
      </rPr>
      <t>Input conditions: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7030A0"/>
        <rFont val="Calibri"/>
        <family val="2"/>
        <scheme val="minor"/>
      </rPr>
      <t>nCritRoll is from rand() % 100</t>
    </r>
    <r>
      <rPr>
        <sz val="11"/>
        <color theme="1"/>
        <rFont val="Calibri"/>
        <family val="2"/>
        <scheme val="minor"/>
      </rPr>
      <t xml:space="preserve">
nCritRoll ranges from 0 to 99</t>
    </r>
  </si>
  <si>
    <r>
      <rPr>
        <b/>
        <sz val="11"/>
        <color theme="1"/>
        <rFont val="Calibri"/>
        <family val="2"/>
        <scheme val="minor"/>
      </rPr>
      <t xml:space="preserve">void </t>
    </r>
    <r>
      <rPr>
        <sz val="11"/>
        <color theme="1"/>
        <rFont val="Calibri"/>
        <family val="2"/>
        <scheme val="minor"/>
      </rPr>
      <t xml:space="preserve">processBlock
</t>
    </r>
    <r>
      <rPr>
        <b/>
        <sz val="11"/>
        <color theme="1"/>
        <rFont val="Calibri"/>
        <family val="2"/>
        <scheme val="minor"/>
      </rPr>
      <t xml:space="preserve">Preconditions:
</t>
    </r>
    <r>
      <rPr>
        <sz val="11"/>
        <color theme="1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nActorDEF</t>
    </r>
    <r>
      <rPr>
        <sz val="11"/>
        <color theme="1"/>
        <rFont val="Calibri"/>
        <family val="2"/>
        <scheme val="minor"/>
      </rPr>
      <t xml:space="preserve"> is non-negative and less than or equal to 999
</t>
    </r>
    <r>
      <rPr>
        <b/>
        <sz val="11"/>
        <color theme="1"/>
        <rFont val="Calibri"/>
        <family val="2"/>
        <scheme val="minor"/>
      </rPr>
      <t>nActorIsPlayer</t>
    </r>
    <r>
      <rPr>
        <sz val="11"/>
        <color theme="1"/>
        <rFont val="Calibri"/>
        <family val="2"/>
        <scheme val="minor"/>
      </rPr>
      <t xml:space="preserve"> is 0 or 1</t>
    </r>
  </si>
  <si>
    <r>
      <rPr>
        <b/>
        <sz val="11"/>
        <color theme="1"/>
        <rFont val="Calibri"/>
        <family val="2"/>
        <scheme val="minor"/>
      </rPr>
      <t xml:space="preserve">void </t>
    </r>
    <r>
      <rPr>
        <sz val="11"/>
        <color theme="1"/>
        <rFont val="Calibri"/>
        <family val="2"/>
        <scheme val="minor"/>
      </rPr>
      <t xml:space="preserve">processCharge
</t>
    </r>
    <r>
      <rPr>
        <b/>
        <sz val="11"/>
        <color theme="1"/>
        <rFont val="Calibri"/>
        <family val="2"/>
        <scheme val="minor"/>
      </rPr>
      <t>Preconditions:</t>
    </r>
    <r>
      <rPr>
        <sz val="11"/>
        <color theme="1"/>
        <rFont val="Calibri"/>
        <family val="2"/>
        <scheme val="minor"/>
      </rPr>
      <t xml:space="preserve">
nActorATK and nTargetSPD are non-negative and ≤ 999</t>
    </r>
  </si>
  <si>
    <r>
      <t xml:space="preserve">User enters </t>
    </r>
    <r>
      <rPr>
        <b/>
        <sz val="11"/>
        <color theme="1"/>
        <rFont val="Calibri"/>
        <family val="2"/>
        <scheme val="minor"/>
      </rPr>
      <t>1</t>
    </r>
  </si>
  <si>
    <r>
      <t xml:space="preserve">Program enters </t>
    </r>
    <r>
      <rPr>
        <b/>
        <sz val="11"/>
        <color theme="1"/>
        <rFont val="Calibri"/>
        <family val="2"/>
        <scheme val="minor"/>
      </rPr>
      <t>Dev mode</t>
    </r>
  </si>
  <si>
    <t>[==============================================================================]
|    Enter player stats separated by forward slashes (HP/ATK/DEF/SPD/CRIT)     |
|           Critical chance is expressed as a number from 0 to 100.            |
[==============================================================================]
&gt;&gt;</t>
  </si>
  <si>
    <r>
      <t xml:space="preserve">User enters
</t>
    </r>
    <r>
      <rPr>
        <b/>
        <sz val="11"/>
        <color theme="1"/>
        <rFont val="Calibri"/>
        <family val="2"/>
        <scheme val="minor"/>
      </rPr>
      <t>100/200/250/300/50</t>
    </r>
  </si>
  <si>
    <r>
      <t xml:space="preserve">Player is assigned the following stats:
</t>
    </r>
    <r>
      <rPr>
        <b/>
        <sz val="11"/>
        <color theme="1"/>
        <rFont val="Calibri"/>
        <family val="2"/>
        <scheme val="minor"/>
      </rPr>
      <t>HP: 100
ATK: 200
DEF: 250
SPD: 300
Critical Chance: 50%</t>
    </r>
  </si>
  <si>
    <r>
      <t xml:space="preserve">User enters
</t>
    </r>
    <r>
      <rPr>
        <b/>
        <sz val="11"/>
        <color theme="1"/>
        <rFont val="Calibri"/>
        <family val="2"/>
        <scheme val="minor"/>
      </rPr>
      <t>50/100/125/150/25</t>
    </r>
  </si>
  <si>
    <r>
      <t xml:space="preserve">Enemy is assigned the following stats:
</t>
    </r>
    <r>
      <rPr>
        <b/>
        <sz val="11"/>
        <color theme="1"/>
        <rFont val="Calibri"/>
        <family val="2"/>
        <scheme val="minor"/>
      </rPr>
      <t>HP: 50
ATK: 100
DEF: 125
SPD: 150
Critical Chance: 25%</t>
    </r>
  </si>
  <si>
    <t>[==============================================================================]
|     Enter enemy stats separated by forward slashes (HP/ATK/DEF/SPD/CRIT)     |
|           Critical chance is expressed as a number from 0 to 100.            |
[==============================================================================]
&gt;&gt;</t>
  </si>
  <si>
    <t>[==============================================================================]
| Enter an action (0/1/2).                                                     |
[==============================================================================]
[========================]                            [========================]
|          You           |             VS             |         Enemy          |
[ ###################### ]                            [ ###################### ]
| HP: 100 / 100          |                            | HP:  50 / 50           |
[------------------------]                            [------------------------]
| ATK   \ DEF   \ SPD    |                            | ATK   / DEF   / SPD    |
| 200   / 250   / 300    |                            | 100   \ 125   \ 150    |
| Critical chance:  50%  |                            | Critical chance:  25%  |
[========================]                            [========================]
            O                                                     O
           /|\                                                   /|\
           / \                                                   / \
[========================] [===================================================]
| [0] Attack             | | Deal damage to the enemy.                         |
| [1] Block              | | Brace yourself. (Doubles DEF this turn)           |
| [2] Charge             | | Charge power. (Doubles ATK and SPD next turn)     |
[========================] [===================================================]
&gt;&gt;</t>
  </si>
  <si>
    <t>End of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</si>
</sst>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onsolas"/>
      <family val="3"/>
    </font>
    <font>
      <sz val="11"/>
      <color theme="8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7030A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2" xfId="0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top"/>
    </xf>
    <xf numFmtId="0" fontId="0" fillId="0" borderId="3" xfId="0" applyBorder="1"/>
    <xf numFmtId="0" fontId="1" fillId="0" borderId="3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vertical="top" wrapText="1"/>
    </xf>
    <xf numFmtId="0" fontId="8" fillId="2" borderId="3" xfId="0" applyFont="1" applyFill="1" applyBorder="1" applyAlignment="1">
      <alignment horizontal="left" vertical="top" wrapText="1"/>
    </xf>
    <xf numFmtId="0" fontId="0" fillId="0" borderId="1" xfId="0" applyBorder="1"/>
    <xf numFmtId="0" fontId="0" fillId="0" borderId="2" xfId="0" applyBorder="1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1" fillId="0" borderId="3" xfId="0" applyFont="1" applyBorder="1" applyAlignment="1">
      <alignment horizontal="center" vertical="top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1242-AA41-40C0-B4FB-15B4B2562D19}">
  <sheetPr>
    <pageSetUpPr fitToPage="1"/>
  </sheetPr>
  <dimension ref="A1:Q132"/>
  <sheetViews>
    <sheetView tabSelected="1" topLeftCell="A108" zoomScale="85" zoomScaleNormal="85" workbookViewId="0">
      <selection activeCell="F126" sqref="F126"/>
    </sheetView>
  </sheetViews>
  <sheetFormatPr defaultRowHeight="14.6" x14ac:dyDescent="0.4"/>
  <cols>
    <col min="1" max="1" width="32.84375" style="10" customWidth="1"/>
    <col min="2" max="2" width="9.23046875" style="77"/>
    <col min="3" max="3" width="22" style="10" customWidth="1"/>
    <col min="4" max="4" width="3.23046875" style="10" customWidth="1"/>
    <col min="5" max="5" width="7.3828125" style="21" bestFit="1" customWidth="1"/>
    <col min="6" max="6" width="20.53515625" style="10" bestFit="1" customWidth="1"/>
    <col min="7" max="7" width="20.921875" style="22" bestFit="1" customWidth="1"/>
    <col min="8" max="8" width="3.23046875" style="22" customWidth="1"/>
    <col min="9" max="9" width="7.3828125" style="35" bestFit="1" customWidth="1"/>
    <col min="10" max="10" width="14.53515625" style="10" bestFit="1" customWidth="1"/>
    <col min="11" max="11" width="20.53515625" style="22" bestFit="1" customWidth="1"/>
    <col min="12" max="12" width="3.23046875" style="22" customWidth="1"/>
    <col min="13" max="13" width="9.23046875" style="10"/>
    <col min="14" max="14" width="14.53515625" style="10" bestFit="1" customWidth="1"/>
    <col min="15" max="15" width="20.53515625" style="10" bestFit="1" customWidth="1"/>
    <col min="16" max="16" width="3.23046875" style="10" customWidth="1"/>
    <col min="17" max="17" width="15.3828125" style="2" customWidth="1"/>
    <col min="18" max="16384" width="9.23046875" style="10"/>
  </cols>
  <sheetData>
    <row r="1" spans="1:17" s="17" customFormat="1" x14ac:dyDescent="0.4">
      <c r="A1" s="56" t="s">
        <v>0</v>
      </c>
      <c r="B1" s="56" t="s">
        <v>1</v>
      </c>
      <c r="C1" s="56" t="s">
        <v>2</v>
      </c>
      <c r="D1" s="6"/>
      <c r="E1" s="61" t="s">
        <v>3</v>
      </c>
      <c r="F1" s="61"/>
      <c r="G1" s="61"/>
      <c r="H1" s="16"/>
      <c r="I1" s="61" t="s">
        <v>4</v>
      </c>
      <c r="J1" s="61"/>
      <c r="K1" s="61"/>
      <c r="L1" s="16"/>
      <c r="M1" s="61" t="s">
        <v>5</v>
      </c>
      <c r="N1" s="61"/>
      <c r="O1" s="61"/>
      <c r="P1" s="6"/>
      <c r="Q1" s="56" t="s">
        <v>26</v>
      </c>
    </row>
    <row r="2" spans="1:17" s="9" customFormat="1" x14ac:dyDescent="0.4">
      <c r="A2" s="57"/>
      <c r="B2" s="57"/>
      <c r="C2" s="57"/>
      <c r="D2" s="7"/>
      <c r="E2" s="9" t="s">
        <v>6</v>
      </c>
      <c r="F2" s="9" t="s">
        <v>7</v>
      </c>
      <c r="G2" s="9" t="s">
        <v>8</v>
      </c>
      <c r="I2" s="9" t="s">
        <v>6</v>
      </c>
      <c r="J2" s="9" t="s">
        <v>7</v>
      </c>
      <c r="K2" s="9" t="s">
        <v>8</v>
      </c>
      <c r="M2" s="9" t="s">
        <v>6</v>
      </c>
      <c r="N2" s="9" t="s">
        <v>9</v>
      </c>
      <c r="O2" s="9" t="s">
        <v>8</v>
      </c>
      <c r="Q2" s="57"/>
    </row>
    <row r="3" spans="1:17" s="14" customFormat="1" ht="29.25" customHeight="1" x14ac:dyDescent="0.4">
      <c r="A3" s="49" t="s">
        <v>169</v>
      </c>
      <c r="B3" s="67">
        <v>1</v>
      </c>
      <c r="C3" s="15" t="s">
        <v>143</v>
      </c>
      <c r="D3" s="11"/>
      <c r="E3" s="12" t="s">
        <v>10</v>
      </c>
      <c r="F3" s="11" t="s">
        <v>23</v>
      </c>
      <c r="G3" s="13" t="s">
        <v>44</v>
      </c>
      <c r="H3" s="11"/>
      <c r="I3" s="53" t="s">
        <v>46</v>
      </c>
      <c r="J3" s="53"/>
      <c r="K3" s="53"/>
      <c r="L3" s="13"/>
      <c r="M3" s="53" t="s">
        <v>46</v>
      </c>
      <c r="N3" s="53"/>
      <c r="O3" s="53"/>
      <c r="Q3" s="4" t="str">
        <f t="shared" ref="Q3:Q21" si="0">IF(K3=O3, "Pass", "Fail")</f>
        <v>Pass</v>
      </c>
    </row>
    <row r="4" spans="1:17" s="14" customFormat="1" ht="29.25" customHeight="1" x14ac:dyDescent="0.4">
      <c r="A4" s="60"/>
      <c r="B4" s="67">
        <v>2</v>
      </c>
      <c r="C4" s="15" t="s">
        <v>144</v>
      </c>
      <c r="D4" s="11"/>
      <c r="E4" s="12" t="s">
        <v>10</v>
      </c>
      <c r="F4" s="11" t="s">
        <v>23</v>
      </c>
      <c r="G4" s="13" t="s">
        <v>40</v>
      </c>
      <c r="H4" s="13"/>
      <c r="I4" s="12" t="s">
        <v>10</v>
      </c>
      <c r="J4" s="31" t="s">
        <v>15</v>
      </c>
      <c r="K4" s="13">
        <v>0</v>
      </c>
      <c r="L4" s="13"/>
      <c r="M4" s="12" t="s">
        <v>10</v>
      </c>
      <c r="N4" s="31" t="s">
        <v>15</v>
      </c>
      <c r="O4" s="13">
        <v>0</v>
      </c>
      <c r="Q4" s="4" t="str">
        <f t="shared" si="0"/>
        <v>Pass</v>
      </c>
    </row>
    <row r="5" spans="1:17" s="14" customFormat="1" ht="29.25" customHeight="1" x14ac:dyDescent="0.4">
      <c r="A5" s="60"/>
      <c r="B5" s="67">
        <v>3</v>
      </c>
      <c r="C5" s="15" t="s">
        <v>145</v>
      </c>
      <c r="D5" s="11"/>
      <c r="E5" s="12" t="s">
        <v>10</v>
      </c>
      <c r="F5" s="11" t="s">
        <v>23</v>
      </c>
      <c r="G5" s="13" t="s">
        <v>41</v>
      </c>
      <c r="H5" s="13"/>
      <c r="I5" s="12" t="s">
        <v>10</v>
      </c>
      <c r="J5" s="31" t="s">
        <v>15</v>
      </c>
      <c r="K5" s="13">
        <v>1</v>
      </c>
      <c r="L5" s="13"/>
      <c r="M5" s="12" t="s">
        <v>10</v>
      </c>
      <c r="N5" s="31" t="s">
        <v>15</v>
      </c>
      <c r="O5" s="13">
        <v>1</v>
      </c>
      <c r="Q5" s="4" t="str">
        <f t="shared" si="0"/>
        <v>Pass</v>
      </c>
    </row>
    <row r="6" spans="1:17" s="14" customFormat="1" ht="29.25" customHeight="1" x14ac:dyDescent="0.4">
      <c r="A6" s="57"/>
      <c r="B6" s="67">
        <v>4</v>
      </c>
      <c r="C6" s="15" t="s">
        <v>146</v>
      </c>
      <c r="D6" s="11"/>
      <c r="E6" s="12" t="s">
        <v>10</v>
      </c>
      <c r="F6" s="11" t="s">
        <v>23</v>
      </c>
      <c r="G6" s="13" t="s">
        <v>42</v>
      </c>
      <c r="H6" s="13"/>
      <c r="I6" s="53" t="s">
        <v>46</v>
      </c>
      <c r="J6" s="53"/>
      <c r="K6" s="53"/>
      <c r="L6" s="13"/>
      <c r="M6" s="53" t="s">
        <v>46</v>
      </c>
      <c r="N6" s="53"/>
      <c r="O6" s="53"/>
      <c r="Q6" s="4" t="str">
        <f t="shared" si="0"/>
        <v>Pass</v>
      </c>
    </row>
    <row r="7" spans="1:17" s="17" customFormat="1" x14ac:dyDescent="0.4">
      <c r="A7" s="49" t="s">
        <v>170</v>
      </c>
      <c r="B7" s="68">
        <v>1</v>
      </c>
      <c r="C7" s="49" t="s">
        <v>147</v>
      </c>
      <c r="D7" s="18"/>
      <c r="E7" s="19" t="s">
        <v>11</v>
      </c>
      <c r="F7" s="18" t="s">
        <v>20</v>
      </c>
      <c r="G7" s="20" t="s">
        <v>70</v>
      </c>
      <c r="H7" s="20"/>
      <c r="I7" s="19" t="s">
        <v>11</v>
      </c>
      <c r="J7" s="18" t="s">
        <v>20</v>
      </c>
      <c r="K7" s="20">
        <v>100</v>
      </c>
      <c r="L7" s="20"/>
      <c r="M7" s="19" t="s">
        <v>11</v>
      </c>
      <c r="N7" s="18" t="s">
        <v>20</v>
      </c>
      <c r="O7" s="20">
        <v>100</v>
      </c>
      <c r="Q7" s="1" t="str">
        <f t="shared" si="0"/>
        <v>Pass</v>
      </c>
    </row>
    <row r="8" spans="1:17" s="9" customFormat="1" x14ac:dyDescent="0.4">
      <c r="A8" s="60"/>
      <c r="B8" s="69"/>
      <c r="C8" s="50"/>
      <c r="D8" s="10"/>
      <c r="E8" s="21" t="s">
        <v>11</v>
      </c>
      <c r="F8" s="10" t="s">
        <v>12</v>
      </c>
      <c r="G8" s="22" t="s">
        <v>71</v>
      </c>
      <c r="H8" s="22"/>
      <c r="I8" s="21" t="s">
        <v>11</v>
      </c>
      <c r="J8" s="10" t="s">
        <v>12</v>
      </c>
      <c r="K8" s="22">
        <v>10</v>
      </c>
      <c r="L8" s="22"/>
      <c r="M8" s="21" t="s">
        <v>11</v>
      </c>
      <c r="N8" s="10" t="s">
        <v>12</v>
      </c>
      <c r="O8" s="22">
        <v>10</v>
      </c>
      <c r="Q8" s="2" t="str">
        <f t="shared" si="0"/>
        <v>Pass</v>
      </c>
    </row>
    <row r="9" spans="1:17" s="9" customFormat="1" x14ac:dyDescent="0.4">
      <c r="A9" s="60"/>
      <c r="B9" s="69"/>
      <c r="C9" s="50"/>
      <c r="D9" s="10"/>
      <c r="E9" s="21" t="s">
        <v>11</v>
      </c>
      <c r="F9" s="10" t="s">
        <v>21</v>
      </c>
      <c r="G9" s="22" t="s">
        <v>71</v>
      </c>
      <c r="H9" s="22"/>
      <c r="I9" s="21" t="s">
        <v>11</v>
      </c>
      <c r="J9" s="10" t="s">
        <v>21</v>
      </c>
      <c r="K9" s="22">
        <v>10</v>
      </c>
      <c r="L9" s="22"/>
      <c r="M9" s="21" t="s">
        <v>11</v>
      </c>
      <c r="N9" s="10" t="s">
        <v>21</v>
      </c>
      <c r="O9" s="22">
        <v>10</v>
      </c>
      <c r="Q9" s="2" t="str">
        <f t="shared" si="0"/>
        <v>Pass</v>
      </c>
    </row>
    <row r="10" spans="1:17" s="9" customFormat="1" x14ac:dyDescent="0.4">
      <c r="A10" s="60"/>
      <c r="B10" s="69"/>
      <c r="C10" s="50"/>
      <c r="D10" s="10"/>
      <c r="E10" s="21" t="s">
        <v>11</v>
      </c>
      <c r="F10" s="10" t="s">
        <v>13</v>
      </c>
      <c r="G10" s="22" t="s">
        <v>71</v>
      </c>
      <c r="H10" s="22"/>
      <c r="I10" s="21" t="s">
        <v>11</v>
      </c>
      <c r="J10" s="10" t="s">
        <v>13</v>
      </c>
      <c r="K10" s="22">
        <v>10</v>
      </c>
      <c r="L10" s="22"/>
      <c r="M10" s="21" t="s">
        <v>11</v>
      </c>
      <c r="N10" s="10" t="s">
        <v>13</v>
      </c>
      <c r="O10" s="22">
        <v>10</v>
      </c>
      <c r="Q10" s="2" t="str">
        <f t="shared" si="0"/>
        <v>Pass</v>
      </c>
    </row>
    <row r="11" spans="1:17" s="26" customFormat="1" x14ac:dyDescent="0.4">
      <c r="A11" s="60"/>
      <c r="B11" s="70"/>
      <c r="C11" s="51"/>
      <c r="D11" s="23"/>
      <c r="E11" s="24" t="s">
        <v>11</v>
      </c>
      <c r="F11" s="23" t="s">
        <v>69</v>
      </c>
      <c r="G11" s="22" t="s">
        <v>73</v>
      </c>
      <c r="H11" s="25"/>
      <c r="I11" s="21" t="s">
        <v>11</v>
      </c>
      <c r="J11" s="10" t="s">
        <v>69</v>
      </c>
      <c r="K11" s="22">
        <v>15</v>
      </c>
      <c r="L11" s="25"/>
      <c r="M11" s="21" t="s">
        <v>11</v>
      </c>
      <c r="N11" s="10" t="s">
        <v>69</v>
      </c>
      <c r="O11" s="22">
        <v>15</v>
      </c>
      <c r="Q11" s="3" t="str">
        <f t="shared" si="0"/>
        <v>Pass</v>
      </c>
    </row>
    <row r="12" spans="1:17" s="17" customFormat="1" x14ac:dyDescent="0.4">
      <c r="A12" s="60"/>
      <c r="B12" s="68">
        <v>2</v>
      </c>
      <c r="C12" s="49" t="s">
        <v>148</v>
      </c>
      <c r="D12" s="18"/>
      <c r="E12" s="19" t="s">
        <v>11</v>
      </c>
      <c r="F12" s="18" t="s">
        <v>20</v>
      </c>
      <c r="G12" s="20" t="s">
        <v>140</v>
      </c>
      <c r="H12" s="20"/>
      <c r="I12" s="54" t="s">
        <v>142</v>
      </c>
      <c r="J12" s="54"/>
      <c r="K12" s="54"/>
      <c r="L12" s="20"/>
      <c r="M12" s="54" t="s">
        <v>142</v>
      </c>
      <c r="N12" s="54"/>
      <c r="O12" s="54"/>
      <c r="Q12" s="1" t="str">
        <f t="shared" si="0"/>
        <v>Pass</v>
      </c>
    </row>
    <row r="13" spans="1:17" s="9" customFormat="1" x14ac:dyDescent="0.4">
      <c r="A13" s="60"/>
      <c r="B13" s="69"/>
      <c r="C13" s="50"/>
      <c r="D13" s="10"/>
      <c r="E13" s="21" t="s">
        <v>11</v>
      </c>
      <c r="F13" s="10" t="s">
        <v>12</v>
      </c>
      <c r="G13" s="22" t="s">
        <v>74</v>
      </c>
      <c r="H13" s="22"/>
      <c r="I13" s="21" t="s">
        <v>11</v>
      </c>
      <c r="J13" s="10" t="s">
        <v>12</v>
      </c>
      <c r="K13" s="22">
        <v>20</v>
      </c>
      <c r="L13" s="22"/>
      <c r="M13" s="21" t="s">
        <v>11</v>
      </c>
      <c r="N13" s="10" t="s">
        <v>12</v>
      </c>
      <c r="O13" s="22">
        <v>20</v>
      </c>
      <c r="Q13" s="2" t="str">
        <f t="shared" si="0"/>
        <v>Pass</v>
      </c>
    </row>
    <row r="14" spans="1:17" s="9" customFormat="1" x14ac:dyDescent="0.4">
      <c r="A14" s="60"/>
      <c r="B14" s="69"/>
      <c r="C14" s="50"/>
      <c r="D14" s="10"/>
      <c r="E14" s="21" t="s">
        <v>11</v>
      </c>
      <c r="F14" s="10" t="s">
        <v>21</v>
      </c>
      <c r="G14" s="22" t="s">
        <v>74</v>
      </c>
      <c r="H14" s="22"/>
      <c r="I14" s="21" t="s">
        <v>11</v>
      </c>
      <c r="J14" s="10" t="s">
        <v>21</v>
      </c>
      <c r="K14" s="22">
        <v>20</v>
      </c>
      <c r="L14" s="22"/>
      <c r="M14" s="21" t="s">
        <v>11</v>
      </c>
      <c r="N14" s="10" t="s">
        <v>21</v>
      </c>
      <c r="O14" s="22">
        <v>20</v>
      </c>
      <c r="Q14" s="2" t="str">
        <f t="shared" si="0"/>
        <v>Pass</v>
      </c>
    </row>
    <row r="15" spans="1:17" s="9" customFormat="1" x14ac:dyDescent="0.4">
      <c r="A15" s="60"/>
      <c r="B15" s="69"/>
      <c r="C15" s="50"/>
      <c r="D15" s="10"/>
      <c r="E15" s="21" t="s">
        <v>11</v>
      </c>
      <c r="F15" s="10" t="s">
        <v>13</v>
      </c>
      <c r="G15" s="22" t="s">
        <v>74</v>
      </c>
      <c r="H15" s="22"/>
      <c r="I15" s="21" t="s">
        <v>11</v>
      </c>
      <c r="J15" s="10" t="s">
        <v>13</v>
      </c>
      <c r="K15" s="22">
        <v>20</v>
      </c>
      <c r="L15" s="22"/>
      <c r="M15" s="21" t="s">
        <v>11</v>
      </c>
      <c r="N15" s="10" t="s">
        <v>13</v>
      </c>
      <c r="O15" s="22">
        <v>20</v>
      </c>
      <c r="Q15" s="2" t="str">
        <f t="shared" si="0"/>
        <v>Pass</v>
      </c>
    </row>
    <row r="16" spans="1:17" s="26" customFormat="1" x14ac:dyDescent="0.4">
      <c r="A16" s="60"/>
      <c r="B16" s="70"/>
      <c r="C16" s="51"/>
      <c r="D16" s="23"/>
      <c r="E16" s="24" t="s">
        <v>11</v>
      </c>
      <c r="F16" s="23" t="s">
        <v>69</v>
      </c>
      <c r="G16" s="25" t="s">
        <v>70</v>
      </c>
      <c r="H16" s="25"/>
      <c r="I16" s="24" t="s">
        <v>11</v>
      </c>
      <c r="J16" s="23" t="s">
        <v>69</v>
      </c>
      <c r="K16" s="25">
        <v>100</v>
      </c>
      <c r="L16" s="25"/>
      <c r="M16" s="24" t="s">
        <v>11</v>
      </c>
      <c r="N16" s="23" t="s">
        <v>69</v>
      </c>
      <c r="O16" s="25">
        <v>100</v>
      </c>
      <c r="Q16" s="3" t="str">
        <f t="shared" si="0"/>
        <v>Pass</v>
      </c>
    </row>
    <row r="17" spans="1:17" s="17" customFormat="1" x14ac:dyDescent="0.4">
      <c r="A17" s="60"/>
      <c r="B17" s="68">
        <v>3</v>
      </c>
      <c r="C17" s="49" t="s">
        <v>149</v>
      </c>
      <c r="D17" s="18"/>
      <c r="E17" s="19" t="s">
        <v>11</v>
      </c>
      <c r="F17" s="18" t="s">
        <v>20</v>
      </c>
      <c r="G17" s="20" t="s">
        <v>72</v>
      </c>
      <c r="H17" s="20"/>
      <c r="I17" s="19" t="s">
        <v>11</v>
      </c>
      <c r="J17" s="18" t="s">
        <v>20</v>
      </c>
      <c r="K17" s="20">
        <v>999</v>
      </c>
      <c r="L17" s="20"/>
      <c r="M17" s="19" t="s">
        <v>11</v>
      </c>
      <c r="N17" s="18" t="s">
        <v>20</v>
      </c>
      <c r="O17" s="20">
        <v>999</v>
      </c>
      <c r="Q17" s="1" t="str">
        <f t="shared" si="0"/>
        <v>Pass</v>
      </c>
    </row>
    <row r="18" spans="1:17" s="9" customFormat="1" x14ac:dyDescent="0.4">
      <c r="A18" s="60"/>
      <c r="B18" s="69"/>
      <c r="C18" s="50"/>
      <c r="D18" s="10"/>
      <c r="E18" s="21" t="s">
        <v>11</v>
      </c>
      <c r="F18" s="10" t="s">
        <v>12</v>
      </c>
      <c r="G18" s="22" t="s">
        <v>72</v>
      </c>
      <c r="H18" s="22"/>
      <c r="I18" s="21" t="s">
        <v>11</v>
      </c>
      <c r="J18" s="10" t="s">
        <v>12</v>
      </c>
      <c r="K18" s="22">
        <v>999</v>
      </c>
      <c r="L18" s="22"/>
      <c r="M18" s="21" t="s">
        <v>11</v>
      </c>
      <c r="N18" s="10" t="s">
        <v>12</v>
      </c>
      <c r="O18" s="22">
        <v>999</v>
      </c>
      <c r="Q18" s="2" t="str">
        <f t="shared" si="0"/>
        <v>Pass</v>
      </c>
    </row>
    <row r="19" spans="1:17" s="9" customFormat="1" x14ac:dyDescent="0.4">
      <c r="A19" s="60"/>
      <c r="B19" s="69"/>
      <c r="C19" s="50"/>
      <c r="D19" s="10"/>
      <c r="E19" s="21" t="s">
        <v>11</v>
      </c>
      <c r="F19" s="10" t="s">
        <v>21</v>
      </c>
      <c r="G19" s="22" t="s">
        <v>72</v>
      </c>
      <c r="H19" s="22"/>
      <c r="I19" s="21" t="s">
        <v>11</v>
      </c>
      <c r="J19" s="10" t="s">
        <v>21</v>
      </c>
      <c r="K19" s="22">
        <v>999</v>
      </c>
      <c r="L19" s="22"/>
      <c r="M19" s="21" t="s">
        <v>11</v>
      </c>
      <c r="N19" s="10" t="s">
        <v>21</v>
      </c>
      <c r="O19" s="22">
        <v>999</v>
      </c>
      <c r="Q19" s="2" t="str">
        <f t="shared" si="0"/>
        <v>Pass</v>
      </c>
    </row>
    <row r="20" spans="1:17" s="9" customFormat="1" x14ac:dyDescent="0.4">
      <c r="A20" s="60"/>
      <c r="B20" s="69"/>
      <c r="C20" s="50"/>
      <c r="D20" s="10"/>
      <c r="E20" s="21" t="s">
        <v>11</v>
      </c>
      <c r="F20" s="10" t="s">
        <v>13</v>
      </c>
      <c r="G20" s="22" t="s">
        <v>72</v>
      </c>
      <c r="H20" s="22"/>
      <c r="I20" s="21" t="s">
        <v>11</v>
      </c>
      <c r="J20" s="10" t="s">
        <v>13</v>
      </c>
      <c r="K20" s="22">
        <v>999</v>
      </c>
      <c r="L20" s="22"/>
      <c r="M20" s="21" t="s">
        <v>11</v>
      </c>
      <c r="N20" s="10" t="s">
        <v>13</v>
      </c>
      <c r="O20" s="22">
        <v>999</v>
      </c>
      <c r="Q20" s="2" t="str">
        <f t="shared" si="0"/>
        <v>Pass</v>
      </c>
    </row>
    <row r="21" spans="1:17" s="26" customFormat="1" x14ac:dyDescent="0.4">
      <c r="A21" s="57"/>
      <c r="B21" s="70"/>
      <c r="C21" s="51"/>
      <c r="D21" s="23"/>
      <c r="E21" s="24" t="s">
        <v>11</v>
      </c>
      <c r="F21" s="23" t="s">
        <v>69</v>
      </c>
      <c r="G21" s="25" t="s">
        <v>72</v>
      </c>
      <c r="H21" s="25"/>
      <c r="I21" s="55" t="s">
        <v>141</v>
      </c>
      <c r="J21" s="55"/>
      <c r="K21" s="55"/>
      <c r="L21" s="25"/>
      <c r="M21" s="55" t="s">
        <v>141</v>
      </c>
      <c r="N21" s="55"/>
      <c r="O21" s="55"/>
      <c r="Q21" s="3" t="str">
        <f t="shared" si="0"/>
        <v>Pass</v>
      </c>
    </row>
    <row r="22" spans="1:17" x14ac:dyDescent="0.4">
      <c r="A22" s="49" t="s">
        <v>171</v>
      </c>
      <c r="B22" s="71">
        <v>1</v>
      </c>
      <c r="C22" s="52" t="s">
        <v>47</v>
      </c>
      <c r="D22" s="2"/>
      <c r="E22" s="21" t="s">
        <v>11</v>
      </c>
      <c r="F22" s="10" t="s">
        <v>12</v>
      </c>
      <c r="G22" s="22">
        <v>10</v>
      </c>
      <c r="I22" s="21" t="s">
        <v>11</v>
      </c>
      <c r="J22" s="10" t="s">
        <v>12</v>
      </c>
      <c r="K22" s="22">
        <f>G22+15</f>
        <v>25</v>
      </c>
      <c r="M22" s="21" t="s">
        <v>11</v>
      </c>
      <c r="N22" s="10" t="s">
        <v>12</v>
      </c>
      <c r="O22" s="22">
        <v>25</v>
      </c>
      <c r="P22" s="22"/>
      <c r="Q22" s="2" t="str">
        <f t="shared" ref="Q22:Q89" si="1">IF(K22=O22, "Pass", "Fail")</f>
        <v>Pass</v>
      </c>
    </row>
    <row r="23" spans="1:17" x14ac:dyDescent="0.4">
      <c r="A23" s="50"/>
      <c r="B23" s="69"/>
      <c r="C23" s="50"/>
      <c r="D23" s="2"/>
      <c r="E23" s="21" t="s">
        <v>11</v>
      </c>
      <c r="F23" s="10" t="s">
        <v>13</v>
      </c>
      <c r="G23" s="22">
        <v>10</v>
      </c>
      <c r="I23" s="21" t="s">
        <v>11</v>
      </c>
      <c r="J23" s="10" t="s">
        <v>13</v>
      </c>
      <c r="K23" s="22">
        <f>G23+3</f>
        <v>13</v>
      </c>
      <c r="M23" s="21" t="s">
        <v>11</v>
      </c>
      <c r="N23" s="10" t="s">
        <v>13</v>
      </c>
      <c r="O23" s="22">
        <v>13</v>
      </c>
      <c r="P23" s="22"/>
      <c r="Q23" s="2" t="str">
        <f t="shared" si="1"/>
        <v>Pass</v>
      </c>
    </row>
    <row r="24" spans="1:17" s="23" customFormat="1" x14ac:dyDescent="0.4">
      <c r="A24" s="50"/>
      <c r="B24" s="70"/>
      <c r="C24" s="51"/>
      <c r="D24" s="3"/>
      <c r="E24" s="24" t="s">
        <v>10</v>
      </c>
      <c r="F24" s="23" t="s">
        <v>23</v>
      </c>
      <c r="G24" s="25">
        <v>0</v>
      </c>
      <c r="H24" s="25"/>
      <c r="I24" s="24" t="s">
        <v>14</v>
      </c>
      <c r="J24" s="29" t="s">
        <v>15</v>
      </c>
      <c r="K24" s="25" t="s">
        <v>16</v>
      </c>
      <c r="L24" s="25"/>
      <c r="M24" s="24" t="s">
        <v>14</v>
      </c>
      <c r="N24" s="29" t="s">
        <v>15</v>
      </c>
      <c r="O24" s="25" t="s">
        <v>16</v>
      </c>
      <c r="P24" s="22"/>
      <c r="Q24" s="2" t="str">
        <f t="shared" si="1"/>
        <v>Pass</v>
      </c>
    </row>
    <row r="25" spans="1:17" s="18" customFormat="1" x14ac:dyDescent="0.4">
      <c r="A25" s="50"/>
      <c r="B25" s="71">
        <v>2</v>
      </c>
      <c r="C25" s="52" t="s">
        <v>48</v>
      </c>
      <c r="E25" s="19" t="s">
        <v>11</v>
      </c>
      <c r="F25" s="18" t="s">
        <v>12</v>
      </c>
      <c r="G25" s="20">
        <v>10</v>
      </c>
      <c r="H25" s="20"/>
      <c r="I25" s="19" t="s">
        <v>11</v>
      </c>
      <c r="J25" s="18" t="s">
        <v>12</v>
      </c>
      <c r="K25" s="20">
        <f>G25+20</f>
        <v>30</v>
      </c>
      <c r="L25" s="20"/>
      <c r="M25" s="19" t="s">
        <v>11</v>
      </c>
      <c r="N25" s="18" t="s">
        <v>12</v>
      </c>
      <c r="O25" s="20">
        <v>30</v>
      </c>
      <c r="P25" s="20"/>
      <c r="Q25" s="1" t="str">
        <f t="shared" si="1"/>
        <v>Pass</v>
      </c>
    </row>
    <row r="26" spans="1:17" x14ac:dyDescent="0.4">
      <c r="A26" s="50"/>
      <c r="B26" s="69"/>
      <c r="C26" s="50"/>
      <c r="E26" s="21" t="s">
        <v>11</v>
      </c>
      <c r="F26" s="10" t="s">
        <v>13</v>
      </c>
      <c r="G26" s="22">
        <v>10</v>
      </c>
      <c r="I26" s="21" t="s">
        <v>11</v>
      </c>
      <c r="J26" s="10" t="s">
        <v>13</v>
      </c>
      <c r="K26" s="22">
        <f>G26</f>
        <v>10</v>
      </c>
      <c r="M26" s="21" t="s">
        <v>11</v>
      </c>
      <c r="N26" s="10" t="s">
        <v>13</v>
      </c>
      <c r="O26" s="22">
        <v>10</v>
      </c>
      <c r="P26" s="22"/>
      <c r="Q26" s="2" t="str">
        <f t="shared" si="1"/>
        <v>Pass</v>
      </c>
    </row>
    <row r="27" spans="1:17" s="23" customFormat="1" x14ac:dyDescent="0.4">
      <c r="A27" s="50"/>
      <c r="B27" s="70"/>
      <c r="C27" s="51"/>
      <c r="E27" s="24" t="s">
        <v>10</v>
      </c>
      <c r="F27" s="23" t="s">
        <v>23</v>
      </c>
      <c r="G27" s="25">
        <v>1</v>
      </c>
      <c r="H27" s="25"/>
      <c r="I27" s="24" t="s">
        <v>14</v>
      </c>
      <c r="J27" s="29" t="s">
        <v>15</v>
      </c>
      <c r="K27" s="25" t="s">
        <v>17</v>
      </c>
      <c r="L27" s="25"/>
      <c r="M27" s="24" t="s">
        <v>14</v>
      </c>
      <c r="N27" s="29" t="s">
        <v>15</v>
      </c>
      <c r="O27" s="25" t="s">
        <v>17</v>
      </c>
      <c r="P27" s="22"/>
      <c r="Q27" s="2" t="str">
        <f t="shared" si="1"/>
        <v>Pass</v>
      </c>
    </row>
    <row r="28" spans="1:17" s="18" customFormat="1" x14ac:dyDescent="0.4">
      <c r="A28" s="50"/>
      <c r="B28" s="71">
        <v>3</v>
      </c>
      <c r="C28" s="52" t="s">
        <v>49</v>
      </c>
      <c r="E28" s="19" t="s">
        <v>11</v>
      </c>
      <c r="F28" s="18" t="s">
        <v>12</v>
      </c>
      <c r="G28" s="20">
        <v>10</v>
      </c>
      <c r="H28" s="20"/>
      <c r="I28" s="19" t="s">
        <v>11</v>
      </c>
      <c r="J28" s="18" t="s">
        <v>12</v>
      </c>
      <c r="K28" s="20">
        <f>G28+40</f>
        <v>50</v>
      </c>
      <c r="L28" s="20"/>
      <c r="M28" s="19" t="s">
        <v>11</v>
      </c>
      <c r="N28" s="18" t="s">
        <v>12</v>
      </c>
      <c r="O28" s="20">
        <v>50</v>
      </c>
      <c r="P28" s="20"/>
      <c r="Q28" s="1" t="str">
        <f t="shared" si="1"/>
        <v>Pass</v>
      </c>
    </row>
    <row r="29" spans="1:17" x14ac:dyDescent="0.4">
      <c r="A29" s="50"/>
      <c r="B29" s="69"/>
      <c r="C29" s="50"/>
      <c r="E29" s="21" t="s">
        <v>11</v>
      </c>
      <c r="F29" s="10" t="s">
        <v>13</v>
      </c>
      <c r="G29" s="22">
        <v>10</v>
      </c>
      <c r="I29" s="21" t="s">
        <v>11</v>
      </c>
      <c r="J29" s="10" t="s">
        <v>13</v>
      </c>
      <c r="K29" s="22">
        <f>G29-5</f>
        <v>5</v>
      </c>
      <c r="M29" s="21" t="s">
        <v>11</v>
      </c>
      <c r="N29" s="10" t="s">
        <v>13</v>
      </c>
      <c r="O29" s="22">
        <v>5</v>
      </c>
      <c r="P29" s="22"/>
      <c r="Q29" s="2" t="str">
        <f t="shared" si="1"/>
        <v>Pass</v>
      </c>
    </row>
    <row r="30" spans="1:17" s="23" customFormat="1" x14ac:dyDescent="0.4">
      <c r="A30" s="50"/>
      <c r="B30" s="70"/>
      <c r="C30" s="51"/>
      <c r="E30" s="24" t="s">
        <v>10</v>
      </c>
      <c r="F30" s="23" t="s">
        <v>23</v>
      </c>
      <c r="G30" s="25">
        <v>2</v>
      </c>
      <c r="H30" s="25"/>
      <c r="I30" s="24" t="s">
        <v>14</v>
      </c>
      <c r="J30" s="29" t="s">
        <v>15</v>
      </c>
      <c r="K30" s="25" t="s">
        <v>18</v>
      </c>
      <c r="L30" s="25"/>
      <c r="M30" s="24" t="s">
        <v>14</v>
      </c>
      <c r="N30" s="29" t="s">
        <v>15</v>
      </c>
      <c r="O30" s="25" t="s">
        <v>18</v>
      </c>
      <c r="P30" s="22"/>
      <c r="Q30" s="2" t="str">
        <f t="shared" si="1"/>
        <v>Pass</v>
      </c>
    </row>
    <row r="31" spans="1:17" s="18" customFormat="1" x14ac:dyDescent="0.4">
      <c r="A31" s="50"/>
      <c r="B31" s="71">
        <v>4</v>
      </c>
      <c r="C31" s="52" t="s">
        <v>50</v>
      </c>
      <c r="E31" s="19" t="s">
        <v>11</v>
      </c>
      <c r="F31" s="18" t="s">
        <v>12</v>
      </c>
      <c r="G31" s="20">
        <v>10</v>
      </c>
      <c r="H31" s="20"/>
      <c r="I31" s="19" t="s">
        <v>11</v>
      </c>
      <c r="J31" s="18" t="s">
        <v>12</v>
      </c>
      <c r="K31" s="20">
        <f>G31</f>
        <v>10</v>
      </c>
      <c r="L31" s="20"/>
      <c r="M31" s="19" t="s">
        <v>11</v>
      </c>
      <c r="N31" s="18" t="s">
        <v>12</v>
      </c>
      <c r="O31" s="20">
        <v>10</v>
      </c>
      <c r="P31" s="20"/>
      <c r="Q31" s="1" t="str">
        <f t="shared" si="1"/>
        <v>Pass</v>
      </c>
    </row>
    <row r="32" spans="1:17" x14ac:dyDescent="0.4">
      <c r="A32" s="50"/>
      <c r="B32" s="69"/>
      <c r="C32" s="50"/>
      <c r="E32" s="21" t="s">
        <v>11</v>
      </c>
      <c r="F32" s="10" t="s">
        <v>13</v>
      </c>
      <c r="G32" s="22">
        <v>10</v>
      </c>
      <c r="I32" s="21" t="s">
        <v>11</v>
      </c>
      <c r="J32" s="10" t="s">
        <v>13</v>
      </c>
      <c r="K32" s="22">
        <f>G32+10</f>
        <v>20</v>
      </c>
      <c r="M32" s="21" t="s">
        <v>11</v>
      </c>
      <c r="N32" s="10" t="s">
        <v>13</v>
      </c>
      <c r="O32" s="22">
        <v>20</v>
      </c>
      <c r="P32" s="22"/>
      <c r="Q32" s="2" t="str">
        <f t="shared" si="1"/>
        <v>Pass</v>
      </c>
    </row>
    <row r="33" spans="1:17" s="23" customFormat="1" x14ac:dyDescent="0.4">
      <c r="A33" s="51"/>
      <c r="B33" s="70"/>
      <c r="C33" s="51"/>
      <c r="E33" s="24" t="s">
        <v>10</v>
      </c>
      <c r="F33" s="23" t="s">
        <v>23</v>
      </c>
      <c r="G33" s="25">
        <v>3</v>
      </c>
      <c r="H33" s="25"/>
      <c r="I33" s="24" t="s">
        <v>14</v>
      </c>
      <c r="J33" s="29" t="s">
        <v>15</v>
      </c>
      <c r="K33" s="25" t="s">
        <v>19</v>
      </c>
      <c r="L33" s="25"/>
      <c r="M33" s="24" t="s">
        <v>14</v>
      </c>
      <c r="N33" s="29" t="s">
        <v>15</v>
      </c>
      <c r="O33" s="25" t="s">
        <v>19</v>
      </c>
      <c r="P33" s="22"/>
      <c r="Q33" s="2" t="str">
        <f t="shared" si="1"/>
        <v>Pass</v>
      </c>
    </row>
    <row r="34" spans="1:17" s="18" customFormat="1" x14ac:dyDescent="0.4">
      <c r="A34" s="49" t="s">
        <v>172</v>
      </c>
      <c r="B34" s="71">
        <v>1</v>
      </c>
      <c r="C34" s="52" t="s">
        <v>47</v>
      </c>
      <c r="D34" s="1"/>
      <c r="E34" s="19" t="s">
        <v>11</v>
      </c>
      <c r="F34" s="18" t="s">
        <v>20</v>
      </c>
      <c r="G34" s="20">
        <v>100</v>
      </c>
      <c r="H34" s="20"/>
      <c r="I34" s="19" t="s">
        <v>11</v>
      </c>
      <c r="J34" s="18" t="s">
        <v>20</v>
      </c>
      <c r="K34" s="20">
        <f>G34</f>
        <v>100</v>
      </c>
      <c r="L34" s="20"/>
      <c r="M34" s="19" t="s">
        <v>11</v>
      </c>
      <c r="N34" s="18" t="s">
        <v>20</v>
      </c>
      <c r="O34" s="20">
        <v>100</v>
      </c>
      <c r="P34" s="20"/>
      <c r="Q34" s="1" t="str">
        <f t="shared" si="1"/>
        <v>Pass</v>
      </c>
    </row>
    <row r="35" spans="1:17" x14ac:dyDescent="0.4">
      <c r="A35" s="50"/>
      <c r="B35" s="69"/>
      <c r="C35" s="50"/>
      <c r="D35" s="2"/>
      <c r="E35" s="21" t="s">
        <v>11</v>
      </c>
      <c r="F35" s="10" t="s">
        <v>21</v>
      </c>
      <c r="G35" s="22">
        <v>10</v>
      </c>
      <c r="I35" s="21" t="s">
        <v>11</v>
      </c>
      <c r="J35" s="10" t="s">
        <v>21</v>
      </c>
      <c r="K35" s="22">
        <f>G35+3</f>
        <v>13</v>
      </c>
      <c r="M35" s="21" t="s">
        <v>11</v>
      </c>
      <c r="N35" s="10" t="s">
        <v>21</v>
      </c>
      <c r="O35" s="22">
        <v>13</v>
      </c>
      <c r="P35" s="22"/>
      <c r="Q35" s="2" t="str">
        <f t="shared" si="1"/>
        <v>Pass</v>
      </c>
    </row>
    <row r="36" spans="1:17" x14ac:dyDescent="0.4">
      <c r="A36" s="50"/>
      <c r="B36" s="69"/>
      <c r="C36" s="50"/>
      <c r="D36" s="2"/>
      <c r="E36" s="21" t="s">
        <v>11</v>
      </c>
      <c r="F36" s="10" t="s">
        <v>13</v>
      </c>
      <c r="G36" s="22">
        <v>10</v>
      </c>
      <c r="I36" s="21" t="s">
        <v>11</v>
      </c>
      <c r="J36" s="10" t="s">
        <v>13</v>
      </c>
      <c r="K36" s="22">
        <f>G36+3</f>
        <v>13</v>
      </c>
      <c r="M36" s="21" t="s">
        <v>11</v>
      </c>
      <c r="N36" s="10" t="s">
        <v>13</v>
      </c>
      <c r="O36" s="22">
        <v>13</v>
      </c>
      <c r="P36" s="22"/>
      <c r="Q36" s="2" t="str">
        <f t="shared" si="1"/>
        <v>Pass</v>
      </c>
    </row>
    <row r="37" spans="1:17" x14ac:dyDescent="0.4">
      <c r="A37" s="50"/>
      <c r="B37" s="70"/>
      <c r="C37" s="51"/>
      <c r="E37" s="21" t="s">
        <v>10</v>
      </c>
      <c r="F37" s="10" t="s">
        <v>23</v>
      </c>
      <c r="G37" s="22">
        <v>0</v>
      </c>
      <c r="I37" s="21" t="s">
        <v>14</v>
      </c>
      <c r="J37" s="30" t="s">
        <v>15</v>
      </c>
      <c r="K37" s="22" t="s">
        <v>22</v>
      </c>
      <c r="M37" s="21" t="s">
        <v>14</v>
      </c>
      <c r="N37" s="30" t="s">
        <v>15</v>
      </c>
      <c r="O37" s="22" t="s">
        <v>22</v>
      </c>
      <c r="P37" s="22"/>
      <c r="Q37" s="2" t="str">
        <f t="shared" si="1"/>
        <v>Pass</v>
      </c>
    </row>
    <row r="38" spans="1:17" s="18" customFormat="1" x14ac:dyDescent="0.4">
      <c r="A38" s="50"/>
      <c r="B38" s="71">
        <v>2</v>
      </c>
      <c r="C38" s="52" t="s">
        <v>48</v>
      </c>
      <c r="D38" s="1"/>
      <c r="E38" s="19" t="s">
        <v>11</v>
      </c>
      <c r="F38" s="18" t="s">
        <v>20</v>
      </c>
      <c r="G38" s="20">
        <v>100</v>
      </c>
      <c r="H38" s="20"/>
      <c r="I38" s="19" t="s">
        <v>11</v>
      </c>
      <c r="J38" s="18" t="s">
        <v>20</v>
      </c>
      <c r="K38" s="20">
        <f>G38+5</f>
        <v>105</v>
      </c>
      <c r="L38" s="20"/>
      <c r="M38" s="19" t="s">
        <v>11</v>
      </c>
      <c r="N38" s="18" t="s">
        <v>20</v>
      </c>
      <c r="O38" s="20">
        <v>105</v>
      </c>
      <c r="P38" s="20"/>
      <c r="Q38" s="1" t="str">
        <f t="shared" si="1"/>
        <v>Pass</v>
      </c>
    </row>
    <row r="39" spans="1:17" x14ac:dyDescent="0.4">
      <c r="A39" s="50"/>
      <c r="B39" s="69"/>
      <c r="C39" s="50"/>
      <c r="D39" s="2"/>
      <c r="E39" s="21" t="s">
        <v>11</v>
      </c>
      <c r="F39" s="10" t="s">
        <v>21</v>
      </c>
      <c r="G39" s="22">
        <v>10</v>
      </c>
      <c r="I39" s="21" t="s">
        <v>11</v>
      </c>
      <c r="J39" s="10" t="s">
        <v>21</v>
      </c>
      <c r="K39" s="22">
        <f>G39+8</f>
        <v>18</v>
      </c>
      <c r="M39" s="21" t="s">
        <v>11</v>
      </c>
      <c r="N39" s="10" t="s">
        <v>21</v>
      </c>
      <c r="O39" s="22">
        <v>18</v>
      </c>
      <c r="P39" s="22"/>
      <c r="Q39" s="2" t="str">
        <f t="shared" si="1"/>
        <v>Pass</v>
      </c>
    </row>
    <row r="40" spans="1:17" x14ac:dyDescent="0.4">
      <c r="A40" s="50"/>
      <c r="B40" s="69"/>
      <c r="C40" s="50"/>
      <c r="D40" s="2"/>
      <c r="E40" s="21" t="s">
        <v>11</v>
      </c>
      <c r="F40" s="10" t="s">
        <v>13</v>
      </c>
      <c r="G40" s="22">
        <v>10</v>
      </c>
      <c r="I40" s="21" t="s">
        <v>11</v>
      </c>
      <c r="J40" s="10" t="s">
        <v>13</v>
      </c>
      <c r="K40" s="22">
        <f>G40</f>
        <v>10</v>
      </c>
      <c r="M40" s="21" t="s">
        <v>11</v>
      </c>
      <c r="N40" s="10" t="s">
        <v>13</v>
      </c>
      <c r="O40" s="22">
        <v>10</v>
      </c>
      <c r="P40" s="22"/>
      <c r="Q40" s="2" t="str">
        <f t="shared" si="1"/>
        <v>Pass</v>
      </c>
    </row>
    <row r="41" spans="1:17" s="23" customFormat="1" x14ac:dyDescent="0.4">
      <c r="A41" s="50"/>
      <c r="B41" s="70"/>
      <c r="C41" s="51"/>
      <c r="E41" s="24" t="s">
        <v>10</v>
      </c>
      <c r="F41" s="23" t="s">
        <v>23</v>
      </c>
      <c r="G41" s="25">
        <v>1</v>
      </c>
      <c r="H41" s="25"/>
      <c r="I41" s="24" t="s">
        <v>14</v>
      </c>
      <c r="J41" s="29" t="s">
        <v>15</v>
      </c>
      <c r="K41" s="25" t="s">
        <v>24</v>
      </c>
      <c r="L41" s="25"/>
      <c r="M41" s="24" t="s">
        <v>14</v>
      </c>
      <c r="N41" s="29" t="s">
        <v>15</v>
      </c>
      <c r="O41" s="25" t="s">
        <v>24</v>
      </c>
      <c r="P41" s="22"/>
      <c r="Q41" s="2" t="str">
        <f t="shared" si="1"/>
        <v>Pass</v>
      </c>
    </row>
    <row r="42" spans="1:17" s="18" customFormat="1" x14ac:dyDescent="0.4">
      <c r="A42" s="50"/>
      <c r="B42" s="71">
        <v>3</v>
      </c>
      <c r="C42" s="52" t="s">
        <v>49</v>
      </c>
      <c r="D42" s="1"/>
      <c r="E42" s="19" t="s">
        <v>11</v>
      </c>
      <c r="F42" s="18" t="s">
        <v>20</v>
      </c>
      <c r="G42" s="20">
        <v>100</v>
      </c>
      <c r="H42" s="20"/>
      <c r="I42" s="19" t="s">
        <v>11</v>
      </c>
      <c r="J42" s="18" t="s">
        <v>20</v>
      </c>
      <c r="K42" s="20">
        <f>G42+10</f>
        <v>110</v>
      </c>
      <c r="L42" s="20"/>
      <c r="M42" s="19" t="s">
        <v>11</v>
      </c>
      <c r="N42" s="18" t="s">
        <v>20</v>
      </c>
      <c r="O42" s="20">
        <v>110</v>
      </c>
      <c r="P42" s="20"/>
      <c r="Q42" s="1" t="str">
        <f t="shared" si="1"/>
        <v>Pass</v>
      </c>
    </row>
    <row r="43" spans="1:17" x14ac:dyDescent="0.4">
      <c r="A43" s="50"/>
      <c r="B43" s="69"/>
      <c r="C43" s="50"/>
      <c r="D43" s="2"/>
      <c r="E43" s="21" t="s">
        <v>11</v>
      </c>
      <c r="F43" s="10" t="s">
        <v>21</v>
      </c>
      <c r="G43" s="22">
        <v>10</v>
      </c>
      <c r="I43" s="21" t="s">
        <v>11</v>
      </c>
      <c r="J43" s="10" t="s">
        <v>21</v>
      </c>
      <c r="K43" s="22">
        <f>G43+18</f>
        <v>28</v>
      </c>
      <c r="M43" s="21" t="s">
        <v>11</v>
      </c>
      <c r="N43" s="10" t="s">
        <v>21</v>
      </c>
      <c r="O43" s="22">
        <v>28</v>
      </c>
      <c r="P43" s="22"/>
      <c r="Q43" s="2" t="str">
        <f t="shared" si="1"/>
        <v>Pass</v>
      </c>
    </row>
    <row r="44" spans="1:17" x14ac:dyDescent="0.4">
      <c r="A44" s="50"/>
      <c r="B44" s="69"/>
      <c r="C44" s="50"/>
      <c r="D44" s="2"/>
      <c r="E44" s="21" t="s">
        <v>11</v>
      </c>
      <c r="F44" s="10" t="s">
        <v>13</v>
      </c>
      <c r="G44" s="22">
        <v>10</v>
      </c>
      <c r="I44" s="21" t="s">
        <v>11</v>
      </c>
      <c r="J44" s="10" t="s">
        <v>13</v>
      </c>
      <c r="K44" s="22">
        <f>G43-4</f>
        <v>6</v>
      </c>
      <c r="M44" s="21" t="s">
        <v>11</v>
      </c>
      <c r="N44" s="10" t="s">
        <v>13</v>
      </c>
      <c r="O44" s="22">
        <v>6</v>
      </c>
      <c r="P44" s="22"/>
      <c r="Q44" s="2" t="str">
        <f t="shared" si="1"/>
        <v>Pass</v>
      </c>
    </row>
    <row r="45" spans="1:17" s="23" customFormat="1" x14ac:dyDescent="0.4">
      <c r="A45" s="50"/>
      <c r="B45" s="70"/>
      <c r="C45" s="51"/>
      <c r="E45" s="24" t="s">
        <v>10</v>
      </c>
      <c r="F45" s="23" t="s">
        <v>23</v>
      </c>
      <c r="G45" s="25">
        <v>2</v>
      </c>
      <c r="H45" s="25"/>
      <c r="I45" s="24" t="s">
        <v>14</v>
      </c>
      <c r="J45" s="29" t="s">
        <v>15</v>
      </c>
      <c r="K45" s="25" t="s">
        <v>39</v>
      </c>
      <c r="L45" s="25"/>
      <c r="M45" s="24" t="s">
        <v>14</v>
      </c>
      <c r="N45" s="29" t="s">
        <v>15</v>
      </c>
      <c r="O45" s="25" t="s">
        <v>39</v>
      </c>
      <c r="P45" s="22"/>
      <c r="Q45" s="2" t="str">
        <f t="shared" si="1"/>
        <v>Pass</v>
      </c>
    </row>
    <row r="46" spans="1:17" s="18" customFormat="1" x14ac:dyDescent="0.4">
      <c r="A46" s="50"/>
      <c r="B46" s="71">
        <v>4</v>
      </c>
      <c r="C46" s="52" t="s">
        <v>50</v>
      </c>
      <c r="D46" s="1"/>
      <c r="E46" s="19" t="s">
        <v>11</v>
      </c>
      <c r="F46" s="18" t="s">
        <v>20</v>
      </c>
      <c r="G46" s="20">
        <v>100</v>
      </c>
      <c r="H46" s="20"/>
      <c r="I46" s="19" t="s">
        <v>11</v>
      </c>
      <c r="J46" s="18" t="s">
        <v>20</v>
      </c>
      <c r="K46" s="20">
        <f>G46</f>
        <v>100</v>
      </c>
      <c r="L46" s="20"/>
      <c r="M46" s="19" t="s">
        <v>11</v>
      </c>
      <c r="N46" s="18" t="s">
        <v>20</v>
      </c>
      <c r="O46" s="20">
        <v>100</v>
      </c>
      <c r="P46" s="20"/>
      <c r="Q46" s="1" t="str">
        <f t="shared" si="1"/>
        <v>Pass</v>
      </c>
    </row>
    <row r="47" spans="1:17" x14ac:dyDescent="0.4">
      <c r="A47" s="50"/>
      <c r="B47" s="69"/>
      <c r="C47" s="50"/>
      <c r="D47" s="2"/>
      <c r="E47" s="21" t="s">
        <v>11</v>
      </c>
      <c r="F47" s="10" t="s">
        <v>21</v>
      </c>
      <c r="G47" s="22">
        <v>10</v>
      </c>
      <c r="I47" s="21" t="s">
        <v>11</v>
      </c>
      <c r="J47" s="10" t="s">
        <v>21</v>
      </c>
      <c r="K47" s="22">
        <f>G45</f>
        <v>2</v>
      </c>
      <c r="M47" s="21" t="s">
        <v>11</v>
      </c>
      <c r="N47" s="10" t="s">
        <v>21</v>
      </c>
      <c r="O47" s="22">
        <v>2</v>
      </c>
      <c r="P47" s="22"/>
      <c r="Q47" s="2" t="str">
        <f t="shared" si="1"/>
        <v>Pass</v>
      </c>
    </row>
    <row r="48" spans="1:17" x14ac:dyDescent="0.4">
      <c r="A48" s="50"/>
      <c r="B48" s="69"/>
      <c r="C48" s="50"/>
      <c r="D48" s="2"/>
      <c r="E48" s="21" t="s">
        <v>11</v>
      </c>
      <c r="F48" s="10" t="s">
        <v>13</v>
      </c>
      <c r="G48" s="22">
        <v>10</v>
      </c>
      <c r="I48" s="21" t="s">
        <v>11</v>
      </c>
      <c r="J48" s="10" t="s">
        <v>13</v>
      </c>
      <c r="K48" s="22">
        <f>G44+10</f>
        <v>20</v>
      </c>
      <c r="M48" s="21" t="s">
        <v>11</v>
      </c>
      <c r="N48" s="10" t="s">
        <v>13</v>
      </c>
      <c r="O48" s="22">
        <v>20</v>
      </c>
      <c r="P48" s="22"/>
      <c r="Q48" s="2" t="str">
        <f t="shared" si="1"/>
        <v>Pass</v>
      </c>
    </row>
    <row r="49" spans="1:17" x14ac:dyDescent="0.4">
      <c r="A49" s="51"/>
      <c r="B49" s="70"/>
      <c r="C49" s="51"/>
      <c r="E49" s="21" t="s">
        <v>10</v>
      </c>
      <c r="F49" s="10" t="s">
        <v>23</v>
      </c>
      <c r="G49" s="22">
        <v>3</v>
      </c>
      <c r="I49" s="21" t="s">
        <v>14</v>
      </c>
      <c r="J49" s="30" t="s">
        <v>15</v>
      </c>
      <c r="K49" s="22" t="s">
        <v>25</v>
      </c>
      <c r="M49" s="21" t="s">
        <v>14</v>
      </c>
      <c r="N49" s="30" t="s">
        <v>15</v>
      </c>
      <c r="O49" s="22" t="s">
        <v>25</v>
      </c>
      <c r="P49" s="22"/>
      <c r="Q49" s="2" t="str">
        <f t="shared" si="1"/>
        <v>Pass</v>
      </c>
    </row>
    <row r="50" spans="1:17" s="11" customFormat="1" ht="29.25" customHeight="1" x14ac:dyDescent="0.4">
      <c r="A50" s="58" t="s">
        <v>173</v>
      </c>
      <c r="B50" s="67">
        <v>1</v>
      </c>
      <c r="C50" s="15" t="s">
        <v>143</v>
      </c>
      <c r="E50" s="12" t="s">
        <v>10</v>
      </c>
      <c r="F50" s="11" t="s">
        <v>23</v>
      </c>
      <c r="G50" s="13" t="s">
        <v>44</v>
      </c>
      <c r="I50" s="53" t="s">
        <v>46</v>
      </c>
      <c r="J50" s="54"/>
      <c r="K50" s="53"/>
      <c r="L50" s="13"/>
      <c r="M50" s="53" t="s">
        <v>46</v>
      </c>
      <c r="N50" s="53"/>
      <c r="O50" s="53"/>
      <c r="P50" s="13"/>
      <c r="Q50" s="4" t="str">
        <f t="shared" si="1"/>
        <v>Pass</v>
      </c>
    </row>
    <row r="51" spans="1:17" s="11" customFormat="1" ht="29.25" customHeight="1" x14ac:dyDescent="0.4">
      <c r="A51" s="50"/>
      <c r="B51" s="67">
        <v>2</v>
      </c>
      <c r="C51" s="15" t="s">
        <v>144</v>
      </c>
      <c r="E51" s="12" t="s">
        <v>10</v>
      </c>
      <c r="F51" s="11" t="s">
        <v>23</v>
      </c>
      <c r="G51" s="13" t="s">
        <v>40</v>
      </c>
      <c r="H51" s="13"/>
      <c r="I51" s="12" t="s">
        <v>10</v>
      </c>
      <c r="J51" s="31" t="s">
        <v>15</v>
      </c>
      <c r="K51" s="13">
        <v>0</v>
      </c>
      <c r="L51" s="13"/>
      <c r="M51" s="12" t="s">
        <v>10</v>
      </c>
      <c r="N51" s="31" t="s">
        <v>15</v>
      </c>
      <c r="O51" s="13">
        <v>0</v>
      </c>
      <c r="P51" s="13"/>
      <c r="Q51" s="4" t="str">
        <f t="shared" si="1"/>
        <v>Pass</v>
      </c>
    </row>
    <row r="52" spans="1:17" s="11" customFormat="1" ht="29.25" customHeight="1" x14ac:dyDescent="0.4">
      <c r="A52" s="50"/>
      <c r="B52" s="67">
        <v>3</v>
      </c>
      <c r="C52" s="15" t="s">
        <v>145</v>
      </c>
      <c r="E52" s="12" t="s">
        <v>10</v>
      </c>
      <c r="F52" s="11" t="s">
        <v>23</v>
      </c>
      <c r="G52" s="13" t="s">
        <v>41</v>
      </c>
      <c r="H52" s="13"/>
      <c r="I52" s="12" t="s">
        <v>10</v>
      </c>
      <c r="J52" s="31" t="s">
        <v>15</v>
      </c>
      <c r="K52" s="13">
        <v>1</v>
      </c>
      <c r="L52" s="13"/>
      <c r="M52" s="12" t="s">
        <v>10</v>
      </c>
      <c r="N52" s="31" t="s">
        <v>15</v>
      </c>
      <c r="O52" s="13">
        <v>1</v>
      </c>
      <c r="P52" s="13"/>
      <c r="Q52" s="4" t="str">
        <f t="shared" si="1"/>
        <v>Pass</v>
      </c>
    </row>
    <row r="53" spans="1:17" s="11" customFormat="1" ht="29.25" customHeight="1" x14ac:dyDescent="0.4">
      <c r="A53" s="50"/>
      <c r="B53" s="67">
        <v>4</v>
      </c>
      <c r="C53" s="15" t="s">
        <v>150</v>
      </c>
      <c r="E53" s="12" t="s">
        <v>10</v>
      </c>
      <c r="F53" s="11" t="s">
        <v>23</v>
      </c>
      <c r="G53" s="13" t="s">
        <v>42</v>
      </c>
      <c r="H53" s="13"/>
      <c r="I53" s="12" t="s">
        <v>10</v>
      </c>
      <c r="J53" s="31" t="s">
        <v>15</v>
      </c>
      <c r="K53" s="13">
        <v>2</v>
      </c>
      <c r="L53" s="13"/>
      <c r="M53" s="12" t="s">
        <v>10</v>
      </c>
      <c r="N53" s="31" t="s">
        <v>15</v>
      </c>
      <c r="O53" s="13">
        <v>2</v>
      </c>
      <c r="P53" s="13"/>
      <c r="Q53" s="4" t="str">
        <f t="shared" si="1"/>
        <v>Pass</v>
      </c>
    </row>
    <row r="54" spans="1:17" s="11" customFormat="1" ht="29.25" customHeight="1" x14ac:dyDescent="0.4">
      <c r="A54" s="50"/>
      <c r="B54" s="67">
        <v>5</v>
      </c>
      <c r="C54" s="15" t="s">
        <v>151</v>
      </c>
      <c r="E54" s="12" t="s">
        <v>10</v>
      </c>
      <c r="F54" s="11" t="s">
        <v>23</v>
      </c>
      <c r="G54" s="13" t="s">
        <v>43</v>
      </c>
      <c r="H54" s="13"/>
      <c r="I54" s="12" t="s">
        <v>10</v>
      </c>
      <c r="J54" s="31" t="s">
        <v>15</v>
      </c>
      <c r="K54" s="13">
        <v>3</v>
      </c>
      <c r="L54" s="13"/>
      <c r="M54" s="12" t="s">
        <v>10</v>
      </c>
      <c r="N54" s="31" t="s">
        <v>15</v>
      </c>
      <c r="O54" s="13">
        <v>3</v>
      </c>
      <c r="P54" s="13"/>
      <c r="Q54" s="4" t="str">
        <f t="shared" si="1"/>
        <v>Pass</v>
      </c>
    </row>
    <row r="55" spans="1:17" s="18" customFormat="1" ht="29.15" customHeight="1" x14ac:dyDescent="0.4">
      <c r="A55" s="51"/>
      <c r="B55" s="72">
        <v>6</v>
      </c>
      <c r="C55" s="5" t="s">
        <v>152</v>
      </c>
      <c r="E55" s="19" t="s">
        <v>10</v>
      </c>
      <c r="F55" s="18" t="s">
        <v>23</v>
      </c>
      <c r="G55" s="20" t="s">
        <v>45</v>
      </c>
      <c r="H55" s="20"/>
      <c r="I55" s="54" t="s">
        <v>46</v>
      </c>
      <c r="J55" s="62"/>
      <c r="K55" s="54"/>
      <c r="L55" s="20"/>
      <c r="M55" s="54" t="s">
        <v>46</v>
      </c>
      <c r="N55" s="54"/>
      <c r="O55" s="54"/>
      <c r="P55" s="20"/>
      <c r="Q55" s="1" t="str">
        <f t="shared" si="1"/>
        <v>Pass</v>
      </c>
    </row>
    <row r="56" spans="1:17" s="18" customFormat="1" ht="29.25" customHeight="1" x14ac:dyDescent="0.4">
      <c r="A56" s="1"/>
      <c r="B56" s="72"/>
      <c r="C56" s="5"/>
      <c r="E56" s="19"/>
      <c r="G56" s="20"/>
      <c r="H56" s="20"/>
      <c r="I56" s="27"/>
      <c r="J56" s="27"/>
      <c r="K56" s="27"/>
      <c r="L56" s="20"/>
      <c r="M56" s="27"/>
      <c r="N56" s="27"/>
      <c r="O56" s="27"/>
      <c r="P56" s="20"/>
      <c r="Q56" s="1"/>
    </row>
    <row r="57" spans="1:17" s="11" customFormat="1" ht="29.25" customHeight="1" x14ac:dyDescent="0.4">
      <c r="A57" s="49" t="s">
        <v>174</v>
      </c>
      <c r="B57" s="67">
        <v>1</v>
      </c>
      <c r="C57" s="15" t="s">
        <v>143</v>
      </c>
      <c r="E57" s="12" t="s">
        <v>10</v>
      </c>
      <c r="F57" s="11" t="s">
        <v>23</v>
      </c>
      <c r="G57" s="13" t="s">
        <v>44</v>
      </c>
      <c r="I57" s="53" t="s">
        <v>46</v>
      </c>
      <c r="J57" s="53"/>
      <c r="K57" s="53"/>
      <c r="L57" s="13"/>
      <c r="M57" s="53" t="s">
        <v>46</v>
      </c>
      <c r="N57" s="53"/>
      <c r="O57" s="53"/>
      <c r="P57" s="13"/>
      <c r="Q57" s="4" t="str">
        <f t="shared" si="1"/>
        <v>Pass</v>
      </c>
    </row>
    <row r="58" spans="1:17" s="11" customFormat="1" ht="29.25" customHeight="1" x14ac:dyDescent="0.4">
      <c r="A58" s="50"/>
      <c r="B58" s="67">
        <v>2</v>
      </c>
      <c r="C58" s="15" t="s">
        <v>144</v>
      </c>
      <c r="E58" s="12" t="s">
        <v>10</v>
      </c>
      <c r="F58" s="11" t="s">
        <v>23</v>
      </c>
      <c r="G58" s="13" t="s">
        <v>40</v>
      </c>
      <c r="H58" s="13"/>
      <c r="I58" s="12" t="s">
        <v>10</v>
      </c>
      <c r="J58" s="31" t="s">
        <v>15</v>
      </c>
      <c r="K58" s="13">
        <v>0</v>
      </c>
      <c r="L58" s="13"/>
      <c r="M58" s="12" t="s">
        <v>10</v>
      </c>
      <c r="N58" s="31" t="s">
        <v>15</v>
      </c>
      <c r="O58" s="13">
        <v>0</v>
      </c>
      <c r="P58" s="13"/>
      <c r="Q58" s="4" t="str">
        <f t="shared" si="1"/>
        <v>Pass</v>
      </c>
    </row>
    <row r="59" spans="1:17" s="11" customFormat="1" ht="29.25" customHeight="1" x14ac:dyDescent="0.4">
      <c r="A59" s="50"/>
      <c r="B59" s="67">
        <v>3</v>
      </c>
      <c r="C59" s="15" t="s">
        <v>145</v>
      </c>
      <c r="E59" s="12" t="s">
        <v>10</v>
      </c>
      <c r="F59" s="11" t="s">
        <v>23</v>
      </c>
      <c r="G59" s="13" t="s">
        <v>41</v>
      </c>
      <c r="H59" s="13"/>
      <c r="I59" s="12" t="s">
        <v>10</v>
      </c>
      <c r="J59" s="31" t="s">
        <v>15</v>
      </c>
      <c r="K59" s="13">
        <v>1</v>
      </c>
      <c r="L59" s="13"/>
      <c r="M59" s="12" t="s">
        <v>10</v>
      </c>
      <c r="N59" s="31" t="s">
        <v>15</v>
      </c>
      <c r="O59" s="13">
        <v>1</v>
      </c>
      <c r="P59" s="13"/>
      <c r="Q59" s="4" t="str">
        <f t="shared" si="1"/>
        <v>Pass</v>
      </c>
    </row>
    <row r="60" spans="1:17" s="11" customFormat="1" ht="29.25" customHeight="1" x14ac:dyDescent="0.4">
      <c r="A60" s="50"/>
      <c r="B60" s="67">
        <v>4</v>
      </c>
      <c r="C60" s="15" t="s">
        <v>150</v>
      </c>
      <c r="E60" s="12" t="s">
        <v>10</v>
      </c>
      <c r="F60" s="11" t="s">
        <v>23</v>
      </c>
      <c r="G60" s="13" t="s">
        <v>42</v>
      </c>
      <c r="H60" s="13"/>
      <c r="I60" s="12" t="s">
        <v>10</v>
      </c>
      <c r="J60" s="31" t="s">
        <v>15</v>
      </c>
      <c r="K60" s="13">
        <v>2</v>
      </c>
      <c r="L60" s="13"/>
      <c r="M60" s="12" t="s">
        <v>10</v>
      </c>
      <c r="N60" s="31" t="s">
        <v>15</v>
      </c>
      <c r="O60" s="13">
        <v>2</v>
      </c>
      <c r="P60" s="13"/>
      <c r="Q60" s="4" t="str">
        <f t="shared" si="1"/>
        <v>Pass</v>
      </c>
    </row>
    <row r="61" spans="1:17" s="11" customFormat="1" ht="29.25" customHeight="1" x14ac:dyDescent="0.4">
      <c r="A61" s="50"/>
      <c r="B61" s="67">
        <v>5</v>
      </c>
      <c r="C61" s="15" t="s">
        <v>151</v>
      </c>
      <c r="E61" s="12" t="s">
        <v>10</v>
      </c>
      <c r="F61" s="11" t="s">
        <v>23</v>
      </c>
      <c r="G61" s="13" t="s">
        <v>43</v>
      </c>
      <c r="H61" s="13"/>
      <c r="I61" s="12" t="s">
        <v>10</v>
      </c>
      <c r="J61" s="31" t="s">
        <v>15</v>
      </c>
      <c r="K61" s="13">
        <v>3</v>
      </c>
      <c r="L61" s="13"/>
      <c r="M61" s="12" t="s">
        <v>10</v>
      </c>
      <c r="N61" s="31" t="s">
        <v>15</v>
      </c>
      <c r="O61" s="13">
        <v>3</v>
      </c>
      <c r="P61" s="13"/>
      <c r="Q61" s="4" t="str">
        <f t="shared" si="1"/>
        <v>Pass</v>
      </c>
    </row>
    <row r="62" spans="1:17" s="18" customFormat="1" ht="29.25" customHeight="1" x14ac:dyDescent="0.4">
      <c r="A62" s="51"/>
      <c r="B62" s="72">
        <v>6</v>
      </c>
      <c r="C62" s="5" t="s">
        <v>152</v>
      </c>
      <c r="E62" s="19" t="s">
        <v>10</v>
      </c>
      <c r="F62" s="18" t="s">
        <v>23</v>
      </c>
      <c r="G62" s="20" t="s">
        <v>45</v>
      </c>
      <c r="H62" s="20"/>
      <c r="I62" s="54" t="s">
        <v>46</v>
      </c>
      <c r="J62" s="54"/>
      <c r="K62" s="54"/>
      <c r="L62" s="20"/>
      <c r="M62" s="54" t="s">
        <v>46</v>
      </c>
      <c r="N62" s="54"/>
      <c r="O62" s="54"/>
      <c r="P62" s="20"/>
      <c r="Q62" s="4" t="str">
        <f t="shared" si="1"/>
        <v>Pass</v>
      </c>
    </row>
    <row r="63" spans="1:17" s="11" customFormat="1" ht="29.25" customHeight="1" x14ac:dyDescent="0.4">
      <c r="A63" s="49" t="s">
        <v>175</v>
      </c>
      <c r="B63" s="67">
        <v>1</v>
      </c>
      <c r="C63" s="15" t="s">
        <v>153</v>
      </c>
      <c r="E63" s="12" t="s">
        <v>14</v>
      </c>
      <c r="F63" s="11" t="s">
        <v>57</v>
      </c>
      <c r="G63" s="13" t="s">
        <v>51</v>
      </c>
      <c r="H63" s="13"/>
      <c r="I63" s="12" t="s">
        <v>10</v>
      </c>
      <c r="J63" s="31" t="s">
        <v>15</v>
      </c>
      <c r="K63" s="13">
        <v>1</v>
      </c>
      <c r="L63" s="13"/>
      <c r="M63" s="12" t="s">
        <v>10</v>
      </c>
      <c r="N63" s="31" t="s">
        <v>15</v>
      </c>
      <c r="O63" s="13">
        <v>1</v>
      </c>
      <c r="P63" s="13"/>
      <c r="Q63" s="4" t="str">
        <f t="shared" si="1"/>
        <v>Pass</v>
      </c>
    </row>
    <row r="64" spans="1:17" s="18" customFormat="1" ht="29.25" customHeight="1" x14ac:dyDescent="0.4">
      <c r="A64" s="50"/>
      <c r="B64" s="72">
        <v>2</v>
      </c>
      <c r="C64" s="5" t="s">
        <v>154</v>
      </c>
      <c r="E64" s="19" t="s">
        <v>14</v>
      </c>
      <c r="F64" s="11" t="s">
        <v>57</v>
      </c>
      <c r="G64" s="20" t="s">
        <v>52</v>
      </c>
      <c r="H64" s="20"/>
      <c r="I64" s="19" t="s">
        <v>10</v>
      </c>
      <c r="J64" s="32" t="s">
        <v>15</v>
      </c>
      <c r="K64" s="20">
        <v>1</v>
      </c>
      <c r="L64" s="20"/>
      <c r="M64" s="19" t="s">
        <v>10</v>
      </c>
      <c r="N64" s="32" t="s">
        <v>15</v>
      </c>
      <c r="O64" s="20">
        <v>1</v>
      </c>
      <c r="P64" s="20"/>
      <c r="Q64" s="4" t="str">
        <f t="shared" si="1"/>
        <v>Pass</v>
      </c>
    </row>
    <row r="65" spans="1:17" s="11" customFormat="1" ht="29.25" customHeight="1" x14ac:dyDescent="0.4">
      <c r="A65" s="50"/>
      <c r="B65" s="67">
        <v>3</v>
      </c>
      <c r="C65" s="15" t="s">
        <v>155</v>
      </c>
      <c r="E65" s="12" t="s">
        <v>14</v>
      </c>
      <c r="F65" s="11" t="s">
        <v>57</v>
      </c>
      <c r="G65" s="13" t="s">
        <v>53</v>
      </c>
      <c r="H65" s="13"/>
      <c r="I65" s="12" t="s">
        <v>10</v>
      </c>
      <c r="J65" s="31" t="s">
        <v>15</v>
      </c>
      <c r="K65" s="13">
        <v>0</v>
      </c>
      <c r="L65" s="13"/>
      <c r="M65" s="12" t="s">
        <v>10</v>
      </c>
      <c r="N65" s="31" t="s">
        <v>15</v>
      </c>
      <c r="O65" s="13">
        <v>0</v>
      </c>
      <c r="P65" s="13"/>
      <c r="Q65" s="4" t="str">
        <f t="shared" si="1"/>
        <v>Pass</v>
      </c>
    </row>
    <row r="66" spans="1:17" s="11" customFormat="1" ht="29.25" customHeight="1" x14ac:dyDescent="0.4">
      <c r="A66" s="50"/>
      <c r="B66" s="67">
        <v>4</v>
      </c>
      <c r="C66" s="15" t="s">
        <v>156</v>
      </c>
      <c r="E66" s="19" t="s">
        <v>14</v>
      </c>
      <c r="F66" s="11" t="s">
        <v>57</v>
      </c>
      <c r="G66" s="13" t="s">
        <v>54</v>
      </c>
      <c r="H66" s="13"/>
      <c r="I66" s="19" t="s">
        <v>10</v>
      </c>
      <c r="J66" s="32" t="s">
        <v>15</v>
      </c>
      <c r="K66" s="20">
        <v>0</v>
      </c>
      <c r="L66" s="13"/>
      <c r="M66" s="19" t="s">
        <v>10</v>
      </c>
      <c r="N66" s="32" t="s">
        <v>15</v>
      </c>
      <c r="O66" s="20">
        <v>0</v>
      </c>
      <c r="P66" s="13"/>
      <c r="Q66" s="4" t="str">
        <f t="shared" si="1"/>
        <v>Pass</v>
      </c>
    </row>
    <row r="67" spans="1:17" s="18" customFormat="1" ht="29.25" customHeight="1" x14ac:dyDescent="0.4">
      <c r="A67" s="51"/>
      <c r="B67" s="72">
        <v>5</v>
      </c>
      <c r="C67" s="5" t="s">
        <v>157</v>
      </c>
      <c r="E67" s="19" t="s">
        <v>14</v>
      </c>
      <c r="F67" s="18" t="s">
        <v>57</v>
      </c>
      <c r="G67" s="20" t="s">
        <v>55</v>
      </c>
      <c r="H67" s="20"/>
      <c r="I67" s="54" t="s">
        <v>56</v>
      </c>
      <c r="J67" s="54"/>
      <c r="K67" s="54"/>
      <c r="L67" s="20"/>
      <c r="M67" s="54" t="s">
        <v>56</v>
      </c>
      <c r="N67" s="54"/>
      <c r="O67" s="54"/>
      <c r="P67" s="20"/>
      <c r="Q67" s="4" t="str">
        <f t="shared" si="1"/>
        <v>Pass</v>
      </c>
    </row>
    <row r="68" spans="1:17" s="18" customFormat="1" ht="14.6" customHeight="1" x14ac:dyDescent="0.4">
      <c r="A68" s="49" t="s">
        <v>176</v>
      </c>
      <c r="B68" s="68">
        <v>1</v>
      </c>
      <c r="C68" s="49" t="s">
        <v>158</v>
      </c>
      <c r="E68" s="19" t="s">
        <v>11</v>
      </c>
      <c r="F68" s="18" t="s">
        <v>58</v>
      </c>
      <c r="G68" s="20">
        <v>100</v>
      </c>
      <c r="H68" s="20"/>
      <c r="I68" s="19" t="s">
        <v>11</v>
      </c>
      <c r="J68" s="18" t="s">
        <v>58</v>
      </c>
      <c r="K68" s="20">
        <v>100</v>
      </c>
      <c r="L68" s="20"/>
      <c r="M68" s="19" t="s">
        <v>11</v>
      </c>
      <c r="N68" s="18" t="s">
        <v>58</v>
      </c>
      <c r="O68" s="20">
        <v>100</v>
      </c>
      <c r="P68" s="20"/>
      <c r="Q68" s="2" t="str">
        <f t="shared" si="1"/>
        <v>Pass</v>
      </c>
    </row>
    <row r="69" spans="1:17" x14ac:dyDescent="0.4">
      <c r="A69" s="50"/>
      <c r="B69" s="73"/>
      <c r="C69" s="58"/>
      <c r="E69" s="21" t="s">
        <v>11</v>
      </c>
      <c r="F69" s="10" t="s">
        <v>59</v>
      </c>
      <c r="G69" s="22">
        <v>10</v>
      </c>
      <c r="I69" s="21" t="s">
        <v>11</v>
      </c>
      <c r="J69" s="10" t="s">
        <v>59</v>
      </c>
      <c r="K69" s="22">
        <v>25</v>
      </c>
      <c r="M69" s="21" t="s">
        <v>11</v>
      </c>
      <c r="N69" s="10" t="s">
        <v>59</v>
      </c>
      <c r="O69" s="22">
        <v>25</v>
      </c>
      <c r="P69" s="22"/>
      <c r="Q69" s="2" t="str">
        <f t="shared" si="1"/>
        <v>Pass</v>
      </c>
    </row>
    <row r="70" spans="1:17" x14ac:dyDescent="0.4">
      <c r="A70" s="50"/>
      <c r="B70" s="73"/>
      <c r="C70" s="58"/>
      <c r="E70" s="21" t="s">
        <v>11</v>
      </c>
      <c r="F70" s="10" t="s">
        <v>60</v>
      </c>
      <c r="G70" s="22">
        <v>10</v>
      </c>
      <c r="I70" s="21" t="s">
        <v>11</v>
      </c>
      <c r="J70" s="10" t="s">
        <v>60</v>
      </c>
      <c r="K70" s="22">
        <v>13</v>
      </c>
      <c r="M70" s="21" t="s">
        <v>11</v>
      </c>
      <c r="N70" s="10" t="s">
        <v>60</v>
      </c>
      <c r="O70" s="22">
        <v>13</v>
      </c>
      <c r="P70" s="22"/>
      <c r="Q70" s="2" t="str">
        <f t="shared" si="1"/>
        <v>Pass</v>
      </c>
    </row>
    <row r="71" spans="1:17" x14ac:dyDescent="0.4">
      <c r="A71" s="50"/>
      <c r="B71" s="73"/>
      <c r="C71" s="58"/>
      <c r="E71" s="21" t="s">
        <v>11</v>
      </c>
      <c r="F71" s="10" t="s">
        <v>61</v>
      </c>
      <c r="G71" s="22">
        <v>10</v>
      </c>
      <c r="I71" s="21" t="s">
        <v>11</v>
      </c>
      <c r="J71" s="10" t="s">
        <v>61</v>
      </c>
      <c r="K71" s="22">
        <v>16</v>
      </c>
      <c r="M71" s="21" t="s">
        <v>11</v>
      </c>
      <c r="N71" s="10" t="s">
        <v>61</v>
      </c>
      <c r="O71" s="22">
        <v>16</v>
      </c>
      <c r="P71" s="22"/>
      <c r="Q71" s="2" t="str">
        <f t="shared" si="1"/>
        <v>Pass</v>
      </c>
    </row>
    <row r="72" spans="1:17" x14ac:dyDescent="0.4">
      <c r="A72" s="50"/>
      <c r="B72" s="73"/>
      <c r="C72" s="58"/>
      <c r="E72" s="21" t="s">
        <v>11</v>
      </c>
      <c r="F72" s="10" t="s">
        <v>62</v>
      </c>
      <c r="G72" s="22">
        <v>15</v>
      </c>
      <c r="I72" s="21" t="s">
        <v>11</v>
      </c>
      <c r="J72" s="10" t="s">
        <v>62</v>
      </c>
      <c r="K72" s="22">
        <v>15</v>
      </c>
      <c r="M72" s="21" t="s">
        <v>11</v>
      </c>
      <c r="N72" s="10" t="s">
        <v>62</v>
      </c>
      <c r="O72" s="22">
        <v>15</v>
      </c>
      <c r="P72" s="22"/>
      <c r="Q72" s="2" t="str">
        <f t="shared" si="1"/>
        <v>Pass</v>
      </c>
    </row>
    <row r="73" spans="1:17" x14ac:dyDescent="0.4">
      <c r="A73" s="50"/>
      <c r="B73" s="73"/>
      <c r="C73" s="58"/>
      <c r="E73" s="21" t="s">
        <v>10</v>
      </c>
      <c r="F73" s="10" t="s">
        <v>65</v>
      </c>
      <c r="G73" s="22" t="s">
        <v>64</v>
      </c>
      <c r="I73" s="33"/>
      <c r="J73" s="33"/>
      <c r="K73" s="33"/>
      <c r="M73" s="33"/>
      <c r="N73" s="33"/>
      <c r="O73" s="33"/>
      <c r="P73" s="22"/>
    </row>
    <row r="74" spans="1:17" s="23" customFormat="1" x14ac:dyDescent="0.4">
      <c r="A74" s="50"/>
      <c r="B74" s="74"/>
      <c r="C74" s="59"/>
      <c r="E74" s="24" t="s">
        <v>10</v>
      </c>
      <c r="F74" s="34" t="s">
        <v>66</v>
      </c>
      <c r="G74" s="25" t="s">
        <v>64</v>
      </c>
      <c r="H74" s="25"/>
      <c r="I74" s="28"/>
      <c r="J74" s="28"/>
      <c r="K74" s="28"/>
      <c r="L74" s="25"/>
      <c r="M74" s="28"/>
      <c r="N74" s="28"/>
      <c r="O74" s="28"/>
      <c r="P74" s="25"/>
      <c r="Q74" s="2"/>
    </row>
    <row r="75" spans="1:17" x14ac:dyDescent="0.4">
      <c r="A75" s="50"/>
      <c r="B75" s="68">
        <v>2</v>
      </c>
      <c r="C75" s="49" t="s">
        <v>159</v>
      </c>
      <c r="E75" s="21" t="s">
        <v>11</v>
      </c>
      <c r="F75" s="10" t="s">
        <v>58</v>
      </c>
      <c r="G75" s="22">
        <v>100</v>
      </c>
      <c r="I75" s="21" t="s">
        <v>11</v>
      </c>
      <c r="J75" s="10" t="s">
        <v>58</v>
      </c>
      <c r="K75" s="22">
        <v>105</v>
      </c>
      <c r="M75" s="21" t="s">
        <v>11</v>
      </c>
      <c r="N75" s="10" t="s">
        <v>58</v>
      </c>
      <c r="O75" s="22">
        <v>105</v>
      </c>
      <c r="P75" s="22"/>
      <c r="Q75" s="1" t="str">
        <f t="shared" si="1"/>
        <v>Pass</v>
      </c>
    </row>
    <row r="76" spans="1:17" x14ac:dyDescent="0.4">
      <c r="A76" s="50"/>
      <c r="B76" s="73"/>
      <c r="C76" s="58"/>
      <c r="E76" s="21" t="s">
        <v>11</v>
      </c>
      <c r="F76" s="10" t="s">
        <v>59</v>
      </c>
      <c r="G76" s="22">
        <v>10</v>
      </c>
      <c r="I76" s="21" t="s">
        <v>11</v>
      </c>
      <c r="J76" s="10" t="s">
        <v>59</v>
      </c>
      <c r="K76" s="22">
        <v>30</v>
      </c>
      <c r="M76" s="21" t="s">
        <v>11</v>
      </c>
      <c r="N76" s="10" t="s">
        <v>59</v>
      </c>
      <c r="O76" s="22">
        <v>30</v>
      </c>
      <c r="P76" s="22"/>
      <c r="Q76" s="2" t="str">
        <f t="shared" si="1"/>
        <v>Pass</v>
      </c>
    </row>
    <row r="77" spans="1:17" x14ac:dyDescent="0.4">
      <c r="A77" s="50"/>
      <c r="B77" s="73"/>
      <c r="C77" s="58"/>
      <c r="E77" s="21" t="s">
        <v>11</v>
      </c>
      <c r="F77" s="10" t="s">
        <v>60</v>
      </c>
      <c r="G77" s="22">
        <v>10</v>
      </c>
      <c r="I77" s="21" t="s">
        <v>11</v>
      </c>
      <c r="J77" s="10" t="s">
        <v>60</v>
      </c>
      <c r="K77" s="22">
        <v>18</v>
      </c>
      <c r="M77" s="21" t="s">
        <v>11</v>
      </c>
      <c r="N77" s="10" t="s">
        <v>60</v>
      </c>
      <c r="O77" s="22">
        <v>18</v>
      </c>
      <c r="P77" s="22"/>
      <c r="Q77" s="2" t="str">
        <f t="shared" si="1"/>
        <v>Pass</v>
      </c>
    </row>
    <row r="78" spans="1:17" x14ac:dyDescent="0.4">
      <c r="A78" s="50"/>
      <c r="B78" s="73"/>
      <c r="C78" s="58"/>
      <c r="E78" s="21" t="s">
        <v>11</v>
      </c>
      <c r="F78" s="10" t="s">
        <v>61</v>
      </c>
      <c r="G78" s="22">
        <v>10</v>
      </c>
      <c r="I78" s="21" t="s">
        <v>11</v>
      </c>
      <c r="J78" s="10" t="s">
        <v>61</v>
      </c>
      <c r="K78" s="22">
        <v>10</v>
      </c>
      <c r="M78" s="21" t="s">
        <v>11</v>
      </c>
      <c r="N78" s="10" t="s">
        <v>61</v>
      </c>
      <c r="O78" s="22">
        <v>10</v>
      </c>
      <c r="P78" s="22"/>
      <c r="Q78" s="2" t="str">
        <f t="shared" si="1"/>
        <v>Pass</v>
      </c>
    </row>
    <row r="79" spans="1:17" x14ac:dyDescent="0.4">
      <c r="A79" s="50"/>
      <c r="B79" s="73"/>
      <c r="C79" s="58"/>
      <c r="E79" s="21" t="s">
        <v>11</v>
      </c>
      <c r="F79" s="10" t="s">
        <v>62</v>
      </c>
      <c r="G79" s="22">
        <v>15</v>
      </c>
      <c r="I79" s="21" t="s">
        <v>11</v>
      </c>
      <c r="J79" s="10" t="s">
        <v>62</v>
      </c>
      <c r="K79" s="22">
        <v>15</v>
      </c>
      <c r="M79" s="21" t="s">
        <v>11</v>
      </c>
      <c r="N79" s="10" t="s">
        <v>62</v>
      </c>
      <c r="O79" s="22">
        <v>15</v>
      </c>
      <c r="P79" s="22"/>
      <c r="Q79" s="2" t="str">
        <f t="shared" si="1"/>
        <v>Pass</v>
      </c>
    </row>
    <row r="80" spans="1:17" x14ac:dyDescent="0.4">
      <c r="A80" s="50"/>
      <c r="B80" s="73"/>
      <c r="C80" s="58"/>
      <c r="E80" s="21" t="s">
        <v>10</v>
      </c>
      <c r="F80" s="10" t="s">
        <v>65</v>
      </c>
      <c r="G80" s="22" t="s">
        <v>63</v>
      </c>
      <c r="I80" s="33"/>
      <c r="J80" s="33"/>
      <c r="K80" s="33"/>
      <c r="M80" s="33"/>
      <c r="N80" s="33"/>
      <c r="O80" s="33"/>
      <c r="P80" s="22"/>
    </row>
    <row r="81" spans="1:17" s="23" customFormat="1" x14ac:dyDescent="0.4">
      <c r="A81" s="50"/>
      <c r="B81" s="74"/>
      <c r="C81" s="59"/>
      <c r="E81" s="24" t="s">
        <v>10</v>
      </c>
      <c r="F81" s="34" t="s">
        <v>66</v>
      </c>
      <c r="G81" s="25" t="s">
        <v>63</v>
      </c>
      <c r="H81" s="25"/>
      <c r="I81" s="28"/>
      <c r="J81" s="28"/>
      <c r="K81" s="28"/>
      <c r="L81" s="25"/>
      <c r="M81" s="28"/>
      <c r="N81" s="28"/>
      <c r="O81" s="28"/>
      <c r="P81" s="25"/>
      <c r="Q81" s="3"/>
    </row>
    <row r="82" spans="1:17" x14ac:dyDescent="0.4">
      <c r="A82" s="50"/>
      <c r="B82" s="68">
        <v>3</v>
      </c>
      <c r="C82" s="49" t="s">
        <v>160</v>
      </c>
      <c r="E82" s="21" t="s">
        <v>11</v>
      </c>
      <c r="F82" s="10" t="s">
        <v>58</v>
      </c>
      <c r="G82" s="22">
        <v>100</v>
      </c>
      <c r="I82" s="21" t="s">
        <v>11</v>
      </c>
      <c r="J82" s="10" t="s">
        <v>58</v>
      </c>
      <c r="K82" s="22">
        <v>100</v>
      </c>
      <c r="M82" s="21" t="s">
        <v>11</v>
      </c>
      <c r="N82" s="10" t="s">
        <v>58</v>
      </c>
      <c r="O82" s="22">
        <v>100</v>
      </c>
      <c r="P82" s="22"/>
      <c r="Q82" s="2" t="str">
        <f t="shared" si="1"/>
        <v>Pass</v>
      </c>
    </row>
    <row r="83" spans="1:17" x14ac:dyDescent="0.4">
      <c r="A83" s="50"/>
      <c r="B83" s="73"/>
      <c r="C83" s="58"/>
      <c r="E83" s="21" t="s">
        <v>11</v>
      </c>
      <c r="F83" s="10" t="s">
        <v>59</v>
      </c>
      <c r="G83" s="22">
        <v>10</v>
      </c>
      <c r="I83" s="21" t="s">
        <v>11</v>
      </c>
      <c r="J83" s="10" t="s">
        <v>59</v>
      </c>
      <c r="K83" s="22">
        <v>50</v>
      </c>
      <c r="M83" s="21" t="s">
        <v>11</v>
      </c>
      <c r="N83" s="10" t="s">
        <v>59</v>
      </c>
      <c r="O83" s="22">
        <v>50</v>
      </c>
      <c r="P83" s="22"/>
      <c r="Q83" s="2" t="str">
        <f t="shared" si="1"/>
        <v>Pass</v>
      </c>
    </row>
    <row r="84" spans="1:17" x14ac:dyDescent="0.4">
      <c r="A84" s="50"/>
      <c r="B84" s="73"/>
      <c r="C84" s="58"/>
      <c r="E84" s="21" t="s">
        <v>11</v>
      </c>
      <c r="F84" s="10" t="s">
        <v>60</v>
      </c>
      <c r="G84" s="22">
        <v>10</v>
      </c>
      <c r="I84" s="21" t="s">
        <v>11</v>
      </c>
      <c r="J84" s="10" t="s">
        <v>60</v>
      </c>
      <c r="K84" s="22">
        <v>10</v>
      </c>
      <c r="M84" s="21" t="s">
        <v>11</v>
      </c>
      <c r="N84" s="10" t="s">
        <v>60</v>
      </c>
      <c r="O84" s="22">
        <v>10</v>
      </c>
      <c r="P84" s="22"/>
      <c r="Q84" s="2" t="str">
        <f t="shared" si="1"/>
        <v>Pass</v>
      </c>
    </row>
    <row r="85" spans="1:17" x14ac:dyDescent="0.4">
      <c r="A85" s="50"/>
      <c r="B85" s="73"/>
      <c r="C85" s="58"/>
      <c r="E85" s="21" t="s">
        <v>11</v>
      </c>
      <c r="F85" s="10" t="s">
        <v>61</v>
      </c>
      <c r="G85" s="22">
        <v>10</v>
      </c>
      <c r="I85" s="21" t="s">
        <v>11</v>
      </c>
      <c r="J85" s="10" t="s">
        <v>61</v>
      </c>
      <c r="K85" s="22">
        <v>15</v>
      </c>
      <c r="M85" s="21" t="s">
        <v>11</v>
      </c>
      <c r="N85" s="10" t="s">
        <v>61</v>
      </c>
      <c r="O85" s="22">
        <v>15</v>
      </c>
      <c r="P85" s="22"/>
      <c r="Q85" s="2" t="str">
        <f t="shared" si="1"/>
        <v>Pass</v>
      </c>
    </row>
    <row r="86" spans="1:17" x14ac:dyDescent="0.4">
      <c r="A86" s="50"/>
      <c r="B86" s="73"/>
      <c r="C86" s="58"/>
      <c r="E86" s="21" t="s">
        <v>11</v>
      </c>
      <c r="F86" s="10" t="s">
        <v>62</v>
      </c>
      <c r="G86" s="22">
        <v>15</v>
      </c>
      <c r="I86" s="21" t="s">
        <v>11</v>
      </c>
      <c r="J86" s="10" t="s">
        <v>62</v>
      </c>
      <c r="K86" s="22">
        <v>15</v>
      </c>
      <c r="M86" s="21" t="s">
        <v>11</v>
      </c>
      <c r="N86" s="10" t="s">
        <v>62</v>
      </c>
      <c r="O86" s="22">
        <v>15</v>
      </c>
      <c r="P86" s="22"/>
      <c r="Q86" s="2" t="str">
        <f t="shared" si="1"/>
        <v>Pass</v>
      </c>
    </row>
    <row r="87" spans="1:17" x14ac:dyDescent="0.4">
      <c r="A87" s="50"/>
      <c r="B87" s="73"/>
      <c r="C87" s="58"/>
      <c r="E87" s="21" t="s">
        <v>10</v>
      </c>
      <c r="F87" s="10" t="s">
        <v>65</v>
      </c>
      <c r="G87" s="22" t="s">
        <v>67</v>
      </c>
      <c r="I87" s="33"/>
      <c r="J87" s="33"/>
      <c r="K87" s="33"/>
      <c r="M87" s="33"/>
      <c r="N87" s="33"/>
      <c r="O87" s="33"/>
      <c r="P87" s="22"/>
    </row>
    <row r="88" spans="1:17" s="23" customFormat="1" x14ac:dyDescent="0.4">
      <c r="A88" s="51"/>
      <c r="B88" s="74"/>
      <c r="C88" s="59"/>
      <c r="E88" s="24" t="s">
        <v>10</v>
      </c>
      <c r="F88" s="34" t="s">
        <v>66</v>
      </c>
      <c r="G88" s="25" t="s">
        <v>68</v>
      </c>
      <c r="H88" s="25"/>
      <c r="I88" s="28"/>
      <c r="J88" s="28"/>
      <c r="K88" s="28"/>
      <c r="L88" s="25"/>
      <c r="M88" s="28"/>
      <c r="N88" s="28"/>
      <c r="O88" s="28"/>
      <c r="P88" s="25"/>
      <c r="Q88" s="3"/>
    </row>
    <row r="89" spans="1:17" ht="14.6" customHeight="1" x14ac:dyDescent="0.4">
      <c r="A89" s="49" t="s">
        <v>177</v>
      </c>
      <c r="B89" s="73">
        <v>1</v>
      </c>
      <c r="C89" s="58" t="s">
        <v>162</v>
      </c>
      <c r="E89" s="21" t="s">
        <v>10</v>
      </c>
      <c r="F89" s="10" t="s">
        <v>27</v>
      </c>
      <c r="G89" s="22">
        <v>50</v>
      </c>
      <c r="I89" s="21" t="s">
        <v>11</v>
      </c>
      <c r="J89" s="10" t="s">
        <v>29</v>
      </c>
      <c r="K89" s="22">
        <f>IF(G92&gt;G89,G91,G91-(G89-G92))</f>
        <v>60</v>
      </c>
      <c r="M89" s="21" t="s">
        <v>11</v>
      </c>
      <c r="N89" s="10" t="s">
        <v>29</v>
      </c>
      <c r="O89" s="22">
        <v>60</v>
      </c>
      <c r="Q89" s="2" t="str">
        <f t="shared" si="1"/>
        <v>Pass</v>
      </c>
    </row>
    <row r="90" spans="1:17" x14ac:dyDescent="0.4">
      <c r="A90" s="58"/>
      <c r="B90" s="69"/>
      <c r="C90" s="50"/>
      <c r="E90" s="21" t="s">
        <v>10</v>
      </c>
      <c r="F90" s="10" t="s">
        <v>28</v>
      </c>
      <c r="G90" s="22">
        <v>15</v>
      </c>
    </row>
    <row r="91" spans="1:17" x14ac:dyDescent="0.4">
      <c r="A91" s="58"/>
      <c r="B91" s="69"/>
      <c r="C91" s="50"/>
      <c r="E91" s="21" t="s">
        <v>11</v>
      </c>
      <c r="F91" s="10" t="s">
        <v>29</v>
      </c>
      <c r="G91" s="22">
        <v>100</v>
      </c>
    </row>
    <row r="92" spans="1:17" x14ac:dyDescent="0.4">
      <c r="A92" s="58"/>
      <c r="B92" s="69"/>
      <c r="C92" s="50"/>
      <c r="E92" s="21" t="s">
        <v>10</v>
      </c>
      <c r="F92" s="10" t="s">
        <v>21</v>
      </c>
      <c r="G92" s="22">
        <v>10</v>
      </c>
    </row>
    <row r="93" spans="1:17" x14ac:dyDescent="0.4">
      <c r="A93" s="58"/>
      <c r="B93" s="69"/>
      <c r="C93" s="50"/>
      <c r="E93" s="21" t="s">
        <v>10</v>
      </c>
      <c r="F93" s="10" t="s">
        <v>30</v>
      </c>
      <c r="G93" s="22">
        <v>1</v>
      </c>
    </row>
    <row r="94" spans="1:17" x14ac:dyDescent="0.4">
      <c r="A94" s="58"/>
      <c r="B94" s="69"/>
      <c r="C94" s="50"/>
      <c r="E94" s="21" t="s">
        <v>10</v>
      </c>
      <c r="F94" s="10" t="s">
        <v>31</v>
      </c>
      <c r="G94" s="22" t="s">
        <v>165</v>
      </c>
    </row>
    <row r="95" spans="1:17" s="18" customFormat="1" x14ac:dyDescent="0.4">
      <c r="A95" s="58"/>
      <c r="B95" s="68">
        <v>2</v>
      </c>
      <c r="C95" s="49" t="s">
        <v>161</v>
      </c>
      <c r="E95" s="19" t="s">
        <v>10</v>
      </c>
      <c r="F95" s="18" t="s">
        <v>27</v>
      </c>
      <c r="G95" s="20">
        <v>50</v>
      </c>
      <c r="H95" s="20"/>
      <c r="I95" s="19" t="s">
        <v>11</v>
      </c>
      <c r="J95" s="18" t="s">
        <v>29</v>
      </c>
      <c r="K95" s="20">
        <f>IF(G98&gt;G95,G97,G97-(G95-G98))</f>
        <v>100</v>
      </c>
      <c r="L95" s="20"/>
      <c r="M95" s="19" t="s">
        <v>11</v>
      </c>
      <c r="N95" s="18" t="s">
        <v>29</v>
      </c>
      <c r="O95" s="20">
        <v>100</v>
      </c>
      <c r="Q95" s="1" t="str">
        <f t="shared" ref="Q95" si="2">IF(K95=O95, "Pass", "Fail")</f>
        <v>Pass</v>
      </c>
    </row>
    <row r="96" spans="1:17" x14ac:dyDescent="0.4">
      <c r="A96" s="58"/>
      <c r="B96" s="69"/>
      <c r="C96" s="50"/>
      <c r="E96" s="21" t="s">
        <v>10</v>
      </c>
      <c r="F96" s="10" t="s">
        <v>28</v>
      </c>
      <c r="G96" s="22">
        <v>15</v>
      </c>
      <c r="M96" s="35"/>
      <c r="O96" s="22"/>
    </row>
    <row r="97" spans="1:17" x14ac:dyDescent="0.4">
      <c r="A97" s="58"/>
      <c r="B97" s="69"/>
      <c r="C97" s="50"/>
      <c r="E97" s="21" t="s">
        <v>11</v>
      </c>
      <c r="F97" s="10" t="s">
        <v>29</v>
      </c>
      <c r="G97" s="22">
        <v>100</v>
      </c>
      <c r="M97" s="35"/>
      <c r="O97" s="22"/>
    </row>
    <row r="98" spans="1:17" x14ac:dyDescent="0.4">
      <c r="A98" s="58"/>
      <c r="B98" s="69"/>
      <c r="C98" s="50"/>
      <c r="E98" s="21" t="s">
        <v>10</v>
      </c>
      <c r="F98" s="10" t="s">
        <v>21</v>
      </c>
      <c r="G98" s="22">
        <v>60</v>
      </c>
      <c r="M98" s="35"/>
      <c r="O98" s="22"/>
    </row>
    <row r="99" spans="1:17" x14ac:dyDescent="0.4">
      <c r="A99" s="58"/>
      <c r="B99" s="69"/>
      <c r="C99" s="50"/>
      <c r="E99" s="21" t="s">
        <v>10</v>
      </c>
      <c r="F99" s="10" t="s">
        <v>30</v>
      </c>
      <c r="G99" s="22">
        <v>1</v>
      </c>
      <c r="M99" s="35"/>
      <c r="O99" s="22"/>
    </row>
    <row r="100" spans="1:17" s="23" customFormat="1" x14ac:dyDescent="0.4">
      <c r="A100" s="58"/>
      <c r="B100" s="69"/>
      <c r="C100" s="50"/>
      <c r="E100" s="24" t="s">
        <v>10</v>
      </c>
      <c r="F100" s="23" t="s">
        <v>31</v>
      </c>
      <c r="G100" s="22" t="s">
        <v>165</v>
      </c>
      <c r="H100" s="25"/>
      <c r="I100" s="36"/>
      <c r="K100" s="25"/>
      <c r="L100" s="25"/>
      <c r="M100" s="36"/>
      <c r="O100" s="25"/>
      <c r="Q100" s="2"/>
    </row>
    <row r="101" spans="1:17" s="18" customFormat="1" x14ac:dyDescent="0.4">
      <c r="A101" s="58"/>
      <c r="B101" s="68">
        <v>3</v>
      </c>
      <c r="C101" s="49" t="s">
        <v>163</v>
      </c>
      <c r="E101" s="19" t="s">
        <v>10</v>
      </c>
      <c r="F101" s="18" t="s">
        <v>27</v>
      </c>
      <c r="G101" s="20">
        <v>50</v>
      </c>
      <c r="H101" s="20"/>
      <c r="I101" s="19" t="s">
        <v>11</v>
      </c>
      <c r="J101" s="18" t="s">
        <v>29</v>
      </c>
      <c r="K101" s="20">
        <f>G103-G101</f>
        <v>50</v>
      </c>
      <c r="L101" s="20"/>
      <c r="M101" s="19" t="s">
        <v>11</v>
      </c>
      <c r="N101" s="18" t="s">
        <v>29</v>
      </c>
      <c r="O101" s="20">
        <v>50</v>
      </c>
      <c r="Q101" s="1" t="str">
        <f t="shared" ref="Q101" si="3">IF(K101=O101, "Pass", "Fail")</f>
        <v>Pass</v>
      </c>
    </row>
    <row r="102" spans="1:17" x14ac:dyDescent="0.4">
      <c r="A102" s="58"/>
      <c r="B102" s="69"/>
      <c r="C102" s="50"/>
      <c r="E102" s="21" t="s">
        <v>10</v>
      </c>
      <c r="F102" s="10" t="s">
        <v>28</v>
      </c>
      <c r="G102" s="22">
        <v>15</v>
      </c>
      <c r="M102" s="35"/>
      <c r="O102" s="22"/>
    </row>
    <row r="103" spans="1:17" x14ac:dyDescent="0.4">
      <c r="A103" s="58"/>
      <c r="B103" s="69"/>
      <c r="C103" s="50"/>
      <c r="E103" s="21" t="s">
        <v>11</v>
      </c>
      <c r="F103" s="10" t="s">
        <v>29</v>
      </c>
      <c r="G103" s="22">
        <v>100</v>
      </c>
      <c r="M103" s="35"/>
      <c r="O103" s="22"/>
    </row>
    <row r="104" spans="1:17" x14ac:dyDescent="0.4">
      <c r="A104" s="58"/>
      <c r="B104" s="69"/>
      <c r="C104" s="50"/>
      <c r="E104" s="21" t="s">
        <v>10</v>
      </c>
      <c r="F104" s="10" t="s">
        <v>21</v>
      </c>
      <c r="G104" s="22">
        <v>10</v>
      </c>
      <c r="M104" s="35"/>
      <c r="O104" s="22"/>
    </row>
    <row r="105" spans="1:17" x14ac:dyDescent="0.4">
      <c r="A105" s="58"/>
      <c r="B105" s="69"/>
      <c r="C105" s="50"/>
      <c r="E105" s="21" t="s">
        <v>10</v>
      </c>
      <c r="F105" s="10" t="s">
        <v>30</v>
      </c>
      <c r="G105" s="22">
        <v>1</v>
      </c>
      <c r="M105" s="35"/>
      <c r="O105" s="22"/>
    </row>
    <row r="106" spans="1:17" x14ac:dyDescent="0.4">
      <c r="A106" s="58"/>
      <c r="B106" s="69"/>
      <c r="C106" s="50"/>
      <c r="E106" s="21" t="s">
        <v>10</v>
      </c>
      <c r="F106" s="10" t="s">
        <v>31</v>
      </c>
      <c r="G106" s="22" t="s">
        <v>166</v>
      </c>
      <c r="M106" s="35"/>
      <c r="O106" s="22"/>
    </row>
    <row r="107" spans="1:17" x14ac:dyDescent="0.4">
      <c r="A107" s="58"/>
      <c r="B107" s="75"/>
      <c r="C107" s="2"/>
      <c r="M107" s="35"/>
      <c r="O107" s="22"/>
    </row>
    <row r="108" spans="1:17" x14ac:dyDescent="0.4">
      <c r="A108" s="58"/>
      <c r="B108" s="75"/>
      <c r="C108" s="2"/>
      <c r="M108" s="35"/>
      <c r="O108" s="22"/>
    </row>
    <row r="109" spans="1:17" x14ac:dyDescent="0.4">
      <c r="A109" s="58"/>
      <c r="B109" s="75"/>
      <c r="C109" s="2"/>
      <c r="M109" s="35"/>
      <c r="O109" s="22"/>
    </row>
    <row r="110" spans="1:17" x14ac:dyDescent="0.4">
      <c r="A110" s="58"/>
      <c r="B110" s="75"/>
      <c r="C110" s="2"/>
      <c r="M110" s="35"/>
      <c r="O110" s="22"/>
    </row>
    <row r="111" spans="1:17" x14ac:dyDescent="0.4">
      <c r="A111" s="58"/>
      <c r="B111" s="75"/>
      <c r="C111" s="2"/>
      <c r="M111" s="35"/>
      <c r="O111" s="22"/>
    </row>
    <row r="112" spans="1:17" s="18" customFormat="1" x14ac:dyDescent="0.4">
      <c r="A112" s="58"/>
      <c r="B112" s="68">
        <v>4</v>
      </c>
      <c r="C112" s="49" t="s">
        <v>164</v>
      </c>
      <c r="E112" s="19" t="s">
        <v>10</v>
      </c>
      <c r="F112" s="18" t="s">
        <v>27</v>
      </c>
      <c r="G112" s="20">
        <v>999</v>
      </c>
      <c r="H112" s="20"/>
      <c r="I112" s="19" t="s">
        <v>11</v>
      </c>
      <c r="J112" s="18" t="s">
        <v>29</v>
      </c>
      <c r="K112" s="20">
        <v>0</v>
      </c>
      <c r="L112" s="20"/>
      <c r="M112" s="19" t="s">
        <v>11</v>
      </c>
      <c r="N112" s="18" t="s">
        <v>29</v>
      </c>
      <c r="O112" s="20">
        <v>0</v>
      </c>
      <c r="Q112" s="1" t="str">
        <f t="shared" ref="Q112" si="4">IF(K112=O112, "Pass", "Fail")</f>
        <v>Pass</v>
      </c>
    </row>
    <row r="113" spans="1:17" x14ac:dyDescent="0.4">
      <c r="A113" s="58"/>
      <c r="B113" s="69"/>
      <c r="C113" s="50"/>
      <c r="E113" s="21" t="s">
        <v>10</v>
      </c>
      <c r="F113" s="10" t="s">
        <v>28</v>
      </c>
      <c r="G113" s="22">
        <v>15</v>
      </c>
      <c r="M113" s="35"/>
      <c r="O113" s="22"/>
    </row>
    <row r="114" spans="1:17" x14ac:dyDescent="0.4">
      <c r="A114" s="58"/>
      <c r="B114" s="69"/>
      <c r="C114" s="50"/>
      <c r="E114" s="21" t="s">
        <v>11</v>
      </c>
      <c r="F114" s="10" t="s">
        <v>29</v>
      </c>
      <c r="G114" s="22">
        <v>100</v>
      </c>
      <c r="M114" s="35"/>
      <c r="O114" s="22"/>
    </row>
    <row r="115" spans="1:17" x14ac:dyDescent="0.4">
      <c r="A115" s="58"/>
      <c r="B115" s="69"/>
      <c r="C115" s="50"/>
      <c r="E115" s="21" t="s">
        <v>10</v>
      </c>
      <c r="F115" s="10" t="s">
        <v>21</v>
      </c>
      <c r="G115" s="22">
        <v>10</v>
      </c>
      <c r="M115" s="35"/>
      <c r="O115" s="22"/>
    </row>
    <row r="116" spans="1:17" x14ac:dyDescent="0.4">
      <c r="A116" s="58"/>
      <c r="B116" s="69"/>
      <c r="C116" s="50"/>
      <c r="E116" s="21" t="s">
        <v>10</v>
      </c>
      <c r="F116" s="10" t="s">
        <v>30</v>
      </c>
      <c r="G116" s="22">
        <v>1</v>
      </c>
      <c r="M116" s="35"/>
      <c r="O116" s="22"/>
    </row>
    <row r="117" spans="1:17" x14ac:dyDescent="0.4">
      <c r="A117" s="59"/>
      <c r="B117" s="70"/>
      <c r="C117" s="51"/>
      <c r="E117" s="21" t="s">
        <v>10</v>
      </c>
      <c r="F117" s="10" t="s">
        <v>31</v>
      </c>
      <c r="G117" s="22" t="s">
        <v>165</v>
      </c>
      <c r="M117" s="35"/>
      <c r="O117" s="22"/>
    </row>
    <row r="118" spans="1:17" s="11" customFormat="1" ht="29.25" customHeight="1" x14ac:dyDescent="0.4">
      <c r="A118" s="49" t="s">
        <v>178</v>
      </c>
      <c r="B118" s="76">
        <v>1</v>
      </c>
      <c r="C118" s="4" t="s">
        <v>33</v>
      </c>
      <c r="E118" s="12" t="s">
        <v>11</v>
      </c>
      <c r="F118" s="11" t="s">
        <v>32</v>
      </c>
      <c r="G118" s="13">
        <v>10</v>
      </c>
      <c r="H118" s="13"/>
      <c r="I118" s="12" t="s">
        <v>11</v>
      </c>
      <c r="J118" s="11" t="s">
        <v>32</v>
      </c>
      <c r="K118" s="13">
        <f>G118*2</f>
        <v>20</v>
      </c>
      <c r="L118" s="13"/>
      <c r="M118" s="12" t="s">
        <v>11</v>
      </c>
      <c r="N118" s="11" t="s">
        <v>32</v>
      </c>
      <c r="O118" s="13">
        <v>20</v>
      </c>
      <c r="Q118" s="4" t="str">
        <f t="shared" ref="Q118:Q131" si="5">IF(K118=O118, "Pass", "Fail")</f>
        <v>Pass</v>
      </c>
    </row>
    <row r="119" spans="1:17" s="11" customFormat="1" ht="29.25" customHeight="1" x14ac:dyDescent="0.4">
      <c r="A119" s="50"/>
      <c r="B119" s="76">
        <v>2</v>
      </c>
      <c r="C119" s="4" t="s">
        <v>34</v>
      </c>
      <c r="E119" s="12" t="s">
        <v>11</v>
      </c>
      <c r="F119" s="11" t="s">
        <v>32</v>
      </c>
      <c r="G119" s="13">
        <v>50</v>
      </c>
      <c r="H119" s="13"/>
      <c r="I119" s="12" t="s">
        <v>11</v>
      </c>
      <c r="J119" s="11" t="s">
        <v>32</v>
      </c>
      <c r="K119" s="13">
        <f>G119*2</f>
        <v>100</v>
      </c>
      <c r="L119" s="13"/>
      <c r="M119" s="12" t="s">
        <v>11</v>
      </c>
      <c r="N119" s="11" t="s">
        <v>32</v>
      </c>
      <c r="O119" s="13">
        <v>100</v>
      </c>
      <c r="Q119" s="4" t="str">
        <f t="shared" si="5"/>
        <v>Pass</v>
      </c>
    </row>
    <row r="120" spans="1:17" s="11" customFormat="1" ht="29.25" customHeight="1" x14ac:dyDescent="0.4">
      <c r="A120" s="51"/>
      <c r="B120" s="76">
        <v>3</v>
      </c>
      <c r="C120" s="4" t="s">
        <v>35</v>
      </c>
      <c r="E120" s="12" t="s">
        <v>11</v>
      </c>
      <c r="F120" s="11" t="s">
        <v>32</v>
      </c>
      <c r="G120" s="13">
        <v>999</v>
      </c>
      <c r="H120" s="13"/>
      <c r="I120" s="12" t="s">
        <v>11</v>
      </c>
      <c r="J120" s="11" t="s">
        <v>32</v>
      </c>
      <c r="K120" s="13">
        <f>G120*2</f>
        <v>1998</v>
      </c>
      <c r="L120" s="13"/>
      <c r="M120" s="12" t="s">
        <v>11</v>
      </c>
      <c r="N120" s="11" t="s">
        <v>32</v>
      </c>
      <c r="O120" s="13">
        <v>1998</v>
      </c>
      <c r="Q120" s="4" t="str">
        <f t="shared" si="5"/>
        <v>Pass</v>
      </c>
    </row>
    <row r="121" spans="1:17" s="18" customFormat="1" ht="14.6" customHeight="1" x14ac:dyDescent="0.4">
      <c r="A121" s="49" t="s">
        <v>179</v>
      </c>
      <c r="B121" s="68">
        <v>1</v>
      </c>
      <c r="C121" s="49" t="s">
        <v>168</v>
      </c>
      <c r="E121" s="19" t="s">
        <v>11</v>
      </c>
      <c r="F121" s="18" t="s">
        <v>27</v>
      </c>
      <c r="G121" s="20">
        <v>10</v>
      </c>
      <c r="H121" s="20"/>
      <c r="I121" s="19" t="s">
        <v>11</v>
      </c>
      <c r="J121" s="18" t="s">
        <v>27</v>
      </c>
      <c r="K121" s="20">
        <f t="shared" ref="K121:K122" si="6">G121*2</f>
        <v>20</v>
      </c>
      <c r="L121" s="20"/>
      <c r="M121" s="19" t="s">
        <v>11</v>
      </c>
      <c r="N121" s="18" t="s">
        <v>27</v>
      </c>
      <c r="O121" s="20">
        <v>20</v>
      </c>
      <c r="Q121" s="1" t="str">
        <f t="shared" si="5"/>
        <v>Pass</v>
      </c>
    </row>
    <row r="122" spans="1:17" x14ac:dyDescent="0.4">
      <c r="A122" s="58"/>
      <c r="B122" s="69"/>
      <c r="C122" s="50"/>
      <c r="E122" s="21" t="s">
        <v>11</v>
      </c>
      <c r="F122" s="10" t="s">
        <v>36</v>
      </c>
      <c r="G122" s="22">
        <v>10</v>
      </c>
      <c r="I122" s="21" t="s">
        <v>11</v>
      </c>
      <c r="J122" s="10" t="s">
        <v>36</v>
      </c>
      <c r="K122" s="22">
        <f t="shared" si="6"/>
        <v>20</v>
      </c>
      <c r="M122" s="21" t="s">
        <v>11</v>
      </c>
      <c r="N122" s="10" t="s">
        <v>36</v>
      </c>
      <c r="O122" s="22">
        <v>20</v>
      </c>
      <c r="Q122" s="2" t="str">
        <f t="shared" si="5"/>
        <v>Pass</v>
      </c>
    </row>
    <row r="123" spans="1:17" x14ac:dyDescent="0.4">
      <c r="A123" s="58"/>
      <c r="B123" s="69"/>
      <c r="C123" s="50"/>
      <c r="E123" s="21" t="s">
        <v>11</v>
      </c>
      <c r="F123" s="10" t="s">
        <v>37</v>
      </c>
      <c r="G123" s="22">
        <v>0</v>
      </c>
      <c r="I123" s="21" t="s">
        <v>11</v>
      </c>
      <c r="J123" s="10" t="s">
        <v>37</v>
      </c>
      <c r="K123" s="22">
        <f>G123</f>
        <v>0</v>
      </c>
      <c r="M123" s="21" t="s">
        <v>11</v>
      </c>
      <c r="N123" s="10" t="s">
        <v>37</v>
      </c>
      <c r="O123" s="22">
        <v>0</v>
      </c>
      <c r="Q123" s="2" t="str">
        <f t="shared" si="5"/>
        <v>Pass</v>
      </c>
    </row>
    <row r="124" spans="1:17" s="23" customFormat="1" x14ac:dyDescent="0.4">
      <c r="A124" s="58"/>
      <c r="B124" s="70"/>
      <c r="C124" s="51"/>
      <c r="E124" s="24" t="s">
        <v>10</v>
      </c>
      <c r="F124" s="23" t="s">
        <v>30</v>
      </c>
      <c r="G124" s="25" t="s">
        <v>75</v>
      </c>
      <c r="H124" s="25"/>
      <c r="I124" s="36"/>
      <c r="K124" s="25"/>
      <c r="L124" s="25"/>
      <c r="M124" s="36"/>
      <c r="O124" s="25"/>
      <c r="Q124" s="3"/>
    </row>
    <row r="125" spans="1:17" x14ac:dyDescent="0.4">
      <c r="A125" s="58"/>
      <c r="B125" s="71">
        <v>2</v>
      </c>
      <c r="C125" s="52" t="s">
        <v>38</v>
      </c>
      <c r="D125" s="18"/>
      <c r="E125" s="19" t="s">
        <v>11</v>
      </c>
      <c r="F125" s="18" t="s">
        <v>27</v>
      </c>
      <c r="G125" s="20">
        <v>20</v>
      </c>
      <c r="H125" s="20"/>
      <c r="I125" s="19" t="s">
        <v>11</v>
      </c>
      <c r="J125" s="18" t="s">
        <v>27</v>
      </c>
      <c r="K125" s="20">
        <f>G125</f>
        <v>20</v>
      </c>
      <c r="M125" s="19" t="s">
        <v>11</v>
      </c>
      <c r="N125" s="18" t="s">
        <v>27</v>
      </c>
      <c r="O125" s="20">
        <v>20</v>
      </c>
      <c r="Q125" s="1" t="str">
        <f t="shared" si="5"/>
        <v>Pass</v>
      </c>
    </row>
    <row r="126" spans="1:17" x14ac:dyDescent="0.4">
      <c r="A126" s="58"/>
      <c r="B126" s="69"/>
      <c r="C126" s="50"/>
      <c r="E126" s="21" t="s">
        <v>11</v>
      </c>
      <c r="F126" s="10" t="s">
        <v>36</v>
      </c>
      <c r="G126" s="22">
        <v>20</v>
      </c>
      <c r="I126" s="21" t="s">
        <v>11</v>
      </c>
      <c r="J126" s="10" t="s">
        <v>36</v>
      </c>
      <c r="K126" s="22">
        <f>G126</f>
        <v>20</v>
      </c>
      <c r="M126" s="21" t="s">
        <v>11</v>
      </c>
      <c r="N126" s="10" t="s">
        <v>36</v>
      </c>
      <c r="O126" s="22">
        <v>20</v>
      </c>
      <c r="Q126" s="2" t="str">
        <f t="shared" si="5"/>
        <v>Pass</v>
      </c>
    </row>
    <row r="127" spans="1:17" x14ac:dyDescent="0.4">
      <c r="A127" s="58"/>
      <c r="B127" s="69"/>
      <c r="C127" s="50"/>
      <c r="E127" s="21" t="s">
        <v>11</v>
      </c>
      <c r="F127" s="10" t="s">
        <v>37</v>
      </c>
      <c r="G127" s="22">
        <v>1</v>
      </c>
      <c r="I127" s="21" t="s">
        <v>11</v>
      </c>
      <c r="J127" s="10" t="s">
        <v>37</v>
      </c>
      <c r="K127" s="22">
        <f>NOT(G127)*1</f>
        <v>0</v>
      </c>
      <c r="M127" s="21" t="s">
        <v>11</v>
      </c>
      <c r="N127" s="10" t="s">
        <v>37</v>
      </c>
      <c r="O127" s="22">
        <v>0</v>
      </c>
      <c r="Q127" s="2" t="str">
        <f t="shared" si="5"/>
        <v>Pass</v>
      </c>
    </row>
    <row r="128" spans="1:17" s="23" customFormat="1" x14ac:dyDescent="0.4">
      <c r="A128" s="58"/>
      <c r="B128" s="70"/>
      <c r="C128" s="51"/>
      <c r="E128" s="24" t="s">
        <v>10</v>
      </c>
      <c r="F128" s="23" t="s">
        <v>30</v>
      </c>
      <c r="G128" s="25">
        <v>1</v>
      </c>
      <c r="H128" s="25"/>
      <c r="I128" s="36"/>
      <c r="K128" s="25"/>
      <c r="L128" s="25"/>
      <c r="M128" s="36"/>
      <c r="O128" s="25"/>
      <c r="Q128" s="3"/>
    </row>
    <row r="129" spans="1:17" x14ac:dyDescent="0.4">
      <c r="A129" s="58"/>
      <c r="B129" s="68">
        <v>3</v>
      </c>
      <c r="C129" s="49" t="s">
        <v>167</v>
      </c>
      <c r="E129" s="19" t="s">
        <v>11</v>
      </c>
      <c r="F129" s="18" t="s">
        <v>27</v>
      </c>
      <c r="G129" s="20">
        <v>999</v>
      </c>
      <c r="I129" s="19" t="s">
        <v>11</v>
      </c>
      <c r="J129" s="18" t="s">
        <v>27</v>
      </c>
      <c r="K129" s="20">
        <f t="shared" ref="K129:K130" si="7">G129*2</f>
        <v>1998</v>
      </c>
      <c r="M129" s="19" t="s">
        <v>11</v>
      </c>
      <c r="N129" s="18" t="s">
        <v>27</v>
      </c>
      <c r="O129" s="20">
        <f t="shared" ref="O129:O130" si="8">K129</f>
        <v>1998</v>
      </c>
      <c r="Q129" s="1" t="str">
        <f t="shared" si="5"/>
        <v>Pass</v>
      </c>
    </row>
    <row r="130" spans="1:17" x14ac:dyDescent="0.4">
      <c r="A130" s="58"/>
      <c r="B130" s="73"/>
      <c r="C130" s="58"/>
      <c r="E130" s="21" t="s">
        <v>11</v>
      </c>
      <c r="F130" s="10" t="s">
        <v>36</v>
      </c>
      <c r="G130" s="22">
        <v>999</v>
      </c>
      <c r="I130" s="21" t="s">
        <v>11</v>
      </c>
      <c r="J130" s="10" t="s">
        <v>36</v>
      </c>
      <c r="K130" s="22">
        <f t="shared" si="7"/>
        <v>1998</v>
      </c>
      <c r="M130" s="21" t="s">
        <v>11</v>
      </c>
      <c r="N130" s="10" t="s">
        <v>36</v>
      </c>
      <c r="O130" s="22">
        <f t="shared" si="8"/>
        <v>1998</v>
      </c>
      <c r="Q130" s="2" t="str">
        <f t="shared" si="5"/>
        <v>Pass</v>
      </c>
    </row>
    <row r="131" spans="1:17" x14ac:dyDescent="0.4">
      <c r="A131" s="58"/>
      <c r="B131" s="73"/>
      <c r="C131" s="58"/>
      <c r="E131" s="21" t="s">
        <v>11</v>
      </c>
      <c r="F131" s="10" t="s">
        <v>37</v>
      </c>
      <c r="G131" s="22">
        <v>0</v>
      </c>
      <c r="I131" s="21" t="s">
        <v>11</v>
      </c>
      <c r="J131" s="10" t="s">
        <v>37</v>
      </c>
      <c r="K131" s="22">
        <v>0</v>
      </c>
      <c r="M131" s="21" t="s">
        <v>11</v>
      </c>
      <c r="N131" s="10" t="s">
        <v>37</v>
      </c>
      <c r="O131" s="22">
        <v>0</v>
      </c>
      <c r="Q131" s="2" t="str">
        <f t="shared" si="5"/>
        <v>Pass</v>
      </c>
    </row>
    <row r="132" spans="1:17" s="23" customFormat="1" x14ac:dyDescent="0.4">
      <c r="A132" s="59"/>
      <c r="B132" s="74"/>
      <c r="C132" s="59"/>
      <c r="E132" s="24" t="s">
        <v>10</v>
      </c>
      <c r="F132" s="23" t="s">
        <v>30</v>
      </c>
      <c r="G132" s="25">
        <v>1</v>
      </c>
      <c r="H132" s="25"/>
      <c r="I132" s="36"/>
      <c r="K132" s="25"/>
      <c r="L132" s="25"/>
      <c r="Q132" s="3"/>
    </row>
  </sheetData>
  <mergeCells count="78">
    <mergeCell ref="B82:B88"/>
    <mergeCell ref="B89:B94"/>
    <mergeCell ref="B95:B100"/>
    <mergeCell ref="B101:B106"/>
    <mergeCell ref="B112:B117"/>
    <mergeCell ref="A63:A67"/>
    <mergeCell ref="B7:B11"/>
    <mergeCell ref="B12:B16"/>
    <mergeCell ref="B17:B21"/>
    <mergeCell ref="B22:B24"/>
    <mergeCell ref="B25:B27"/>
    <mergeCell ref="B28:B30"/>
    <mergeCell ref="B31:B33"/>
    <mergeCell ref="B34:B37"/>
    <mergeCell ref="B38:B41"/>
    <mergeCell ref="B42:B45"/>
    <mergeCell ref="B46:B49"/>
    <mergeCell ref="B68:B74"/>
    <mergeCell ref="B75:B81"/>
    <mergeCell ref="C129:C132"/>
    <mergeCell ref="A121:A132"/>
    <mergeCell ref="C95:C100"/>
    <mergeCell ref="C101:C106"/>
    <mergeCell ref="C112:C117"/>
    <mergeCell ref="A89:A117"/>
    <mergeCell ref="A118:A120"/>
    <mergeCell ref="C121:C124"/>
    <mergeCell ref="C125:C128"/>
    <mergeCell ref="B121:B124"/>
    <mergeCell ref="B125:B128"/>
    <mergeCell ref="B129:B132"/>
    <mergeCell ref="I3:K3"/>
    <mergeCell ref="M3:O3"/>
    <mergeCell ref="I6:K6"/>
    <mergeCell ref="M6:O6"/>
    <mergeCell ref="A3:A6"/>
    <mergeCell ref="Q1:Q2"/>
    <mergeCell ref="C34:C37"/>
    <mergeCell ref="A34:A49"/>
    <mergeCell ref="C38:C41"/>
    <mergeCell ref="C42:C45"/>
    <mergeCell ref="C46:C49"/>
    <mergeCell ref="C25:C27"/>
    <mergeCell ref="C28:C30"/>
    <mergeCell ref="C31:C33"/>
    <mergeCell ref="A22:A33"/>
    <mergeCell ref="I1:K1"/>
    <mergeCell ref="M1:O1"/>
    <mergeCell ref="C22:C24"/>
    <mergeCell ref="E1:G1"/>
    <mergeCell ref="A1:A2"/>
    <mergeCell ref="B1:B2"/>
    <mergeCell ref="C1:C2"/>
    <mergeCell ref="C89:C94"/>
    <mergeCell ref="A50:A55"/>
    <mergeCell ref="A68:A88"/>
    <mergeCell ref="C68:C74"/>
    <mergeCell ref="C75:C81"/>
    <mergeCell ref="C82:C88"/>
    <mergeCell ref="A7:A21"/>
    <mergeCell ref="C7:C11"/>
    <mergeCell ref="C12:C16"/>
    <mergeCell ref="M62:O62"/>
    <mergeCell ref="I67:K67"/>
    <mergeCell ref="M67:O67"/>
    <mergeCell ref="M12:O12"/>
    <mergeCell ref="M21:O21"/>
    <mergeCell ref="M50:O50"/>
    <mergeCell ref="M55:O55"/>
    <mergeCell ref="M57:O57"/>
    <mergeCell ref="I12:K12"/>
    <mergeCell ref="I21:K21"/>
    <mergeCell ref="I50:K50"/>
    <mergeCell ref="I55:K55"/>
    <mergeCell ref="C17:C21"/>
    <mergeCell ref="A57:A62"/>
    <mergeCell ref="I57:K57"/>
    <mergeCell ref="I62:K62"/>
  </mergeCells>
  <phoneticPr fontId="6" type="noConversion"/>
  <pageMargins left="0.25" right="0.25" top="0.25" bottom="0.25" header="0" footer="0"/>
  <pageSetup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F131-A315-4F13-8131-233304710955}">
  <sheetPr>
    <pageSetUpPr fitToPage="1"/>
  </sheetPr>
  <dimension ref="A1:D65"/>
  <sheetViews>
    <sheetView topLeftCell="A61" zoomScale="70" zoomScaleNormal="70" workbookViewId="0">
      <selection activeCell="A65" sqref="A65:D65"/>
    </sheetView>
  </sheetViews>
  <sheetFormatPr defaultRowHeight="14.6" x14ac:dyDescent="0.4"/>
  <cols>
    <col min="1" max="1" width="95" style="48" customWidth="1"/>
    <col min="2" max="2" width="3.23046875" customWidth="1"/>
    <col min="3" max="4" width="27.53515625" style="37" customWidth="1"/>
  </cols>
  <sheetData>
    <row r="1" spans="1:4" s="39" customFormat="1" x14ac:dyDescent="0.4">
      <c r="A1" s="38" t="s">
        <v>102</v>
      </c>
      <c r="C1" s="40" t="s">
        <v>139</v>
      </c>
      <c r="D1" s="40" t="s">
        <v>103</v>
      </c>
    </row>
    <row r="3" spans="1:4" s="39" customFormat="1" ht="174.9" x14ac:dyDescent="0.4">
      <c r="A3" s="41" t="s">
        <v>76</v>
      </c>
      <c r="C3" s="15" t="s">
        <v>99</v>
      </c>
      <c r="D3" s="15" t="s">
        <v>104</v>
      </c>
    </row>
    <row r="5" spans="1:4" s="39" customFormat="1" ht="189.45" x14ac:dyDescent="0.4">
      <c r="A5" s="41" t="s">
        <v>77</v>
      </c>
      <c r="C5" s="15" t="s">
        <v>100</v>
      </c>
      <c r="D5" s="15" t="s">
        <v>105</v>
      </c>
    </row>
    <row r="7" spans="1:4" s="39" customFormat="1" ht="349.75" x14ac:dyDescent="0.4">
      <c r="A7" s="42" t="s">
        <v>78</v>
      </c>
      <c r="C7" s="15" t="s">
        <v>101</v>
      </c>
      <c r="D7" s="40" t="s">
        <v>106</v>
      </c>
    </row>
    <row r="9" spans="1:4" s="39" customFormat="1" ht="72.900000000000006" x14ac:dyDescent="0.4">
      <c r="A9" s="41" t="s">
        <v>79</v>
      </c>
      <c r="C9" s="15" t="s">
        <v>99</v>
      </c>
      <c r="D9" s="15" t="s">
        <v>104</v>
      </c>
    </row>
    <row r="11" spans="1:4" s="39" customFormat="1" ht="349.75" x14ac:dyDescent="0.4">
      <c r="A11" s="41" t="s">
        <v>80</v>
      </c>
      <c r="C11" s="15" t="s">
        <v>107</v>
      </c>
      <c r="D11" s="40" t="s">
        <v>108</v>
      </c>
    </row>
    <row r="13" spans="1:4" s="39" customFormat="1" ht="72.900000000000006" x14ac:dyDescent="0.4">
      <c r="A13" s="41" t="s">
        <v>83</v>
      </c>
      <c r="C13" s="15" t="s">
        <v>99</v>
      </c>
      <c r="D13" s="15" t="s">
        <v>104</v>
      </c>
    </row>
    <row r="15" spans="1:4" s="39" customFormat="1" ht="262.3" x14ac:dyDescent="0.4">
      <c r="A15" s="41" t="s">
        <v>84</v>
      </c>
      <c r="C15" s="15" t="s">
        <v>109</v>
      </c>
      <c r="D15" s="15" t="s">
        <v>104</v>
      </c>
    </row>
    <row r="17" spans="1:4" s="39" customFormat="1" ht="58.3" x14ac:dyDescent="0.4">
      <c r="A17" s="41" t="s">
        <v>81</v>
      </c>
      <c r="C17" s="15" t="s">
        <v>99</v>
      </c>
      <c r="D17" s="15" t="s">
        <v>104</v>
      </c>
    </row>
    <row r="19" spans="1:4" s="43" customFormat="1" ht="102" customHeight="1" x14ac:dyDescent="0.4">
      <c r="A19" s="63" t="s">
        <v>85</v>
      </c>
      <c r="C19" s="5" t="s">
        <v>110</v>
      </c>
      <c r="D19" s="47" t="s">
        <v>111</v>
      </c>
    </row>
    <row r="20" spans="1:4" s="44" customFormat="1" ht="102" customHeight="1" x14ac:dyDescent="0.4">
      <c r="A20" s="64"/>
      <c r="C20" s="8" t="s">
        <v>99</v>
      </c>
      <c r="D20" s="8" t="s">
        <v>104</v>
      </c>
    </row>
    <row r="22" spans="1:4" s="39" customFormat="1" ht="72.900000000000006" x14ac:dyDescent="0.4">
      <c r="A22" s="41" t="s">
        <v>82</v>
      </c>
      <c r="C22" s="15" t="s">
        <v>99</v>
      </c>
      <c r="D22" s="15" t="s">
        <v>104</v>
      </c>
    </row>
    <row r="24" spans="1:4" s="43" customFormat="1" ht="167.6" customHeight="1" x14ac:dyDescent="0.4">
      <c r="A24" s="63" t="s">
        <v>86</v>
      </c>
      <c r="C24" s="5" t="s">
        <v>101</v>
      </c>
      <c r="D24" s="47" t="s">
        <v>112</v>
      </c>
    </row>
    <row r="25" spans="1:4" s="44" customFormat="1" ht="167.6" customHeight="1" x14ac:dyDescent="0.4">
      <c r="A25" s="64"/>
      <c r="C25" s="8" t="s">
        <v>113</v>
      </c>
      <c r="D25" s="46" t="s">
        <v>114</v>
      </c>
    </row>
    <row r="27" spans="1:4" s="43" customFormat="1" ht="167.6" customHeight="1" x14ac:dyDescent="0.4">
      <c r="A27" s="63" t="s">
        <v>87</v>
      </c>
      <c r="C27" s="5" t="s">
        <v>115</v>
      </c>
      <c r="D27" s="5" t="s">
        <v>116</v>
      </c>
    </row>
    <row r="28" spans="1:4" s="44" customFormat="1" ht="167.6" customHeight="1" x14ac:dyDescent="0.4">
      <c r="A28" s="64"/>
      <c r="C28" s="8" t="s">
        <v>99</v>
      </c>
      <c r="D28" s="8" t="s">
        <v>104</v>
      </c>
    </row>
    <row r="30" spans="1:4" s="39" customFormat="1" ht="167.6" customHeight="1" x14ac:dyDescent="0.4">
      <c r="A30" s="65" t="s">
        <v>88</v>
      </c>
      <c r="C30" s="15" t="s">
        <v>117</v>
      </c>
      <c r="D30" s="15" t="s">
        <v>118</v>
      </c>
    </row>
    <row r="31" spans="1:4" s="39" customFormat="1" ht="167.6" customHeight="1" x14ac:dyDescent="0.4">
      <c r="A31" s="65"/>
      <c r="C31" s="15" t="s">
        <v>99</v>
      </c>
      <c r="D31" s="15" t="s">
        <v>104</v>
      </c>
    </row>
    <row r="33" spans="1:4" s="43" customFormat="1" ht="111.75" customHeight="1" x14ac:dyDescent="0.4">
      <c r="A33" s="63" t="s">
        <v>89</v>
      </c>
      <c r="C33" s="5" t="s">
        <v>120</v>
      </c>
      <c r="D33" s="5" t="s">
        <v>119</v>
      </c>
    </row>
    <row r="34" spans="1:4" ht="111.75" customHeight="1" x14ac:dyDescent="0.4">
      <c r="A34" s="65"/>
      <c r="C34" s="37" t="s">
        <v>121</v>
      </c>
      <c r="D34" s="45" t="s">
        <v>122</v>
      </c>
    </row>
    <row r="35" spans="1:4" s="44" customFormat="1" ht="111.75" customHeight="1" x14ac:dyDescent="0.4">
      <c r="A35" s="64"/>
      <c r="C35" s="8" t="s">
        <v>113</v>
      </c>
      <c r="D35" s="46" t="s">
        <v>123</v>
      </c>
    </row>
    <row r="37" spans="1:4" s="43" customFormat="1" ht="167.6" customHeight="1" x14ac:dyDescent="0.4">
      <c r="A37" s="63" t="s">
        <v>90</v>
      </c>
      <c r="C37" s="5" t="s">
        <v>124</v>
      </c>
      <c r="D37" s="5" t="s">
        <v>125</v>
      </c>
    </row>
    <row r="38" spans="1:4" s="44" customFormat="1" ht="167.6" customHeight="1" x14ac:dyDescent="0.4">
      <c r="A38" s="64"/>
      <c r="C38" s="8" t="s">
        <v>99</v>
      </c>
      <c r="D38" s="8" t="s">
        <v>104</v>
      </c>
    </row>
    <row r="40" spans="1:4" s="43" customFormat="1" ht="167.6" customHeight="1" x14ac:dyDescent="0.4">
      <c r="A40" s="63" t="s">
        <v>91</v>
      </c>
      <c r="C40" s="5" t="s">
        <v>127</v>
      </c>
      <c r="D40" s="5" t="s">
        <v>126</v>
      </c>
    </row>
    <row r="41" spans="1:4" s="44" customFormat="1" ht="167.6" customHeight="1" x14ac:dyDescent="0.4">
      <c r="A41" s="64"/>
      <c r="C41" s="8" t="s">
        <v>99</v>
      </c>
      <c r="D41" s="8" t="s">
        <v>104</v>
      </c>
    </row>
    <row r="43" spans="1:4" s="43" customFormat="1" ht="111" customHeight="1" x14ac:dyDescent="0.4">
      <c r="A43" s="63" t="s">
        <v>98</v>
      </c>
      <c r="C43" s="5" t="s">
        <v>120</v>
      </c>
      <c r="D43" s="5" t="s">
        <v>128</v>
      </c>
    </row>
    <row r="44" spans="1:4" ht="111.75" customHeight="1" x14ac:dyDescent="0.4">
      <c r="A44" s="65"/>
      <c r="C44" s="37" t="s">
        <v>130</v>
      </c>
      <c r="D44" s="45" t="s">
        <v>129</v>
      </c>
    </row>
    <row r="45" spans="1:4" s="44" customFormat="1" ht="111.75" customHeight="1" x14ac:dyDescent="0.4">
      <c r="A45" s="64"/>
      <c r="C45" s="8" t="s">
        <v>113</v>
      </c>
      <c r="D45" s="46" t="s">
        <v>114</v>
      </c>
    </row>
    <row r="47" spans="1:4" s="43" customFormat="1" ht="167.6" customHeight="1" x14ac:dyDescent="0.4">
      <c r="A47" s="63" t="s">
        <v>92</v>
      </c>
      <c r="C47" s="5" t="s">
        <v>131</v>
      </c>
      <c r="D47" s="5" t="s">
        <v>132</v>
      </c>
    </row>
    <row r="48" spans="1:4" s="44" customFormat="1" ht="167.6" customHeight="1" x14ac:dyDescent="0.4">
      <c r="A48" s="64"/>
      <c r="C48" s="8" t="s">
        <v>99</v>
      </c>
      <c r="D48" s="8" t="s">
        <v>104</v>
      </c>
    </row>
    <row r="50" spans="1:4" s="43" customFormat="1" ht="167.6" customHeight="1" x14ac:dyDescent="0.4">
      <c r="A50" s="63" t="s">
        <v>93</v>
      </c>
      <c r="C50" s="5" t="s">
        <v>115</v>
      </c>
      <c r="D50" s="5" t="s">
        <v>116</v>
      </c>
    </row>
    <row r="51" spans="1:4" s="44" customFormat="1" ht="167.6" customHeight="1" x14ac:dyDescent="0.4">
      <c r="A51" s="64"/>
      <c r="C51" s="8" t="s">
        <v>99</v>
      </c>
      <c r="D51" s="8" t="s">
        <v>104</v>
      </c>
    </row>
    <row r="53" spans="1:4" s="43" customFormat="1" ht="111.75" customHeight="1" x14ac:dyDescent="0.4">
      <c r="A53" s="63" t="s">
        <v>94</v>
      </c>
      <c r="C53" s="5" t="s">
        <v>120</v>
      </c>
      <c r="D53" s="5" t="s">
        <v>133</v>
      </c>
    </row>
    <row r="54" spans="1:4" ht="111.75" customHeight="1" x14ac:dyDescent="0.4">
      <c r="A54" s="65"/>
      <c r="C54" s="37" t="s">
        <v>121</v>
      </c>
      <c r="D54" s="45" t="s">
        <v>122</v>
      </c>
    </row>
    <row r="55" spans="1:4" s="44" customFormat="1" ht="111.75" customHeight="1" x14ac:dyDescent="0.4">
      <c r="A55" s="64"/>
      <c r="C55" s="8" t="s">
        <v>113</v>
      </c>
      <c r="D55" s="46" t="s">
        <v>134</v>
      </c>
    </row>
    <row r="57" spans="1:4" s="43" customFormat="1" ht="167.6" customHeight="1" x14ac:dyDescent="0.4">
      <c r="A57" s="63" t="s">
        <v>95</v>
      </c>
      <c r="C57" s="5" t="s">
        <v>135</v>
      </c>
      <c r="D57" s="5" t="s">
        <v>136</v>
      </c>
    </row>
    <row r="58" spans="1:4" s="44" customFormat="1" ht="167.6" customHeight="1" x14ac:dyDescent="0.4">
      <c r="A58" s="64"/>
      <c r="C58" s="8" t="s">
        <v>99</v>
      </c>
      <c r="D58" s="8" t="s">
        <v>104</v>
      </c>
    </row>
    <row r="60" spans="1:4" s="43" customFormat="1" ht="167.6" customHeight="1" x14ac:dyDescent="0.4">
      <c r="A60" s="63" t="s">
        <v>96</v>
      </c>
      <c r="C60" s="5" t="s">
        <v>124</v>
      </c>
      <c r="D60" s="5" t="s">
        <v>137</v>
      </c>
    </row>
    <row r="61" spans="1:4" s="44" customFormat="1" ht="167.6" customHeight="1" x14ac:dyDescent="0.4">
      <c r="A61" s="64"/>
      <c r="C61" s="8" t="s">
        <v>99</v>
      </c>
      <c r="D61" s="8" t="s">
        <v>104</v>
      </c>
    </row>
    <row r="63" spans="1:4" s="39" customFormat="1" ht="72.900000000000006" x14ac:dyDescent="0.4">
      <c r="A63" s="41" t="s">
        <v>97</v>
      </c>
      <c r="C63" s="15" t="s">
        <v>99</v>
      </c>
      <c r="D63" s="15" t="s">
        <v>104</v>
      </c>
    </row>
    <row r="65" spans="1:4" s="39" customFormat="1" x14ac:dyDescent="0.4">
      <c r="A65" s="66" t="s">
        <v>138</v>
      </c>
      <c r="B65" s="66"/>
      <c r="C65" s="66"/>
      <c r="D65" s="66"/>
    </row>
  </sheetData>
  <mergeCells count="14">
    <mergeCell ref="A57:A58"/>
    <mergeCell ref="A60:A61"/>
    <mergeCell ref="A65:D65"/>
    <mergeCell ref="A33:A35"/>
    <mergeCell ref="A37:A38"/>
    <mergeCell ref="A40:A41"/>
    <mergeCell ref="A43:A45"/>
    <mergeCell ref="A47:A48"/>
    <mergeCell ref="A50:A51"/>
    <mergeCell ref="A19:A20"/>
    <mergeCell ref="A27:A28"/>
    <mergeCell ref="A24:A25"/>
    <mergeCell ref="A30:A31"/>
    <mergeCell ref="A53:A55"/>
  </mergeCells>
  <pageMargins left="0.25" right="0.25" top="0.25" bottom="0.25" header="0.3" footer="0.3"/>
  <pageSetup scale="6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F14E5-E8CA-4466-AA00-49846DB876E5}">
  <sheetPr>
    <pageSetUpPr fitToPage="1"/>
  </sheetPr>
  <dimension ref="A1:D15"/>
  <sheetViews>
    <sheetView topLeftCell="A13" zoomScale="70" zoomScaleNormal="70" workbookViewId="0">
      <selection activeCell="E13" sqref="E13"/>
    </sheetView>
  </sheetViews>
  <sheetFormatPr defaultRowHeight="14.6" x14ac:dyDescent="0.4"/>
  <cols>
    <col min="1" max="1" width="95" style="48" customWidth="1"/>
    <col min="2" max="2" width="3.23046875" customWidth="1"/>
    <col min="3" max="4" width="27.53515625" style="37" customWidth="1"/>
  </cols>
  <sheetData>
    <row r="1" spans="1:4" s="39" customFormat="1" x14ac:dyDescent="0.4">
      <c r="A1" s="38" t="s">
        <v>102</v>
      </c>
      <c r="C1" s="40" t="s">
        <v>139</v>
      </c>
      <c r="D1" s="40" t="s">
        <v>103</v>
      </c>
    </row>
    <row r="3" spans="1:4" s="39" customFormat="1" ht="174.9" x14ac:dyDescent="0.4">
      <c r="A3" s="41" t="s">
        <v>76</v>
      </c>
      <c r="C3" s="15" t="s">
        <v>99</v>
      </c>
      <c r="D3" s="15" t="s">
        <v>104</v>
      </c>
    </row>
    <row r="5" spans="1:4" s="39" customFormat="1" ht="189.45" x14ac:dyDescent="0.4">
      <c r="A5" s="41" t="s">
        <v>77</v>
      </c>
      <c r="C5" s="15" t="s">
        <v>180</v>
      </c>
      <c r="D5" s="15" t="s">
        <v>181</v>
      </c>
    </row>
    <row r="7" spans="1:4" s="39" customFormat="1" ht="102" x14ac:dyDescent="0.4">
      <c r="A7" s="42" t="s">
        <v>182</v>
      </c>
      <c r="C7" s="15" t="s">
        <v>183</v>
      </c>
      <c r="D7" s="15" t="s">
        <v>184</v>
      </c>
    </row>
    <row r="9" spans="1:4" s="39" customFormat="1" ht="102" x14ac:dyDescent="0.4">
      <c r="A9" s="41" t="s">
        <v>187</v>
      </c>
      <c r="C9" s="15" t="s">
        <v>185</v>
      </c>
      <c r="D9" s="15" t="s">
        <v>186</v>
      </c>
    </row>
    <row r="11" spans="1:4" s="39" customFormat="1" ht="72.900000000000006" x14ac:dyDescent="0.4">
      <c r="A11" s="41" t="s">
        <v>82</v>
      </c>
      <c r="C11" s="15" t="s">
        <v>99</v>
      </c>
      <c r="D11" s="15" t="s">
        <v>104</v>
      </c>
    </row>
    <row r="13" spans="1:4" s="39" customFormat="1" ht="335.15" x14ac:dyDescent="0.4">
      <c r="A13" s="41" t="s">
        <v>188</v>
      </c>
      <c r="C13" s="15"/>
      <c r="D13" s="15"/>
    </row>
    <row r="15" spans="1:4" s="39" customFormat="1" x14ac:dyDescent="0.4">
      <c r="A15" s="66" t="s">
        <v>189</v>
      </c>
      <c r="B15" s="66"/>
      <c r="C15" s="66"/>
      <c r="D15" s="66"/>
    </row>
  </sheetData>
  <mergeCells count="1">
    <mergeCell ref="A15:D15"/>
  </mergeCells>
  <pageMargins left="0.25" right="0.25" top="0.25" bottom="0.25" header="0.3" footer="0.3"/>
  <pageSetup scale="6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Script</vt:lpstr>
      <vt:lpstr>Sample run</vt:lpstr>
      <vt:lpstr>Sample Dev Mode</vt:lpstr>
      <vt:lpstr>'Sample Dev Mode'!Print_Titles</vt:lpstr>
      <vt:lpstr>'Sample run'!Print_Titles</vt:lpstr>
      <vt:lpstr>Script!Print_Titles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1owestoftheow@gmail.com</dc:creator>
  <cp:lastModifiedBy>1owestoftheow@gmail.com</cp:lastModifiedBy>
  <cp:lastPrinted>2023-11-24T07:52:15Z</cp:lastPrinted>
  <dcterms:created xsi:type="dcterms:W3CDTF">2023-11-03T12:14:50Z</dcterms:created>
  <dcterms:modified xsi:type="dcterms:W3CDTF">2023-11-27T03:46:17Z</dcterms:modified>
</cp:coreProperties>
</file>