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UTP-GPS-ALARM-master\Area_de_Proceso-_PPQA\CHKQA\"/>
    </mc:Choice>
  </mc:AlternateContent>
  <bookViews>
    <workbookView xWindow="0" yWindow="0" windowWidth="17970" windowHeight="6135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B434" i="26" l="1"/>
  <c r="B435" i="26" s="1"/>
  <c r="B436" i="26" s="1"/>
  <c r="B437" i="26" s="1"/>
  <c r="B423" i="26"/>
  <c r="B424" i="26" s="1"/>
  <c r="B425" i="26" s="1"/>
  <c r="B426" i="26" s="1"/>
  <c r="B412" i="26"/>
  <c r="B413" i="26" s="1"/>
  <c r="B414" i="26" s="1"/>
  <c r="B415" i="26" s="1"/>
  <c r="B401" i="26"/>
  <c r="B402" i="26" s="1"/>
  <c r="B403" i="26" s="1"/>
  <c r="B404" i="26" s="1"/>
  <c r="B389" i="26"/>
  <c r="B390" i="26" s="1"/>
  <c r="B391" i="26" s="1"/>
  <c r="B392" i="26" s="1"/>
  <c r="B378" i="26"/>
  <c r="B379" i="26" s="1"/>
  <c r="B380" i="26" s="1"/>
  <c r="B381" i="26" s="1"/>
  <c r="B367" i="26"/>
  <c r="B368" i="26" s="1"/>
  <c r="B369" i="26" s="1"/>
  <c r="B370" i="26" s="1"/>
  <c r="B356" i="26"/>
  <c r="B357" i="26" s="1"/>
  <c r="B358" i="26" s="1"/>
  <c r="B359" i="26" s="1"/>
  <c r="B345" i="26"/>
  <c r="B346" i="26" s="1"/>
  <c r="B347" i="26" s="1"/>
  <c r="B348" i="26" s="1"/>
  <c r="B334" i="26"/>
  <c r="B335" i="26" s="1"/>
  <c r="B336" i="26" s="1"/>
  <c r="B337" i="26" s="1"/>
  <c r="B322" i="26"/>
  <c r="B323" i="26" s="1"/>
  <c r="B324" i="26" s="1"/>
  <c r="B325" i="26" s="1"/>
  <c r="B311" i="26"/>
  <c r="B312" i="26" s="1"/>
  <c r="B313" i="26" s="1"/>
  <c r="B314" i="26" s="1"/>
  <c r="B300" i="26"/>
  <c r="B301" i="26" s="1"/>
  <c r="B302" i="26" s="1"/>
  <c r="B303" i="26" s="1"/>
  <c r="B289" i="26"/>
  <c r="B290" i="26" s="1"/>
  <c r="B291" i="26" s="1"/>
  <c r="B292" i="26" s="1"/>
  <c r="B277" i="26"/>
  <c r="B278" i="26" s="1"/>
  <c r="B279" i="26" s="1"/>
  <c r="B280" i="26" s="1"/>
  <c r="B266" i="26"/>
  <c r="B267" i="26" s="1"/>
  <c r="B268" i="26" s="1"/>
  <c r="B269" i="26" s="1"/>
  <c r="B255" i="26"/>
  <c r="B256" i="26" s="1"/>
  <c r="B257" i="26" s="1"/>
  <c r="B258" i="26" s="1"/>
  <c r="B244" i="26"/>
  <c r="B245" i="26" s="1"/>
  <c r="B246" i="26" s="1"/>
  <c r="B247" i="26" s="1"/>
  <c r="B233" i="26"/>
  <c r="B234" i="26" s="1"/>
  <c r="B235" i="26" s="1"/>
  <c r="B236" i="26" s="1"/>
  <c r="B221" i="26"/>
  <c r="B222" i="26" s="1"/>
  <c r="B223" i="26" s="1"/>
  <c r="B224" i="26" s="1"/>
  <c r="B210" i="26"/>
  <c r="B211" i="26" s="1"/>
  <c r="B212" i="26" s="1"/>
  <c r="B213" i="26" s="1"/>
  <c r="B199" i="26"/>
  <c r="B200" i="26" s="1"/>
  <c r="B201" i="26" s="1"/>
  <c r="B202" i="26" s="1"/>
  <c r="B188" i="26"/>
  <c r="B189" i="26" s="1"/>
  <c r="B190" i="26" s="1"/>
  <c r="B191" i="26" s="1"/>
  <c r="B177" i="26"/>
  <c r="B178" i="26" s="1"/>
  <c r="B179" i="26" s="1"/>
  <c r="B180" i="26" s="1"/>
  <c r="B166" i="26"/>
  <c r="B167" i="26" s="1"/>
  <c r="B168" i="26" s="1"/>
  <c r="B169" i="26" s="1"/>
  <c r="B155" i="26"/>
  <c r="B156" i="26" s="1"/>
  <c r="B157" i="26" s="1"/>
  <c r="B158" i="26" s="1"/>
  <c r="B144" i="26"/>
  <c r="B145" i="26" s="1"/>
  <c r="B146" i="26" s="1"/>
  <c r="B147" i="26" s="1"/>
  <c r="B133" i="26"/>
  <c r="B134" i="26" s="1"/>
  <c r="B135" i="26" s="1"/>
  <c r="B136" i="26" s="1"/>
  <c r="B122" i="26"/>
  <c r="B123" i="26" s="1"/>
  <c r="B124" i="26" s="1"/>
  <c r="B125" i="26" s="1"/>
  <c r="B111" i="26"/>
  <c r="B112" i="26" s="1"/>
  <c r="B113" i="26" s="1"/>
  <c r="B114" i="26" s="1"/>
  <c r="B100" i="26"/>
  <c r="B101" i="26" s="1"/>
  <c r="B102" i="26" s="1"/>
  <c r="B103" i="26" s="1"/>
  <c r="B88" i="26"/>
  <c r="B89" i="26" s="1"/>
  <c r="B90" i="26" s="1"/>
  <c r="B91" i="26" s="1"/>
  <c r="B77" i="26"/>
  <c r="B78" i="26" s="1"/>
  <c r="B79" i="26" s="1"/>
  <c r="B80" i="26" s="1"/>
  <c r="B66" i="26"/>
  <c r="B67" i="26" s="1"/>
  <c r="B68" i="26" s="1"/>
  <c r="B69" i="26" s="1"/>
  <c r="B44" i="26"/>
  <c r="B45" i="26" s="1"/>
  <c r="B46" i="26" s="1"/>
  <c r="B47" i="26" s="1"/>
  <c r="B55" i="26"/>
  <c r="B56" i="26" s="1"/>
  <c r="B57" i="26" s="1"/>
  <c r="B58" i="26" s="1"/>
  <c r="B33" i="26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J11" i="26" l="1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G10" i="14" s="1"/>
  <c r="I4" i="17" s="1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L10" i="13" s="1"/>
  <c r="H6" i="17" s="1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G10" i="13" s="1"/>
  <c r="H4" i="17" s="1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S10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M10" i="25" s="1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M10" i="28" s="1"/>
  <c r="K16" i="28"/>
  <c r="F16" i="28"/>
  <c r="G10" i="28" s="1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F4" i="17" l="1"/>
  <c r="F8" i="17"/>
  <c r="F6" i="17"/>
</calcChain>
</file>

<file path=xl/sharedStrings.xml><?xml version="1.0" encoding="utf-8"?>
<sst xmlns="http://schemas.openxmlformats.org/spreadsheetml/2006/main" count="2817" uniqueCount="387">
  <si>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</si>
  <si>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</si>
  <si>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</si>
  <si>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</si>
  <si>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</si>
  <si>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</si>
  <si>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</si>
  <si>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</si>
  <si>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</si>
  <si>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</si>
  <si>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</si>
  <si>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</si>
  <si>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</si>
  <si>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</si>
  <si>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</si>
  <si>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</si>
  <si>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</si>
  <si>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</si>
  <si>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</si>
  <si>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</si>
  <si>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</si>
  <si>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</si>
  <si>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</si>
  <si>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</si>
  <si>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</si>
  <si>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</si>
  <si>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</si>
  <si>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</si>
  <si>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</si>
  <si>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</si>
  <si>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</si>
  <si>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</si>
  <si>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</si>
  <si>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</si>
  <si>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</si>
  <si>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</si>
  <si>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</si>
  <si>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</si>
  <si>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</si>
  <si>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</si>
  <si>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</si>
  <si>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</si>
  <si>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</si>
  <si>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</si>
  <si>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</si>
  <si>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</si>
  <si>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</si>
  <si>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</si>
  <si>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</si>
  <si>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</si>
  <si>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</si>
  <si>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</si>
  <si>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</si>
  <si>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</si>
  <si>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</si>
  <si>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</si>
  <si>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</si>
  <si>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</si>
  <si>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</si>
  <si>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</si>
  <si>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</si>
  <si>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</si>
  <si>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</si>
  <si>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</si>
  <si>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</si>
  <si>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</si>
  <si>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</si>
  <si>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</si>
  <si>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</si>
  <si>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</si>
  <si>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</si>
  <si>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</si>
  <si>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</si>
  <si>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</si>
  <si>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</si>
  <si>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</si>
  <si>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</si>
  <si>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</si>
  <si>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</si>
  <si>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</si>
  <si>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</si>
  <si>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</si>
  <si>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</si>
  <si>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</si>
  <si>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</si>
  <si>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</si>
  <si>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</si>
  <si>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</si>
  <si>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</si>
  <si>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</si>
  <si>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</si>
  <si>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</si>
  <si>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</si>
  <si>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</si>
  <si>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</si>
  <si>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</si>
  <si>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</si>
  <si>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</si>
  <si>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</si>
  <si>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</si>
  <si>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</si>
  <si>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</si>
  <si>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</si>
  <si>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</si>
  <si>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</si>
  <si>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</si>
  <si>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</si>
  <si>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</si>
  <si>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</si>
  <si>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</si>
  <si>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</si>
  <si>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</si>
  <si>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</si>
  <si>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</si>
  <si>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</si>
  <si>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</si>
  <si>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</si>
  <si>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</si>
  <si>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</si>
  <si>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</si>
  <si>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</si>
  <si>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</si>
  <si>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</si>
  <si>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</si>
  <si>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</si>
  <si>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</si>
  <si>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</si>
  <si>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</si>
  <si>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</si>
  <si>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</si>
  <si>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</si>
  <si>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</si>
  <si>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</si>
  <si>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</si>
  <si>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</si>
  <si>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</si>
  <si>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</si>
  <si>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</si>
  <si>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</si>
  <si>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</si>
  <si>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</si>
  <si>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</si>
  <si>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</si>
  <si>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</si>
  <si>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</si>
  <si>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</si>
  <si>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</si>
  <si>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</si>
  <si>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</si>
  <si>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</si>
  <si>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</si>
  <si>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</si>
  <si>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</si>
  <si>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</si>
  <si>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</si>
  <si>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</si>
  <si>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</si>
  <si>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</si>
  <si>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</si>
  <si>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</si>
  <si>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</si>
  <si>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</si>
  <si>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</si>
  <si>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</si>
  <si>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</si>
  <si>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</si>
  <si>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</si>
  <si>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</si>
  <si>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</si>
  <si>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</si>
  <si>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</si>
  <si>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</si>
  <si>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</si>
  <si>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</si>
  <si>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</si>
  <si>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</si>
  <si>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</si>
  <si>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</si>
  <si>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</si>
  <si>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</si>
  <si>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</si>
  <si>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</si>
  <si>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</si>
  <si>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</si>
  <si>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</si>
  <si>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</si>
  <si>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</si>
  <si>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</si>
  <si>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</si>
  <si>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</si>
  <si>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</si>
  <si>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</si>
  <si>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</si>
  <si>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</si>
  <si>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</si>
  <si>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</si>
  <si>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</si>
  <si>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</si>
  <si>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</si>
  <si>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</si>
  <si>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</si>
  <si>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</si>
  <si>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</si>
  <si>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</si>
  <si>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</si>
  <si>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</si>
  <si>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</si>
  <si>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</si>
  <si>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</si>
  <si>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</si>
  <si>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</si>
  <si>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</si>
  <si>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</si>
  <si>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</si>
  <si>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</si>
  <si>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</si>
  <si>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</si>
  <si>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</si>
  <si>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</si>
  <si>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</si>
  <si>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</si>
  <si>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</si>
  <si>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</si>
  <si>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</si>
  <si>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</si>
  <si>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</si>
  <si>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</si>
  <si>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</si>
  <si>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</si>
  <si>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</si>
  <si>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</si>
  <si>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</si>
  <si>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</si>
  <si>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</si>
  <si>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</si>
  <si>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</si>
  <si>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</si>
  <si>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</si>
  <si>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</si>
  <si>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</si>
  <si>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</si>
  <si>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</si>
  <si>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</si>
  <si>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</si>
  <si>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</si>
  <si>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</si>
  <si>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</si>
  <si>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</si>
  <si>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</si>
  <si>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</si>
  <si>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</si>
  <si>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</si>
  <si>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</si>
  <si>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</si>
  <si>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</si>
  <si>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</si>
  <si>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</si>
  <si>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</si>
  <si>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</si>
  <si>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</si>
  <si>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</si>
  <si>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</si>
  <si>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</si>
  <si>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</si>
  <si>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</si>
  <si>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</si>
  <si>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</si>
  <si>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</si>
  <si>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</si>
  <si>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</si>
  <si>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</si>
  <si>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</si>
  <si>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</si>
  <si>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Fecha Efectiva:  13/10/2015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</si>
  <si>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</si>
  <si>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</si>
  <si>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</si>
  <si>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</si>
  <si>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</si>
  <si>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</si>
  <si>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</si>
  <si>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</si>
  <si>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</si>
  <si>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</si>
  <si>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</si>
  <si>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</si>
  <si>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</si>
  <si>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</si>
  <si>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</si>
  <si>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</si>
  <si>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</si>
  <si>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Fecha: Del 02/11/2015 al 13/11/2015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</si>
  <si>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</si>
  <si>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</si>
  <si>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</si>
  <si>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</si>
  <si>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</si>
  <si>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</si>
  <si>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</si>
  <si>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</si>
  <si>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</si>
  <si>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t>Documento definido con nomenclatura establecida</t>
  </si>
  <si>
    <t>Ubicación correcta de Documento en repositorio</t>
  </si>
  <si>
    <t>Documento sin errores Ortográficos</t>
  </si>
  <si>
    <t xml:space="preserve">Documento cumple con definiciones, actividades, procesos,fechas, estructuras de datos, fórmulas, entre otros factores preestablecidos para el desarrollo del proyecto 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</si>
  <si>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</si>
  <si>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</si>
  <si>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</si>
  <si>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</si>
  <si>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</si>
  <si>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</si>
  <si>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</si>
  <si>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</si>
  <si>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</si>
  <si>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</si>
  <si>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</si>
  <si>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</si>
  <si>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</si>
  <si>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</si>
  <si>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</si>
  <si>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</si>
  <si>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</si>
  <si>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</si>
  <si>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</si>
  <si>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r>
      <t xml:space="preserve">Documento : Indice Cambios Items de Configuracion                                                      [ICIC]_[Versión]_[Año]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GitHub\UTP-GPS-ALARM\tree\master\Area_de_Proceso-_CM\ICIC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</si>
  <si>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</si>
  <si>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</si>
  <si>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</si>
  <si>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</si>
  <si>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</si>
  <si>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</si>
  <si>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</si>
  <si>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</si>
  <si>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</si>
  <si>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</si>
  <si>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</si>
  <si>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</si>
  <si>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</si>
  <si>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</si>
  <si>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</si>
  <si>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</si>
  <si>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</si>
  <si>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</si>
  <si>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Documento cumple con  el formato definido para el Proyecto</t>
  </si>
  <si>
    <t>-</t>
  </si>
  <si>
    <t>Documento en estado de plantilla (No definida para auditar)</t>
  </si>
  <si>
    <t>Criterío de Evaluación en Documento conforme</t>
  </si>
  <si>
    <t>Corrección de Errores Ortográficos en Inciso 5.2</t>
  </si>
  <si>
    <t>Actualizar Datos Modificados en Fases de Desarrollo (Entregables), los WBS de Gestión e Ingeniería (Entregables) y la Nomenclatura (Documentación)</t>
  </si>
  <si>
    <t>Reestructurar Tareas y cambiar definiciones en el Proceso de Gestión e Ingeniería</t>
  </si>
  <si>
    <t>Definir nuevos riesgos que aún no estan contemplados y son de importancia en el Proyecto</t>
  </si>
  <si>
    <t>No Aplica este Criterio para auditoría de Calidad</t>
  </si>
  <si>
    <t>Actualizar datos acordes a la solicitud de cambio de requerimientos del proyecto</t>
  </si>
  <si>
    <t xml:space="preserve">Documento cumple con definiciones, actividades, procesos,fechas, estructuras de datos, fórmulas, entre otros factores preestablecidos y actualizados para el desarrollo del proyecto </t>
  </si>
  <si>
    <t>Tablas</t>
  </si>
  <si>
    <t>Historial de Revisiones</t>
  </si>
  <si>
    <t>Contiene detalles de las revisiones del documento</t>
  </si>
  <si>
    <t>Datos de importancia para la elaboración del documento</t>
  </si>
  <si>
    <t>Definir indice y numeración de subtemas desarrollados en el documento</t>
  </si>
  <si>
    <t>Especificar mayor número de aspectos a auditar por documento</t>
  </si>
  <si>
    <t>Ajustar documento a formato de documentos del proyecto</t>
  </si>
  <si>
    <t xml:space="preserve">Definir indice y numeración de subtemas desarrollados en el documento </t>
  </si>
  <si>
    <t>Documento en estado de plantilla</t>
  </si>
  <si>
    <t>Especificar el Acceso de Solo Lectura al Cliente (MST E.I.R.L)</t>
  </si>
  <si>
    <t>Actualizar datos de Item de Configuración (Ruta de Activos de Procesos, Ruta de los Registros y Código)</t>
  </si>
  <si>
    <t>Modificar nomenclatura del Documento y tipo (de .pdf a .docx)</t>
  </si>
  <si>
    <t>Cambiar documento a fomato de documentos del proyecto</t>
  </si>
  <si>
    <t>Ajustar Gráficas a formato de los documentos del proyecto</t>
  </si>
  <si>
    <t>Modificar Documento a formato de documentos del Proyecto</t>
  </si>
  <si>
    <t>Actualizar Datos del Documento y corregir definiciones</t>
  </si>
  <si>
    <t>Corregir fechas de actividades por desconfiguración de la misma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</si>
  <si>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</si>
  <si>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</si>
  <si>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</si>
  <si>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</si>
  <si>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</si>
  <si>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</si>
  <si>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</si>
  <si>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</si>
  <si>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</si>
  <si>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</si>
  <si>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fue elaborado según lo planeado en el cronograma del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</si>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</sst>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74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6" borderId="31" xfId="45" applyFont="1" applyFill="1" applyBorder="1" applyAlignment="1">
      <alignment horizontal="center" vertical="center" wrapText="1"/>
    </xf>
    <xf numFmtId="0" fontId="5" fillId="26" borderId="32" xfId="45" applyFont="1" applyFill="1" applyBorder="1" applyAlignment="1">
      <alignment horizontal="center" vertical="center" wrapText="1"/>
    </xf>
    <xf numFmtId="0" fontId="5" fillId="26" borderId="33" xfId="45" applyFont="1" applyFill="1" applyBorder="1" applyAlignment="1">
      <alignment horizontal="center" vertical="center" wrapText="1"/>
    </xf>
    <xf numFmtId="0" fontId="7" fillId="0" borderId="34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5" xfId="46" applyFont="1" applyBorder="1" applyAlignment="1" applyProtection="1">
      <alignment horizontal="center" vertical="top" wrapText="1"/>
      <protection locked="0"/>
    </xf>
    <xf numFmtId="0" fontId="7" fillId="0" borderId="36" xfId="46" applyFont="1" applyBorder="1" applyAlignment="1" applyProtection="1">
      <alignment horizontal="center" vertical="top" wrapText="1"/>
      <protection locked="0"/>
    </xf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37" xfId="46" applyFont="1" applyBorder="1" applyAlignment="1" applyProtection="1">
      <alignment horizontal="center" vertical="top" wrapText="1"/>
      <protection locked="0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49" fontId="7" fillId="0" borderId="41" xfId="46" applyNumberFormat="1" applyFont="1" applyBorder="1" applyAlignment="1" applyProtection="1">
      <alignment horizontal="center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14" fontId="3" fillId="28" borderId="9" xfId="0" applyNumberFormat="1" applyFont="1" applyFill="1" applyBorder="1" applyAlignment="1" applyProtection="1">
      <alignment vertical="center"/>
      <protection locked="0"/>
    </xf>
    <xf numFmtId="14" fontId="3" fillId="28" borderId="9" xfId="43" applyNumberFormat="1" applyFont="1" applyFill="1" applyBorder="1"/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44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 wrapText="1"/>
      <protection locked="0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45" xfId="0" applyFont="1" applyFill="1" applyBorder="1" applyAlignment="1" applyProtection="1">
      <alignment vertical="center"/>
      <protection locked="0"/>
    </xf>
    <xf numFmtId="0" fontId="45" fillId="30" borderId="10" xfId="0" applyFont="1" applyFill="1" applyBorder="1" applyAlignment="1" applyProtection="1">
      <alignment horizontal="center" vertical="center"/>
      <protection locked="0"/>
    </xf>
    <xf numFmtId="0" fontId="45" fillId="30" borderId="12" xfId="0" applyFont="1" applyFill="1" applyBorder="1" applyAlignment="1" applyProtection="1">
      <alignment horizontal="center" vertical="center"/>
      <protection locked="0"/>
    </xf>
    <xf numFmtId="0" fontId="3" fillId="30" borderId="0" xfId="39" applyFont="1" applyFill="1" applyBorder="1" applyAlignment="1">
      <alignment horizontal="left" vertical="center" wrapText="1" indent="2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54" fillId="23" borderId="0" xfId="46" applyFont="1" applyFill="1" applyAlignment="1">
      <alignment horizontal="center"/>
    </xf>
    <xf numFmtId="0" fontId="39" fillId="30" borderId="0" xfId="39" applyFont="1" applyFill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45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9" fillId="0" borderId="10" xfId="39" applyFont="1" applyBorder="1" applyAlignment="1">
      <alignment horizontal="left" vertical="center" wrapText="1"/>
    </xf>
    <xf numFmtId="0" fontId="39" fillId="0" borderId="45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30" borderId="0" xfId="39" applyFont="1" applyFill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45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45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1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ill="1" applyBorder="1" applyAlignment="1">
      <alignment horizontal="left" vertical="center" wrapText="1"/>
    </xf>
    <xf numFmtId="0" fontId="1" fillId="0" borderId="0" xfId="39" applyFont="1" applyAlignment="1">
      <alignment horizontal="left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5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45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45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5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46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45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7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48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41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45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0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8" fillId="31" borderId="45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45" fillId="30" borderId="10" xfId="0" applyFont="1" applyFill="1" applyBorder="1" applyAlignment="1" applyProtection="1">
      <alignment horizontal="center" vertical="center"/>
      <protection locked="0"/>
    </xf>
    <xf numFmtId="0" fontId="45" fillId="30" borderId="12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51" xfId="43" applyFont="1" applyFill="1" applyBorder="1" applyAlignment="1">
      <alignment horizontal="center" vertical="center"/>
    </xf>
    <xf numFmtId="0" fontId="49" fillId="23" borderId="52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53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9544"/>
        <c:axId val="252763280"/>
      </c:barChart>
      <c:catAx>
        <c:axId val="25302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2763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27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029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0" sqref="K10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427" t="s">
        <v>63</v>
      </c>
      <c r="C2" s="427"/>
      <c r="D2" s="427"/>
      <c r="E2" s="427"/>
      <c r="F2" s="427"/>
      <c r="G2" s="427"/>
      <c r="H2" s="427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 thickBot="1">
      <c r="A4" s="131"/>
      <c r="B4" s="133" t="s">
        <v>64</v>
      </c>
      <c r="C4" s="134" t="s">
        <v>65</v>
      </c>
      <c r="D4" s="134" t="s">
        <v>127</v>
      </c>
      <c r="E4" s="134" t="s">
        <v>66</v>
      </c>
      <c r="F4" s="134" t="s">
        <v>135</v>
      </c>
      <c r="G4" s="134" t="s">
        <v>67</v>
      </c>
      <c r="H4" s="135" t="s">
        <v>68</v>
      </c>
      <c r="I4" s="131"/>
    </row>
    <row r="5" spans="1:9" ht="24">
      <c r="A5" s="131"/>
      <c r="B5" s="136">
        <v>1</v>
      </c>
      <c r="C5" s="137" t="s">
        <v>269</v>
      </c>
      <c r="D5" s="138">
        <v>42296</v>
      </c>
      <c r="E5" s="139" t="s">
        <v>268</v>
      </c>
      <c r="F5" s="139" t="s">
        <v>270</v>
      </c>
      <c r="G5" s="140" t="s">
        <v>69</v>
      </c>
      <c r="H5" s="141" t="s">
        <v>271</v>
      </c>
      <c r="I5" s="131"/>
    </row>
    <row r="6" spans="1:9">
      <c r="A6" s="131"/>
      <c r="B6" s="142"/>
      <c r="C6" s="143"/>
      <c r="D6" s="144"/>
      <c r="E6" s="145"/>
      <c r="F6" s="146"/>
      <c r="G6" s="145"/>
      <c r="H6" s="147"/>
      <c r="I6" s="131"/>
    </row>
    <row r="7" spans="1:9">
      <c r="A7" s="131"/>
      <c r="B7" s="148"/>
      <c r="C7" s="149"/>
      <c r="D7" s="150"/>
      <c r="E7" s="151"/>
      <c r="F7" s="151"/>
      <c r="G7" s="151"/>
      <c r="H7" s="152"/>
      <c r="I7" s="131"/>
    </row>
    <row r="8" spans="1:9" ht="13.5" thickBot="1">
      <c r="A8" s="131"/>
      <c r="B8" s="153"/>
      <c r="C8" s="154"/>
      <c r="D8" s="155"/>
      <c r="E8" s="155"/>
      <c r="F8" s="155"/>
      <c r="G8" s="155"/>
      <c r="H8" s="156"/>
      <c r="I8" s="131"/>
    </row>
    <row r="9" spans="1:9">
      <c r="A9" s="131"/>
      <c r="B9" s="157"/>
      <c r="C9" s="157"/>
      <c r="D9" s="157"/>
      <c r="E9" s="157"/>
      <c r="F9" s="157"/>
      <c r="G9" s="157"/>
      <c r="H9" s="157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66" t="s">
        <v>158</v>
      </c>
      <c r="C2" s="566"/>
      <c r="D2" s="566"/>
      <c r="E2" s="566"/>
      <c r="F2" s="566"/>
    </row>
    <row r="3" spans="1:14" ht="13.5" thickBot="1"/>
    <row r="4" spans="1:14" ht="13.5" thickBot="1">
      <c r="A4" s="239" t="s">
        <v>175</v>
      </c>
      <c r="B4" s="567" t="s">
        <v>159</v>
      </c>
      <c r="C4" s="567"/>
      <c r="D4" s="567"/>
      <c r="E4" s="567"/>
      <c r="F4" s="284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68"/>
      <c r="C5" s="568"/>
      <c r="D5" s="568"/>
      <c r="E5" s="568"/>
      <c r="F5" s="568"/>
    </row>
    <row r="6" spans="1:14" ht="13.5" thickBot="1">
      <c r="A6" s="239" t="s">
        <v>176</v>
      </c>
      <c r="B6" s="567" t="s">
        <v>159</v>
      </c>
      <c r="C6" s="567"/>
      <c r="D6" s="567"/>
      <c r="E6" s="567"/>
      <c r="F6" s="284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68"/>
      <c r="C7" s="568"/>
      <c r="D7" s="568"/>
      <c r="E7" s="568"/>
      <c r="F7" s="568"/>
    </row>
    <row r="8" spans="1:14" ht="13.5" thickBot="1">
      <c r="A8" s="239" t="s">
        <v>177</v>
      </c>
      <c r="B8" s="567" t="s">
        <v>159</v>
      </c>
      <c r="C8" s="567"/>
      <c r="D8" s="567"/>
      <c r="E8" s="567"/>
      <c r="F8" s="284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9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34" t="s">
        <v>151</v>
      </c>
      <c r="C2" s="338" t="s">
        <v>165</v>
      </c>
      <c r="E2" s="339" t="s">
        <v>73</v>
      </c>
      <c r="G2" s="334" t="s">
        <v>298</v>
      </c>
    </row>
    <row r="3" spans="1:7">
      <c r="A3" s="335" t="s">
        <v>157</v>
      </c>
      <c r="C3" s="272" t="s">
        <v>263</v>
      </c>
      <c r="E3" s="341" t="s">
        <v>282</v>
      </c>
      <c r="G3" s="340" t="s">
        <v>152</v>
      </c>
    </row>
    <row r="4" spans="1:7">
      <c r="A4" s="335" t="s">
        <v>156</v>
      </c>
      <c r="C4" s="272" t="s">
        <v>264</v>
      </c>
      <c r="E4" s="341" t="s">
        <v>281</v>
      </c>
      <c r="G4" s="340" t="s">
        <v>299</v>
      </c>
    </row>
    <row r="5" spans="1:7">
      <c r="C5" s="272" t="s">
        <v>179</v>
      </c>
      <c r="G5" s="340" t="s">
        <v>300</v>
      </c>
    </row>
    <row r="6" spans="1:7">
      <c r="C6" s="272" t="s">
        <v>178</v>
      </c>
    </row>
    <row r="7" spans="1:7">
      <c r="C7" s="336"/>
    </row>
    <row r="8" spans="1:7">
      <c r="C8" s="336"/>
    </row>
    <row r="9" spans="1:7">
      <c r="C9" s="337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32" zoomScaleNormal="100" workbookViewId="0">
      <selection activeCell="C47" sqref="C47:E47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65" t="s">
        <v>265</v>
      </c>
      <c r="D2" s="466"/>
      <c r="E2" s="467"/>
    </row>
    <row r="3" spans="1:5">
      <c r="A3" s="18"/>
      <c r="B3" s="20" t="s">
        <v>272</v>
      </c>
      <c r="C3" s="468" t="s">
        <v>273</v>
      </c>
      <c r="D3" s="469"/>
      <c r="E3" s="470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71" t="s">
        <v>70</v>
      </c>
      <c r="C5" s="472"/>
      <c r="D5" s="472"/>
      <c r="E5" s="473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74" t="s">
        <v>135</v>
      </c>
      <c r="E8" s="475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59" t="s">
        <v>71</v>
      </c>
      <c r="D10" s="458" t="s">
        <v>43</v>
      </c>
      <c r="E10" s="458"/>
    </row>
    <row r="11" spans="1:5" ht="12.75" customHeight="1">
      <c r="A11" s="18"/>
      <c r="B11" s="28"/>
      <c r="D11" s="158"/>
      <c r="E11" s="158"/>
    </row>
    <row r="12" spans="1:5" ht="24.75" customHeight="1">
      <c r="A12" s="18"/>
      <c r="B12" s="160" t="s">
        <v>71</v>
      </c>
      <c r="D12" s="458" t="s">
        <v>44</v>
      </c>
      <c r="E12" s="458"/>
    </row>
    <row r="13" spans="1:5" ht="9.9499999999999993" customHeight="1">
      <c r="A13" s="18"/>
      <c r="D13" s="158"/>
      <c r="E13" s="158"/>
    </row>
    <row r="14" spans="1:5" ht="24" customHeight="1">
      <c r="A14" s="29"/>
      <c r="B14" s="161" t="s">
        <v>71</v>
      </c>
      <c r="D14" s="458" t="s">
        <v>238</v>
      </c>
      <c r="E14" s="458"/>
    </row>
    <row r="15" spans="1:5">
      <c r="A15" s="29"/>
      <c r="D15" s="158"/>
      <c r="E15" s="158"/>
    </row>
    <row r="16" spans="1:5" ht="12" customHeight="1">
      <c r="A16" s="29"/>
      <c r="B16" s="162" t="s">
        <v>71</v>
      </c>
      <c r="D16" s="458" t="s">
        <v>45</v>
      </c>
      <c r="E16" s="458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459" t="s">
        <v>46</v>
      </c>
      <c r="C19" s="460"/>
      <c r="D19" s="460"/>
      <c r="E19" s="461"/>
    </row>
    <row r="20" spans="1:5" s="16" customFormat="1" ht="13.5" customHeight="1">
      <c r="B20" s="328" t="s">
        <v>72</v>
      </c>
      <c r="C20" s="462" t="s">
        <v>135</v>
      </c>
      <c r="D20" s="463"/>
      <c r="E20" s="464"/>
    </row>
    <row r="21" spans="1:5" s="16" customFormat="1" ht="12.75" customHeight="1">
      <c r="B21" s="34" t="s">
        <v>355</v>
      </c>
      <c r="C21" s="429" t="s">
        <v>356</v>
      </c>
      <c r="D21" s="430"/>
      <c r="E21" s="431"/>
    </row>
    <row r="22" spans="1:5" s="16" customFormat="1" ht="12.75" customHeight="1">
      <c r="B22" s="34" t="s">
        <v>47</v>
      </c>
      <c r="C22" s="429" t="s">
        <v>48</v>
      </c>
      <c r="D22" s="430"/>
      <c r="E22" s="431"/>
    </row>
    <row r="23" spans="1:5" s="16" customFormat="1" ht="12.75" customHeight="1">
      <c r="B23" s="34" t="s">
        <v>371</v>
      </c>
      <c r="C23" s="429" t="s">
        <v>113</v>
      </c>
      <c r="D23" s="430"/>
      <c r="E23" s="431"/>
    </row>
    <row r="24" spans="1:5" s="16" customFormat="1" ht="12.75" customHeight="1">
      <c r="B24" s="34" t="s">
        <v>354</v>
      </c>
      <c r="C24" s="429" t="s">
        <v>357</v>
      </c>
      <c r="D24" s="430"/>
      <c r="E24" s="431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459" t="s">
        <v>372</v>
      </c>
      <c r="C27" s="460"/>
      <c r="D27" s="460"/>
      <c r="E27" s="461"/>
    </row>
    <row r="28" spans="1:5" s="16" customFormat="1" ht="13.5" customHeight="1">
      <c r="B28" s="328" t="s">
        <v>72</v>
      </c>
      <c r="C28" s="462" t="s">
        <v>135</v>
      </c>
      <c r="D28" s="463"/>
      <c r="E28" s="464"/>
    </row>
    <row r="29" spans="1:5" ht="15.95" customHeight="1">
      <c r="A29" s="29"/>
      <c r="B29" s="439" t="s">
        <v>49</v>
      </c>
      <c r="C29" s="440"/>
      <c r="D29" s="440"/>
      <c r="E29" s="441"/>
    </row>
    <row r="30" spans="1:5" ht="15.95" customHeight="1">
      <c r="A30" s="29"/>
      <c r="B30" s="47" t="s">
        <v>277</v>
      </c>
      <c r="C30" s="432" t="s">
        <v>278</v>
      </c>
      <c r="D30" s="433"/>
      <c r="E30" s="434"/>
    </row>
    <row r="31" spans="1:5" ht="15.95" customHeight="1">
      <c r="A31" s="29"/>
      <c r="B31" s="47" t="s">
        <v>274</v>
      </c>
      <c r="C31" s="432" t="s">
        <v>161</v>
      </c>
      <c r="D31" s="433"/>
      <c r="E31" s="434"/>
    </row>
    <row r="32" spans="1:5" ht="15.95" customHeight="1">
      <c r="A32" s="29"/>
      <c r="B32" s="47" t="s">
        <v>2</v>
      </c>
      <c r="C32" s="432" t="s">
        <v>76</v>
      </c>
      <c r="D32" s="433"/>
      <c r="E32" s="434"/>
    </row>
    <row r="33" spans="1:5" ht="15.95" customHeight="1">
      <c r="A33" s="29"/>
      <c r="B33" s="47" t="s">
        <v>275</v>
      </c>
      <c r="C33" s="432" t="s">
        <v>276</v>
      </c>
      <c r="D33" s="433"/>
      <c r="E33" s="434"/>
    </row>
    <row r="34" spans="1:5" ht="15.95" customHeight="1">
      <c r="A34" s="29"/>
      <c r="B34" s="47" t="s">
        <v>77</v>
      </c>
      <c r="C34" s="432" t="s">
        <v>78</v>
      </c>
      <c r="D34" s="433"/>
      <c r="E34" s="434"/>
    </row>
    <row r="35" spans="1:5" ht="15.95" customHeight="1">
      <c r="A35" s="29"/>
      <c r="B35" s="47" t="s">
        <v>73</v>
      </c>
      <c r="C35" s="432" t="s">
        <v>74</v>
      </c>
      <c r="D35" s="433"/>
      <c r="E35" s="434"/>
    </row>
    <row r="36" spans="1:5" ht="27.75" customHeight="1">
      <c r="A36" s="29"/>
      <c r="B36" s="47" t="s">
        <v>79</v>
      </c>
      <c r="C36" s="432" t="s">
        <v>80</v>
      </c>
      <c r="D36" s="433"/>
      <c r="E36" s="434"/>
    </row>
    <row r="37" spans="1:5" ht="15.95" customHeight="1">
      <c r="A37" s="29"/>
      <c r="B37" s="439" t="s">
        <v>50</v>
      </c>
      <c r="C37" s="440"/>
      <c r="D37" s="440"/>
      <c r="E37" s="441"/>
    </row>
    <row r="38" spans="1:5" ht="15.95" customHeight="1">
      <c r="A38" s="29"/>
      <c r="B38" s="47" t="s">
        <v>283</v>
      </c>
      <c r="C38" s="436" t="s">
        <v>373</v>
      </c>
      <c r="D38" s="437"/>
      <c r="E38" s="438"/>
    </row>
    <row r="39" spans="1:5" ht="30.75" customHeight="1">
      <c r="A39" s="29"/>
      <c r="B39" s="47" t="s">
        <v>75</v>
      </c>
      <c r="C39" s="432" t="s">
        <v>374</v>
      </c>
      <c r="D39" s="433"/>
      <c r="E39" s="434"/>
    </row>
    <row r="40" spans="1:5" ht="15.95" customHeight="1">
      <c r="A40" s="29"/>
      <c r="B40" s="47" t="s">
        <v>135</v>
      </c>
      <c r="C40" s="432" t="s">
        <v>375</v>
      </c>
      <c r="D40" s="433"/>
      <c r="E40" s="434"/>
    </row>
    <row r="41" spans="1:5" ht="15.95" customHeight="1">
      <c r="A41" s="29"/>
      <c r="B41" s="47" t="s">
        <v>127</v>
      </c>
      <c r="C41" s="432" t="s">
        <v>87</v>
      </c>
      <c r="D41" s="433"/>
      <c r="E41" s="434"/>
    </row>
    <row r="42" spans="1:5" ht="15.95" customHeight="1">
      <c r="A42" s="29"/>
      <c r="B42" s="47" t="s">
        <v>139</v>
      </c>
      <c r="C42" s="432" t="s">
        <v>84</v>
      </c>
      <c r="D42" s="433"/>
      <c r="E42" s="434"/>
    </row>
    <row r="43" spans="1:5" ht="15.95" customHeight="1">
      <c r="A43" s="29"/>
      <c r="B43" s="47" t="s">
        <v>138</v>
      </c>
      <c r="C43" s="432" t="s">
        <v>81</v>
      </c>
      <c r="D43" s="433"/>
      <c r="E43" s="434"/>
    </row>
    <row r="44" spans="1:5" ht="15.95" customHeight="1">
      <c r="A44" s="29"/>
      <c r="B44" s="47" t="s">
        <v>127</v>
      </c>
      <c r="C44" s="432" t="s">
        <v>87</v>
      </c>
      <c r="D44" s="433"/>
      <c r="E44" s="434"/>
    </row>
    <row r="45" spans="1:5" ht="15.95" customHeight="1">
      <c r="A45" s="29"/>
      <c r="B45" s="47" t="s">
        <v>140</v>
      </c>
      <c r="C45" s="432" t="s">
        <v>85</v>
      </c>
      <c r="D45" s="433"/>
      <c r="E45" s="434"/>
    </row>
    <row r="46" spans="1:5" ht="15.95" customHeight="1">
      <c r="A46" s="29"/>
      <c r="B46" s="47" t="s">
        <v>138</v>
      </c>
      <c r="C46" s="432" t="s">
        <v>82</v>
      </c>
      <c r="D46" s="433"/>
      <c r="E46" s="434"/>
    </row>
    <row r="47" spans="1:5" ht="15.95" customHeight="1">
      <c r="A47" s="29"/>
      <c r="B47" s="47" t="s">
        <v>127</v>
      </c>
      <c r="C47" s="432" t="s">
        <v>87</v>
      </c>
      <c r="D47" s="433"/>
      <c r="E47" s="434"/>
    </row>
    <row r="48" spans="1:5" ht="15.95" customHeight="1">
      <c r="A48" s="29"/>
      <c r="B48" s="47" t="s">
        <v>141</v>
      </c>
      <c r="C48" s="432" t="s">
        <v>86</v>
      </c>
      <c r="D48" s="433"/>
      <c r="E48" s="434"/>
    </row>
    <row r="49" spans="1:5" ht="15.95" customHeight="1">
      <c r="A49" s="29"/>
      <c r="B49" s="47" t="s">
        <v>138</v>
      </c>
      <c r="C49" s="432" t="s">
        <v>83</v>
      </c>
      <c r="D49" s="433"/>
      <c r="E49" s="434"/>
    </row>
    <row r="50" spans="1:5" s="16" customFormat="1" ht="13.5" customHeight="1">
      <c r="B50" s="397"/>
      <c r="C50" s="398"/>
      <c r="D50" s="398"/>
      <c r="E50" s="398"/>
    </row>
    <row r="51" spans="1:5" ht="13.5">
      <c r="A51" s="29"/>
      <c r="B51" s="404"/>
      <c r="C51" s="330"/>
      <c r="D51" s="330"/>
      <c r="E51" s="330"/>
    </row>
    <row r="52" spans="1:5" s="16" customFormat="1" ht="16.5" customHeight="1">
      <c r="B52" s="453"/>
      <c r="C52" s="453"/>
      <c r="D52" s="453"/>
      <c r="E52" s="453"/>
    </row>
    <row r="53" spans="1:5" s="16" customFormat="1" ht="13.5" customHeight="1">
      <c r="B53" s="388"/>
      <c r="C53" s="454"/>
      <c r="D53" s="454"/>
      <c r="E53" s="454"/>
    </row>
    <row r="54" spans="1:5" ht="15.95" customHeight="1">
      <c r="A54" s="29"/>
      <c r="B54" s="435"/>
      <c r="C54" s="435"/>
      <c r="D54" s="435"/>
      <c r="E54" s="435"/>
    </row>
    <row r="55" spans="1:5" ht="15.95" customHeight="1">
      <c r="A55" s="29"/>
      <c r="B55" s="389"/>
      <c r="C55" s="428"/>
      <c r="D55" s="428"/>
      <c r="E55" s="428"/>
    </row>
    <row r="56" spans="1:5" ht="15.95" customHeight="1">
      <c r="A56" s="29"/>
      <c r="B56" s="389"/>
      <c r="C56" s="428"/>
      <c r="D56" s="428"/>
      <c r="E56" s="428"/>
    </row>
    <row r="57" spans="1:5" ht="15.95" customHeight="1">
      <c r="A57" s="29"/>
      <c r="B57" s="389"/>
      <c r="C57" s="428"/>
      <c r="D57" s="428"/>
      <c r="E57" s="428"/>
    </row>
    <row r="58" spans="1:5" ht="15.95" customHeight="1">
      <c r="A58" s="29"/>
      <c r="B58" s="389"/>
      <c r="C58" s="428"/>
      <c r="D58" s="428"/>
      <c r="E58" s="428"/>
    </row>
    <row r="59" spans="1:5" ht="15.95" customHeight="1">
      <c r="A59" s="29"/>
      <c r="B59" s="389"/>
      <c r="C59" s="428"/>
      <c r="D59" s="428"/>
      <c r="E59" s="428"/>
    </row>
    <row r="60" spans="1:5" ht="15.95" customHeight="1">
      <c r="A60" s="29"/>
      <c r="B60" s="389"/>
      <c r="C60" s="428"/>
      <c r="D60" s="428"/>
      <c r="E60" s="428"/>
    </row>
    <row r="61" spans="1:5" ht="17.25" customHeight="1">
      <c r="A61" s="29"/>
      <c r="B61" s="389"/>
      <c r="C61" s="428"/>
      <c r="D61" s="428"/>
      <c r="E61" s="428"/>
    </row>
    <row r="62" spans="1:5" ht="27.75" customHeight="1">
      <c r="A62" s="29"/>
      <c r="B62" s="389"/>
      <c r="C62" s="428"/>
      <c r="D62" s="428"/>
      <c r="E62" s="428"/>
    </row>
    <row r="63" spans="1:5" ht="15.95" customHeight="1">
      <c r="A63" s="29"/>
      <c r="B63" s="435"/>
      <c r="C63" s="435"/>
      <c r="D63" s="435"/>
      <c r="E63" s="435"/>
    </row>
    <row r="64" spans="1:5" ht="15.95" customHeight="1">
      <c r="A64" s="29"/>
      <c r="B64" s="389"/>
      <c r="C64" s="428"/>
      <c r="D64" s="428"/>
      <c r="E64" s="428"/>
    </row>
    <row r="65" spans="1:5" ht="39" customHeight="1">
      <c r="A65" s="29"/>
      <c r="B65" s="389"/>
      <c r="C65" s="428"/>
      <c r="D65" s="428"/>
      <c r="E65" s="428"/>
    </row>
    <row r="66" spans="1:5" ht="28.5" customHeight="1">
      <c r="A66" s="29"/>
      <c r="B66" s="389"/>
      <c r="C66" s="428"/>
      <c r="D66" s="428"/>
      <c r="E66" s="428"/>
    </row>
    <row r="67" spans="1:5" ht="15.75" customHeight="1">
      <c r="A67" s="29"/>
      <c r="B67" s="389"/>
      <c r="C67" s="428"/>
      <c r="D67" s="428"/>
      <c r="E67" s="428"/>
    </row>
    <row r="68" spans="1:5" ht="15.75" customHeight="1">
      <c r="A68" s="29"/>
      <c r="B68" s="389"/>
      <c r="C68" s="428"/>
      <c r="D68" s="428"/>
      <c r="E68" s="428"/>
    </row>
    <row r="69" spans="1:5" ht="15.75" customHeight="1">
      <c r="A69" s="29"/>
      <c r="B69" s="389"/>
      <c r="C69" s="428"/>
      <c r="D69" s="428"/>
      <c r="E69" s="428"/>
    </row>
    <row r="70" spans="1:5" ht="15.75" customHeight="1">
      <c r="A70" s="29"/>
      <c r="B70" s="389"/>
      <c r="C70" s="428"/>
      <c r="D70" s="428"/>
      <c r="E70" s="428"/>
    </row>
    <row r="71" spans="1:5" ht="15.75" customHeight="1">
      <c r="A71" s="29"/>
      <c r="B71" s="389"/>
      <c r="C71" s="428"/>
      <c r="D71" s="428"/>
      <c r="E71" s="428"/>
    </row>
    <row r="72" spans="1:5" ht="15.75" customHeight="1">
      <c r="A72" s="29"/>
      <c r="B72" s="389"/>
      <c r="C72" s="428"/>
      <c r="D72" s="428"/>
      <c r="E72" s="428"/>
    </row>
    <row r="73" spans="1:5" ht="15.75" customHeight="1">
      <c r="A73" s="29"/>
      <c r="B73" s="389"/>
      <c r="C73" s="428"/>
      <c r="D73" s="428"/>
      <c r="E73" s="428"/>
    </row>
    <row r="74" spans="1:5" ht="15.75" customHeight="1">
      <c r="A74" s="29"/>
      <c r="B74" s="389"/>
      <c r="C74" s="428"/>
      <c r="D74" s="428"/>
      <c r="E74" s="428"/>
    </row>
    <row r="75" spans="1:5" ht="15.75" customHeight="1">
      <c r="A75" s="29"/>
      <c r="B75" s="389"/>
      <c r="C75" s="428"/>
      <c r="D75" s="428"/>
      <c r="E75" s="428"/>
    </row>
    <row r="76" spans="1:5" ht="15.75" customHeight="1">
      <c r="A76" s="29"/>
      <c r="B76" s="389"/>
      <c r="C76" s="428"/>
      <c r="D76" s="428"/>
      <c r="E76" s="428"/>
    </row>
    <row r="77" spans="1:5" ht="15.75" customHeight="1">
      <c r="A77" s="29"/>
      <c r="B77" s="399"/>
      <c r="C77" s="400"/>
      <c r="D77" s="400"/>
      <c r="E77" s="400"/>
    </row>
    <row r="78" spans="1:5" ht="15.75" customHeight="1">
      <c r="A78" s="29"/>
      <c r="B78" s="399"/>
      <c r="C78" s="400"/>
      <c r="D78" s="400"/>
      <c r="E78" s="400"/>
    </row>
    <row r="79" spans="1:5" s="16" customFormat="1" ht="16.5" customHeight="1">
      <c r="B79" s="453"/>
      <c r="C79" s="453"/>
      <c r="D79" s="453"/>
      <c r="E79" s="453"/>
    </row>
    <row r="80" spans="1:5" s="16" customFormat="1" ht="13.5" customHeight="1">
      <c r="B80" s="388"/>
      <c r="C80" s="454"/>
      <c r="D80" s="454"/>
      <c r="E80" s="454"/>
    </row>
    <row r="81" spans="1:5" ht="15.95" customHeight="1">
      <c r="A81" s="29"/>
      <c r="B81" s="435"/>
      <c r="C81" s="435"/>
      <c r="D81" s="435"/>
      <c r="E81" s="435"/>
    </row>
    <row r="82" spans="1:5" ht="15.95" customHeight="1">
      <c r="A82" s="29"/>
      <c r="B82" s="389"/>
      <c r="C82" s="428"/>
      <c r="D82" s="428"/>
      <c r="E82" s="428"/>
    </row>
    <row r="83" spans="1:5" ht="15.95" customHeight="1">
      <c r="A83" s="29"/>
      <c r="B83" s="389"/>
      <c r="C83" s="428"/>
      <c r="D83" s="428"/>
      <c r="E83" s="428"/>
    </row>
    <row r="84" spans="1:5" ht="15.95" customHeight="1">
      <c r="A84" s="29"/>
      <c r="B84" s="389"/>
      <c r="C84" s="428"/>
      <c r="D84" s="428"/>
      <c r="E84" s="428"/>
    </row>
    <row r="85" spans="1:5" ht="15.95" customHeight="1">
      <c r="A85" s="29"/>
      <c r="B85" s="389"/>
      <c r="C85" s="428"/>
      <c r="D85" s="428"/>
      <c r="E85" s="428"/>
    </row>
    <row r="86" spans="1:5" ht="15.95" customHeight="1">
      <c r="A86" s="29"/>
      <c r="B86" s="389"/>
      <c r="C86" s="428"/>
      <c r="D86" s="428"/>
      <c r="E86" s="428"/>
    </row>
    <row r="87" spans="1:5" ht="15.95" customHeight="1">
      <c r="A87" s="29"/>
      <c r="B87" s="389"/>
      <c r="C87" s="428"/>
      <c r="D87" s="428"/>
      <c r="E87" s="428"/>
    </row>
    <row r="88" spans="1:5" ht="15.95" customHeight="1">
      <c r="A88" s="29"/>
      <c r="B88" s="389"/>
      <c r="C88" s="428"/>
      <c r="D88" s="428"/>
      <c r="E88" s="428"/>
    </row>
    <row r="89" spans="1:5" ht="27" customHeight="1">
      <c r="A89" s="29"/>
      <c r="B89" s="389"/>
      <c r="C89" s="428"/>
      <c r="D89" s="428"/>
      <c r="E89" s="428"/>
    </row>
    <row r="90" spans="1:5" ht="15.95" customHeight="1">
      <c r="A90" s="29"/>
      <c r="B90" s="435"/>
      <c r="C90" s="435"/>
      <c r="D90" s="435"/>
      <c r="E90" s="435"/>
    </row>
    <row r="91" spans="1:5" ht="15.95" customHeight="1">
      <c r="A91" s="29"/>
      <c r="B91" s="389"/>
      <c r="C91" s="428"/>
      <c r="D91" s="428"/>
      <c r="E91" s="428"/>
    </row>
    <row r="92" spans="1:5" ht="43.5" customHeight="1">
      <c r="A92" s="29"/>
      <c r="B92" s="389"/>
      <c r="C92" s="428"/>
      <c r="D92" s="428"/>
      <c r="E92" s="428"/>
    </row>
    <row r="93" spans="1:5" ht="30" customHeight="1">
      <c r="A93" s="29"/>
      <c r="B93" s="389"/>
      <c r="C93" s="428"/>
      <c r="D93" s="428"/>
      <c r="E93" s="428"/>
    </row>
    <row r="94" spans="1:5" ht="15.75" customHeight="1">
      <c r="A94" s="29"/>
      <c r="B94" s="389"/>
      <c r="C94" s="428"/>
      <c r="D94" s="428"/>
      <c r="E94" s="428"/>
    </row>
    <row r="95" spans="1:5" ht="15.95" customHeight="1">
      <c r="A95" s="29"/>
      <c r="B95" s="389"/>
      <c r="C95" s="428"/>
      <c r="D95" s="428"/>
      <c r="E95" s="428"/>
    </row>
    <row r="96" spans="1:5" ht="15.95" customHeight="1">
      <c r="A96" s="29"/>
      <c r="B96" s="389"/>
      <c r="C96" s="428"/>
      <c r="D96" s="428"/>
      <c r="E96" s="428"/>
    </row>
    <row r="97" spans="1:6" ht="15.95" customHeight="1">
      <c r="A97" s="29"/>
      <c r="B97" s="389"/>
      <c r="C97" s="428"/>
      <c r="D97" s="428"/>
      <c r="E97" s="428"/>
    </row>
    <row r="98" spans="1:6" ht="15.95" customHeight="1">
      <c r="A98" s="29"/>
      <c r="B98" s="389"/>
      <c r="C98" s="428"/>
      <c r="D98" s="428"/>
      <c r="E98" s="428"/>
    </row>
    <row r="99" spans="1:6" ht="15.95" customHeight="1">
      <c r="A99" s="29"/>
      <c r="B99" s="389"/>
      <c r="C99" s="428"/>
      <c r="D99" s="428"/>
      <c r="E99" s="428"/>
      <c r="F99" s="37"/>
    </row>
    <row r="100" spans="1:6" s="16" customFormat="1" ht="13.5" customHeight="1">
      <c r="B100" s="389"/>
      <c r="C100" s="428"/>
      <c r="D100" s="428"/>
      <c r="E100" s="428"/>
    </row>
    <row r="101" spans="1:6" ht="15.75" customHeight="1">
      <c r="A101" s="29"/>
      <c r="B101" s="389"/>
      <c r="C101" s="428"/>
      <c r="D101" s="428"/>
      <c r="E101" s="428"/>
    </row>
    <row r="102" spans="1:6" ht="15.95" customHeight="1">
      <c r="A102" s="29"/>
      <c r="B102" s="389"/>
      <c r="C102" s="428"/>
      <c r="D102" s="428"/>
      <c r="E102" s="428"/>
    </row>
    <row r="103" spans="1:6" ht="15.95" customHeight="1">
      <c r="A103" s="29"/>
      <c r="B103" s="389"/>
      <c r="C103" s="428"/>
      <c r="D103" s="428"/>
      <c r="E103" s="428"/>
      <c r="F103" s="37"/>
    </row>
    <row r="104" spans="1:6" ht="13.5">
      <c r="A104" s="29"/>
      <c r="B104" s="404"/>
      <c r="C104" s="330"/>
      <c r="D104" s="330"/>
      <c r="E104" s="330"/>
    </row>
    <row r="105" spans="1:6">
      <c r="A105" s="30"/>
      <c r="B105" s="387"/>
      <c r="C105" s="330"/>
      <c r="D105" s="391"/>
      <c r="E105" s="330"/>
      <c r="F105" s="37"/>
    </row>
    <row r="106" spans="1:6">
      <c r="A106" s="30"/>
      <c r="B106" s="453"/>
      <c r="C106" s="453"/>
      <c r="D106" s="453"/>
      <c r="E106" s="453"/>
      <c r="F106" s="37"/>
    </row>
    <row r="107" spans="1:6">
      <c r="A107" s="30"/>
      <c r="B107" s="388"/>
      <c r="C107" s="454"/>
      <c r="D107" s="454"/>
      <c r="E107" s="454"/>
      <c r="F107" s="37"/>
    </row>
    <row r="108" spans="1:6">
      <c r="A108" s="30"/>
      <c r="B108" s="435"/>
      <c r="C108" s="435"/>
      <c r="D108" s="435"/>
      <c r="E108" s="435"/>
      <c r="F108" s="37"/>
    </row>
    <row r="109" spans="1:6" ht="12.75" customHeight="1">
      <c r="A109" s="30"/>
      <c r="B109" s="389"/>
      <c r="C109" s="428"/>
      <c r="D109" s="428"/>
      <c r="E109" s="428"/>
      <c r="F109" s="37"/>
    </row>
    <row r="110" spans="1:6" ht="12.75" customHeight="1">
      <c r="A110" s="30"/>
      <c r="B110" s="389"/>
      <c r="C110" s="428"/>
      <c r="D110" s="428"/>
      <c r="E110" s="428"/>
      <c r="F110" s="37"/>
    </row>
    <row r="111" spans="1:6" ht="12.75" customHeight="1">
      <c r="A111" s="30"/>
      <c r="B111" s="389"/>
      <c r="C111" s="428"/>
      <c r="D111" s="428"/>
      <c r="E111" s="428"/>
      <c r="F111" s="37"/>
    </row>
    <row r="112" spans="1:6" ht="12.75" customHeight="1">
      <c r="A112" s="30"/>
      <c r="B112" s="389"/>
      <c r="C112" s="428"/>
      <c r="D112" s="428"/>
      <c r="E112" s="428"/>
      <c r="F112" s="37"/>
    </row>
    <row r="113" spans="1:6" ht="12.75" customHeight="1">
      <c r="A113" s="30"/>
      <c r="B113" s="389"/>
      <c r="C113" s="428"/>
      <c r="D113" s="428"/>
      <c r="E113" s="428"/>
      <c r="F113" s="37"/>
    </row>
    <row r="114" spans="1:6">
      <c r="A114" s="30"/>
      <c r="B114" s="389"/>
      <c r="C114" s="428"/>
      <c r="D114" s="428"/>
      <c r="E114" s="428"/>
      <c r="F114" s="37"/>
    </row>
    <row r="115" spans="1:6">
      <c r="A115" s="30"/>
      <c r="B115" s="389"/>
      <c r="C115" s="428"/>
      <c r="D115" s="428"/>
      <c r="E115" s="428"/>
      <c r="F115" s="37"/>
    </row>
    <row r="116" spans="1:6">
      <c r="A116" s="30"/>
      <c r="B116" s="389"/>
      <c r="C116" s="428"/>
      <c r="D116" s="428"/>
      <c r="E116" s="428"/>
      <c r="F116" s="37"/>
    </row>
    <row r="117" spans="1:6">
      <c r="A117" s="30"/>
      <c r="B117" s="435"/>
      <c r="C117" s="435"/>
      <c r="D117" s="435"/>
      <c r="E117" s="435"/>
      <c r="F117" s="37"/>
    </row>
    <row r="118" spans="1:6">
      <c r="A118" s="30"/>
      <c r="B118" s="389"/>
      <c r="C118" s="428"/>
      <c r="D118" s="428"/>
      <c r="E118" s="428"/>
      <c r="F118" s="37"/>
    </row>
    <row r="119" spans="1:6">
      <c r="A119" s="30"/>
      <c r="B119" s="389"/>
      <c r="C119" s="428"/>
      <c r="D119" s="428"/>
      <c r="E119" s="428"/>
      <c r="F119" s="37"/>
    </row>
    <row r="120" spans="1:6">
      <c r="A120" s="30"/>
      <c r="B120" s="389"/>
      <c r="C120" s="428"/>
      <c r="D120" s="428"/>
      <c r="E120" s="428"/>
      <c r="F120" s="37"/>
    </row>
    <row r="121" spans="1:6">
      <c r="A121" s="30"/>
      <c r="B121" s="389"/>
      <c r="C121" s="428"/>
      <c r="D121" s="428"/>
      <c r="E121" s="428"/>
      <c r="F121" s="37"/>
    </row>
    <row r="122" spans="1:6">
      <c r="A122" s="30"/>
      <c r="B122" s="389"/>
      <c r="C122" s="428"/>
      <c r="D122" s="428"/>
      <c r="E122" s="428"/>
      <c r="F122" s="37"/>
    </row>
    <row r="123" spans="1:6">
      <c r="A123" s="30"/>
      <c r="B123" s="389"/>
      <c r="C123" s="428"/>
      <c r="D123" s="428"/>
      <c r="E123" s="428"/>
      <c r="F123" s="37"/>
    </row>
    <row r="124" spans="1:6">
      <c r="A124" s="30"/>
      <c r="B124" s="389"/>
      <c r="C124" s="428"/>
      <c r="D124" s="428"/>
      <c r="E124" s="428"/>
      <c r="F124" s="37"/>
    </row>
    <row r="125" spans="1:6">
      <c r="A125" s="30"/>
      <c r="B125" s="389"/>
      <c r="C125" s="428"/>
      <c r="D125" s="428"/>
      <c r="E125" s="428"/>
      <c r="F125" s="37"/>
    </row>
    <row r="126" spans="1:6">
      <c r="A126" s="30"/>
      <c r="B126" s="389"/>
      <c r="C126" s="428"/>
      <c r="D126" s="428"/>
      <c r="E126" s="428"/>
      <c r="F126" s="37"/>
    </row>
    <row r="127" spans="1:6">
      <c r="A127" s="30"/>
      <c r="B127" s="389"/>
      <c r="C127" s="428"/>
      <c r="D127" s="428"/>
      <c r="E127" s="428"/>
      <c r="F127" s="37"/>
    </row>
    <row r="128" spans="1:6">
      <c r="A128" s="30"/>
      <c r="B128" s="389"/>
      <c r="C128" s="428"/>
      <c r="D128" s="428"/>
      <c r="E128" s="428"/>
      <c r="F128" s="37"/>
    </row>
    <row r="129" spans="1:6">
      <c r="A129" s="30"/>
      <c r="B129" s="389"/>
      <c r="C129" s="428"/>
      <c r="D129" s="428"/>
      <c r="E129" s="428"/>
      <c r="F129" s="37"/>
    </row>
    <row r="130" spans="1:6">
      <c r="A130" s="30"/>
      <c r="B130" s="389"/>
      <c r="C130" s="428"/>
      <c r="D130" s="428"/>
      <c r="E130" s="428"/>
      <c r="F130" s="37"/>
    </row>
    <row r="131" spans="1:6">
      <c r="A131" s="30"/>
      <c r="B131" s="389"/>
      <c r="C131" s="428"/>
      <c r="D131" s="428"/>
      <c r="E131" s="428"/>
      <c r="F131" s="37"/>
    </row>
    <row r="132" spans="1:6">
      <c r="A132" s="30"/>
      <c r="B132" s="389"/>
      <c r="C132" s="401"/>
      <c r="D132" s="401"/>
      <c r="E132" s="401"/>
      <c r="F132" s="37"/>
    </row>
    <row r="133" spans="1:6" ht="12.75" customHeight="1">
      <c r="A133" s="30"/>
      <c r="B133" s="453"/>
      <c r="C133" s="453"/>
      <c r="D133" s="453"/>
      <c r="E133" s="453"/>
      <c r="F133" s="37"/>
    </row>
    <row r="134" spans="1:6">
      <c r="A134" s="30"/>
      <c r="B134" s="388"/>
      <c r="C134" s="454"/>
      <c r="D134" s="454"/>
      <c r="E134" s="454"/>
      <c r="F134" s="37"/>
    </row>
    <row r="135" spans="1:6">
      <c r="A135" s="30"/>
      <c r="B135" s="435"/>
      <c r="C135" s="435"/>
      <c r="D135" s="435"/>
      <c r="E135" s="435"/>
      <c r="F135" s="37"/>
    </row>
    <row r="136" spans="1:6" ht="12.75" customHeight="1">
      <c r="A136" s="30"/>
      <c r="B136" s="389"/>
      <c r="C136" s="428"/>
      <c r="D136" s="428"/>
      <c r="E136" s="428"/>
      <c r="F136" s="37"/>
    </row>
    <row r="137" spans="1:6" ht="12.75" customHeight="1">
      <c r="A137" s="30"/>
      <c r="B137" s="389"/>
      <c r="C137" s="428"/>
      <c r="D137" s="428"/>
      <c r="E137" s="428"/>
      <c r="F137" s="37"/>
    </row>
    <row r="138" spans="1:6" ht="12.75" customHeight="1">
      <c r="A138" s="30"/>
      <c r="B138" s="389"/>
      <c r="C138" s="428"/>
      <c r="D138" s="428"/>
      <c r="E138" s="428"/>
      <c r="F138" s="37"/>
    </row>
    <row r="139" spans="1:6" ht="12.75" customHeight="1">
      <c r="A139" s="30"/>
      <c r="B139" s="389"/>
      <c r="C139" s="428"/>
      <c r="D139" s="428"/>
      <c r="E139" s="428"/>
      <c r="F139" s="37"/>
    </row>
    <row r="140" spans="1:6" ht="12.75" customHeight="1">
      <c r="A140" s="30"/>
      <c r="B140" s="389"/>
      <c r="C140" s="428"/>
      <c r="D140" s="428"/>
      <c r="E140" s="428"/>
      <c r="F140" s="37"/>
    </row>
    <row r="141" spans="1:6">
      <c r="A141" s="30"/>
      <c r="B141" s="389"/>
      <c r="C141" s="428"/>
      <c r="D141" s="428"/>
      <c r="E141" s="428"/>
      <c r="F141" s="37"/>
    </row>
    <row r="142" spans="1:6">
      <c r="A142" s="30"/>
      <c r="B142" s="389"/>
      <c r="C142" s="428"/>
      <c r="D142" s="428"/>
      <c r="E142" s="428"/>
      <c r="F142" s="37"/>
    </row>
    <row r="143" spans="1:6">
      <c r="A143" s="30"/>
      <c r="B143" s="389"/>
      <c r="C143" s="428"/>
      <c r="D143" s="428"/>
      <c r="E143" s="428"/>
      <c r="F143" s="37"/>
    </row>
    <row r="144" spans="1:6">
      <c r="A144" s="30"/>
      <c r="B144" s="435"/>
      <c r="C144" s="435"/>
      <c r="D144" s="435"/>
      <c r="E144" s="435"/>
      <c r="F144" s="37"/>
    </row>
    <row r="145" spans="1:6">
      <c r="A145" s="30"/>
      <c r="B145" s="389"/>
      <c r="C145" s="428"/>
      <c r="D145" s="428"/>
      <c r="E145" s="428"/>
      <c r="F145" s="37"/>
    </row>
    <row r="146" spans="1:6">
      <c r="A146" s="30"/>
      <c r="B146" s="389"/>
      <c r="C146" s="428"/>
      <c r="D146" s="428"/>
      <c r="E146" s="428"/>
      <c r="F146" s="37"/>
    </row>
    <row r="147" spans="1:6">
      <c r="A147" s="30"/>
      <c r="B147" s="389"/>
      <c r="C147" s="428"/>
      <c r="D147" s="428"/>
      <c r="E147" s="428"/>
      <c r="F147" s="37"/>
    </row>
    <row r="148" spans="1:6">
      <c r="A148" s="30"/>
      <c r="B148" s="389"/>
      <c r="C148" s="428"/>
      <c r="D148" s="428"/>
      <c r="E148" s="428"/>
      <c r="F148" s="37"/>
    </row>
    <row r="149" spans="1:6">
      <c r="A149" s="30"/>
      <c r="B149" s="389"/>
      <c r="C149" s="428"/>
      <c r="D149" s="428"/>
      <c r="E149" s="428"/>
      <c r="F149" s="37"/>
    </row>
    <row r="150" spans="1:6">
      <c r="A150" s="30"/>
      <c r="B150" s="389"/>
      <c r="C150" s="428"/>
      <c r="D150" s="428"/>
      <c r="E150" s="428"/>
      <c r="F150" s="37"/>
    </row>
    <row r="151" spans="1:6">
      <c r="A151" s="30"/>
      <c r="B151" s="389"/>
      <c r="C151" s="428"/>
      <c r="D151" s="428"/>
      <c r="E151" s="428"/>
      <c r="F151" s="37"/>
    </row>
    <row r="152" spans="1:6">
      <c r="A152" s="30"/>
      <c r="B152" s="389"/>
      <c r="C152" s="428"/>
      <c r="D152" s="428"/>
      <c r="E152" s="428"/>
      <c r="F152" s="37"/>
    </row>
    <row r="153" spans="1:6">
      <c r="A153" s="30"/>
      <c r="B153" s="389"/>
      <c r="C153" s="428"/>
      <c r="D153" s="428"/>
      <c r="E153" s="428"/>
      <c r="F153" s="37"/>
    </row>
    <row r="154" spans="1:6">
      <c r="A154" s="30"/>
      <c r="B154" s="389"/>
      <c r="C154" s="428"/>
      <c r="D154" s="428"/>
      <c r="E154" s="428"/>
      <c r="F154" s="37"/>
    </row>
    <row r="155" spans="1:6">
      <c r="A155" s="30"/>
      <c r="B155" s="389"/>
      <c r="C155" s="428"/>
      <c r="D155" s="428"/>
      <c r="E155" s="428"/>
      <c r="F155" s="37"/>
    </row>
    <row r="156" spans="1:6">
      <c r="A156" s="30"/>
      <c r="B156" s="389"/>
      <c r="C156" s="428"/>
      <c r="D156" s="428"/>
      <c r="E156" s="428"/>
      <c r="F156" s="37"/>
    </row>
    <row r="157" spans="1:6">
      <c r="A157" s="30"/>
      <c r="B157" s="389"/>
      <c r="C157" s="428"/>
      <c r="D157" s="428"/>
      <c r="E157" s="428"/>
      <c r="F157" s="37"/>
    </row>
    <row r="158" spans="1:6">
      <c r="A158" s="30"/>
      <c r="B158" s="389"/>
      <c r="C158" s="428"/>
      <c r="D158" s="428"/>
      <c r="E158" s="428"/>
      <c r="F158" s="37"/>
    </row>
    <row r="159" spans="1:6">
      <c r="A159" s="30"/>
      <c r="B159" s="389"/>
      <c r="C159" s="401"/>
      <c r="D159" s="401"/>
      <c r="E159" s="401"/>
      <c r="F159" s="37"/>
    </row>
    <row r="160" spans="1:6">
      <c r="A160" s="30"/>
      <c r="B160" s="453"/>
      <c r="C160" s="453"/>
      <c r="D160" s="453"/>
      <c r="E160" s="453"/>
      <c r="F160" s="37"/>
    </row>
    <row r="161" spans="1:6">
      <c r="A161" s="30"/>
      <c r="B161" s="388"/>
      <c r="C161" s="454"/>
      <c r="D161" s="454"/>
      <c r="E161" s="454"/>
      <c r="F161" s="37"/>
    </row>
    <row r="162" spans="1:6">
      <c r="A162" s="30"/>
      <c r="B162" s="435"/>
      <c r="C162" s="435"/>
      <c r="D162" s="435"/>
      <c r="E162" s="435"/>
      <c r="F162" s="37"/>
    </row>
    <row r="163" spans="1:6" ht="12.75" customHeight="1">
      <c r="A163" s="30"/>
      <c r="B163" s="389"/>
      <c r="C163" s="428"/>
      <c r="D163" s="428"/>
      <c r="E163" s="428"/>
      <c r="F163" s="37"/>
    </row>
    <row r="164" spans="1:6" ht="12.75" customHeight="1">
      <c r="A164" s="30"/>
      <c r="B164" s="389"/>
      <c r="C164" s="428"/>
      <c r="D164" s="428"/>
      <c r="E164" s="428"/>
      <c r="F164" s="37"/>
    </row>
    <row r="165" spans="1:6" ht="12.75" customHeight="1">
      <c r="A165" s="30"/>
      <c r="B165" s="389"/>
      <c r="C165" s="428"/>
      <c r="D165" s="428"/>
      <c r="E165" s="428"/>
      <c r="F165" s="37"/>
    </row>
    <row r="166" spans="1:6" ht="12.75" customHeight="1">
      <c r="A166" s="30"/>
      <c r="B166" s="389"/>
      <c r="C166" s="428"/>
      <c r="D166" s="428"/>
      <c r="E166" s="428"/>
      <c r="F166" s="37"/>
    </row>
    <row r="167" spans="1:6" ht="12.75" customHeight="1">
      <c r="A167" s="30"/>
      <c r="B167" s="389"/>
      <c r="C167" s="428"/>
      <c r="D167" s="428"/>
      <c r="E167" s="428"/>
      <c r="F167" s="37"/>
    </row>
    <row r="168" spans="1:6">
      <c r="A168" s="30"/>
      <c r="B168" s="389"/>
      <c r="C168" s="428"/>
      <c r="D168" s="428"/>
      <c r="E168" s="428"/>
      <c r="F168" s="37"/>
    </row>
    <row r="169" spans="1:6">
      <c r="A169" s="30"/>
      <c r="B169" s="389"/>
      <c r="C169" s="428"/>
      <c r="D169" s="428"/>
      <c r="E169" s="428"/>
      <c r="F169" s="37"/>
    </row>
    <row r="170" spans="1:6">
      <c r="A170" s="30"/>
      <c r="B170" s="389"/>
      <c r="C170" s="428"/>
      <c r="D170" s="428"/>
      <c r="E170" s="428"/>
      <c r="F170" s="37"/>
    </row>
    <row r="171" spans="1:6">
      <c r="A171" s="30"/>
      <c r="B171" s="435"/>
      <c r="C171" s="435"/>
      <c r="D171" s="435"/>
      <c r="E171" s="435"/>
      <c r="F171" s="37"/>
    </row>
    <row r="172" spans="1:6">
      <c r="A172" s="30"/>
      <c r="B172" s="389"/>
      <c r="C172" s="428"/>
      <c r="D172" s="428"/>
      <c r="E172" s="428"/>
      <c r="F172" s="37"/>
    </row>
    <row r="173" spans="1:6">
      <c r="A173" s="30"/>
      <c r="B173" s="389"/>
      <c r="C173" s="428"/>
      <c r="D173" s="428"/>
      <c r="E173" s="428"/>
      <c r="F173" s="37"/>
    </row>
    <row r="174" spans="1:6">
      <c r="A174" s="30"/>
      <c r="B174" s="389"/>
      <c r="C174" s="428"/>
      <c r="D174" s="428"/>
      <c r="E174" s="428"/>
      <c r="F174" s="37"/>
    </row>
    <row r="175" spans="1:6">
      <c r="A175" s="30"/>
      <c r="B175" s="389"/>
      <c r="C175" s="428"/>
      <c r="D175" s="428"/>
      <c r="E175" s="428"/>
      <c r="F175" s="37"/>
    </row>
    <row r="176" spans="1:6">
      <c r="A176" s="30"/>
      <c r="B176" s="389"/>
      <c r="C176" s="428"/>
      <c r="D176" s="428"/>
      <c r="E176" s="428"/>
      <c r="F176" s="37"/>
    </row>
    <row r="177" spans="1:6">
      <c r="A177" s="30"/>
      <c r="B177" s="389"/>
      <c r="C177" s="428"/>
      <c r="D177" s="428"/>
      <c r="E177" s="428"/>
      <c r="F177" s="37"/>
    </row>
    <row r="178" spans="1:6">
      <c r="A178" s="30"/>
      <c r="B178" s="389"/>
      <c r="C178" s="428"/>
      <c r="D178" s="428"/>
      <c r="E178" s="428"/>
      <c r="F178" s="37"/>
    </row>
    <row r="179" spans="1:6">
      <c r="A179" s="30"/>
      <c r="B179" s="389"/>
      <c r="C179" s="428"/>
      <c r="D179" s="428"/>
      <c r="E179" s="428"/>
      <c r="F179" s="37"/>
    </row>
    <row r="180" spans="1:6">
      <c r="A180" s="30"/>
      <c r="B180" s="389"/>
      <c r="C180" s="428"/>
      <c r="D180" s="428"/>
      <c r="E180" s="428"/>
      <c r="F180" s="37"/>
    </row>
    <row r="181" spans="1:6">
      <c r="A181" s="30"/>
      <c r="B181" s="389"/>
      <c r="C181" s="428"/>
      <c r="D181" s="428"/>
      <c r="E181" s="428"/>
      <c r="F181" s="37"/>
    </row>
    <row r="182" spans="1:6">
      <c r="A182" s="30"/>
      <c r="B182" s="389"/>
      <c r="C182" s="428"/>
      <c r="D182" s="428"/>
      <c r="E182" s="428"/>
      <c r="F182" s="37"/>
    </row>
    <row r="183" spans="1:6">
      <c r="A183" s="30"/>
      <c r="B183" s="389"/>
      <c r="C183" s="428"/>
      <c r="D183" s="428"/>
      <c r="E183" s="428"/>
      <c r="F183" s="37"/>
    </row>
    <row r="184" spans="1:6">
      <c r="A184" s="30"/>
      <c r="B184" s="389"/>
      <c r="C184" s="428"/>
      <c r="D184" s="428"/>
      <c r="E184" s="428"/>
      <c r="F184" s="37"/>
    </row>
    <row r="185" spans="1:6">
      <c r="A185" s="30"/>
      <c r="B185" s="389"/>
      <c r="C185" s="428"/>
      <c r="D185" s="428"/>
      <c r="E185" s="428"/>
      <c r="F185" s="37"/>
    </row>
    <row r="186" spans="1:6">
      <c r="A186" s="30"/>
      <c r="B186" s="389"/>
      <c r="C186" s="401"/>
      <c r="D186" s="401"/>
      <c r="E186" s="401"/>
      <c r="F186" s="37"/>
    </row>
    <row r="187" spans="1:6">
      <c r="A187" s="30"/>
      <c r="B187" s="453"/>
      <c r="C187" s="453"/>
      <c r="D187" s="453"/>
      <c r="E187" s="453"/>
      <c r="F187" s="37"/>
    </row>
    <row r="188" spans="1:6">
      <c r="A188" s="30"/>
      <c r="B188" s="388"/>
      <c r="C188" s="454"/>
      <c r="D188" s="454"/>
      <c r="E188" s="454"/>
      <c r="F188" s="37"/>
    </row>
    <row r="189" spans="1:6">
      <c r="A189" s="30"/>
      <c r="B189" s="435"/>
      <c r="C189" s="435"/>
      <c r="D189" s="435"/>
      <c r="E189" s="435"/>
      <c r="F189" s="37"/>
    </row>
    <row r="190" spans="1:6" ht="12.75" customHeight="1">
      <c r="A190" s="30"/>
      <c r="B190" s="389"/>
      <c r="C190" s="428"/>
      <c r="D190" s="428"/>
      <c r="E190" s="428"/>
      <c r="F190" s="37"/>
    </row>
    <row r="191" spans="1:6" ht="12.75" customHeight="1">
      <c r="A191" s="30"/>
      <c r="B191" s="389"/>
      <c r="C191" s="428"/>
      <c r="D191" s="428"/>
      <c r="E191" s="428"/>
      <c r="F191" s="37"/>
    </row>
    <row r="192" spans="1:6" ht="12.75" customHeight="1">
      <c r="A192" s="30"/>
      <c r="B192" s="389"/>
      <c r="C192" s="428"/>
      <c r="D192" s="428"/>
      <c r="E192" s="428"/>
      <c r="F192" s="37"/>
    </row>
    <row r="193" spans="1:6" ht="12.75" customHeight="1">
      <c r="A193" s="30"/>
      <c r="B193" s="389"/>
      <c r="C193" s="428"/>
      <c r="D193" s="428"/>
      <c r="E193" s="428"/>
      <c r="F193" s="37"/>
    </row>
    <row r="194" spans="1:6" ht="12.75" customHeight="1">
      <c r="A194" s="30"/>
      <c r="B194" s="389"/>
      <c r="C194" s="428"/>
      <c r="D194" s="428"/>
      <c r="E194" s="428"/>
      <c r="F194" s="37"/>
    </row>
    <row r="195" spans="1:6">
      <c r="A195" s="30"/>
      <c r="B195" s="389"/>
      <c r="C195" s="428"/>
      <c r="D195" s="428"/>
      <c r="E195" s="428"/>
      <c r="F195" s="37"/>
    </row>
    <row r="196" spans="1:6">
      <c r="A196" s="30"/>
      <c r="B196" s="389"/>
      <c r="C196" s="428"/>
      <c r="D196" s="428"/>
      <c r="E196" s="428"/>
      <c r="F196" s="37"/>
    </row>
    <row r="197" spans="1:6">
      <c r="A197" s="30"/>
      <c r="B197" s="389"/>
      <c r="C197" s="428"/>
      <c r="D197" s="428"/>
      <c r="E197" s="428"/>
      <c r="F197" s="37"/>
    </row>
    <row r="198" spans="1:6">
      <c r="A198" s="30"/>
      <c r="B198" s="435"/>
      <c r="C198" s="435"/>
      <c r="D198" s="435"/>
      <c r="E198" s="435"/>
      <c r="F198" s="37"/>
    </row>
    <row r="199" spans="1:6">
      <c r="A199" s="30"/>
      <c r="B199" s="389"/>
      <c r="C199" s="428"/>
      <c r="D199" s="428"/>
      <c r="E199" s="428"/>
      <c r="F199" s="37"/>
    </row>
    <row r="200" spans="1:6">
      <c r="A200" s="30"/>
      <c r="B200" s="389"/>
      <c r="C200" s="428"/>
      <c r="D200" s="428"/>
      <c r="E200" s="428"/>
      <c r="F200" s="37"/>
    </row>
    <row r="201" spans="1:6">
      <c r="A201" s="30"/>
      <c r="B201" s="389"/>
      <c r="C201" s="428"/>
      <c r="D201" s="428"/>
      <c r="E201" s="428"/>
      <c r="F201" s="37"/>
    </row>
    <row r="202" spans="1:6">
      <c r="A202" s="30"/>
      <c r="B202" s="389"/>
      <c r="C202" s="428"/>
      <c r="D202" s="428"/>
      <c r="E202" s="428"/>
      <c r="F202" s="37"/>
    </row>
    <row r="203" spans="1:6">
      <c r="A203" s="30"/>
      <c r="B203" s="389"/>
      <c r="C203" s="428"/>
      <c r="D203" s="428"/>
      <c r="E203" s="428"/>
      <c r="F203" s="37"/>
    </row>
    <row r="204" spans="1:6">
      <c r="A204" s="30"/>
      <c r="B204" s="389"/>
      <c r="C204" s="428"/>
      <c r="D204" s="428"/>
      <c r="E204" s="428"/>
      <c r="F204" s="37"/>
    </row>
    <row r="205" spans="1:6">
      <c r="A205" s="30"/>
      <c r="B205" s="389"/>
      <c r="C205" s="428"/>
      <c r="D205" s="428"/>
      <c r="E205" s="428"/>
      <c r="F205" s="37"/>
    </row>
    <row r="206" spans="1:6">
      <c r="A206" s="30"/>
      <c r="B206" s="389"/>
      <c r="C206" s="428"/>
      <c r="D206" s="428"/>
      <c r="E206" s="428"/>
      <c r="F206" s="37"/>
    </row>
    <row r="207" spans="1:6">
      <c r="A207" s="30"/>
      <c r="B207" s="389"/>
      <c r="C207" s="428"/>
      <c r="D207" s="428"/>
      <c r="E207" s="428"/>
      <c r="F207" s="37"/>
    </row>
    <row r="208" spans="1:6">
      <c r="A208" s="30"/>
      <c r="B208" s="389"/>
      <c r="C208" s="428"/>
      <c r="D208" s="428"/>
      <c r="E208" s="428"/>
      <c r="F208" s="37"/>
    </row>
    <row r="209" spans="1:9">
      <c r="A209" s="30"/>
      <c r="B209" s="389"/>
      <c r="C209" s="428"/>
      <c r="D209" s="428"/>
      <c r="E209" s="428"/>
      <c r="F209" s="37"/>
    </row>
    <row r="210" spans="1:9">
      <c r="A210" s="30"/>
      <c r="B210" s="389"/>
      <c r="C210" s="428"/>
      <c r="D210" s="428"/>
      <c r="E210" s="428"/>
      <c r="F210" s="37"/>
    </row>
    <row r="211" spans="1:9">
      <c r="A211" s="30"/>
      <c r="B211" s="389"/>
      <c r="C211" s="428"/>
      <c r="D211" s="428"/>
      <c r="E211" s="428"/>
      <c r="F211" s="37"/>
    </row>
    <row r="212" spans="1:9">
      <c r="A212" s="30"/>
      <c r="B212" s="389"/>
      <c r="C212" s="428"/>
      <c r="D212" s="428"/>
      <c r="E212" s="428"/>
      <c r="F212" s="37"/>
    </row>
    <row r="213" spans="1:9">
      <c r="A213" s="30"/>
      <c r="B213" s="389"/>
      <c r="C213" s="401"/>
      <c r="D213" s="401"/>
      <c r="E213" s="401"/>
      <c r="F213" s="37"/>
    </row>
    <row r="214" spans="1:9">
      <c r="A214" s="30"/>
      <c r="B214" s="453"/>
      <c r="C214" s="453"/>
      <c r="D214" s="453"/>
      <c r="E214" s="453"/>
      <c r="F214" s="37"/>
    </row>
    <row r="215" spans="1:9" ht="12.75" customHeight="1">
      <c r="A215" s="29"/>
      <c r="B215" s="388"/>
      <c r="C215" s="454"/>
      <c r="D215" s="454"/>
      <c r="E215" s="454"/>
      <c r="F215" s="37"/>
    </row>
    <row r="216" spans="1:9" ht="12.75" customHeight="1">
      <c r="A216" s="30"/>
      <c r="B216" s="389"/>
      <c r="C216" s="455"/>
      <c r="D216" s="455"/>
      <c r="E216" s="455"/>
      <c r="F216" s="129"/>
      <c r="G216" s="129"/>
      <c r="H216" s="129"/>
      <c r="I216" s="129"/>
    </row>
    <row r="217" spans="1:9" ht="12.75" customHeight="1">
      <c r="A217" s="30"/>
      <c r="B217" s="389"/>
      <c r="C217" s="455"/>
      <c r="D217" s="455"/>
      <c r="E217" s="455"/>
      <c r="H217" s="129"/>
      <c r="I217" s="129"/>
    </row>
    <row r="218" spans="1:9">
      <c r="A218" s="30"/>
      <c r="B218" s="390"/>
      <c r="C218" s="455"/>
      <c r="D218" s="455"/>
      <c r="E218" s="455"/>
      <c r="H218" s="129"/>
      <c r="I218" s="129"/>
    </row>
    <row r="219" spans="1:9" ht="12.75" customHeight="1">
      <c r="A219" s="30"/>
      <c r="B219" s="389"/>
      <c r="C219" s="428"/>
      <c r="D219" s="428"/>
      <c r="E219" s="428"/>
      <c r="H219" s="129"/>
      <c r="I219" s="129"/>
    </row>
    <row r="220" spans="1:9" ht="13.5" customHeight="1">
      <c r="A220" s="30"/>
      <c r="B220" s="387"/>
      <c r="C220" s="330"/>
      <c r="D220" s="391"/>
      <c r="E220" s="330"/>
      <c r="H220" s="129"/>
      <c r="I220" s="129"/>
    </row>
    <row r="221" spans="1:9" ht="12.75" customHeight="1">
      <c r="A221" s="30"/>
      <c r="B221" s="392"/>
      <c r="C221" s="330"/>
      <c r="D221" s="330"/>
      <c r="E221" s="330"/>
      <c r="F221" s="329"/>
    </row>
    <row r="222" spans="1:9" ht="12.75" customHeight="1">
      <c r="A222" s="30"/>
      <c r="B222" s="451"/>
      <c r="C222" s="457"/>
      <c r="D222" s="457"/>
      <c r="E222" s="457"/>
      <c r="F222" s="330"/>
    </row>
    <row r="223" spans="1:9" ht="12.75" customHeight="1">
      <c r="A223" s="30"/>
      <c r="B223" s="330"/>
      <c r="C223" s="393"/>
      <c r="D223" s="393"/>
      <c r="E223" s="393"/>
      <c r="F223" s="329"/>
    </row>
    <row r="224" spans="1:9" ht="20.25" customHeight="1">
      <c r="A224" s="30"/>
      <c r="B224" s="394"/>
      <c r="C224" s="394"/>
      <c r="D224" s="456"/>
      <c r="E224" s="331"/>
      <c r="F224" s="331"/>
    </row>
    <row r="225" spans="1:6" ht="20.25" customHeight="1">
      <c r="A225" s="30"/>
      <c r="B225" s="331"/>
      <c r="C225" s="331"/>
      <c r="D225" s="456"/>
      <c r="E225" s="331"/>
      <c r="F225" s="331"/>
    </row>
    <row r="226" spans="1:6">
      <c r="A226" s="30"/>
      <c r="B226" s="395"/>
      <c r="C226" s="333"/>
      <c r="D226" s="393"/>
      <c r="E226" s="332"/>
      <c r="F226" s="332"/>
    </row>
    <row r="227" spans="1:6" ht="20.25" customHeight="1">
      <c r="A227" s="30"/>
      <c r="B227" s="333"/>
      <c r="C227" s="395"/>
      <c r="D227" s="393"/>
      <c r="E227" s="333"/>
      <c r="F227" s="333"/>
    </row>
    <row r="228" spans="1:6" ht="30.75" customHeight="1">
      <c r="A228" s="30"/>
      <c r="B228" s="395"/>
      <c r="C228" s="395"/>
      <c r="D228" s="393"/>
      <c r="E228" s="333"/>
      <c r="F228" s="333"/>
    </row>
    <row r="229" spans="1:6" ht="12.75" customHeight="1">
      <c r="A229" s="30"/>
      <c r="B229" s="387"/>
      <c r="C229" s="330"/>
      <c r="D229" s="396"/>
      <c r="E229" s="330"/>
      <c r="F229" s="37"/>
    </row>
    <row r="230" spans="1:6" ht="12.75" customHeight="1">
      <c r="A230" s="30"/>
      <c r="B230" s="387"/>
      <c r="C230" s="330"/>
      <c r="D230" s="396"/>
      <c r="E230" s="330"/>
      <c r="F230" s="37"/>
    </row>
    <row r="231" spans="1:6" ht="12.75" customHeight="1">
      <c r="A231" s="30"/>
      <c r="B231" s="387"/>
      <c r="C231" s="330"/>
      <c r="D231" s="396"/>
      <c r="E231" s="330"/>
      <c r="F231" s="37"/>
    </row>
    <row r="232" spans="1:6" ht="12.75" customHeight="1">
      <c r="A232" s="30"/>
      <c r="B232" s="387"/>
      <c r="C232" s="330"/>
      <c r="D232" s="330"/>
      <c r="E232" s="330"/>
      <c r="F232" s="37"/>
    </row>
    <row r="233" spans="1:6" ht="27.75" customHeight="1">
      <c r="A233" s="30"/>
      <c r="B233" s="449"/>
      <c r="C233" s="449"/>
      <c r="D233" s="330"/>
      <c r="E233" s="330"/>
      <c r="F233" s="37"/>
    </row>
    <row r="234" spans="1:6" ht="12.75" customHeight="1">
      <c r="A234" s="30"/>
      <c r="B234" s="387"/>
      <c r="C234" s="330"/>
      <c r="D234" s="330"/>
      <c r="E234" s="330"/>
      <c r="F234" s="37"/>
    </row>
    <row r="235" spans="1:6" ht="12.75" customHeight="1">
      <c r="A235" s="30"/>
      <c r="B235" s="387"/>
      <c r="C235" s="330"/>
      <c r="D235" s="330"/>
      <c r="E235" s="330"/>
      <c r="F235" s="37"/>
    </row>
    <row r="236" spans="1:6" ht="12.75" customHeight="1">
      <c r="A236" s="30"/>
      <c r="B236" s="449"/>
      <c r="C236" s="449"/>
      <c r="D236" s="405"/>
      <c r="E236" s="330"/>
      <c r="F236" s="37"/>
    </row>
    <row r="237" spans="1:6" s="32" customFormat="1" ht="12.75" customHeight="1">
      <c r="A237" s="30"/>
      <c r="B237" s="387"/>
      <c r="C237" s="387"/>
      <c r="D237" s="330"/>
      <c r="E237" s="330"/>
      <c r="F237" s="38"/>
    </row>
    <row r="238" spans="1:6" ht="18.75" customHeight="1">
      <c r="A238" s="30"/>
      <c r="B238" s="387"/>
      <c r="C238" s="387"/>
      <c r="D238" s="330"/>
      <c r="E238" s="330"/>
      <c r="F238" s="37"/>
    </row>
    <row r="239" spans="1:6">
      <c r="A239" s="30"/>
      <c r="B239" s="387"/>
      <c r="C239" s="387"/>
      <c r="D239" s="330"/>
      <c r="E239" s="330"/>
      <c r="F239" s="37"/>
    </row>
    <row r="240" spans="1:6" ht="17.25" customHeight="1">
      <c r="A240" s="30"/>
      <c r="B240" s="387"/>
      <c r="C240" s="387"/>
      <c r="D240" s="330"/>
      <c r="E240" s="330"/>
      <c r="F240" s="37"/>
    </row>
    <row r="241" spans="1:6" ht="17.25" customHeight="1">
      <c r="A241" s="30"/>
      <c r="B241" s="449"/>
      <c r="C241" s="449"/>
      <c r="D241" s="405"/>
      <c r="E241" s="330"/>
      <c r="F241" s="37"/>
    </row>
    <row r="242" spans="1:6" ht="17.25" customHeight="1">
      <c r="A242" s="30"/>
      <c r="B242" s="387"/>
      <c r="C242" s="387"/>
      <c r="D242" s="330"/>
      <c r="E242" s="330"/>
      <c r="F242" s="37"/>
    </row>
    <row r="243" spans="1:6" ht="23.25" customHeight="1">
      <c r="A243" s="30"/>
      <c r="B243" s="387"/>
      <c r="C243" s="387"/>
      <c r="D243" s="330"/>
      <c r="E243" s="330"/>
      <c r="F243" s="37"/>
    </row>
    <row r="244" spans="1:6">
      <c r="A244" s="30"/>
      <c r="B244" s="402"/>
      <c r="C244" s="330"/>
      <c r="D244" s="330"/>
      <c r="E244" s="330"/>
      <c r="F244" s="37"/>
    </row>
    <row r="245" spans="1:6">
      <c r="A245" s="30"/>
      <c r="B245" s="402"/>
      <c r="C245" s="330"/>
      <c r="D245" s="330"/>
      <c r="E245" s="330"/>
      <c r="F245" s="37"/>
    </row>
    <row r="246" spans="1:6" ht="13.5">
      <c r="A246" s="30"/>
      <c r="B246" s="406"/>
      <c r="C246" s="330"/>
      <c r="D246" s="330"/>
      <c r="E246" s="330"/>
      <c r="F246" s="37"/>
    </row>
    <row r="247" spans="1:6" ht="13.5">
      <c r="A247" s="30"/>
      <c r="B247" s="406"/>
      <c r="C247" s="330"/>
      <c r="D247" s="330"/>
      <c r="E247" s="330"/>
      <c r="F247" s="37"/>
    </row>
    <row r="248" spans="1:6" ht="18.75" customHeight="1">
      <c r="A248" s="29"/>
      <c r="B248" s="449"/>
      <c r="C248" s="449"/>
      <c r="D248" s="330"/>
      <c r="E248" s="330"/>
      <c r="F248" s="37"/>
    </row>
    <row r="249" spans="1:6" ht="18.75" customHeight="1">
      <c r="A249" s="30"/>
      <c r="B249" s="449"/>
      <c r="C249" s="449"/>
      <c r="D249" s="330"/>
      <c r="E249" s="330"/>
      <c r="F249" s="37"/>
    </row>
    <row r="250" spans="1:6" ht="18.75" customHeight="1">
      <c r="A250" s="30"/>
      <c r="B250" s="449"/>
      <c r="C250" s="449"/>
      <c r="D250" s="330"/>
      <c r="E250" s="330"/>
      <c r="F250" s="37"/>
    </row>
    <row r="251" spans="1:6">
      <c r="A251" s="30"/>
      <c r="B251" s="449"/>
      <c r="C251" s="449"/>
      <c r="D251" s="405"/>
      <c r="E251" s="330"/>
      <c r="F251" s="37"/>
    </row>
    <row r="252" spans="1:6" ht="16.5" customHeight="1">
      <c r="A252" s="30"/>
      <c r="B252" s="403"/>
      <c r="C252" s="330"/>
      <c r="D252" s="330"/>
      <c r="E252" s="330"/>
      <c r="F252" s="37"/>
    </row>
    <row r="253" spans="1:6" ht="18.75" customHeight="1">
      <c r="A253" s="30"/>
      <c r="B253" s="406"/>
      <c r="C253" s="330"/>
      <c r="D253" s="330"/>
      <c r="E253" s="330"/>
      <c r="F253" s="37"/>
    </row>
    <row r="254" spans="1:6" ht="18.75" customHeight="1">
      <c r="A254" s="30"/>
      <c r="B254" s="406"/>
      <c r="C254" s="330"/>
      <c r="D254" s="330"/>
      <c r="E254" s="330"/>
      <c r="F254" s="37"/>
    </row>
    <row r="255" spans="1:6" ht="18.75" customHeight="1">
      <c r="A255" s="30"/>
      <c r="B255" s="407"/>
      <c r="C255" s="330"/>
      <c r="D255" s="330"/>
      <c r="E255" s="330"/>
      <c r="F255" s="37"/>
    </row>
    <row r="256" spans="1:6" ht="18.75" customHeight="1">
      <c r="A256" s="30"/>
      <c r="B256" s="408"/>
      <c r="C256" s="330"/>
      <c r="D256" s="330"/>
      <c r="E256" s="405"/>
      <c r="F256" s="37"/>
    </row>
    <row r="257" spans="1:6" ht="18.75" customHeight="1">
      <c r="A257" s="30"/>
      <c r="B257" s="406"/>
      <c r="C257" s="330"/>
      <c r="D257" s="330"/>
      <c r="E257" s="330"/>
      <c r="F257" s="37"/>
    </row>
    <row r="258" spans="1:6" ht="18.75" customHeight="1">
      <c r="A258" s="30"/>
      <c r="B258" s="407"/>
      <c r="C258" s="330"/>
      <c r="D258" s="330"/>
      <c r="E258" s="330"/>
      <c r="F258" s="37"/>
    </row>
    <row r="259" spans="1:6" ht="18.75" customHeight="1">
      <c r="A259" s="30"/>
      <c r="B259" s="409"/>
      <c r="C259" s="330"/>
      <c r="D259" s="330"/>
      <c r="E259" s="330"/>
      <c r="F259" s="37"/>
    </row>
    <row r="260" spans="1:6" ht="18.75" customHeight="1">
      <c r="A260" s="30"/>
      <c r="B260" s="410"/>
      <c r="C260" s="330"/>
      <c r="D260" s="405"/>
      <c r="E260" s="330"/>
      <c r="F260" s="37"/>
    </row>
    <row r="261" spans="1:6" ht="18.75" customHeight="1">
      <c r="A261" s="30"/>
      <c r="B261" s="410"/>
      <c r="C261" s="330"/>
      <c r="D261" s="411"/>
      <c r="E261" s="411"/>
      <c r="F261" s="37"/>
    </row>
    <row r="262" spans="1:6" ht="18.75" customHeight="1">
      <c r="A262" s="30"/>
      <c r="B262" s="410"/>
      <c r="C262" s="330"/>
      <c r="D262" s="405"/>
      <c r="E262" s="330"/>
      <c r="F262" s="37"/>
    </row>
    <row r="263" spans="1:6" ht="18.75" customHeight="1">
      <c r="A263" s="30"/>
      <c r="B263" s="410"/>
      <c r="C263" s="330"/>
      <c r="D263" s="405"/>
      <c r="E263" s="330"/>
      <c r="F263" s="37"/>
    </row>
    <row r="264" spans="1:6" ht="18.75" customHeight="1">
      <c r="A264" s="30"/>
      <c r="B264" s="410"/>
      <c r="C264" s="330"/>
      <c r="D264" s="405"/>
      <c r="E264" s="330"/>
      <c r="F264" s="37"/>
    </row>
    <row r="265" spans="1:6" ht="18.75" customHeight="1">
      <c r="A265" s="30"/>
      <c r="B265" s="410"/>
      <c r="C265" s="330"/>
      <c r="D265" s="405"/>
      <c r="E265" s="330"/>
      <c r="F265" s="37"/>
    </row>
    <row r="266" spans="1:6" ht="18.75" customHeight="1">
      <c r="A266" s="30"/>
      <c r="B266" s="410"/>
      <c r="C266" s="330"/>
      <c r="D266" s="405"/>
      <c r="E266" s="330"/>
      <c r="F266" s="37"/>
    </row>
    <row r="267" spans="1:6" ht="18.75" customHeight="1">
      <c r="A267" s="30"/>
      <c r="B267" s="410"/>
      <c r="C267" s="330"/>
      <c r="D267" s="405"/>
      <c r="E267" s="330"/>
      <c r="F267" s="37"/>
    </row>
    <row r="268" spans="1:6" ht="33.75" customHeight="1">
      <c r="A268" s="30"/>
      <c r="B268" s="410"/>
      <c r="C268" s="330"/>
      <c r="D268" s="405"/>
      <c r="E268" s="330"/>
      <c r="F268" s="37"/>
    </row>
    <row r="269" spans="1:6" ht="18.75" customHeight="1">
      <c r="A269" s="30"/>
      <c r="B269" s="410"/>
      <c r="C269" s="330"/>
      <c r="D269" s="405"/>
      <c r="E269" s="330"/>
      <c r="F269" s="37"/>
    </row>
    <row r="270" spans="1:6" ht="18.75" customHeight="1">
      <c r="A270" s="30"/>
      <c r="B270" s="410"/>
      <c r="C270" s="330"/>
      <c r="D270" s="405"/>
      <c r="E270" s="330"/>
      <c r="F270" s="37"/>
    </row>
    <row r="271" spans="1:6" ht="18.75" customHeight="1">
      <c r="A271" s="30"/>
      <c r="B271" s="410"/>
      <c r="C271" s="330"/>
      <c r="D271" s="405"/>
      <c r="E271" s="330"/>
      <c r="F271" s="37"/>
    </row>
    <row r="272" spans="1:6" ht="18.75" customHeight="1">
      <c r="A272" s="30"/>
      <c r="B272" s="410"/>
      <c r="C272" s="330"/>
      <c r="D272" s="405"/>
      <c r="E272" s="330"/>
      <c r="F272" s="37"/>
    </row>
    <row r="273" spans="1:6" ht="18.75" customHeight="1">
      <c r="A273" s="30"/>
      <c r="B273" s="410"/>
      <c r="C273" s="330"/>
      <c r="D273" s="405"/>
      <c r="E273" s="330"/>
      <c r="F273" s="37"/>
    </row>
    <row r="274" spans="1:6" ht="18.75" customHeight="1">
      <c r="A274" s="30"/>
      <c r="B274" s="410"/>
      <c r="C274" s="330"/>
      <c r="D274" s="405"/>
      <c r="E274" s="330"/>
      <c r="F274" s="37"/>
    </row>
    <row r="275" spans="1:6" ht="18.75" customHeight="1">
      <c r="A275" s="30"/>
      <c r="B275" s="410"/>
      <c r="C275" s="330"/>
      <c r="D275" s="405"/>
      <c r="E275" s="330"/>
      <c r="F275" s="37"/>
    </row>
    <row r="276" spans="1:6" ht="18.75" customHeight="1">
      <c r="A276" s="30"/>
      <c r="B276" s="410"/>
      <c r="C276" s="330"/>
      <c r="D276" s="451"/>
      <c r="E276" s="451"/>
      <c r="F276" s="37"/>
    </row>
    <row r="277" spans="1:6" ht="18.75" customHeight="1">
      <c r="A277" s="30"/>
      <c r="B277" s="410"/>
      <c r="C277" s="330"/>
      <c r="D277" s="405"/>
      <c r="E277" s="330"/>
      <c r="F277" s="37"/>
    </row>
    <row r="278" spans="1:6" ht="18.75" customHeight="1">
      <c r="A278" s="30"/>
      <c r="B278" s="410"/>
      <c r="C278" s="330"/>
      <c r="D278" s="412"/>
      <c r="E278" s="330"/>
      <c r="F278" s="37"/>
    </row>
    <row r="279" spans="1:6" ht="18.75" customHeight="1">
      <c r="A279" s="30"/>
      <c r="B279" s="410"/>
      <c r="C279" s="330"/>
      <c r="D279" s="412"/>
      <c r="E279" s="330"/>
      <c r="F279" s="37"/>
    </row>
    <row r="280" spans="1:6" ht="18" customHeight="1">
      <c r="A280" s="30"/>
      <c r="B280" s="410"/>
      <c r="C280" s="330"/>
      <c r="D280" s="413"/>
      <c r="E280" s="330"/>
      <c r="F280" s="37"/>
    </row>
    <row r="281" spans="1:6" ht="18" customHeight="1">
      <c r="A281" s="30"/>
      <c r="B281" s="410"/>
      <c r="C281" s="330"/>
      <c r="D281" s="413"/>
      <c r="E281" s="330"/>
      <c r="F281" s="37"/>
    </row>
    <row r="282" spans="1:6" ht="18" customHeight="1">
      <c r="A282" s="30"/>
      <c r="B282" s="410"/>
      <c r="C282" s="330"/>
      <c r="D282" s="330"/>
      <c r="E282" s="330"/>
      <c r="F282" s="37"/>
    </row>
    <row r="283" spans="1:6" ht="18.75" customHeight="1">
      <c r="A283" s="30"/>
      <c r="B283" s="410"/>
      <c r="C283" s="330"/>
      <c r="D283" s="414"/>
      <c r="E283" s="405"/>
      <c r="F283" s="37"/>
    </row>
    <row r="284" spans="1:6" ht="26.25" customHeight="1">
      <c r="A284" s="30"/>
      <c r="B284" s="410"/>
      <c r="C284" s="330"/>
      <c r="D284" s="414"/>
      <c r="E284" s="405"/>
      <c r="F284" s="37"/>
    </row>
    <row r="285" spans="1:6" ht="18.75" customHeight="1">
      <c r="A285" s="30"/>
      <c r="B285" s="410"/>
      <c r="C285" s="330"/>
      <c r="D285" s="414"/>
      <c r="E285" s="405"/>
      <c r="F285" s="37"/>
    </row>
    <row r="286" spans="1:6" ht="18.75" customHeight="1">
      <c r="A286" s="30"/>
      <c r="B286" s="410"/>
      <c r="C286" s="330"/>
      <c r="D286" s="414"/>
      <c r="E286" s="405"/>
      <c r="F286" s="37"/>
    </row>
    <row r="287" spans="1:6" ht="18.75" customHeight="1">
      <c r="A287" s="30"/>
      <c r="B287" s="410"/>
      <c r="C287" s="330"/>
      <c r="D287" s="414"/>
      <c r="E287" s="405"/>
      <c r="F287" s="37"/>
    </row>
    <row r="288" spans="1:6" ht="15" customHeight="1">
      <c r="A288" s="30"/>
      <c r="B288" s="410"/>
      <c r="C288" s="330"/>
      <c r="D288" s="414"/>
      <c r="E288" s="405"/>
      <c r="F288" s="37"/>
    </row>
    <row r="289" spans="1:6" ht="15" customHeight="1">
      <c r="A289" s="30"/>
      <c r="B289" s="410"/>
      <c r="C289" s="330"/>
      <c r="D289" s="413"/>
      <c r="E289" s="330"/>
      <c r="F289" s="37"/>
    </row>
    <row r="290" spans="1:6" ht="15" customHeight="1">
      <c r="A290" s="30"/>
      <c r="B290" s="410"/>
      <c r="C290" s="330"/>
      <c r="D290" s="413"/>
      <c r="E290" s="330"/>
      <c r="F290" s="37"/>
    </row>
    <row r="291" spans="1:6">
      <c r="A291" s="38"/>
      <c r="B291" s="410"/>
      <c r="C291" s="330"/>
      <c r="D291" s="330"/>
      <c r="E291" s="330"/>
      <c r="F291" s="37"/>
    </row>
    <row r="292" spans="1:6">
      <c r="A292" s="32"/>
      <c r="B292" s="410"/>
      <c r="C292" s="330"/>
      <c r="D292" s="330"/>
      <c r="E292" s="415"/>
    </row>
    <row r="293" spans="1:6" ht="13.5">
      <c r="A293" s="39"/>
      <c r="B293" s="410"/>
      <c r="C293" s="330"/>
      <c r="D293" s="330"/>
      <c r="E293" s="330"/>
    </row>
    <row r="294" spans="1:6">
      <c r="A294" s="32"/>
      <c r="B294" s="410"/>
      <c r="C294" s="330"/>
      <c r="D294" s="413"/>
      <c r="E294" s="330"/>
    </row>
    <row r="295" spans="1:6" ht="13.5">
      <c r="A295" s="39"/>
      <c r="B295" s="416"/>
      <c r="C295" s="330"/>
      <c r="D295" s="330"/>
      <c r="E295" s="330"/>
    </row>
    <row r="296" spans="1:6" ht="13.5">
      <c r="A296" s="32"/>
      <c r="B296" s="407"/>
      <c r="C296" s="330"/>
      <c r="D296" s="330"/>
      <c r="E296" s="330"/>
    </row>
    <row r="297" spans="1:6" ht="30.75" customHeight="1">
      <c r="A297" s="32"/>
      <c r="B297" s="407"/>
      <c r="C297" s="330"/>
      <c r="D297" s="330"/>
      <c r="E297" s="330"/>
    </row>
    <row r="298" spans="1:6" ht="13.5">
      <c r="A298" s="32"/>
      <c r="B298" s="407"/>
      <c r="C298" s="330"/>
      <c r="D298" s="330"/>
      <c r="E298" s="330"/>
    </row>
    <row r="299" spans="1:6">
      <c r="A299" s="32"/>
      <c r="B299" s="329"/>
      <c r="C299" s="329"/>
      <c r="D299" s="417"/>
      <c r="E299" s="417"/>
    </row>
    <row r="300" spans="1:6">
      <c r="A300" s="32"/>
      <c r="B300" s="330"/>
      <c r="C300" s="330"/>
      <c r="D300" s="330"/>
      <c r="E300" s="330"/>
    </row>
    <row r="301" spans="1:6" ht="49.5" customHeight="1">
      <c r="A301" s="32"/>
      <c r="B301" s="330"/>
      <c r="C301" s="330"/>
      <c r="D301" s="330"/>
      <c r="E301" s="330"/>
    </row>
    <row r="302" spans="1:6">
      <c r="A302" s="32"/>
      <c r="B302" s="330"/>
      <c r="C302" s="330"/>
      <c r="D302" s="330"/>
      <c r="E302" s="330"/>
    </row>
    <row r="303" spans="1:6">
      <c r="A303" s="32"/>
      <c r="B303" s="330"/>
      <c r="C303" s="330"/>
      <c r="D303" s="330"/>
      <c r="E303" s="330"/>
    </row>
    <row r="304" spans="1:6" ht="13.5">
      <c r="A304" s="32"/>
      <c r="B304" s="392"/>
      <c r="C304" s="330"/>
      <c r="D304" s="330"/>
      <c r="E304" s="330"/>
    </row>
    <row r="305" spans="1:5" ht="78.75" customHeight="1">
      <c r="A305" s="32"/>
      <c r="B305" s="452"/>
      <c r="C305" s="452"/>
      <c r="D305" s="452"/>
      <c r="E305" s="452"/>
    </row>
    <row r="306" spans="1:5">
      <c r="A306" s="32"/>
      <c r="B306" s="418"/>
      <c r="C306" s="418"/>
      <c r="D306" s="418"/>
      <c r="E306" s="418"/>
    </row>
    <row r="307" spans="1:5">
      <c r="A307" s="32"/>
      <c r="B307" s="419"/>
      <c r="C307" s="450"/>
      <c r="D307" s="450"/>
      <c r="E307" s="450"/>
    </row>
    <row r="308" spans="1:5">
      <c r="A308" s="32"/>
      <c r="B308" s="420"/>
      <c r="C308" s="418"/>
      <c r="D308" s="418"/>
      <c r="E308" s="418"/>
    </row>
    <row r="309" spans="1:5">
      <c r="A309" s="32"/>
      <c r="B309" s="421"/>
      <c r="C309" s="447"/>
      <c r="D309" s="447"/>
      <c r="E309" s="447"/>
    </row>
    <row r="310" spans="1:5" ht="58.5" customHeight="1">
      <c r="A310" s="32"/>
      <c r="B310" s="422"/>
      <c r="C310" s="418"/>
      <c r="D310" s="418"/>
      <c r="E310" s="418"/>
    </row>
    <row r="311" spans="1:5" ht="90" customHeight="1">
      <c r="A311" s="32"/>
      <c r="B311" s="419"/>
      <c r="C311" s="450"/>
      <c r="D311" s="450"/>
      <c r="E311" s="450"/>
    </row>
    <row r="312" spans="1:5">
      <c r="A312" s="32"/>
      <c r="B312" s="420"/>
      <c r="C312" s="418"/>
      <c r="D312" s="418"/>
      <c r="E312" s="418"/>
    </row>
    <row r="313" spans="1:5">
      <c r="A313" s="32"/>
      <c r="B313" s="421"/>
      <c r="C313" s="447"/>
      <c r="D313" s="447"/>
      <c r="E313" s="447"/>
    </row>
    <row r="314" spans="1:5">
      <c r="A314" s="32"/>
      <c r="B314" s="420"/>
      <c r="C314" s="418"/>
      <c r="D314" s="418"/>
      <c r="E314" s="418"/>
    </row>
    <row r="315" spans="1:5">
      <c r="A315" s="32"/>
      <c r="B315" s="420"/>
      <c r="C315" s="418"/>
      <c r="D315" s="418"/>
      <c r="E315" s="418"/>
    </row>
    <row r="316" spans="1:5">
      <c r="A316" s="32"/>
      <c r="B316" s="419"/>
      <c r="C316" s="450"/>
      <c r="D316" s="450"/>
      <c r="E316" s="450"/>
    </row>
    <row r="317" spans="1:5">
      <c r="A317" s="32"/>
      <c r="B317" s="418"/>
      <c r="C317" s="418"/>
      <c r="D317" s="418"/>
      <c r="E317" s="418"/>
    </row>
    <row r="318" spans="1:5">
      <c r="A318" s="32"/>
      <c r="B318" s="421"/>
      <c r="C318" s="447"/>
      <c r="D318" s="447"/>
      <c r="E318" s="447"/>
    </row>
    <row r="319" spans="1:5">
      <c r="A319" s="32"/>
      <c r="B319" s="421"/>
      <c r="C319" s="447"/>
      <c r="D319" s="447"/>
      <c r="E319" s="447"/>
    </row>
    <row r="320" spans="1:5">
      <c r="A320" s="32"/>
      <c r="B320" s="421"/>
      <c r="C320" s="448"/>
      <c r="D320" s="448"/>
      <c r="E320" s="448"/>
    </row>
    <row r="321" spans="1:5">
      <c r="A321" s="32"/>
      <c r="B321" s="423"/>
      <c r="C321" s="445"/>
      <c r="D321" s="445"/>
      <c r="E321" s="424"/>
    </row>
    <row r="322" spans="1:5">
      <c r="A322" s="32"/>
      <c r="B322" s="423"/>
      <c r="C322" s="445"/>
      <c r="D322" s="445"/>
      <c r="E322" s="424"/>
    </row>
    <row r="323" spans="1:5" ht="26.25" customHeight="1">
      <c r="A323" s="32"/>
      <c r="B323" s="423"/>
      <c r="C323" s="445"/>
      <c r="D323" s="445"/>
      <c r="E323" s="424"/>
    </row>
    <row r="324" spans="1:5">
      <c r="A324" s="32"/>
      <c r="B324" s="423"/>
      <c r="C324" s="445"/>
      <c r="D324" s="445"/>
      <c r="E324" s="424"/>
    </row>
    <row r="325" spans="1:5" ht="13.5">
      <c r="A325" s="39"/>
      <c r="B325" s="423"/>
      <c r="C325" s="445"/>
      <c r="D325" s="445"/>
      <c r="E325" s="424"/>
    </row>
    <row r="326" spans="1:5">
      <c r="A326" s="32"/>
      <c r="B326" s="423"/>
      <c r="C326" s="445"/>
      <c r="D326" s="445"/>
      <c r="E326" s="424"/>
    </row>
    <row r="327" spans="1:5">
      <c r="A327" s="41"/>
      <c r="B327" s="423"/>
      <c r="C327" s="445"/>
      <c r="D327" s="445"/>
      <c r="E327" s="425"/>
    </row>
    <row r="328" spans="1:5">
      <c r="A328" s="41"/>
      <c r="B328" s="423"/>
      <c r="C328" s="445"/>
      <c r="D328" s="445"/>
      <c r="E328" s="425"/>
    </row>
    <row r="329" spans="1:5">
      <c r="A329" s="41"/>
      <c r="B329" s="423"/>
      <c r="C329" s="445"/>
      <c r="D329" s="445"/>
      <c r="E329" s="425"/>
    </row>
    <row r="330" spans="1:5">
      <c r="A330" s="32"/>
      <c r="B330" s="423"/>
      <c r="C330" s="445"/>
      <c r="D330" s="445"/>
      <c r="E330" s="425"/>
    </row>
    <row r="331" spans="1:5">
      <c r="A331" s="32"/>
      <c r="B331" s="423"/>
      <c r="C331" s="446"/>
      <c r="D331" s="446"/>
      <c r="E331" s="446"/>
    </row>
    <row r="332" spans="1:5">
      <c r="A332" s="32"/>
      <c r="B332" s="330"/>
      <c r="C332" s="426"/>
      <c r="D332" s="330"/>
      <c r="E332" s="330"/>
    </row>
    <row r="333" spans="1:5">
      <c r="A333" s="32"/>
      <c r="B333" s="330"/>
      <c r="C333" s="330"/>
      <c r="D333" s="330"/>
      <c r="E333" s="330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43"/>
      <c r="C338" s="443"/>
      <c r="D338" s="32"/>
      <c r="E338" s="32"/>
    </row>
    <row r="339" spans="1:5">
      <c r="A339" s="32"/>
      <c r="B339" s="443"/>
      <c r="C339" s="443"/>
      <c r="D339" s="32"/>
      <c r="E339" s="32"/>
    </row>
    <row r="340" spans="1:5">
      <c r="A340" s="32"/>
      <c r="B340" s="443"/>
      <c r="C340" s="443"/>
      <c r="D340" s="32"/>
      <c r="E340" s="32"/>
    </row>
    <row r="341" spans="1:5">
      <c r="A341" s="32"/>
      <c r="B341" s="443"/>
      <c r="C341" s="443"/>
      <c r="D341" s="32"/>
      <c r="E341" s="32"/>
    </row>
    <row r="342" spans="1:5">
      <c r="A342" s="41"/>
      <c r="B342" s="443"/>
      <c r="C342" s="443"/>
      <c r="D342" s="32"/>
      <c r="E342" s="32"/>
    </row>
    <row r="343" spans="1:5" ht="15" customHeight="1">
      <c r="A343" s="41"/>
      <c r="B343" s="443"/>
      <c r="C343" s="443"/>
      <c r="D343" s="32"/>
      <c r="E343" s="32"/>
    </row>
    <row r="344" spans="1:5" ht="32.25" customHeight="1">
      <c r="A344" s="41"/>
      <c r="B344" s="443"/>
      <c r="C344" s="443"/>
      <c r="D344" s="32"/>
      <c r="E344" s="32"/>
    </row>
    <row r="345" spans="1:5">
      <c r="A345" s="32"/>
      <c r="B345" s="443"/>
      <c r="C345" s="443"/>
      <c r="D345" s="32"/>
      <c r="E345" s="32"/>
    </row>
    <row r="346" spans="1:5" ht="13.5">
      <c r="A346" s="39"/>
      <c r="B346" s="443"/>
      <c r="C346" s="443"/>
      <c r="D346" s="32"/>
      <c r="E346" s="32"/>
    </row>
    <row r="347" spans="1:5">
      <c r="A347" s="32"/>
      <c r="B347" s="443"/>
      <c r="C347" s="443"/>
      <c r="D347" s="32"/>
      <c r="E347" s="32"/>
    </row>
    <row r="348" spans="1:5" ht="32.25" customHeight="1">
      <c r="A348" s="41"/>
      <c r="B348" s="443"/>
      <c r="C348" s="443"/>
      <c r="D348" s="32"/>
      <c r="E348" s="32"/>
    </row>
    <row r="349" spans="1:5" ht="17.25" customHeight="1">
      <c r="A349" s="41"/>
      <c r="B349" s="443"/>
      <c r="C349" s="443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44"/>
      <c r="C351" s="444"/>
      <c r="D351" s="444"/>
      <c r="E351" s="444"/>
    </row>
    <row r="352" spans="1:5">
      <c r="B352" s="444"/>
      <c r="C352" s="444"/>
      <c r="D352" s="444"/>
      <c r="E352" s="444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42"/>
      <c r="C356" s="442"/>
      <c r="D356" s="442"/>
      <c r="E356" s="442"/>
    </row>
    <row r="357" spans="2:5">
      <c r="B357" s="442"/>
      <c r="C357" s="442"/>
      <c r="D357" s="442"/>
      <c r="E357" s="442"/>
    </row>
    <row r="358" spans="2:5">
      <c r="B358" s="442"/>
      <c r="C358" s="442"/>
      <c r="D358" s="442"/>
      <c r="E358" s="442"/>
    </row>
    <row r="359" spans="2:5">
      <c r="B359" s="442"/>
      <c r="C359" s="442"/>
      <c r="D359" s="442"/>
      <c r="E359" s="442"/>
    </row>
  </sheetData>
  <mergeCells count="245">
    <mergeCell ref="C196:E196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197:E197"/>
    <mergeCell ref="B198:E198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D14:E14"/>
    <mergeCell ref="D16:E16"/>
    <mergeCell ref="C111:E111"/>
    <mergeCell ref="B52:E52"/>
    <mergeCell ref="C53:E53"/>
    <mergeCell ref="C68:E68"/>
    <mergeCell ref="C92:E92"/>
    <mergeCell ref="B79:E79"/>
    <mergeCell ref="C64:E64"/>
    <mergeCell ref="C76:E76"/>
    <mergeCell ref="C100:E100"/>
    <mergeCell ref="C99:E99"/>
    <mergeCell ref="C96:E96"/>
    <mergeCell ref="C2:E2"/>
    <mergeCell ref="C3:E3"/>
    <mergeCell ref="B5:E5"/>
    <mergeCell ref="D8:E8"/>
    <mergeCell ref="C39:E39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C114:E114"/>
    <mergeCell ref="D10:E10"/>
    <mergeCell ref="B90:E90"/>
    <mergeCell ref="C84:E84"/>
    <mergeCell ref="C85:E85"/>
    <mergeCell ref="C86:E86"/>
    <mergeCell ref="C88:E88"/>
    <mergeCell ref="C89:E89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87:E87"/>
    <mergeCell ref="C91:E91"/>
    <mergeCell ref="C83:E83"/>
    <mergeCell ref="C120:E120"/>
    <mergeCell ref="C127:E127"/>
    <mergeCell ref="C121:E121"/>
    <mergeCell ref="C113:E113"/>
    <mergeCell ref="C109:E109"/>
    <mergeCell ref="C110:E110"/>
    <mergeCell ref="C112:E112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C97:E97"/>
    <mergeCell ref="C98:E98"/>
    <mergeCell ref="C24:E24"/>
    <mergeCell ref="C93:E93"/>
    <mergeCell ref="C94:E94"/>
    <mergeCell ref="C95:E95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B37:E37"/>
    <mergeCell ref="C41:E41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216" t="s">
        <v>166</v>
      </c>
      <c r="C2" s="216"/>
      <c r="D2" s="216"/>
      <c r="E2" s="216"/>
      <c r="F2" s="216"/>
      <c r="G2" s="216"/>
      <c r="H2" s="216"/>
      <c r="I2" s="216"/>
      <c r="J2" s="285"/>
      <c r="K2" s="285"/>
      <c r="L2" s="216"/>
      <c r="M2" s="216"/>
      <c r="N2" s="216"/>
      <c r="O2" s="285"/>
      <c r="P2" s="285"/>
      <c r="Q2" s="216"/>
      <c r="R2" s="216"/>
      <c r="S2" s="216"/>
      <c r="T2" s="43"/>
    </row>
    <row r="3" spans="2:20" s="44" customFormat="1">
      <c r="J3" s="286"/>
      <c r="K3" s="286"/>
      <c r="O3" s="286"/>
      <c r="P3" s="286"/>
      <c r="S3" s="43"/>
      <c r="T3" s="43"/>
    </row>
    <row r="4" spans="2:20" ht="12.75" customHeight="1">
      <c r="B4" s="212" t="s">
        <v>239</v>
      </c>
      <c r="C4" s="212"/>
      <c r="D4" s="231" t="s">
        <v>162</v>
      </c>
      <c r="E4" s="229"/>
      <c r="F4" s="229"/>
      <c r="G4" s="215"/>
      <c r="H4" s="215"/>
      <c r="I4" s="77" t="s">
        <v>59</v>
      </c>
      <c r="J4" s="287"/>
      <c r="K4" s="287"/>
      <c r="L4" s="222"/>
      <c r="M4" s="77" t="s">
        <v>95</v>
      </c>
      <c r="N4" s="485" t="s">
        <v>94</v>
      </c>
      <c r="O4" s="485"/>
      <c r="P4" s="485"/>
      <c r="Q4" s="486"/>
      <c r="R4" s="77" t="s">
        <v>57</v>
      </c>
      <c r="S4" s="183" t="s">
        <v>58</v>
      </c>
      <c r="T4" s="43"/>
    </row>
    <row r="5" spans="2:20">
      <c r="B5" s="212" t="s">
        <v>163</v>
      </c>
      <c r="C5" s="212"/>
      <c r="D5" s="231"/>
      <c r="E5" s="229"/>
      <c r="F5" s="229"/>
      <c r="G5" s="215"/>
      <c r="H5" s="215"/>
      <c r="I5" s="44"/>
      <c r="J5" s="286"/>
      <c r="K5" s="286"/>
      <c r="L5" s="44"/>
      <c r="M5" s="44"/>
      <c r="N5" s="76"/>
      <c r="O5" s="289"/>
      <c r="P5" s="289"/>
      <c r="Q5" s="76"/>
      <c r="R5" s="44"/>
      <c r="S5" s="43"/>
      <c r="T5" s="43"/>
    </row>
    <row r="6" spans="2:20" ht="12.75" customHeight="1">
      <c r="B6" s="212" t="s">
        <v>240</v>
      </c>
      <c r="C6" s="212"/>
      <c r="D6" s="231"/>
      <c r="E6" s="229"/>
      <c r="F6" s="229"/>
      <c r="G6" s="215"/>
      <c r="H6" s="215"/>
      <c r="I6" s="77" t="s">
        <v>60</v>
      </c>
      <c r="J6" s="287"/>
      <c r="K6" s="287"/>
      <c r="L6" s="222"/>
      <c r="M6" s="77" t="s">
        <v>95</v>
      </c>
      <c r="N6" s="485" t="s">
        <v>94</v>
      </c>
      <c r="O6" s="485"/>
      <c r="P6" s="485"/>
      <c r="Q6" s="486"/>
      <c r="R6" s="77" t="s">
        <v>57</v>
      </c>
      <c r="S6" s="183" t="s">
        <v>58</v>
      </c>
      <c r="T6" s="43"/>
    </row>
    <row r="7" spans="2:20">
      <c r="B7" s="212" t="s">
        <v>2</v>
      </c>
      <c r="C7" s="212"/>
      <c r="D7" s="231"/>
      <c r="E7" s="229"/>
      <c r="F7" s="229"/>
      <c r="G7" s="215"/>
      <c r="H7" s="215"/>
      <c r="I7" s="44"/>
      <c r="J7" s="286"/>
      <c r="K7" s="286"/>
      <c r="L7" s="44"/>
      <c r="M7" s="44"/>
      <c r="N7" s="76"/>
      <c r="O7" s="289"/>
      <c r="P7" s="289"/>
      <c r="Q7" s="76"/>
      <c r="R7" s="44"/>
      <c r="S7" s="43"/>
      <c r="T7" s="43"/>
    </row>
    <row r="8" spans="2:20">
      <c r="B8" s="212" t="s">
        <v>164</v>
      </c>
      <c r="C8" s="212"/>
      <c r="D8" s="231"/>
      <c r="E8" s="229"/>
      <c r="F8" s="229"/>
      <c r="G8" s="215"/>
      <c r="H8" s="215"/>
      <c r="I8" s="77" t="s">
        <v>61</v>
      </c>
      <c r="J8" s="287"/>
      <c r="K8" s="287"/>
      <c r="L8" s="222"/>
      <c r="M8" s="77" t="s">
        <v>95</v>
      </c>
      <c r="N8" s="485" t="s">
        <v>94</v>
      </c>
      <c r="O8" s="485"/>
      <c r="P8" s="485"/>
      <c r="Q8" s="486"/>
      <c r="R8" s="77" t="s">
        <v>57</v>
      </c>
      <c r="S8" s="183" t="s">
        <v>58</v>
      </c>
      <c r="T8" s="43"/>
    </row>
    <row r="9" spans="2:20">
      <c r="E9" s="230"/>
      <c r="F9" s="230"/>
    </row>
    <row r="10" spans="2:20" ht="15" customHeight="1">
      <c r="C10" s="490" t="s">
        <v>91</v>
      </c>
      <c r="D10" s="490"/>
      <c r="E10" s="490"/>
      <c r="F10" s="490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490" t="s">
        <v>92</v>
      </c>
      <c r="D11" s="490"/>
      <c r="E11" s="490"/>
      <c r="F11" s="491"/>
      <c r="G11" s="492" t="s">
        <v>96</v>
      </c>
      <c r="H11" s="493"/>
      <c r="L11" s="481" t="s">
        <v>97</v>
      </c>
      <c r="M11" s="482"/>
      <c r="Q11" s="481" t="s">
        <v>98</v>
      </c>
      <c r="R11" s="487"/>
      <c r="S11" s="482"/>
    </row>
    <row r="12" spans="2:20" ht="12.75" customHeight="1">
      <c r="B12" s="488" t="s">
        <v>89</v>
      </c>
      <c r="C12" s="496" t="s">
        <v>75</v>
      </c>
      <c r="D12" s="488" t="s">
        <v>90</v>
      </c>
      <c r="E12" s="489"/>
      <c r="F12" s="489"/>
      <c r="G12" s="495" t="s">
        <v>139</v>
      </c>
      <c r="H12" s="479" t="s">
        <v>138</v>
      </c>
      <c r="I12" s="479" t="s">
        <v>127</v>
      </c>
      <c r="J12" s="270"/>
      <c r="K12" s="270"/>
      <c r="L12" s="479" t="s">
        <v>140</v>
      </c>
      <c r="M12" s="479"/>
      <c r="N12" s="479" t="s">
        <v>127</v>
      </c>
      <c r="O12" s="270"/>
      <c r="P12" s="270"/>
      <c r="Q12" s="479" t="s">
        <v>141</v>
      </c>
      <c r="R12" s="477" t="s">
        <v>138</v>
      </c>
      <c r="S12" s="479" t="s">
        <v>127</v>
      </c>
    </row>
    <row r="13" spans="2:20" ht="43.5" customHeight="1">
      <c r="B13" s="489"/>
      <c r="C13" s="497"/>
      <c r="D13" s="489"/>
      <c r="E13" s="494"/>
      <c r="F13" s="494"/>
      <c r="G13" s="480"/>
      <c r="H13" s="479"/>
      <c r="I13" s="480"/>
      <c r="J13" s="271"/>
      <c r="K13" s="271"/>
      <c r="L13" s="480"/>
      <c r="M13" s="480"/>
      <c r="N13" s="480"/>
      <c r="O13" s="271"/>
      <c r="P13" s="271"/>
      <c r="Q13" s="480"/>
      <c r="R13" s="478"/>
      <c r="S13" s="480"/>
      <c r="T13" s="46"/>
    </row>
    <row r="14" spans="2:20" ht="13.5" customHeight="1" thickBot="1">
      <c r="B14" s="274" t="s">
        <v>150</v>
      </c>
      <c r="C14" s="275"/>
      <c r="D14" s="276"/>
      <c r="E14" s="276"/>
      <c r="F14" s="276"/>
      <c r="G14" s="275"/>
      <c r="H14" s="275"/>
      <c r="I14" s="275"/>
      <c r="J14" s="288"/>
      <c r="K14" s="288"/>
      <c r="L14" s="275"/>
      <c r="M14" s="275"/>
      <c r="N14" s="275"/>
      <c r="O14" s="288"/>
      <c r="P14" s="288"/>
      <c r="Q14" s="275"/>
      <c r="R14" s="275"/>
      <c r="S14" s="87"/>
      <c r="T14" s="46"/>
    </row>
    <row r="15" spans="2:20" ht="66.75" customHeight="1" thickBot="1">
      <c r="B15" s="279"/>
      <c r="C15" s="483" t="s">
        <v>181</v>
      </c>
      <c r="D15" s="476"/>
      <c r="E15" s="476"/>
      <c r="F15" s="476"/>
      <c r="G15" s="476"/>
      <c r="H15" s="476"/>
      <c r="I15" s="476"/>
      <c r="J15" s="65"/>
      <c r="K15" s="65"/>
      <c r="L15" s="280"/>
      <c r="M15" s="280"/>
      <c r="N15" s="280"/>
      <c r="O15" s="65"/>
      <c r="P15" s="65"/>
      <c r="Q15" s="280"/>
      <c r="R15" s="281"/>
      <c r="S15" s="282"/>
      <c r="T15" s="46"/>
    </row>
    <row r="16" spans="2:20" ht="22.5">
      <c r="B16" s="277">
        <v>1</v>
      </c>
      <c r="C16" s="217" t="s">
        <v>157</v>
      </c>
      <c r="D16" s="73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93" t="s">
        <v>152</v>
      </c>
      <c r="H16" s="278"/>
      <c r="I16" s="165"/>
      <c r="J16" s="292" t="str">
        <f>IF(((C16="Auditoría de Gestión de la Configuración")*AND(L16="No")),"No","")</f>
        <v/>
      </c>
      <c r="K16" s="292" t="str">
        <f>IF(((C16="Auditoría de Gestión de la Configuración")*AND(L16="Si")),"Si","")</f>
        <v>Si</v>
      </c>
      <c r="L16" s="293" t="s">
        <v>152</v>
      </c>
      <c r="M16" s="163"/>
      <c r="N16" s="163"/>
      <c r="O16" s="292" t="str">
        <f>IF(((C16="Auditoría de Gestión de la Configuración")*AND(Q16="No")),"No","")</f>
        <v/>
      </c>
      <c r="P16" s="292" t="str">
        <f>IF(((C16="Auditoría de Gestión de la Configuración")*AND(Q16="Si")),"Si","")</f>
        <v>Si</v>
      </c>
      <c r="Q16" s="293" t="s">
        <v>152</v>
      </c>
      <c r="R16" s="164"/>
      <c r="S16" s="165"/>
      <c r="T16" s="46"/>
    </row>
    <row r="17" spans="2:20" s="49" customFormat="1" ht="22.5" collapsed="1">
      <c r="B17" s="51">
        <f t="shared" ref="B17:B22" si="0">B16+1</f>
        <v>2</v>
      </c>
      <c r="C17" s="217" t="s">
        <v>157</v>
      </c>
      <c r="D17" s="74" t="s">
        <v>93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94" t="s">
        <v>152</v>
      </c>
      <c r="H17" s="228"/>
      <c r="I17" s="228"/>
      <c r="J17" s="292" t="str">
        <f>IF(((C17="Auditoría de Gestión de la Configuración")*AND(L17="No")),"No","")</f>
        <v/>
      </c>
      <c r="K17" s="292" t="str">
        <f>IF(((C17="Auditoría de Gestión de la Configuración")*AND(L17="Si")),"Si","")</f>
        <v>Si</v>
      </c>
      <c r="L17" s="294" t="s">
        <v>152</v>
      </c>
      <c r="M17" s="167"/>
      <c r="N17" s="167"/>
      <c r="O17" s="292" t="str">
        <f>IF(((C17="Auditoría de Gestión de la Configuración")*AND(Q17="No")),"No","")</f>
        <v>No</v>
      </c>
      <c r="P17" s="292" t="str">
        <f>IF(((C17="Auditoría de Gestión de la Configuración")*AND(Q17="Si")),"Si","")</f>
        <v/>
      </c>
      <c r="Q17" s="294" t="s">
        <v>153</v>
      </c>
      <c r="R17" s="168"/>
      <c r="S17" s="166"/>
      <c r="T17" s="46"/>
    </row>
    <row r="18" spans="2:20" s="49" customFormat="1" ht="26.25" customHeight="1">
      <c r="B18" s="51">
        <f t="shared" si="0"/>
        <v>3</v>
      </c>
      <c r="C18" s="217" t="s">
        <v>156</v>
      </c>
      <c r="D18" s="75" t="s">
        <v>25</v>
      </c>
      <c r="E18" s="292" t="str">
        <f>IF(((C18="Auditoría de Calidad")*AND(G18="No")),"No","")</f>
        <v/>
      </c>
      <c r="F18" s="292" t="str">
        <f>IF(((C18="Auditoría de Calidad")*AND(G18="Si")),"Si","")</f>
        <v/>
      </c>
      <c r="G18" s="294"/>
      <c r="H18" s="228"/>
      <c r="I18" s="228"/>
      <c r="J18" s="292" t="str">
        <f>IF(((C18="Auditoría de Calidad")*AND(L18="No")),"No","")</f>
        <v/>
      </c>
      <c r="K18" s="292" t="str">
        <f>IF(((C18="Auditoría de Calidad")*AND(L18="Si")),"Si","")</f>
        <v/>
      </c>
      <c r="L18" s="294"/>
      <c r="M18" s="167"/>
      <c r="N18" s="167"/>
      <c r="O18" s="292" t="str">
        <f>IF(((C18="Auditoría de Calidad")*AND(Q18="No")),"No","")</f>
        <v/>
      </c>
      <c r="P18" s="292" t="str">
        <f>IF(((C18="Auditoría de Calidad")*AND(Q18="Si")),"Si","")</f>
        <v/>
      </c>
      <c r="Q18" s="294"/>
      <c r="R18" s="168"/>
      <c r="S18" s="166"/>
      <c r="T18" s="46"/>
    </row>
    <row r="19" spans="2:20" s="49" customFormat="1" ht="33" customHeight="1">
      <c r="B19" s="51">
        <f t="shared" si="0"/>
        <v>4</v>
      </c>
      <c r="C19" s="217" t="s">
        <v>156</v>
      </c>
      <c r="D19" s="75" t="s">
        <v>23</v>
      </c>
      <c r="E19" s="292" t="str">
        <f>IF(((C19="Auditoría de Calidad")*AND(G19="No")),"No","")</f>
        <v/>
      </c>
      <c r="F19" s="292" t="str">
        <f>IF(((C19="Auditoría de Calidad")*AND(G19="Si")),"Si","")</f>
        <v/>
      </c>
      <c r="G19" s="294"/>
      <c r="H19" s="228"/>
      <c r="I19" s="228"/>
      <c r="J19" s="292" t="str">
        <f>IF(((C19="Auditoría de Calidad")*AND(L19="No")),"No","")</f>
        <v/>
      </c>
      <c r="K19" s="292" t="str">
        <f>IF(((C19="Auditoría de Calidad")*AND(L19="Si")),"Si","")</f>
        <v/>
      </c>
      <c r="L19" s="294"/>
      <c r="M19" s="167"/>
      <c r="N19" s="167"/>
      <c r="O19" s="292" t="str">
        <f>IF(((C19="Auditoría de Calidad")*AND(Q19="No")),"No","")</f>
        <v/>
      </c>
      <c r="P19" s="292" t="str">
        <f>IF(((C19="Auditoría de Calidad")*AND(Q19="Si")),"Si","")</f>
        <v/>
      </c>
      <c r="Q19" s="294"/>
      <c r="R19" s="168"/>
      <c r="S19" s="166"/>
      <c r="T19" s="46"/>
    </row>
    <row r="20" spans="2:20" s="49" customFormat="1" ht="30" customHeight="1">
      <c r="B20" s="51">
        <f t="shared" si="0"/>
        <v>5</v>
      </c>
      <c r="C20" s="217" t="s">
        <v>156</v>
      </c>
      <c r="D20" s="75" t="s">
        <v>148</v>
      </c>
      <c r="E20" s="292" t="str">
        <f>IF(((C20="Auditoría de Calidad")*AND(G20="No")),"No","")</f>
        <v/>
      </c>
      <c r="F20" s="292" t="str">
        <f>IF(((C20="Auditoría de Calidad")*AND(G20="Si")),"Si","")</f>
        <v/>
      </c>
      <c r="G20" s="294"/>
      <c r="H20" s="228"/>
      <c r="I20" s="228"/>
      <c r="J20" s="292" t="str">
        <f>IF(((C20="Auditoría de Calidad")*AND(L20="No")),"No","")</f>
        <v/>
      </c>
      <c r="K20" s="292" t="str">
        <f>IF(((C20="Auditoría de Calidad")*AND(L20="Si")),"Si","")</f>
        <v/>
      </c>
      <c r="L20" s="294"/>
      <c r="M20" s="167"/>
      <c r="N20" s="167"/>
      <c r="O20" s="292" t="str">
        <f>IF(((C20="Auditoría de Calidad")*AND(Q20="No")),"No","")</f>
        <v/>
      </c>
      <c r="P20" s="292" t="str">
        <f>IF(((C20="Auditoría de Calidad")*AND(Q20="Si")),"Si","")</f>
        <v/>
      </c>
      <c r="Q20" s="294"/>
      <c r="R20" s="168"/>
      <c r="S20" s="166"/>
      <c r="T20" s="46"/>
    </row>
    <row r="21" spans="2:20" s="49" customFormat="1" ht="30" customHeight="1">
      <c r="B21" s="51">
        <f t="shared" si="0"/>
        <v>6</v>
      </c>
      <c r="C21" s="217" t="s">
        <v>156</v>
      </c>
      <c r="D21" s="75" t="s">
        <v>24</v>
      </c>
      <c r="E21" s="292" t="str">
        <f>IF(((C21="Auditoría de Calidad")*AND(G21="No")),"No","")</f>
        <v/>
      </c>
      <c r="F21" s="292" t="str">
        <f>IF(((C21="Auditoría de Calidad")*AND(G21="Si")),"Si","")</f>
        <v/>
      </c>
      <c r="G21" s="294"/>
      <c r="H21" s="228"/>
      <c r="I21" s="228"/>
      <c r="J21" s="292" t="str">
        <f>IF(((C21="Auditoría de Calidad")*AND(L21="No")),"No","")</f>
        <v/>
      </c>
      <c r="K21" s="292" t="str">
        <f>IF(((C21="Auditoría de Calidad")*AND(L21="Si")),"Si","")</f>
        <v/>
      </c>
      <c r="L21" s="294"/>
      <c r="M21" s="167"/>
      <c r="N21" s="167"/>
      <c r="O21" s="292" t="str">
        <f>IF(((C21="Auditoría de Calidad")*AND(Q21="No")),"No","")</f>
        <v/>
      </c>
      <c r="P21" s="292" t="str">
        <f>IF(((C21="Auditoría de Calidad")*AND(Q21="Si")),"Si","")</f>
        <v/>
      </c>
      <c r="Q21" s="294"/>
      <c r="R21" s="168"/>
      <c r="S21" s="166"/>
      <c r="T21" s="46"/>
    </row>
    <row r="22" spans="2:20" s="49" customFormat="1" ht="28.5" customHeight="1" thickBot="1">
      <c r="B22" s="51">
        <f t="shared" si="0"/>
        <v>7</v>
      </c>
      <c r="C22" s="217" t="s">
        <v>156</v>
      </c>
      <c r="D22" s="214" t="s">
        <v>101</v>
      </c>
      <c r="E22" s="292" t="str">
        <f>IF(((C22="Auditoría de Calidad")*AND(G22="No")),"No","")</f>
        <v/>
      </c>
      <c r="F22" s="292" t="str">
        <f>IF(((C22="Auditoría de Calidad")*AND(G22="Si")),"Si","")</f>
        <v/>
      </c>
      <c r="G22" s="298"/>
      <c r="H22" s="273"/>
      <c r="I22" s="273"/>
      <c r="J22" s="292" t="str">
        <f>IF(((C22="Auditoría de Calidad")*AND(L22="No")),"No","")</f>
        <v/>
      </c>
      <c r="K22" s="292" t="str">
        <f>IF(((C22="Auditoría de Calidad")*AND(L22="Si")),"Si","")</f>
        <v/>
      </c>
      <c r="L22" s="294"/>
      <c r="M22" s="167"/>
      <c r="N22" s="167"/>
      <c r="O22" s="292" t="str">
        <f>IF(((C22="Auditoría de Calidad")*AND(Q22="No")),"No","")</f>
        <v/>
      </c>
      <c r="P22" s="292" t="str">
        <f>IF(((C22="Auditoría de Calidad")*AND(Q22="Si")),"Si","")</f>
        <v/>
      </c>
      <c r="Q22" s="294"/>
      <c r="R22" s="168"/>
      <c r="S22" s="166"/>
      <c r="T22" s="46"/>
    </row>
    <row r="23" spans="2:20" s="49" customFormat="1" ht="68.25" customHeight="1" thickBot="1">
      <c r="B23" s="64"/>
      <c r="C23" s="483" t="s">
        <v>149</v>
      </c>
      <c r="D23" s="476"/>
      <c r="E23" s="476"/>
      <c r="F23" s="476"/>
      <c r="G23" s="476"/>
      <c r="H23" s="484"/>
      <c r="I23" s="484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217" t="s">
        <v>157</v>
      </c>
      <c r="D24" s="62" t="s">
        <v>88</v>
      </c>
      <c r="E24" s="292" t="str">
        <f>IF(((C24="Auditoría de Gestión de la Configuración")*AND(G24="No")),"No","")</f>
        <v/>
      </c>
      <c r="F24" s="292" t="str">
        <f>IF(((C24="Auditoría de Gestión de la Configuración")*AND(G24="Si")),"Si","")</f>
        <v>Si</v>
      </c>
      <c r="G24" s="293" t="s">
        <v>152</v>
      </c>
      <c r="H24" s="172"/>
      <c r="I24" s="173"/>
      <c r="J24" s="292" t="str">
        <f>IF(((C24="Auditoría de Gestión de la Configuración")*AND(L24="No")),"No","")</f>
        <v/>
      </c>
      <c r="K24" s="292" t="str">
        <f>IF(((C24="Auditoría de Gestión de la Configuración")*AND(L24="Si")),"Si","")</f>
        <v>Si</v>
      </c>
      <c r="L24" s="293" t="s">
        <v>152</v>
      </c>
      <c r="M24" s="173"/>
      <c r="N24" s="173"/>
      <c r="O24" s="292" t="str">
        <f>IF(((C24="Auditoría de Gestión de la Configuración")*AND(Q24="No")),"No","")</f>
        <v/>
      </c>
      <c r="P24" s="292" t="str">
        <f>IF(((C24="Auditoría de Gestión de la Configuración")*AND(Q24="Si")),"Si","")</f>
        <v>Si</v>
      </c>
      <c r="Q24" s="293" t="s">
        <v>152</v>
      </c>
      <c r="R24" s="174"/>
      <c r="S24" s="174"/>
      <c r="T24" s="46"/>
    </row>
    <row r="25" spans="2:20" s="49" customFormat="1" ht="22.5">
      <c r="B25" s="56">
        <f>B24+1</f>
        <v>2</v>
      </c>
      <c r="C25" s="217" t="s">
        <v>157</v>
      </c>
      <c r="D25" s="74" t="s">
        <v>93</v>
      </c>
      <c r="E25" s="292" t="str">
        <f>IF(((C25="Auditoría de Gestión de la Configuración")*AND(G25="No")),"No","")</f>
        <v/>
      </c>
      <c r="F25" s="292" t="str">
        <f>IF(((C25="Auditoría de Gestión de la Configuración")*AND(G25="Si")),"Si","")</f>
        <v>Si</v>
      </c>
      <c r="G25" s="294" t="s">
        <v>152</v>
      </c>
      <c r="H25" s="172"/>
      <c r="I25" s="173"/>
      <c r="J25" s="292" t="str">
        <f>IF(((C25="Auditoría de Gestión de la Configuración")*AND(L25="No")),"No","")</f>
        <v/>
      </c>
      <c r="K25" s="292" t="str">
        <f>IF(((C25="Auditoría de Gestión de la Configuración")*AND(L25="Si")),"Si","")</f>
        <v>Si</v>
      </c>
      <c r="L25" s="294" t="s">
        <v>152</v>
      </c>
      <c r="M25" s="173"/>
      <c r="N25" s="173"/>
      <c r="O25" s="292" t="str">
        <f>IF(((C25="Auditoría de Gestión de la Configuración")*AND(Q25="No")),"No","")</f>
        <v/>
      </c>
      <c r="P25" s="292" t="str">
        <f>IF(((C25="Auditoría de Gestión de la Configuración")*AND(Q25="Si")),"Si","")</f>
        <v>Si</v>
      </c>
      <c r="Q25" s="293" t="s">
        <v>152</v>
      </c>
      <c r="R25" s="174"/>
      <c r="S25" s="174"/>
      <c r="T25" s="46"/>
    </row>
    <row r="26" spans="2:20" s="49" customFormat="1" ht="32.25" customHeight="1">
      <c r="B26" s="56">
        <f t="shared" ref="B26:B44" si="1">B25+1</f>
        <v>3</v>
      </c>
      <c r="C26" s="217" t="s">
        <v>156</v>
      </c>
      <c r="D26" s="57" t="s">
        <v>137</v>
      </c>
      <c r="E26" s="292" t="str">
        <f>IF(((C26="Auditoría de Calidad")*AND(G26="No")),"No","")</f>
        <v/>
      </c>
      <c r="F26" s="292" t="str">
        <f>IF(((C26="Auditoría de Calidad")*AND(G26="Si")),"Si","")</f>
        <v/>
      </c>
      <c r="G26" s="294"/>
      <c r="H26" s="175"/>
      <c r="I26" s="176"/>
      <c r="J26" s="292" t="str">
        <f>IF(((C26="Auditoría de Calidad")*AND(L26="No")),"No","")</f>
        <v/>
      </c>
      <c r="K26" s="292" t="str">
        <f>IF(((C26="Auditoría de Calidad")*AND(L26="Si")),"Si","")</f>
        <v/>
      </c>
      <c r="L26" s="294"/>
      <c r="M26" s="176"/>
      <c r="N26" s="176"/>
      <c r="O26" s="292" t="str">
        <f>IF(((C26="Auditoría de Calidad")*AND(Q26="No")),"No","")</f>
        <v/>
      </c>
      <c r="P26" s="292" t="str">
        <f>IF(((C26="Auditoría de Calidad")*AND(Q26="Si")),"Si","")</f>
        <v/>
      </c>
      <c r="Q26" s="294"/>
      <c r="R26" s="177"/>
      <c r="S26" s="166"/>
      <c r="T26" s="46"/>
    </row>
    <row r="27" spans="2:20" s="49" customFormat="1" ht="36.75" customHeight="1">
      <c r="B27" s="56">
        <f t="shared" si="1"/>
        <v>4</v>
      </c>
      <c r="C27" s="217" t="s">
        <v>156</v>
      </c>
      <c r="D27" s="57" t="s">
        <v>26</v>
      </c>
      <c r="E27" s="292" t="str">
        <f t="shared" ref="E27:E44" si="2">IF(((C27="Auditoría de Calidad")*AND(G27="No")),"No","")</f>
        <v/>
      </c>
      <c r="F27" s="292" t="str">
        <f t="shared" ref="F27:F44" si="3">IF(((C27="Auditoría de Calidad")*AND(G27="Si")),"Si","")</f>
        <v/>
      </c>
      <c r="G27" s="294"/>
      <c r="H27" s="175"/>
      <c r="I27" s="176"/>
      <c r="J27" s="292" t="str">
        <f t="shared" ref="J27:J44" si="4">IF(((C27="Auditoría de Calidad")*AND(L27="No")),"No","")</f>
        <v/>
      </c>
      <c r="K27" s="292" t="str">
        <f t="shared" ref="K27:K44" si="5">IF(((C27="Auditoría de Calidad")*AND(L27="Si")),"Si","")</f>
        <v/>
      </c>
      <c r="L27" s="294"/>
      <c r="M27" s="176"/>
      <c r="N27" s="176"/>
      <c r="O27" s="292" t="str">
        <f t="shared" ref="O27:O44" si="6">IF(((C27="Auditoría de Calidad")*AND(Q27="No")),"No","")</f>
        <v/>
      </c>
      <c r="P27" s="292" t="str">
        <f t="shared" ref="P27:P44" si="7">IF(((C27="Auditoría de Calidad")*AND(Q27="Si")),"Si","")</f>
        <v/>
      </c>
      <c r="Q27" s="294"/>
      <c r="R27" s="177"/>
      <c r="S27" s="166"/>
      <c r="T27" s="46"/>
    </row>
    <row r="28" spans="2:20" s="49" customFormat="1" ht="30" customHeight="1">
      <c r="B28" s="56">
        <f t="shared" si="1"/>
        <v>5</v>
      </c>
      <c r="C28" s="217" t="s">
        <v>156</v>
      </c>
      <c r="D28" s="57" t="s">
        <v>216</v>
      </c>
      <c r="E28" s="292" t="str">
        <f t="shared" si="2"/>
        <v/>
      </c>
      <c r="F28" s="292" t="str">
        <f t="shared" si="3"/>
        <v/>
      </c>
      <c r="G28" s="294"/>
      <c r="H28" s="175"/>
      <c r="I28" s="176"/>
      <c r="J28" s="292" t="str">
        <f t="shared" si="4"/>
        <v/>
      </c>
      <c r="K28" s="292" t="str">
        <f t="shared" si="5"/>
        <v/>
      </c>
      <c r="L28" s="294"/>
      <c r="M28" s="176"/>
      <c r="N28" s="176"/>
      <c r="O28" s="292" t="str">
        <f t="shared" si="6"/>
        <v/>
      </c>
      <c r="P28" s="292" t="str">
        <f t="shared" si="7"/>
        <v/>
      </c>
      <c r="Q28" s="294"/>
      <c r="R28" s="177"/>
      <c r="S28" s="166"/>
      <c r="T28" s="46"/>
    </row>
    <row r="29" spans="2:20" s="49" customFormat="1" ht="25.5" customHeight="1">
      <c r="B29" s="56">
        <f t="shared" si="1"/>
        <v>6</v>
      </c>
      <c r="C29" s="217" t="s">
        <v>156</v>
      </c>
      <c r="D29" s="194" t="s">
        <v>31</v>
      </c>
      <c r="E29" s="292" t="str">
        <f t="shared" si="2"/>
        <v/>
      </c>
      <c r="F29" s="292" t="str">
        <f t="shared" si="3"/>
        <v/>
      </c>
      <c r="G29" s="294"/>
      <c r="H29" s="175"/>
      <c r="I29" s="176"/>
      <c r="J29" s="292" t="str">
        <f t="shared" si="4"/>
        <v/>
      </c>
      <c r="K29" s="292" t="str">
        <f t="shared" si="5"/>
        <v/>
      </c>
      <c r="L29" s="294"/>
      <c r="M29" s="176"/>
      <c r="N29" s="176"/>
      <c r="O29" s="292" t="str">
        <f t="shared" si="6"/>
        <v/>
      </c>
      <c r="P29" s="292" t="str">
        <f t="shared" si="7"/>
        <v/>
      </c>
      <c r="Q29" s="294"/>
      <c r="R29" s="177"/>
      <c r="S29" s="166"/>
      <c r="T29" s="46"/>
    </row>
    <row r="30" spans="2:20" s="49" customFormat="1" ht="20.100000000000001" customHeight="1">
      <c r="B30" s="56">
        <f t="shared" si="1"/>
        <v>7</v>
      </c>
      <c r="C30" s="217" t="s">
        <v>156</v>
      </c>
      <c r="D30" s="57" t="s">
        <v>114</v>
      </c>
      <c r="E30" s="292" t="str">
        <f t="shared" si="2"/>
        <v/>
      </c>
      <c r="F30" s="292" t="str">
        <f t="shared" si="3"/>
        <v/>
      </c>
      <c r="G30" s="294"/>
      <c r="H30" s="175"/>
      <c r="I30" s="176"/>
      <c r="J30" s="292" t="str">
        <f t="shared" si="4"/>
        <v/>
      </c>
      <c r="K30" s="292" t="str">
        <f t="shared" si="5"/>
        <v/>
      </c>
      <c r="L30" s="294"/>
      <c r="M30" s="176"/>
      <c r="N30" s="176"/>
      <c r="O30" s="292" t="str">
        <f t="shared" si="6"/>
        <v/>
      </c>
      <c r="P30" s="292" t="str">
        <f t="shared" si="7"/>
        <v/>
      </c>
      <c r="Q30" s="294"/>
      <c r="R30" s="177"/>
      <c r="S30" s="166"/>
      <c r="T30" s="46"/>
    </row>
    <row r="31" spans="2:20" s="49" customFormat="1" ht="29.25" customHeight="1">
      <c r="B31" s="56">
        <f t="shared" si="1"/>
        <v>8</v>
      </c>
      <c r="C31" s="217" t="s">
        <v>156</v>
      </c>
      <c r="D31" s="57" t="s">
        <v>115</v>
      </c>
      <c r="E31" s="292" t="str">
        <f t="shared" si="2"/>
        <v/>
      </c>
      <c r="F31" s="292" t="str">
        <f t="shared" si="3"/>
        <v/>
      </c>
      <c r="G31" s="294"/>
      <c r="H31" s="175"/>
      <c r="I31" s="176"/>
      <c r="J31" s="292" t="str">
        <f t="shared" si="4"/>
        <v/>
      </c>
      <c r="K31" s="292" t="str">
        <f t="shared" si="5"/>
        <v/>
      </c>
      <c r="L31" s="294"/>
      <c r="M31" s="176"/>
      <c r="N31" s="176"/>
      <c r="O31" s="292" t="str">
        <f t="shared" si="6"/>
        <v/>
      </c>
      <c r="P31" s="292" t="str">
        <f t="shared" si="7"/>
        <v/>
      </c>
      <c r="Q31" s="294"/>
      <c r="R31" s="177"/>
      <c r="S31" s="166"/>
      <c r="T31" s="46"/>
    </row>
    <row r="32" spans="2:20" s="49" customFormat="1" ht="20.100000000000001" customHeight="1">
      <c r="B32" s="56">
        <f t="shared" si="1"/>
        <v>9</v>
      </c>
      <c r="C32" s="217" t="s">
        <v>156</v>
      </c>
      <c r="D32" s="57" t="s">
        <v>186</v>
      </c>
      <c r="E32" s="292" t="str">
        <f t="shared" si="2"/>
        <v/>
      </c>
      <c r="F32" s="292" t="str">
        <f t="shared" si="3"/>
        <v/>
      </c>
      <c r="G32" s="294"/>
      <c r="H32" s="175"/>
      <c r="I32" s="176"/>
      <c r="J32" s="292" t="str">
        <f t="shared" si="4"/>
        <v/>
      </c>
      <c r="K32" s="292" t="str">
        <f t="shared" si="5"/>
        <v/>
      </c>
      <c r="L32" s="294"/>
      <c r="M32" s="176"/>
      <c r="N32" s="176"/>
      <c r="O32" s="292" t="str">
        <f t="shared" si="6"/>
        <v/>
      </c>
      <c r="P32" s="292" t="str">
        <f t="shared" si="7"/>
        <v/>
      </c>
      <c r="Q32" s="294"/>
      <c r="R32" s="177"/>
      <c r="S32" s="166"/>
      <c r="T32" s="46"/>
    </row>
    <row r="33" spans="2:20" s="49" customFormat="1" ht="27.75" customHeight="1">
      <c r="B33" s="56">
        <f t="shared" si="1"/>
        <v>10</v>
      </c>
      <c r="C33" s="217" t="s">
        <v>156</v>
      </c>
      <c r="D33" s="57" t="s">
        <v>117</v>
      </c>
      <c r="E33" s="292" t="str">
        <f t="shared" si="2"/>
        <v/>
      </c>
      <c r="F33" s="292" t="str">
        <f t="shared" si="3"/>
        <v/>
      </c>
      <c r="G33" s="294"/>
      <c r="H33" s="175"/>
      <c r="I33" s="167"/>
      <c r="J33" s="292" t="str">
        <f t="shared" si="4"/>
        <v/>
      </c>
      <c r="K33" s="292" t="str">
        <f t="shared" si="5"/>
        <v/>
      </c>
      <c r="L33" s="294"/>
      <c r="M33" s="167"/>
      <c r="N33" s="167"/>
      <c r="O33" s="292" t="str">
        <f t="shared" si="6"/>
        <v/>
      </c>
      <c r="P33" s="292" t="str">
        <f t="shared" si="7"/>
        <v/>
      </c>
      <c r="Q33" s="294"/>
      <c r="R33" s="168"/>
      <c r="S33" s="166"/>
      <c r="T33" s="46"/>
    </row>
    <row r="34" spans="2:20" s="49" customFormat="1" ht="28.5" customHeight="1">
      <c r="B34" s="56">
        <f t="shared" si="1"/>
        <v>11</v>
      </c>
      <c r="C34" s="217" t="s">
        <v>156</v>
      </c>
      <c r="D34" s="194" t="s">
        <v>116</v>
      </c>
      <c r="E34" s="292" t="str">
        <f t="shared" si="2"/>
        <v/>
      </c>
      <c r="F34" s="292" t="str">
        <f t="shared" si="3"/>
        <v/>
      </c>
      <c r="G34" s="294"/>
      <c r="H34" s="175"/>
      <c r="I34" s="167"/>
      <c r="J34" s="292" t="str">
        <f t="shared" si="4"/>
        <v/>
      </c>
      <c r="K34" s="292" t="str">
        <f t="shared" si="5"/>
        <v/>
      </c>
      <c r="L34" s="294"/>
      <c r="M34" s="167"/>
      <c r="N34" s="167"/>
      <c r="O34" s="292" t="str">
        <f t="shared" si="6"/>
        <v/>
      </c>
      <c r="P34" s="292" t="str">
        <f t="shared" si="7"/>
        <v/>
      </c>
      <c r="Q34" s="294"/>
      <c r="R34" s="168"/>
      <c r="S34" s="166"/>
      <c r="T34" s="46"/>
    </row>
    <row r="35" spans="2:20" s="49" customFormat="1" ht="24.75" customHeight="1">
      <c r="B35" s="56">
        <f t="shared" si="1"/>
        <v>12</v>
      </c>
      <c r="C35" s="217" t="s">
        <v>156</v>
      </c>
      <c r="D35" s="57" t="s">
        <v>27</v>
      </c>
      <c r="E35" s="292" t="str">
        <f t="shared" si="2"/>
        <v/>
      </c>
      <c r="F35" s="292" t="str">
        <f t="shared" si="3"/>
        <v/>
      </c>
      <c r="G35" s="294"/>
      <c r="H35" s="175"/>
      <c r="I35" s="167"/>
      <c r="J35" s="292" t="str">
        <f t="shared" si="4"/>
        <v/>
      </c>
      <c r="K35" s="292" t="str">
        <f t="shared" si="5"/>
        <v/>
      </c>
      <c r="L35" s="294"/>
      <c r="M35" s="167"/>
      <c r="N35" s="167"/>
      <c r="O35" s="292" t="str">
        <f t="shared" si="6"/>
        <v/>
      </c>
      <c r="P35" s="292" t="str">
        <f t="shared" si="7"/>
        <v/>
      </c>
      <c r="Q35" s="294"/>
      <c r="R35" s="168"/>
      <c r="S35" s="166"/>
      <c r="T35" s="46"/>
    </row>
    <row r="36" spans="2:20" s="49" customFormat="1" ht="20.100000000000001" customHeight="1">
      <c r="B36" s="56">
        <f t="shared" si="1"/>
        <v>13</v>
      </c>
      <c r="C36" s="217" t="s">
        <v>156</v>
      </c>
      <c r="D36" s="57" t="s">
        <v>146</v>
      </c>
      <c r="E36" s="292" t="str">
        <f t="shared" si="2"/>
        <v/>
      </c>
      <c r="F36" s="292" t="str">
        <f t="shared" si="3"/>
        <v/>
      </c>
      <c r="G36" s="294"/>
      <c r="H36" s="175"/>
      <c r="I36" s="167"/>
      <c r="J36" s="292" t="str">
        <f t="shared" si="4"/>
        <v/>
      </c>
      <c r="K36" s="292" t="str">
        <f t="shared" si="5"/>
        <v/>
      </c>
      <c r="L36" s="294"/>
      <c r="M36" s="167"/>
      <c r="N36" s="167"/>
      <c r="O36" s="292" t="str">
        <f t="shared" si="6"/>
        <v/>
      </c>
      <c r="P36" s="292" t="str">
        <f t="shared" si="7"/>
        <v/>
      </c>
      <c r="Q36" s="294"/>
      <c r="R36" s="168"/>
      <c r="S36" s="166"/>
      <c r="T36" s="46"/>
    </row>
    <row r="37" spans="2:20" s="49" customFormat="1" ht="20.100000000000001" customHeight="1">
      <c r="B37" s="56">
        <f t="shared" si="1"/>
        <v>14</v>
      </c>
      <c r="C37" s="217" t="s">
        <v>156</v>
      </c>
      <c r="D37" s="57" t="s">
        <v>30</v>
      </c>
      <c r="E37" s="292" t="str">
        <f t="shared" si="2"/>
        <v/>
      </c>
      <c r="F37" s="292" t="str">
        <f t="shared" si="3"/>
        <v/>
      </c>
      <c r="G37" s="294"/>
      <c r="H37" s="175"/>
      <c r="I37" s="167"/>
      <c r="J37" s="292" t="str">
        <f t="shared" si="4"/>
        <v/>
      </c>
      <c r="K37" s="292" t="str">
        <f t="shared" si="5"/>
        <v/>
      </c>
      <c r="L37" s="294"/>
      <c r="M37" s="167"/>
      <c r="N37" s="167"/>
      <c r="O37" s="292" t="str">
        <f t="shared" si="6"/>
        <v/>
      </c>
      <c r="P37" s="292" t="str">
        <f t="shared" si="7"/>
        <v/>
      </c>
      <c r="Q37" s="294"/>
      <c r="R37" s="168"/>
      <c r="S37" s="166"/>
      <c r="T37" s="46"/>
    </row>
    <row r="38" spans="2:20" s="49" customFormat="1" ht="24" customHeight="1">
      <c r="B38" s="56">
        <f t="shared" si="1"/>
        <v>15</v>
      </c>
      <c r="C38" s="217" t="s">
        <v>156</v>
      </c>
      <c r="D38" s="57" t="s">
        <v>28</v>
      </c>
      <c r="E38" s="292" t="str">
        <f t="shared" si="2"/>
        <v/>
      </c>
      <c r="F38" s="292" t="str">
        <f t="shared" si="3"/>
        <v/>
      </c>
      <c r="G38" s="294"/>
      <c r="H38" s="175"/>
      <c r="I38" s="167"/>
      <c r="J38" s="292" t="str">
        <f t="shared" si="4"/>
        <v/>
      </c>
      <c r="K38" s="292" t="str">
        <f t="shared" si="5"/>
        <v/>
      </c>
      <c r="L38" s="294"/>
      <c r="M38" s="167"/>
      <c r="N38" s="167"/>
      <c r="O38" s="292" t="str">
        <f t="shared" si="6"/>
        <v/>
      </c>
      <c r="P38" s="292" t="str">
        <f t="shared" si="7"/>
        <v/>
      </c>
      <c r="Q38" s="294"/>
      <c r="R38" s="168"/>
      <c r="S38" s="166"/>
      <c r="T38" s="46"/>
    </row>
    <row r="39" spans="2:20" s="49" customFormat="1" ht="30.75" customHeight="1">
      <c r="B39" s="56">
        <f t="shared" si="1"/>
        <v>16</v>
      </c>
      <c r="C39" s="217" t="s">
        <v>156</v>
      </c>
      <c r="D39" s="57" t="s">
        <v>29</v>
      </c>
      <c r="E39" s="292" t="str">
        <f t="shared" si="2"/>
        <v/>
      </c>
      <c r="F39" s="292" t="str">
        <f t="shared" si="3"/>
        <v/>
      </c>
      <c r="G39" s="294"/>
      <c r="H39" s="175"/>
      <c r="I39" s="167"/>
      <c r="J39" s="292" t="str">
        <f t="shared" si="4"/>
        <v/>
      </c>
      <c r="K39" s="292" t="str">
        <f t="shared" si="5"/>
        <v/>
      </c>
      <c r="L39" s="294"/>
      <c r="M39" s="167"/>
      <c r="N39" s="167"/>
      <c r="O39" s="292" t="str">
        <f t="shared" si="6"/>
        <v/>
      </c>
      <c r="P39" s="292" t="str">
        <f t="shared" si="7"/>
        <v/>
      </c>
      <c r="Q39" s="294"/>
      <c r="R39" s="168"/>
      <c r="S39" s="166"/>
      <c r="T39" s="46"/>
    </row>
    <row r="40" spans="2:20" s="49" customFormat="1" ht="11.25">
      <c r="B40" s="56">
        <f t="shared" si="1"/>
        <v>17</v>
      </c>
      <c r="C40" s="217" t="s">
        <v>156</v>
      </c>
      <c r="D40" s="57" t="s">
        <v>147</v>
      </c>
      <c r="E40" s="292" t="str">
        <f t="shared" si="2"/>
        <v/>
      </c>
      <c r="F40" s="292" t="str">
        <f t="shared" si="3"/>
        <v/>
      </c>
      <c r="G40" s="294"/>
      <c r="H40" s="175"/>
      <c r="I40" s="167"/>
      <c r="J40" s="292" t="str">
        <f t="shared" si="4"/>
        <v/>
      </c>
      <c r="K40" s="292" t="str">
        <f t="shared" si="5"/>
        <v/>
      </c>
      <c r="L40" s="294"/>
      <c r="M40" s="167"/>
      <c r="N40" s="167"/>
      <c r="O40" s="292" t="str">
        <f t="shared" si="6"/>
        <v/>
      </c>
      <c r="P40" s="292" t="str">
        <f t="shared" si="7"/>
        <v/>
      </c>
      <c r="Q40" s="294"/>
      <c r="R40" s="168"/>
      <c r="S40" s="166"/>
      <c r="T40" s="46"/>
    </row>
    <row r="41" spans="2:20" s="49" customFormat="1" ht="26.25" customHeight="1">
      <c r="B41" s="56">
        <f t="shared" si="1"/>
        <v>18</v>
      </c>
      <c r="C41" s="217" t="s">
        <v>156</v>
      </c>
      <c r="D41" s="57" t="s">
        <v>100</v>
      </c>
      <c r="E41" s="292" t="str">
        <f t="shared" si="2"/>
        <v/>
      </c>
      <c r="F41" s="292" t="str">
        <f t="shared" si="3"/>
        <v/>
      </c>
      <c r="G41" s="294"/>
      <c r="H41" s="175"/>
      <c r="I41" s="167"/>
      <c r="J41" s="292" t="str">
        <f t="shared" si="4"/>
        <v/>
      </c>
      <c r="K41" s="292" t="str">
        <f t="shared" si="5"/>
        <v/>
      </c>
      <c r="L41" s="294"/>
      <c r="M41" s="167"/>
      <c r="N41" s="167"/>
      <c r="O41" s="292" t="str">
        <f t="shared" si="6"/>
        <v/>
      </c>
      <c r="P41" s="292" t="str">
        <f t="shared" si="7"/>
        <v/>
      </c>
      <c r="Q41" s="294"/>
      <c r="R41" s="168"/>
      <c r="S41" s="166"/>
      <c r="T41" s="46"/>
    </row>
    <row r="42" spans="2:20" s="49" customFormat="1" ht="24" customHeight="1">
      <c r="B42" s="56">
        <f t="shared" si="1"/>
        <v>19</v>
      </c>
      <c r="C42" s="217" t="s">
        <v>156</v>
      </c>
      <c r="D42" s="57" t="s">
        <v>134</v>
      </c>
      <c r="E42" s="292" t="str">
        <f t="shared" si="2"/>
        <v/>
      </c>
      <c r="F42" s="292" t="str">
        <f t="shared" si="3"/>
        <v/>
      </c>
      <c r="G42" s="294"/>
      <c r="H42" s="175"/>
      <c r="I42" s="167"/>
      <c r="J42" s="292" t="str">
        <f t="shared" si="4"/>
        <v/>
      </c>
      <c r="K42" s="292" t="str">
        <f t="shared" si="5"/>
        <v/>
      </c>
      <c r="L42" s="294"/>
      <c r="M42" s="167"/>
      <c r="N42" s="167"/>
      <c r="O42" s="292" t="str">
        <f t="shared" si="6"/>
        <v/>
      </c>
      <c r="P42" s="292" t="str">
        <f t="shared" si="7"/>
        <v/>
      </c>
      <c r="Q42" s="294"/>
      <c r="R42" s="168"/>
      <c r="S42" s="166"/>
      <c r="T42" s="46"/>
    </row>
    <row r="43" spans="2:20" s="49" customFormat="1" ht="28.5" customHeight="1">
      <c r="B43" s="56">
        <f t="shared" si="1"/>
        <v>20</v>
      </c>
      <c r="C43" s="217" t="s">
        <v>156</v>
      </c>
      <c r="D43" s="57" t="s">
        <v>3</v>
      </c>
      <c r="E43" s="292" t="str">
        <f t="shared" si="2"/>
        <v/>
      </c>
      <c r="F43" s="292" t="str">
        <f t="shared" si="3"/>
        <v/>
      </c>
      <c r="G43" s="294"/>
      <c r="H43" s="175"/>
      <c r="I43" s="167"/>
      <c r="J43" s="292" t="str">
        <f t="shared" si="4"/>
        <v/>
      </c>
      <c r="K43" s="292" t="str">
        <f t="shared" si="5"/>
        <v/>
      </c>
      <c r="L43" s="294"/>
      <c r="M43" s="167"/>
      <c r="N43" s="167"/>
      <c r="O43" s="292" t="str">
        <f t="shared" si="6"/>
        <v/>
      </c>
      <c r="P43" s="292" t="str">
        <f t="shared" si="7"/>
        <v/>
      </c>
      <c r="Q43" s="294"/>
      <c r="R43" s="168"/>
      <c r="S43" s="166"/>
      <c r="T43" s="46"/>
    </row>
    <row r="44" spans="2:20" s="49" customFormat="1" ht="23.25" thickBot="1">
      <c r="B44" s="56">
        <f t="shared" si="1"/>
        <v>21</v>
      </c>
      <c r="C44" s="217" t="s">
        <v>156</v>
      </c>
      <c r="D44" s="67" t="s">
        <v>187</v>
      </c>
      <c r="E44" s="292" t="str">
        <f t="shared" si="2"/>
        <v/>
      </c>
      <c r="F44" s="292" t="str">
        <f t="shared" si="3"/>
        <v/>
      </c>
      <c r="G44" s="298"/>
      <c r="H44" s="223"/>
      <c r="I44" s="170"/>
      <c r="J44" s="292" t="str">
        <f t="shared" si="4"/>
        <v/>
      </c>
      <c r="K44" s="292" t="str">
        <f t="shared" si="5"/>
        <v/>
      </c>
      <c r="L44" s="298"/>
      <c r="M44" s="170"/>
      <c r="N44" s="170"/>
      <c r="O44" s="292" t="str">
        <f t="shared" si="6"/>
        <v/>
      </c>
      <c r="P44" s="292" t="str">
        <f t="shared" si="7"/>
        <v/>
      </c>
      <c r="Q44" s="298"/>
      <c r="R44" s="171"/>
      <c r="S44" s="169"/>
      <c r="T44" s="46"/>
    </row>
    <row r="45" spans="2:20" s="49" customFormat="1" ht="54" customHeight="1" thickBot="1">
      <c r="B45" s="64"/>
      <c r="C45" s="476" t="s">
        <v>182</v>
      </c>
      <c r="D45" s="476"/>
      <c r="E45" s="476"/>
      <c r="F45" s="476"/>
      <c r="G45" s="476"/>
      <c r="H45" s="476"/>
      <c r="I45" s="476"/>
      <c r="J45" s="71"/>
      <c r="K45" s="71"/>
      <c r="L45" s="71"/>
      <c r="M45" s="224"/>
      <c r="N45" s="71"/>
      <c r="O45" s="300"/>
      <c r="P45" s="300"/>
      <c r="Q45" s="300"/>
      <c r="R45" s="71"/>
      <c r="S45" s="72"/>
      <c r="T45" s="45"/>
    </row>
    <row r="46" spans="2:20" s="49" customFormat="1" ht="22.5">
      <c r="B46" s="55">
        <v>1</v>
      </c>
      <c r="C46" s="217" t="s">
        <v>157</v>
      </c>
      <c r="D46" s="62" t="s">
        <v>88</v>
      </c>
      <c r="E46" s="292" t="str">
        <f>IF(((C46="Auditoría de Gestión de la Configuración")*AND(G46="No")),"No","")</f>
        <v>No</v>
      </c>
      <c r="F46" s="292" t="str">
        <f>IF(((C46="Auditoría de Gestión de la Configuración")*AND(G46="Si")),"Si","")</f>
        <v/>
      </c>
      <c r="G46" s="299" t="s">
        <v>153</v>
      </c>
      <c r="H46" s="68"/>
      <c r="I46" s="70"/>
      <c r="J46" s="292" t="str">
        <f>IF(((C46="Auditoría de Gestión de la Configuración")*AND(L46="No")),"No","")</f>
        <v>No</v>
      </c>
      <c r="K46" s="292" t="str">
        <f>IF(((C46="Auditoría de Gestión de la Configuración")*AND(L46="Si")),"Si","")</f>
        <v/>
      </c>
      <c r="L46" s="299" t="s">
        <v>153</v>
      </c>
      <c r="M46" s="176"/>
      <c r="N46" s="70"/>
      <c r="O46" s="292" t="str">
        <f>IF(((C46="Auditoría de Gestión de la Configuración")*AND(Q46="No")),"No","")</f>
        <v/>
      </c>
      <c r="P46" s="292" t="str">
        <f>IF(((C46="Auditoría de Gestión de la Configuración")*AND(Q46="Si")),"Si","")</f>
        <v>Si</v>
      </c>
      <c r="Q46" s="299" t="s">
        <v>152</v>
      </c>
      <c r="R46" s="69"/>
      <c r="S46" s="69"/>
      <c r="T46" s="45"/>
    </row>
    <row r="47" spans="2:20" s="49" customFormat="1" ht="22.5">
      <c r="B47" s="56">
        <v>2</v>
      </c>
      <c r="C47" s="217" t="s">
        <v>157</v>
      </c>
      <c r="D47" s="50" t="s">
        <v>93</v>
      </c>
      <c r="E47" s="292" t="str">
        <f>IF(((C47="Auditoría de Gestión de la Configuración")*AND(G47="No")),"No","")</f>
        <v/>
      </c>
      <c r="F47" s="292" t="str">
        <f>IF(((C47="Auditoría de Gestión de la Configuración")*AND(G47="Si")),"Si","")</f>
        <v>Si</v>
      </c>
      <c r="G47" s="299" t="s">
        <v>152</v>
      </c>
      <c r="H47" s="54"/>
      <c r="I47" s="59"/>
      <c r="J47" s="292" t="str">
        <f>IF(((C47="Auditoría de Gestión de la Configuración")*AND(L47="No")),"No","")</f>
        <v/>
      </c>
      <c r="K47" s="292" t="str">
        <f>IF(((C47="Auditoría de Gestión de la Configuración")*AND(L47="Si")),"Si","")</f>
        <v/>
      </c>
      <c r="L47" s="299"/>
      <c r="M47" s="167"/>
      <c r="N47" s="59"/>
      <c r="O47" s="292" t="str">
        <f>IF(((C47="Auditoría de Gestión de la Configuración")*AND(Q47="No")),"No","")</f>
        <v/>
      </c>
      <c r="P47" s="292" t="str">
        <f>IF(((C47="Auditoría de Gestión de la Configuración")*AND(Q47="Si")),"Si","")</f>
        <v>Si</v>
      </c>
      <c r="Q47" s="299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217" t="s">
        <v>156</v>
      </c>
      <c r="D48" s="57" t="s">
        <v>119</v>
      </c>
      <c r="E48" s="292" t="str">
        <f>IF(((C48="Auditoría de Calidad")*AND(G48="No")),"No","")</f>
        <v/>
      </c>
      <c r="F48" s="292" t="str">
        <f>IF(((C48="Auditoría de Calidad")*AND(G48="Si")),"Si","")</f>
        <v/>
      </c>
      <c r="G48" s="299"/>
      <c r="H48" s="179"/>
      <c r="I48" s="181"/>
      <c r="J48" s="292" t="str">
        <f>IF(((C48="Auditoría de Calidad")*AND(L48="No")),"No","")</f>
        <v/>
      </c>
      <c r="K48" s="292" t="str">
        <f>IF(((C48="Auditoría de Calidad")*AND(L48="Si")),"Si","")</f>
        <v/>
      </c>
      <c r="L48" s="299"/>
      <c r="M48" s="180"/>
      <c r="N48" s="180"/>
      <c r="O48" s="292" t="str">
        <f>IF(((C48="Auditoría de Calidad")*AND(Q48="No")),"No","")</f>
        <v/>
      </c>
      <c r="P48" s="292" t="str">
        <f>IF(((C48="Auditoría de Calidad")*AND(Q48="Si")),"Si","")</f>
        <v/>
      </c>
      <c r="Q48" s="299"/>
      <c r="R48" s="182"/>
      <c r="S48" s="178"/>
      <c r="T48" s="45"/>
    </row>
    <row r="49" spans="2:20" s="49" customFormat="1" ht="27" customHeight="1">
      <c r="B49" s="51">
        <v>4</v>
      </c>
      <c r="C49" s="217" t="s">
        <v>156</v>
      </c>
      <c r="D49" s="57" t="s">
        <v>34</v>
      </c>
      <c r="E49" s="292" t="str">
        <f t="shared" ref="E49:E61" si="8">IF(((C49="Auditoría de Calidad")*AND(G49="No")),"No","")</f>
        <v/>
      </c>
      <c r="F49" s="292" t="str">
        <f t="shared" ref="F49:F61" si="9">IF(((C49="Auditoría de Calidad")*AND(G49="Si")),"Si","")</f>
        <v/>
      </c>
      <c r="G49" s="299"/>
      <c r="H49" s="179"/>
      <c r="I49" s="181"/>
      <c r="J49" s="292" t="str">
        <f t="shared" ref="J49:J61" si="10">IF(((C49="Auditoría de Calidad")*AND(L49="No")),"No","")</f>
        <v/>
      </c>
      <c r="K49" s="292" t="str">
        <f t="shared" ref="K49:K61" si="11">IF(((C49="Auditoría de Calidad")*AND(L49="Si")),"Si","")</f>
        <v/>
      </c>
      <c r="L49" s="299"/>
      <c r="M49" s="180"/>
      <c r="N49" s="180"/>
      <c r="O49" s="292" t="str">
        <f t="shared" ref="O49:O61" si="12">IF(((C49="Auditoría de Calidad")*AND(Q49="No")),"No","")</f>
        <v/>
      </c>
      <c r="P49" s="292" t="str">
        <f t="shared" ref="P49:P61" si="13">IF(((C49="Auditoría de Calidad")*AND(Q49="Si")),"Si","")</f>
        <v/>
      </c>
      <c r="Q49" s="299"/>
      <c r="R49" s="182"/>
      <c r="S49" s="178"/>
      <c r="T49" s="45"/>
    </row>
    <row r="50" spans="2:20" s="49" customFormat="1" ht="30.75" customHeight="1">
      <c r="B50" s="51">
        <v>5</v>
      </c>
      <c r="C50" s="217" t="s">
        <v>156</v>
      </c>
      <c r="D50" s="57" t="s">
        <v>39</v>
      </c>
      <c r="E50" s="292" t="str">
        <f t="shared" si="8"/>
        <v/>
      </c>
      <c r="F50" s="292" t="str">
        <f t="shared" si="9"/>
        <v/>
      </c>
      <c r="G50" s="299"/>
      <c r="H50" s="179"/>
      <c r="I50" s="181"/>
      <c r="J50" s="292" t="str">
        <f t="shared" si="10"/>
        <v/>
      </c>
      <c r="K50" s="292" t="str">
        <f t="shared" si="11"/>
        <v/>
      </c>
      <c r="L50" s="299"/>
      <c r="M50" s="180"/>
      <c r="N50" s="180"/>
      <c r="O50" s="292" t="str">
        <f t="shared" si="12"/>
        <v/>
      </c>
      <c r="P50" s="292" t="str">
        <f t="shared" si="13"/>
        <v/>
      </c>
      <c r="Q50" s="299"/>
      <c r="R50" s="182"/>
      <c r="S50" s="178"/>
      <c r="T50" s="45"/>
    </row>
    <row r="51" spans="2:20" s="49" customFormat="1" ht="30.75" customHeight="1">
      <c r="B51" s="51">
        <v>6</v>
      </c>
      <c r="C51" s="217" t="s">
        <v>156</v>
      </c>
      <c r="D51" s="57" t="s">
        <v>17</v>
      </c>
      <c r="E51" s="292" t="str">
        <f t="shared" si="8"/>
        <v/>
      </c>
      <c r="F51" s="292" t="str">
        <f t="shared" si="9"/>
        <v/>
      </c>
      <c r="G51" s="299"/>
      <c r="H51" s="179"/>
      <c r="I51" s="181"/>
      <c r="J51" s="292" t="str">
        <f t="shared" si="10"/>
        <v/>
      </c>
      <c r="K51" s="292" t="str">
        <f t="shared" si="11"/>
        <v/>
      </c>
      <c r="L51" s="299"/>
      <c r="M51" s="180"/>
      <c r="N51" s="180"/>
      <c r="O51" s="292" t="str">
        <f t="shared" si="12"/>
        <v/>
      </c>
      <c r="P51" s="292" t="str">
        <f t="shared" si="13"/>
        <v/>
      </c>
      <c r="Q51" s="299"/>
      <c r="R51" s="182"/>
      <c r="S51" s="178"/>
      <c r="T51" s="45"/>
    </row>
    <row r="52" spans="2:20" s="49" customFormat="1" ht="30" customHeight="1">
      <c r="B52" s="51">
        <v>7</v>
      </c>
      <c r="C52" s="217" t="s">
        <v>156</v>
      </c>
      <c r="D52" s="57" t="s">
        <v>18</v>
      </c>
      <c r="E52" s="292" t="str">
        <f t="shared" si="8"/>
        <v/>
      </c>
      <c r="F52" s="292" t="str">
        <f t="shared" si="9"/>
        <v/>
      </c>
      <c r="G52" s="299"/>
      <c r="H52" s="179"/>
      <c r="I52" s="181"/>
      <c r="J52" s="292" t="str">
        <f t="shared" si="10"/>
        <v/>
      </c>
      <c r="K52" s="292" t="str">
        <f t="shared" si="11"/>
        <v/>
      </c>
      <c r="L52" s="299"/>
      <c r="M52" s="180"/>
      <c r="N52" s="180"/>
      <c r="O52" s="292" t="str">
        <f t="shared" si="12"/>
        <v/>
      </c>
      <c r="P52" s="292" t="str">
        <f t="shared" si="13"/>
        <v/>
      </c>
      <c r="Q52" s="299"/>
      <c r="R52" s="182"/>
      <c r="S52" s="178"/>
      <c r="T52" s="45"/>
    </row>
    <row r="53" spans="2:20" s="49" customFormat="1" ht="34.5" customHeight="1">
      <c r="B53" s="51">
        <v>8</v>
      </c>
      <c r="C53" s="217" t="s">
        <v>156</v>
      </c>
      <c r="D53" s="57" t="s">
        <v>19</v>
      </c>
      <c r="E53" s="292" t="str">
        <f t="shared" si="8"/>
        <v/>
      </c>
      <c r="F53" s="292" t="str">
        <f t="shared" si="9"/>
        <v/>
      </c>
      <c r="G53" s="299"/>
      <c r="H53" s="179"/>
      <c r="I53" s="181"/>
      <c r="J53" s="292" t="str">
        <f t="shared" si="10"/>
        <v/>
      </c>
      <c r="K53" s="292" t="str">
        <f t="shared" si="11"/>
        <v/>
      </c>
      <c r="L53" s="299"/>
      <c r="M53" s="180"/>
      <c r="N53" s="180"/>
      <c r="O53" s="292" t="str">
        <f t="shared" si="12"/>
        <v/>
      </c>
      <c r="P53" s="292" t="str">
        <f t="shared" si="13"/>
        <v/>
      </c>
      <c r="Q53" s="299"/>
      <c r="R53" s="182"/>
      <c r="S53" s="178"/>
      <c r="T53" s="45"/>
    </row>
    <row r="54" spans="2:20" s="49" customFormat="1" ht="39.75" customHeight="1">
      <c r="B54" s="51">
        <v>9</v>
      </c>
      <c r="C54" s="217" t="s">
        <v>156</v>
      </c>
      <c r="D54" s="57" t="s">
        <v>36</v>
      </c>
      <c r="E54" s="292" t="str">
        <f t="shared" si="8"/>
        <v/>
      </c>
      <c r="F54" s="292" t="str">
        <f t="shared" si="9"/>
        <v/>
      </c>
      <c r="G54" s="299"/>
      <c r="H54" s="179"/>
      <c r="I54" s="181"/>
      <c r="J54" s="292" t="str">
        <f t="shared" si="10"/>
        <v/>
      </c>
      <c r="K54" s="292" t="str">
        <f t="shared" si="11"/>
        <v/>
      </c>
      <c r="L54" s="299"/>
      <c r="M54" s="180"/>
      <c r="N54" s="180"/>
      <c r="O54" s="292" t="str">
        <f t="shared" si="12"/>
        <v/>
      </c>
      <c r="P54" s="292" t="str">
        <f t="shared" si="13"/>
        <v/>
      </c>
      <c r="Q54" s="299"/>
      <c r="R54" s="182"/>
      <c r="S54" s="178"/>
      <c r="T54" s="45"/>
    </row>
    <row r="55" spans="2:20" s="49" customFormat="1" ht="36" customHeight="1">
      <c r="B55" s="51">
        <v>10</v>
      </c>
      <c r="C55" s="217" t="s">
        <v>156</v>
      </c>
      <c r="D55" s="194" t="s">
        <v>37</v>
      </c>
      <c r="E55" s="292" t="str">
        <f t="shared" si="8"/>
        <v/>
      </c>
      <c r="F55" s="292" t="str">
        <f t="shared" si="9"/>
        <v/>
      </c>
      <c r="G55" s="299"/>
      <c r="H55" s="179"/>
      <c r="I55" s="181"/>
      <c r="J55" s="292" t="str">
        <f t="shared" si="10"/>
        <v/>
      </c>
      <c r="K55" s="292" t="str">
        <f t="shared" si="11"/>
        <v/>
      </c>
      <c r="L55" s="299"/>
      <c r="M55" s="180"/>
      <c r="N55" s="180"/>
      <c r="O55" s="292" t="str">
        <f t="shared" si="12"/>
        <v/>
      </c>
      <c r="P55" s="292" t="str">
        <f t="shared" si="13"/>
        <v/>
      </c>
      <c r="Q55" s="299"/>
      <c r="R55" s="182"/>
      <c r="S55" s="178"/>
      <c r="T55" s="45"/>
    </row>
    <row r="56" spans="2:20" s="49" customFormat="1" ht="28.5" customHeight="1">
      <c r="B56" s="51">
        <v>11</v>
      </c>
      <c r="C56" s="217" t="s">
        <v>156</v>
      </c>
      <c r="D56" s="194" t="s">
        <v>38</v>
      </c>
      <c r="E56" s="292" t="str">
        <f t="shared" si="8"/>
        <v/>
      </c>
      <c r="F56" s="292" t="str">
        <f t="shared" si="9"/>
        <v/>
      </c>
      <c r="G56" s="299"/>
      <c r="H56" s="179"/>
      <c r="I56" s="181"/>
      <c r="J56" s="292" t="str">
        <f t="shared" si="10"/>
        <v/>
      </c>
      <c r="K56" s="292" t="str">
        <f t="shared" si="11"/>
        <v/>
      </c>
      <c r="L56" s="299"/>
      <c r="M56" s="180"/>
      <c r="N56" s="180"/>
      <c r="O56" s="292" t="str">
        <f t="shared" si="12"/>
        <v/>
      </c>
      <c r="P56" s="292" t="str">
        <f t="shared" si="13"/>
        <v/>
      </c>
      <c r="Q56" s="299"/>
      <c r="R56" s="182"/>
      <c r="S56" s="178"/>
      <c r="T56" s="45"/>
    </row>
    <row r="57" spans="2:20" s="49" customFormat="1" ht="27.75" customHeight="1">
      <c r="B57" s="51">
        <v>12</v>
      </c>
      <c r="C57" s="217" t="s">
        <v>156</v>
      </c>
      <c r="D57" s="194" t="s">
        <v>35</v>
      </c>
      <c r="E57" s="292" t="str">
        <f t="shared" si="8"/>
        <v/>
      </c>
      <c r="F57" s="292" t="str">
        <f t="shared" si="9"/>
        <v/>
      </c>
      <c r="G57" s="299"/>
      <c r="H57" s="179"/>
      <c r="I57" s="181"/>
      <c r="J57" s="292" t="str">
        <f t="shared" si="10"/>
        <v/>
      </c>
      <c r="K57" s="292" t="str">
        <f t="shared" si="11"/>
        <v/>
      </c>
      <c r="L57" s="299"/>
      <c r="M57" s="180"/>
      <c r="N57" s="180"/>
      <c r="O57" s="292" t="str">
        <f t="shared" si="12"/>
        <v/>
      </c>
      <c r="P57" s="292" t="str">
        <f t="shared" si="13"/>
        <v/>
      </c>
      <c r="Q57" s="299"/>
      <c r="R57" s="182"/>
      <c r="S57" s="178"/>
      <c r="T57" s="45"/>
    </row>
    <row r="58" spans="2:20" s="49" customFormat="1" ht="36.75" customHeight="1">
      <c r="B58" s="51">
        <v>13</v>
      </c>
      <c r="C58" s="217" t="s">
        <v>156</v>
      </c>
      <c r="D58" s="57" t="s">
        <v>33</v>
      </c>
      <c r="E58" s="292" t="str">
        <f t="shared" si="8"/>
        <v/>
      </c>
      <c r="F58" s="292" t="str">
        <f t="shared" si="9"/>
        <v/>
      </c>
      <c r="G58" s="299"/>
      <c r="H58" s="179"/>
      <c r="I58" s="181"/>
      <c r="J58" s="292" t="str">
        <f t="shared" si="10"/>
        <v/>
      </c>
      <c r="K58" s="292" t="str">
        <f t="shared" si="11"/>
        <v/>
      </c>
      <c r="L58" s="299"/>
      <c r="M58" s="180"/>
      <c r="N58" s="180"/>
      <c r="O58" s="292" t="str">
        <f t="shared" si="12"/>
        <v/>
      </c>
      <c r="P58" s="292" t="str">
        <f t="shared" si="13"/>
        <v/>
      </c>
      <c r="Q58" s="299"/>
      <c r="R58" s="182"/>
      <c r="S58" s="178"/>
      <c r="T58" s="45"/>
    </row>
    <row r="59" spans="2:20" s="49" customFormat="1" ht="36" customHeight="1">
      <c r="B59" s="51">
        <v>14</v>
      </c>
      <c r="C59" s="217" t="s">
        <v>156</v>
      </c>
      <c r="D59" s="57" t="s">
        <v>40</v>
      </c>
      <c r="E59" s="292" t="str">
        <f t="shared" si="8"/>
        <v/>
      </c>
      <c r="F59" s="292" t="str">
        <f t="shared" si="9"/>
        <v/>
      </c>
      <c r="G59" s="299"/>
      <c r="H59" s="179"/>
      <c r="I59" s="181"/>
      <c r="J59" s="292" t="str">
        <f t="shared" si="10"/>
        <v/>
      </c>
      <c r="K59" s="292" t="str">
        <f t="shared" si="11"/>
        <v/>
      </c>
      <c r="L59" s="299"/>
      <c r="M59" s="180"/>
      <c r="N59" s="180"/>
      <c r="O59" s="292" t="str">
        <f t="shared" si="12"/>
        <v/>
      </c>
      <c r="P59" s="292" t="str">
        <f t="shared" si="13"/>
        <v/>
      </c>
      <c r="Q59" s="299"/>
      <c r="R59" s="182"/>
      <c r="S59" s="178"/>
      <c r="T59" s="45"/>
    </row>
    <row r="60" spans="2:20" s="49" customFormat="1" ht="36" customHeight="1">
      <c r="B60" s="51">
        <v>15</v>
      </c>
      <c r="C60" s="217" t="s">
        <v>156</v>
      </c>
      <c r="D60" s="57" t="s">
        <v>41</v>
      </c>
      <c r="E60" s="292" t="str">
        <f t="shared" si="8"/>
        <v/>
      </c>
      <c r="F60" s="292" t="str">
        <f t="shared" si="9"/>
        <v/>
      </c>
      <c r="G60" s="299"/>
      <c r="H60" s="179"/>
      <c r="I60" s="181"/>
      <c r="J60" s="292" t="str">
        <f t="shared" si="10"/>
        <v/>
      </c>
      <c r="K60" s="292" t="str">
        <f t="shared" si="11"/>
        <v/>
      </c>
      <c r="L60" s="299"/>
      <c r="M60" s="180"/>
      <c r="N60" s="180"/>
      <c r="O60" s="292" t="str">
        <f t="shared" si="12"/>
        <v/>
      </c>
      <c r="P60" s="292" t="str">
        <f t="shared" si="13"/>
        <v/>
      </c>
      <c r="Q60" s="299"/>
      <c r="R60" s="182"/>
      <c r="S60" s="178"/>
      <c r="T60" s="45"/>
    </row>
    <row r="61" spans="2:20" s="49" customFormat="1" ht="50.25" customHeight="1">
      <c r="B61" s="51">
        <v>16</v>
      </c>
      <c r="C61" s="217" t="s">
        <v>156</v>
      </c>
      <c r="D61" s="57" t="s">
        <v>32</v>
      </c>
      <c r="E61" s="292" t="str">
        <f t="shared" si="8"/>
        <v/>
      </c>
      <c r="F61" s="292" t="str">
        <f t="shared" si="9"/>
        <v/>
      </c>
      <c r="G61" s="299"/>
      <c r="H61" s="179"/>
      <c r="I61" s="181"/>
      <c r="J61" s="292" t="str">
        <f t="shared" si="10"/>
        <v/>
      </c>
      <c r="K61" s="292" t="str">
        <f t="shared" si="11"/>
        <v/>
      </c>
      <c r="L61" s="299"/>
      <c r="M61" s="180"/>
      <c r="N61" s="180"/>
      <c r="O61" s="292" t="str">
        <f t="shared" si="12"/>
        <v/>
      </c>
      <c r="P61" s="292" t="str">
        <f t="shared" si="13"/>
        <v/>
      </c>
      <c r="Q61" s="299"/>
      <c r="R61" s="182"/>
      <c r="S61" s="178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502" t="s">
        <v>167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43"/>
    </row>
    <row r="3" spans="2:20" s="44" customFormat="1">
      <c r="E3" s="286"/>
      <c r="F3" s="286"/>
      <c r="J3" s="286"/>
      <c r="K3" s="286"/>
      <c r="O3" s="286"/>
      <c r="P3" s="286"/>
      <c r="S3" s="43"/>
      <c r="T3" s="43"/>
    </row>
    <row r="4" spans="2:20" s="42" customFormat="1" ht="12.75" customHeight="1">
      <c r="B4" s="503" t="s">
        <v>239</v>
      </c>
      <c r="C4" s="504"/>
      <c r="D4" s="218" t="str">
        <f>Inicio!D4</f>
        <v>EVOLUTIVO FRONT END</v>
      </c>
      <c r="E4" s="290"/>
      <c r="F4" s="290"/>
      <c r="G4" s="213"/>
      <c r="H4" s="44"/>
      <c r="I4" s="77" t="s">
        <v>59</v>
      </c>
      <c r="J4" s="301"/>
      <c r="K4" s="301"/>
      <c r="L4" s="44"/>
      <c r="M4" s="77" t="s">
        <v>95</v>
      </c>
      <c r="N4" s="485" t="s">
        <v>62</v>
      </c>
      <c r="O4" s="485"/>
      <c r="P4" s="485"/>
      <c r="Q4" s="486"/>
      <c r="R4" s="77" t="s">
        <v>57</v>
      </c>
      <c r="S4" s="183" t="s">
        <v>58</v>
      </c>
      <c r="T4" s="43"/>
    </row>
    <row r="5" spans="2:20" s="42" customFormat="1">
      <c r="B5" s="503" t="s">
        <v>163</v>
      </c>
      <c r="C5" s="504"/>
      <c r="D5" s="218">
        <f>Inicio!D5</f>
        <v>0</v>
      </c>
      <c r="E5" s="290"/>
      <c r="F5" s="290"/>
      <c r="G5" s="213"/>
      <c r="H5" s="44"/>
      <c r="I5" s="44"/>
      <c r="J5" s="302"/>
      <c r="K5" s="302"/>
      <c r="L5" s="44"/>
      <c r="M5" s="44"/>
      <c r="N5" s="44"/>
      <c r="O5" s="286"/>
      <c r="P5" s="286"/>
      <c r="Q5" s="44"/>
      <c r="R5" s="44"/>
      <c r="S5" s="43"/>
      <c r="T5" s="43"/>
    </row>
    <row r="6" spans="2:20" s="42" customFormat="1" ht="12.75" customHeight="1">
      <c r="B6" s="503" t="s">
        <v>240</v>
      </c>
      <c r="C6" s="504"/>
      <c r="D6" s="218">
        <f>Inicio!D6</f>
        <v>0</v>
      </c>
      <c r="E6" s="290"/>
      <c r="F6" s="290"/>
      <c r="G6" s="213"/>
      <c r="H6" s="44"/>
      <c r="I6" s="77" t="s">
        <v>60</v>
      </c>
      <c r="J6" s="301"/>
      <c r="K6" s="301"/>
      <c r="L6" s="44"/>
      <c r="M6" s="77" t="s">
        <v>95</v>
      </c>
      <c r="N6" s="485" t="s">
        <v>62</v>
      </c>
      <c r="O6" s="485"/>
      <c r="P6" s="485"/>
      <c r="Q6" s="486"/>
      <c r="R6" s="77" t="s">
        <v>57</v>
      </c>
      <c r="S6" s="183" t="s">
        <v>58</v>
      </c>
      <c r="T6" s="43"/>
    </row>
    <row r="7" spans="2:20" s="42" customFormat="1">
      <c r="B7" s="503" t="s">
        <v>2</v>
      </c>
      <c r="C7" s="504"/>
      <c r="D7" s="218">
        <f>Inicio!D7</f>
        <v>0</v>
      </c>
      <c r="E7" s="290"/>
      <c r="F7" s="290"/>
      <c r="G7" s="213"/>
      <c r="H7" s="44"/>
      <c r="I7" s="44"/>
      <c r="J7" s="302"/>
      <c r="K7" s="302"/>
      <c r="L7" s="44"/>
      <c r="M7" s="44"/>
      <c r="N7" s="44"/>
      <c r="O7" s="286"/>
      <c r="P7" s="286"/>
      <c r="Q7" s="44"/>
      <c r="R7" s="44"/>
      <c r="S7" s="43"/>
      <c r="T7" s="43"/>
    </row>
    <row r="8" spans="2:20" s="42" customFormat="1">
      <c r="B8" s="503" t="s">
        <v>164</v>
      </c>
      <c r="C8" s="504"/>
      <c r="D8" s="218">
        <f>Inicio!D8</f>
        <v>0</v>
      </c>
      <c r="E8" s="290"/>
      <c r="F8" s="290"/>
      <c r="G8" s="213"/>
      <c r="H8" s="44"/>
      <c r="I8" s="77" t="s">
        <v>61</v>
      </c>
      <c r="J8" s="301"/>
      <c r="K8" s="301"/>
      <c r="L8" s="44"/>
      <c r="M8" s="77" t="s">
        <v>95</v>
      </c>
      <c r="N8" s="485" t="s">
        <v>62</v>
      </c>
      <c r="O8" s="485"/>
      <c r="P8" s="485"/>
      <c r="Q8" s="486"/>
      <c r="R8" s="77" t="s">
        <v>57</v>
      </c>
      <c r="S8" s="183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490" t="s">
        <v>91</v>
      </c>
      <c r="D10" s="490"/>
      <c r="E10" s="287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490"/>
      <c r="D11" s="490"/>
      <c r="E11" s="505"/>
      <c r="F11" s="49"/>
      <c r="G11" s="498" t="s">
        <v>96</v>
      </c>
      <c r="H11" s="499"/>
      <c r="J11" s="49"/>
      <c r="K11" s="49"/>
      <c r="L11" s="481" t="s">
        <v>97</v>
      </c>
      <c r="M11" s="499"/>
      <c r="O11" s="49"/>
      <c r="P11" s="49"/>
      <c r="Q11" s="481" t="s">
        <v>98</v>
      </c>
      <c r="R11" s="487"/>
      <c r="S11" s="482"/>
      <c r="T11" s="45"/>
    </row>
    <row r="12" spans="2:20" s="3" customFormat="1" ht="12.75" customHeight="1">
      <c r="B12" s="488" t="s">
        <v>89</v>
      </c>
      <c r="C12" s="496" t="s">
        <v>75</v>
      </c>
      <c r="D12" s="488" t="s">
        <v>90</v>
      </c>
      <c r="E12" s="291"/>
      <c r="F12" s="291"/>
      <c r="G12" s="479" t="s">
        <v>139</v>
      </c>
      <c r="H12" s="480" t="s">
        <v>138</v>
      </c>
      <c r="I12" s="480" t="s">
        <v>127</v>
      </c>
      <c r="J12" s="271"/>
      <c r="K12" s="271"/>
      <c r="L12" s="480" t="s">
        <v>140</v>
      </c>
      <c r="M12" s="480" t="s">
        <v>138</v>
      </c>
      <c r="N12" s="480" t="s">
        <v>127</v>
      </c>
      <c r="O12" s="271"/>
      <c r="P12" s="271"/>
      <c r="Q12" s="480" t="s">
        <v>141</v>
      </c>
      <c r="R12" s="478" t="s">
        <v>138</v>
      </c>
      <c r="S12" s="480" t="s">
        <v>127</v>
      </c>
      <c r="T12" s="4"/>
    </row>
    <row r="13" spans="2:20" s="3" customFormat="1" ht="20.25" customHeight="1" thickBot="1">
      <c r="B13" s="489"/>
      <c r="C13" s="497"/>
      <c r="D13" s="489"/>
      <c r="E13" s="291"/>
      <c r="F13" s="291"/>
      <c r="G13" s="480"/>
      <c r="H13" s="501"/>
      <c r="I13" s="500"/>
      <c r="J13" s="303"/>
      <c r="K13" s="303"/>
      <c r="L13" s="500"/>
      <c r="M13" s="501"/>
      <c r="N13" s="500"/>
      <c r="O13" s="303"/>
      <c r="P13" s="303"/>
      <c r="Q13" s="500"/>
      <c r="R13" s="506"/>
      <c r="S13" s="500"/>
      <c r="T13" s="4"/>
    </row>
    <row r="14" spans="2:20" s="3" customFormat="1" ht="52.5" customHeight="1" thickBot="1">
      <c r="B14" s="283"/>
      <c r="C14" s="476" t="s">
        <v>183</v>
      </c>
      <c r="D14" s="476"/>
      <c r="E14" s="476"/>
      <c r="F14" s="476"/>
      <c r="G14" s="476"/>
      <c r="H14" s="476"/>
      <c r="I14" s="476"/>
      <c r="J14" s="65"/>
      <c r="K14" s="65"/>
      <c r="L14" s="280"/>
      <c r="M14" s="280"/>
      <c r="N14" s="280"/>
      <c r="O14" s="65"/>
      <c r="P14" s="65"/>
      <c r="Q14" s="280"/>
      <c r="R14" s="281"/>
      <c r="S14" s="282"/>
      <c r="T14" s="4"/>
    </row>
    <row r="15" spans="2:20" s="3" customFormat="1" ht="33.75">
      <c r="B15" s="85">
        <v>1</v>
      </c>
      <c r="C15" s="217" t="s">
        <v>157</v>
      </c>
      <c r="D15" s="73" t="s">
        <v>88</v>
      </c>
      <c r="E15" s="292" t="str">
        <f>IF(((C15="Auditoría de Gestión de la Configuración")*AND(G15="No")),"No","")</f>
        <v/>
      </c>
      <c r="F15" s="292" t="str">
        <f>IF(((C15="Auditoría de Gestión de la Configuración")*AND(G15="Si")),"Si","")</f>
        <v>Si</v>
      </c>
      <c r="G15" s="293" t="s">
        <v>152</v>
      </c>
      <c r="H15" s="79"/>
      <c r="I15" s="79"/>
      <c r="J15" s="292" t="str">
        <f>IF(((C15="Auditoría de Gestión de la Configuración")*AND(L15="No")),"No","")</f>
        <v/>
      </c>
      <c r="K15" s="292" t="str">
        <f>IF(((C15="Auditoría de Gestión de la Configuración")*AND(L15="Si")),"Si","")</f>
        <v>Si</v>
      </c>
      <c r="L15" s="293" t="s">
        <v>152</v>
      </c>
      <c r="M15" s="184"/>
      <c r="N15" s="184"/>
      <c r="O15" s="292" t="str">
        <f>IF(((C15="Auditoría de Gestión de la Configuración")*AND(Q15="No")),"No","")</f>
        <v/>
      </c>
      <c r="P15" s="292" t="str">
        <f>IF(((C15="Auditoría de Gestión de la Configuración")*AND(Q15="Si")),"Si","")</f>
        <v>Si</v>
      </c>
      <c r="Q15" s="293" t="s">
        <v>152</v>
      </c>
      <c r="R15" s="184"/>
      <c r="S15" s="184"/>
      <c r="T15" s="4"/>
    </row>
    <row r="16" spans="2:20" s="3" customFormat="1" ht="33.75">
      <c r="B16" s="82">
        <f>B15+1</f>
        <v>2</v>
      </c>
      <c r="C16" s="217" t="s">
        <v>157</v>
      </c>
      <c r="D16" s="74" t="s">
        <v>93</v>
      </c>
      <c r="E16" s="292" t="str">
        <f>IF(((C16="Auditoría de Gestión de la Configuración")*AND(G16="No")),"No","")</f>
        <v>No</v>
      </c>
      <c r="F16" s="292" t="str">
        <f>IF(((C16="Auditoría de Gestión de la Configuración")*AND(G16="Si")),"Si","")</f>
        <v/>
      </c>
      <c r="G16" s="294" t="s">
        <v>153</v>
      </c>
      <c r="H16" s="79"/>
      <c r="I16" s="79"/>
      <c r="J16" s="292" t="str">
        <f>IF(((C16="Auditoría de Gestión de la Configuración")*AND(L16="No")),"No","")</f>
        <v/>
      </c>
      <c r="K16" s="292" t="str">
        <f>IF(((C16="Auditoría de Gestión de la Configuración")*AND(L16="Si")),"Si","")</f>
        <v>Si</v>
      </c>
      <c r="L16" s="294" t="s">
        <v>152</v>
      </c>
      <c r="M16" s="184"/>
      <c r="N16" s="184"/>
      <c r="O16" s="292" t="str">
        <f>IF(((C16="Auditoría de Gestión de la Configuración")*AND(Q16="No")),"No","")</f>
        <v/>
      </c>
      <c r="P16" s="292" t="str">
        <f>IF(((C16="Auditoría de Gestión de la Configuración")*AND(Q16="Si")),"Si","")</f>
        <v>Si</v>
      </c>
      <c r="Q16" s="294" t="s">
        <v>152</v>
      </c>
      <c r="R16" s="185"/>
      <c r="S16" s="185"/>
      <c r="T16" s="4"/>
    </row>
    <row r="17" spans="2:20" s="3" customFormat="1" ht="22.5" customHeight="1">
      <c r="B17" s="82">
        <f t="shared" ref="B17:B43" si="0">B16+1</f>
        <v>3</v>
      </c>
      <c r="C17" s="217" t="s">
        <v>156</v>
      </c>
      <c r="D17" s="81" t="s">
        <v>118</v>
      </c>
      <c r="E17" s="292" t="str">
        <f>IF(((C17="Auditoría de Calidad")*AND(G17="No")),"No","")</f>
        <v/>
      </c>
      <c r="F17" s="292" t="str">
        <f>IF(((C17="Auditoría de Calidad")*AND(G17="Si")),"Si","")</f>
        <v/>
      </c>
      <c r="G17" s="294"/>
      <c r="H17" s="78"/>
      <c r="I17" s="186"/>
      <c r="J17" s="292" t="str">
        <f>IF(((C17="Auditoría de Calidad")*AND(L17="No")),"No","")</f>
        <v/>
      </c>
      <c r="K17" s="292" t="str">
        <f>IF(((C17="Auditoría de Calidad")*AND(L17="Si")),"Si","")</f>
        <v/>
      </c>
      <c r="L17" s="294"/>
      <c r="M17" s="185"/>
      <c r="N17" s="185"/>
      <c r="O17" s="292" t="str">
        <f>IF(((C17="Auditoría de Calidad")*AND(Q17="No")),"No","")</f>
        <v/>
      </c>
      <c r="P17" s="292" t="str">
        <f>IF(((C17="Auditoría de Calidad")*AND(Q17="Si")),"Si","")</f>
        <v/>
      </c>
      <c r="Q17" s="294"/>
      <c r="R17" s="188"/>
      <c r="S17" s="187"/>
      <c r="T17" s="4"/>
    </row>
    <row r="18" spans="2:20" s="3" customFormat="1" ht="22.5">
      <c r="B18" s="82">
        <f t="shared" si="0"/>
        <v>4</v>
      </c>
      <c r="C18" s="217" t="s">
        <v>156</v>
      </c>
      <c r="D18" s="81" t="s">
        <v>119</v>
      </c>
      <c r="E18" s="292" t="str">
        <f t="shared" ref="E18:E43" si="1">IF(((C18="Auditoría de Calidad")*AND(G18="No")),"No","")</f>
        <v/>
      </c>
      <c r="F18" s="292" t="str">
        <f t="shared" ref="F18:F43" si="2">IF(((C18="Auditoría de Calidad")*AND(G18="Si")),"Si","")</f>
        <v/>
      </c>
      <c r="G18" s="294"/>
      <c r="H18" s="78"/>
      <c r="I18" s="186"/>
      <c r="J18" s="292" t="str">
        <f t="shared" ref="J18:J43" si="3">IF(((C18="Auditoría de Calidad")*AND(L18="No")),"No","")</f>
        <v/>
      </c>
      <c r="K18" s="292" t="str">
        <f t="shared" ref="K18:K43" si="4">IF(((C18="Auditoría de Calidad")*AND(L18="Si")),"Si","")</f>
        <v/>
      </c>
      <c r="L18" s="294"/>
      <c r="M18" s="185"/>
      <c r="N18" s="185"/>
      <c r="O18" s="292" t="str">
        <f t="shared" ref="O18:O43" si="5">IF(((C18="Auditoría de Calidad")*AND(Q18="No")),"No","")</f>
        <v/>
      </c>
      <c r="P18" s="292" t="str">
        <f t="shared" ref="P18:P43" si="6">IF(((C18="Auditoría de Calidad")*AND(Q18="Si")),"Si","")</f>
        <v/>
      </c>
      <c r="Q18" s="294"/>
      <c r="R18" s="188"/>
      <c r="S18" s="187"/>
      <c r="T18" s="4"/>
    </row>
    <row r="19" spans="2:20" s="3" customFormat="1" ht="22.5">
      <c r="B19" s="82">
        <f t="shared" si="0"/>
        <v>5</v>
      </c>
      <c r="C19" s="217" t="s">
        <v>156</v>
      </c>
      <c r="D19" s="81" t="s">
        <v>4</v>
      </c>
      <c r="E19" s="292" t="str">
        <f t="shared" si="1"/>
        <v/>
      </c>
      <c r="F19" s="292" t="str">
        <f t="shared" si="2"/>
        <v/>
      </c>
      <c r="G19" s="294"/>
      <c r="H19" s="78"/>
      <c r="I19" s="186"/>
      <c r="J19" s="292" t="str">
        <f t="shared" si="3"/>
        <v/>
      </c>
      <c r="K19" s="292" t="str">
        <f t="shared" si="4"/>
        <v/>
      </c>
      <c r="L19" s="294"/>
      <c r="M19" s="185"/>
      <c r="N19" s="185"/>
      <c r="O19" s="292" t="str">
        <f t="shared" si="5"/>
        <v/>
      </c>
      <c r="P19" s="292" t="str">
        <f t="shared" si="6"/>
        <v/>
      </c>
      <c r="Q19" s="294"/>
      <c r="R19" s="188"/>
      <c r="S19" s="187"/>
      <c r="T19" s="4"/>
    </row>
    <row r="20" spans="2:20" s="3" customFormat="1" ht="22.5">
      <c r="B20" s="82">
        <f t="shared" si="0"/>
        <v>6</v>
      </c>
      <c r="C20" s="217" t="s">
        <v>156</v>
      </c>
      <c r="D20" s="81" t="s">
        <v>16</v>
      </c>
      <c r="E20" s="292" t="str">
        <f t="shared" si="1"/>
        <v/>
      </c>
      <c r="F20" s="292" t="str">
        <f t="shared" si="2"/>
        <v/>
      </c>
      <c r="G20" s="294"/>
      <c r="H20" s="78"/>
      <c r="I20" s="186"/>
      <c r="J20" s="292" t="str">
        <f t="shared" si="3"/>
        <v/>
      </c>
      <c r="K20" s="292" t="str">
        <f t="shared" si="4"/>
        <v/>
      </c>
      <c r="L20" s="294"/>
      <c r="M20" s="185"/>
      <c r="N20" s="185"/>
      <c r="O20" s="292" t="str">
        <f t="shared" si="5"/>
        <v/>
      </c>
      <c r="P20" s="292" t="str">
        <f t="shared" si="6"/>
        <v/>
      </c>
      <c r="Q20" s="294"/>
      <c r="R20" s="188"/>
      <c r="S20" s="187"/>
      <c r="T20" s="4"/>
    </row>
    <row r="21" spans="2:20" s="3" customFormat="1" ht="22.5">
      <c r="B21" s="82">
        <f t="shared" si="0"/>
        <v>7</v>
      </c>
      <c r="C21" s="217" t="s">
        <v>156</v>
      </c>
      <c r="D21" s="81" t="s">
        <v>5</v>
      </c>
      <c r="E21" s="292" t="str">
        <f t="shared" si="1"/>
        <v/>
      </c>
      <c r="F21" s="292" t="str">
        <f t="shared" si="2"/>
        <v/>
      </c>
      <c r="G21" s="294"/>
      <c r="H21" s="78"/>
      <c r="I21" s="186"/>
      <c r="J21" s="292" t="str">
        <f t="shared" si="3"/>
        <v/>
      </c>
      <c r="K21" s="292" t="str">
        <f t="shared" si="4"/>
        <v/>
      </c>
      <c r="L21" s="294"/>
      <c r="M21" s="185"/>
      <c r="N21" s="185"/>
      <c r="O21" s="292" t="str">
        <f t="shared" si="5"/>
        <v/>
      </c>
      <c r="P21" s="292" t="str">
        <f t="shared" si="6"/>
        <v/>
      </c>
      <c r="Q21" s="294"/>
      <c r="R21" s="188"/>
      <c r="S21" s="187"/>
      <c r="T21" s="4"/>
    </row>
    <row r="22" spans="2:20" s="3" customFormat="1" ht="22.5">
      <c r="B22" s="82">
        <f t="shared" si="0"/>
        <v>8</v>
      </c>
      <c r="C22" s="217" t="s">
        <v>156</v>
      </c>
      <c r="D22" s="81" t="s">
        <v>6</v>
      </c>
      <c r="E22" s="292" t="str">
        <f t="shared" si="1"/>
        <v/>
      </c>
      <c r="F22" s="292" t="str">
        <f t="shared" si="2"/>
        <v/>
      </c>
      <c r="G22" s="294"/>
      <c r="H22" s="78"/>
      <c r="I22" s="186"/>
      <c r="J22" s="292" t="str">
        <f t="shared" si="3"/>
        <v/>
      </c>
      <c r="K22" s="292" t="str">
        <f t="shared" si="4"/>
        <v/>
      </c>
      <c r="L22" s="294"/>
      <c r="M22" s="185"/>
      <c r="N22" s="185"/>
      <c r="O22" s="292" t="str">
        <f t="shared" si="5"/>
        <v/>
      </c>
      <c r="P22" s="292" t="str">
        <f t="shared" si="6"/>
        <v/>
      </c>
      <c r="Q22" s="294"/>
      <c r="R22" s="188"/>
      <c r="S22" s="187"/>
      <c r="T22" s="4"/>
    </row>
    <row r="23" spans="2:20" s="3" customFormat="1" ht="22.5">
      <c r="B23" s="82">
        <f t="shared" si="0"/>
        <v>9</v>
      </c>
      <c r="C23" s="217" t="s">
        <v>156</v>
      </c>
      <c r="D23" s="81" t="s">
        <v>19</v>
      </c>
      <c r="E23" s="292" t="str">
        <f t="shared" si="1"/>
        <v/>
      </c>
      <c r="F23" s="292" t="str">
        <f t="shared" si="2"/>
        <v/>
      </c>
      <c r="G23" s="294"/>
      <c r="H23" s="78"/>
      <c r="I23" s="186"/>
      <c r="J23" s="292" t="str">
        <f t="shared" si="3"/>
        <v/>
      </c>
      <c r="K23" s="292" t="str">
        <f t="shared" si="4"/>
        <v/>
      </c>
      <c r="L23" s="294"/>
      <c r="M23" s="185"/>
      <c r="N23" s="185"/>
      <c r="O23" s="292" t="str">
        <f t="shared" si="5"/>
        <v/>
      </c>
      <c r="P23" s="292" t="str">
        <f t="shared" si="6"/>
        <v/>
      </c>
      <c r="Q23" s="294"/>
      <c r="R23" s="188"/>
      <c r="S23" s="187"/>
      <c r="T23" s="4"/>
    </row>
    <row r="24" spans="2:20" s="3" customFormat="1" ht="22.5">
      <c r="B24" s="82">
        <f t="shared" si="0"/>
        <v>10</v>
      </c>
      <c r="C24" s="217" t="s">
        <v>156</v>
      </c>
      <c r="D24" s="195" t="s">
        <v>21</v>
      </c>
      <c r="E24" s="292" t="str">
        <f t="shared" si="1"/>
        <v/>
      </c>
      <c r="F24" s="292" t="str">
        <f t="shared" si="2"/>
        <v/>
      </c>
      <c r="G24" s="295"/>
      <c r="H24" s="78"/>
      <c r="I24" s="186"/>
      <c r="J24" s="292" t="str">
        <f t="shared" si="3"/>
        <v/>
      </c>
      <c r="K24" s="292" t="str">
        <f t="shared" si="4"/>
        <v/>
      </c>
      <c r="L24" s="294"/>
      <c r="M24" s="185"/>
      <c r="N24" s="185"/>
      <c r="O24" s="292" t="str">
        <f t="shared" si="5"/>
        <v/>
      </c>
      <c r="P24" s="292" t="str">
        <f t="shared" si="6"/>
        <v/>
      </c>
      <c r="Q24" s="294"/>
      <c r="R24" s="188"/>
      <c r="S24" s="187"/>
      <c r="T24" s="4"/>
    </row>
    <row r="25" spans="2:20" s="3" customFormat="1" ht="50.25" customHeight="1">
      <c r="B25" s="82">
        <f t="shared" si="0"/>
        <v>11</v>
      </c>
      <c r="C25" s="217" t="s">
        <v>156</v>
      </c>
      <c r="D25" s="81" t="s">
        <v>7</v>
      </c>
      <c r="E25" s="292" t="str">
        <f t="shared" si="1"/>
        <v/>
      </c>
      <c r="F25" s="292" t="str">
        <f t="shared" si="2"/>
        <v/>
      </c>
      <c r="G25" s="295"/>
      <c r="H25" s="78"/>
      <c r="I25" s="186"/>
      <c r="J25" s="292" t="str">
        <f t="shared" si="3"/>
        <v/>
      </c>
      <c r="K25" s="292" t="str">
        <f t="shared" si="4"/>
        <v/>
      </c>
      <c r="L25" s="294"/>
      <c r="M25" s="185"/>
      <c r="N25" s="185"/>
      <c r="O25" s="292" t="str">
        <f t="shared" si="5"/>
        <v/>
      </c>
      <c r="P25" s="292" t="str">
        <f t="shared" si="6"/>
        <v/>
      </c>
      <c r="Q25" s="294"/>
      <c r="R25" s="188"/>
      <c r="S25" s="187"/>
      <c r="T25" s="4"/>
    </row>
    <row r="26" spans="2:20" s="3" customFormat="1" ht="27.75" customHeight="1">
      <c r="B26" s="82">
        <f t="shared" si="0"/>
        <v>12</v>
      </c>
      <c r="C26" s="217" t="s">
        <v>156</v>
      </c>
      <c r="D26" s="81" t="s">
        <v>20</v>
      </c>
      <c r="E26" s="292" t="str">
        <f t="shared" si="1"/>
        <v/>
      </c>
      <c r="F26" s="292" t="str">
        <f t="shared" si="2"/>
        <v/>
      </c>
      <c r="G26" s="295"/>
      <c r="H26" s="78"/>
      <c r="I26" s="186"/>
      <c r="J26" s="292" t="str">
        <f t="shared" si="3"/>
        <v/>
      </c>
      <c r="K26" s="292" t="str">
        <f t="shared" si="4"/>
        <v/>
      </c>
      <c r="L26" s="294"/>
      <c r="M26" s="185"/>
      <c r="N26" s="185"/>
      <c r="O26" s="292" t="str">
        <f t="shared" si="5"/>
        <v/>
      </c>
      <c r="P26" s="292" t="str">
        <f t="shared" si="6"/>
        <v/>
      </c>
      <c r="Q26" s="294"/>
      <c r="R26" s="188"/>
      <c r="S26" s="187"/>
      <c r="T26" s="4"/>
    </row>
    <row r="27" spans="2:20" s="3" customFormat="1" ht="22.5">
      <c r="B27" s="82">
        <f t="shared" si="0"/>
        <v>13</v>
      </c>
      <c r="C27" s="217" t="s">
        <v>156</v>
      </c>
      <c r="D27" s="81" t="s">
        <v>8</v>
      </c>
      <c r="E27" s="292" t="str">
        <f t="shared" si="1"/>
        <v/>
      </c>
      <c r="F27" s="292" t="str">
        <f t="shared" si="2"/>
        <v/>
      </c>
      <c r="G27" s="295"/>
      <c r="H27" s="78"/>
      <c r="I27" s="186"/>
      <c r="J27" s="292" t="str">
        <f t="shared" si="3"/>
        <v/>
      </c>
      <c r="K27" s="292" t="str">
        <f t="shared" si="4"/>
        <v/>
      </c>
      <c r="L27" s="294"/>
      <c r="M27" s="185"/>
      <c r="N27" s="185"/>
      <c r="O27" s="292" t="str">
        <f t="shared" si="5"/>
        <v/>
      </c>
      <c r="P27" s="292" t="str">
        <f t="shared" si="6"/>
        <v/>
      </c>
      <c r="Q27" s="294"/>
      <c r="R27" s="188"/>
      <c r="S27" s="187"/>
      <c r="T27" s="4"/>
    </row>
    <row r="28" spans="2:20" s="3" customFormat="1" ht="22.5">
      <c r="B28" s="82">
        <f t="shared" si="0"/>
        <v>14</v>
      </c>
      <c r="C28" s="217" t="s">
        <v>156</v>
      </c>
      <c r="D28" s="81" t="s">
        <v>22</v>
      </c>
      <c r="E28" s="292" t="str">
        <f t="shared" si="1"/>
        <v/>
      </c>
      <c r="F28" s="292" t="str">
        <f t="shared" si="2"/>
        <v/>
      </c>
      <c r="G28" s="295"/>
      <c r="H28" s="78"/>
      <c r="I28" s="186"/>
      <c r="J28" s="292" t="str">
        <f t="shared" si="3"/>
        <v/>
      </c>
      <c r="K28" s="292" t="str">
        <f t="shared" si="4"/>
        <v/>
      </c>
      <c r="L28" s="294"/>
      <c r="M28" s="185"/>
      <c r="N28" s="185"/>
      <c r="O28" s="292" t="str">
        <f t="shared" si="5"/>
        <v/>
      </c>
      <c r="P28" s="292" t="str">
        <f t="shared" si="6"/>
        <v/>
      </c>
      <c r="Q28" s="294"/>
      <c r="R28" s="188"/>
      <c r="S28" s="187"/>
      <c r="T28" s="4"/>
    </row>
    <row r="29" spans="2:20" s="3" customFormat="1" ht="33.75">
      <c r="B29" s="82">
        <f t="shared" si="0"/>
        <v>15</v>
      </c>
      <c r="C29" s="217" t="s">
        <v>156</v>
      </c>
      <c r="D29" s="81" t="s">
        <v>120</v>
      </c>
      <c r="E29" s="292" t="str">
        <f t="shared" si="1"/>
        <v/>
      </c>
      <c r="F29" s="292" t="str">
        <f t="shared" si="2"/>
        <v/>
      </c>
      <c r="G29" s="295"/>
      <c r="H29" s="78"/>
      <c r="I29" s="186"/>
      <c r="J29" s="292" t="str">
        <f t="shared" si="3"/>
        <v/>
      </c>
      <c r="K29" s="292" t="str">
        <f t="shared" si="4"/>
        <v/>
      </c>
      <c r="L29" s="294"/>
      <c r="M29" s="185"/>
      <c r="N29" s="185"/>
      <c r="O29" s="292" t="str">
        <f t="shared" si="5"/>
        <v/>
      </c>
      <c r="P29" s="292" t="str">
        <f t="shared" si="6"/>
        <v/>
      </c>
      <c r="Q29" s="294"/>
      <c r="R29" s="188"/>
      <c r="S29" s="187"/>
      <c r="T29" s="4"/>
    </row>
    <row r="30" spans="2:20" s="3" customFormat="1" ht="22.5">
      <c r="B30" s="82">
        <f t="shared" si="0"/>
        <v>16</v>
      </c>
      <c r="C30" s="217" t="s">
        <v>156</v>
      </c>
      <c r="D30" s="81" t="s">
        <v>121</v>
      </c>
      <c r="E30" s="292" t="str">
        <f t="shared" si="1"/>
        <v/>
      </c>
      <c r="F30" s="292" t="str">
        <f t="shared" si="2"/>
        <v/>
      </c>
      <c r="G30" s="295"/>
      <c r="H30" s="78"/>
      <c r="I30" s="186"/>
      <c r="J30" s="292" t="str">
        <f t="shared" si="3"/>
        <v/>
      </c>
      <c r="K30" s="292" t="str">
        <f t="shared" si="4"/>
        <v/>
      </c>
      <c r="L30" s="294"/>
      <c r="M30" s="185"/>
      <c r="N30" s="185"/>
      <c r="O30" s="292" t="str">
        <f t="shared" si="5"/>
        <v/>
      </c>
      <c r="P30" s="292" t="str">
        <f t="shared" si="6"/>
        <v/>
      </c>
      <c r="Q30" s="294"/>
      <c r="R30" s="188"/>
      <c r="S30" s="187"/>
      <c r="T30" s="4"/>
    </row>
    <row r="31" spans="2:20" s="3" customFormat="1" ht="22.5">
      <c r="B31" s="82">
        <f t="shared" si="0"/>
        <v>17</v>
      </c>
      <c r="C31" s="217" t="s">
        <v>156</v>
      </c>
      <c r="D31" s="81" t="s">
        <v>122</v>
      </c>
      <c r="E31" s="292" t="str">
        <f t="shared" si="1"/>
        <v/>
      </c>
      <c r="F31" s="292" t="str">
        <f t="shared" si="2"/>
        <v/>
      </c>
      <c r="G31" s="295"/>
      <c r="H31" s="78"/>
      <c r="I31" s="186"/>
      <c r="J31" s="292" t="str">
        <f t="shared" si="3"/>
        <v/>
      </c>
      <c r="K31" s="292" t="str">
        <f t="shared" si="4"/>
        <v/>
      </c>
      <c r="L31" s="294"/>
      <c r="M31" s="185"/>
      <c r="N31" s="185"/>
      <c r="O31" s="292" t="str">
        <f t="shared" si="5"/>
        <v/>
      </c>
      <c r="P31" s="292" t="str">
        <f t="shared" si="6"/>
        <v/>
      </c>
      <c r="Q31" s="294"/>
      <c r="R31" s="188"/>
      <c r="S31" s="187"/>
      <c r="T31" s="4"/>
    </row>
    <row r="32" spans="2:20" s="3" customFormat="1" ht="27" customHeight="1">
      <c r="B32" s="82">
        <f t="shared" si="0"/>
        <v>18</v>
      </c>
      <c r="C32" s="217" t="s">
        <v>156</v>
      </c>
      <c r="D32" s="81" t="s">
        <v>123</v>
      </c>
      <c r="E32" s="292" t="str">
        <f t="shared" si="1"/>
        <v/>
      </c>
      <c r="F32" s="292" t="str">
        <f t="shared" si="2"/>
        <v/>
      </c>
      <c r="G32" s="295"/>
      <c r="H32" s="78"/>
      <c r="I32" s="186"/>
      <c r="J32" s="292" t="str">
        <f t="shared" si="3"/>
        <v/>
      </c>
      <c r="K32" s="292" t="str">
        <f t="shared" si="4"/>
        <v/>
      </c>
      <c r="L32" s="294"/>
      <c r="M32" s="185"/>
      <c r="N32" s="185"/>
      <c r="O32" s="292" t="str">
        <f t="shared" si="5"/>
        <v/>
      </c>
      <c r="P32" s="292" t="str">
        <f t="shared" si="6"/>
        <v/>
      </c>
      <c r="Q32" s="294"/>
      <c r="R32" s="188"/>
      <c r="S32" s="187"/>
      <c r="T32" s="4"/>
    </row>
    <row r="33" spans="2:20" s="3" customFormat="1" ht="22.5">
      <c r="B33" s="82">
        <f t="shared" si="0"/>
        <v>19</v>
      </c>
      <c r="C33" s="217" t="s">
        <v>156</v>
      </c>
      <c r="D33" s="81" t="s">
        <v>124</v>
      </c>
      <c r="E33" s="292" t="str">
        <f t="shared" si="1"/>
        <v/>
      </c>
      <c r="F33" s="292" t="str">
        <f t="shared" si="2"/>
        <v/>
      </c>
      <c r="G33" s="295"/>
      <c r="H33" s="78"/>
      <c r="I33" s="186"/>
      <c r="J33" s="292" t="str">
        <f t="shared" si="3"/>
        <v/>
      </c>
      <c r="K33" s="292" t="str">
        <f t="shared" si="4"/>
        <v/>
      </c>
      <c r="L33" s="294"/>
      <c r="M33" s="185"/>
      <c r="N33" s="185"/>
      <c r="O33" s="292" t="str">
        <f t="shared" si="5"/>
        <v/>
      </c>
      <c r="P33" s="292" t="str">
        <f t="shared" si="6"/>
        <v/>
      </c>
      <c r="Q33" s="294"/>
      <c r="R33" s="188"/>
      <c r="S33" s="187"/>
      <c r="T33" s="4"/>
    </row>
    <row r="34" spans="2:20" s="3" customFormat="1" ht="22.5">
      <c r="B34" s="82">
        <f t="shared" si="0"/>
        <v>20</v>
      </c>
      <c r="C34" s="217" t="s">
        <v>156</v>
      </c>
      <c r="D34" s="81" t="s">
        <v>125</v>
      </c>
      <c r="E34" s="292" t="str">
        <f t="shared" si="1"/>
        <v/>
      </c>
      <c r="F34" s="292" t="str">
        <f t="shared" si="2"/>
        <v/>
      </c>
      <c r="G34" s="295"/>
      <c r="H34" s="78"/>
      <c r="I34" s="186"/>
      <c r="J34" s="292" t="str">
        <f t="shared" si="3"/>
        <v/>
      </c>
      <c r="K34" s="292" t="str">
        <f t="shared" si="4"/>
        <v/>
      </c>
      <c r="L34" s="294"/>
      <c r="M34" s="185"/>
      <c r="N34" s="185"/>
      <c r="O34" s="292" t="str">
        <f t="shared" si="5"/>
        <v/>
      </c>
      <c r="P34" s="292" t="str">
        <f t="shared" si="6"/>
        <v/>
      </c>
      <c r="Q34" s="294"/>
      <c r="R34" s="188"/>
      <c r="S34" s="187"/>
      <c r="T34" s="4"/>
    </row>
    <row r="35" spans="2:20" s="3" customFormat="1" ht="22.5">
      <c r="B35" s="82">
        <f t="shared" si="0"/>
        <v>21</v>
      </c>
      <c r="C35" s="217" t="s">
        <v>156</v>
      </c>
      <c r="D35" s="81" t="s">
        <v>126</v>
      </c>
      <c r="E35" s="292" t="str">
        <f t="shared" si="1"/>
        <v/>
      </c>
      <c r="F35" s="292" t="str">
        <f t="shared" si="2"/>
        <v/>
      </c>
      <c r="G35" s="295"/>
      <c r="H35" s="78"/>
      <c r="I35" s="186"/>
      <c r="J35" s="292" t="str">
        <f t="shared" si="3"/>
        <v/>
      </c>
      <c r="K35" s="292" t="str">
        <f t="shared" si="4"/>
        <v/>
      </c>
      <c r="L35" s="294"/>
      <c r="M35" s="185"/>
      <c r="N35" s="185"/>
      <c r="O35" s="292" t="str">
        <f t="shared" si="5"/>
        <v/>
      </c>
      <c r="P35" s="292" t="str">
        <f t="shared" si="6"/>
        <v/>
      </c>
      <c r="Q35" s="294"/>
      <c r="R35" s="188"/>
      <c r="S35" s="187"/>
      <c r="T35" s="4"/>
    </row>
    <row r="36" spans="2:20" s="3" customFormat="1" ht="22.5">
      <c r="B36" s="82">
        <f t="shared" si="0"/>
        <v>22</v>
      </c>
      <c r="C36" s="217" t="s">
        <v>156</v>
      </c>
      <c r="D36" s="81" t="s">
        <v>128</v>
      </c>
      <c r="E36" s="292" t="str">
        <f t="shared" si="1"/>
        <v/>
      </c>
      <c r="F36" s="292" t="str">
        <f t="shared" si="2"/>
        <v/>
      </c>
      <c r="G36" s="295"/>
      <c r="H36" s="78"/>
      <c r="I36" s="186"/>
      <c r="J36" s="292" t="str">
        <f t="shared" si="3"/>
        <v/>
      </c>
      <c r="K36" s="292" t="str">
        <f t="shared" si="4"/>
        <v/>
      </c>
      <c r="L36" s="294"/>
      <c r="M36" s="185"/>
      <c r="N36" s="185"/>
      <c r="O36" s="292" t="str">
        <f t="shared" si="5"/>
        <v/>
      </c>
      <c r="P36" s="292" t="str">
        <f t="shared" si="6"/>
        <v/>
      </c>
      <c r="Q36" s="294"/>
      <c r="R36" s="188"/>
      <c r="S36" s="187"/>
      <c r="T36" s="4"/>
    </row>
    <row r="37" spans="2:20" s="3" customFormat="1" ht="33.75">
      <c r="B37" s="82">
        <f t="shared" si="0"/>
        <v>23</v>
      </c>
      <c r="C37" s="217" t="s">
        <v>156</v>
      </c>
      <c r="D37" s="81" t="s">
        <v>129</v>
      </c>
      <c r="E37" s="292" t="str">
        <f t="shared" si="1"/>
        <v/>
      </c>
      <c r="F37" s="292" t="str">
        <f t="shared" si="2"/>
        <v/>
      </c>
      <c r="G37" s="295"/>
      <c r="H37" s="78"/>
      <c r="I37" s="186"/>
      <c r="J37" s="292" t="str">
        <f t="shared" si="3"/>
        <v/>
      </c>
      <c r="K37" s="292" t="str">
        <f t="shared" si="4"/>
        <v/>
      </c>
      <c r="L37" s="294"/>
      <c r="M37" s="185"/>
      <c r="N37" s="185"/>
      <c r="O37" s="292" t="str">
        <f t="shared" si="5"/>
        <v/>
      </c>
      <c r="P37" s="292" t="str">
        <f t="shared" si="6"/>
        <v/>
      </c>
      <c r="Q37" s="294"/>
      <c r="R37" s="188"/>
      <c r="S37" s="187"/>
      <c r="T37" s="4"/>
    </row>
    <row r="38" spans="2:20" s="3" customFormat="1" ht="30" customHeight="1">
      <c r="B38" s="82">
        <f t="shared" si="0"/>
        <v>24</v>
      </c>
      <c r="C38" s="217" t="s">
        <v>156</v>
      </c>
      <c r="D38" s="81" t="s">
        <v>130</v>
      </c>
      <c r="E38" s="292" t="str">
        <f t="shared" si="1"/>
        <v/>
      </c>
      <c r="F38" s="292" t="str">
        <f t="shared" si="2"/>
        <v/>
      </c>
      <c r="G38" s="295"/>
      <c r="H38" s="78"/>
      <c r="I38" s="186"/>
      <c r="J38" s="292" t="str">
        <f t="shared" si="3"/>
        <v/>
      </c>
      <c r="K38" s="292" t="str">
        <f t="shared" si="4"/>
        <v/>
      </c>
      <c r="L38" s="294"/>
      <c r="M38" s="185"/>
      <c r="N38" s="185"/>
      <c r="O38" s="292" t="str">
        <f t="shared" si="5"/>
        <v/>
      </c>
      <c r="P38" s="292" t="str">
        <f t="shared" si="6"/>
        <v/>
      </c>
      <c r="Q38" s="294"/>
      <c r="R38" s="188"/>
      <c r="S38" s="187"/>
      <c r="T38" s="4"/>
    </row>
    <row r="39" spans="2:20" s="3" customFormat="1" ht="22.5">
      <c r="B39" s="82">
        <f t="shared" si="0"/>
        <v>25</v>
      </c>
      <c r="C39" s="217" t="s">
        <v>156</v>
      </c>
      <c r="D39" s="81" t="s">
        <v>131</v>
      </c>
      <c r="E39" s="292" t="str">
        <f t="shared" si="1"/>
        <v/>
      </c>
      <c r="F39" s="292" t="str">
        <f t="shared" si="2"/>
        <v/>
      </c>
      <c r="G39" s="295"/>
      <c r="H39" s="78"/>
      <c r="I39" s="186"/>
      <c r="J39" s="292" t="str">
        <f t="shared" si="3"/>
        <v/>
      </c>
      <c r="K39" s="292" t="str">
        <f t="shared" si="4"/>
        <v/>
      </c>
      <c r="L39" s="294"/>
      <c r="M39" s="185"/>
      <c r="N39" s="185"/>
      <c r="O39" s="292" t="str">
        <f t="shared" si="5"/>
        <v/>
      </c>
      <c r="P39" s="292" t="str">
        <f t="shared" si="6"/>
        <v/>
      </c>
      <c r="Q39" s="294"/>
      <c r="R39" s="188"/>
      <c r="S39" s="187"/>
      <c r="T39" s="4"/>
    </row>
    <row r="40" spans="2:20" s="3" customFormat="1" ht="22.5">
      <c r="B40" s="82">
        <f t="shared" si="0"/>
        <v>26</v>
      </c>
      <c r="C40" s="217" t="s">
        <v>156</v>
      </c>
      <c r="D40" s="81" t="s">
        <v>132</v>
      </c>
      <c r="E40" s="292" t="str">
        <f t="shared" si="1"/>
        <v/>
      </c>
      <c r="F40" s="292" t="str">
        <f t="shared" si="2"/>
        <v/>
      </c>
      <c r="G40" s="295"/>
      <c r="H40" s="78"/>
      <c r="I40" s="186"/>
      <c r="J40" s="292" t="str">
        <f t="shared" si="3"/>
        <v/>
      </c>
      <c r="K40" s="292" t="str">
        <f t="shared" si="4"/>
        <v/>
      </c>
      <c r="L40" s="294"/>
      <c r="M40" s="185"/>
      <c r="N40" s="185"/>
      <c r="O40" s="292" t="str">
        <f t="shared" si="5"/>
        <v/>
      </c>
      <c r="P40" s="292" t="str">
        <f t="shared" si="6"/>
        <v/>
      </c>
      <c r="Q40" s="294"/>
      <c r="R40" s="188"/>
      <c r="S40" s="187"/>
      <c r="T40" s="4"/>
    </row>
    <row r="41" spans="2:20" s="3" customFormat="1" ht="33.75">
      <c r="B41" s="82">
        <f t="shared" si="0"/>
        <v>27</v>
      </c>
      <c r="C41" s="217" t="s">
        <v>156</v>
      </c>
      <c r="D41" s="81" t="s">
        <v>133</v>
      </c>
      <c r="E41" s="292" t="str">
        <f t="shared" si="1"/>
        <v/>
      </c>
      <c r="F41" s="292" t="str">
        <f t="shared" si="2"/>
        <v/>
      </c>
      <c r="G41" s="295"/>
      <c r="H41" s="78"/>
      <c r="I41" s="186"/>
      <c r="J41" s="292" t="str">
        <f t="shared" si="3"/>
        <v/>
      </c>
      <c r="K41" s="292" t="str">
        <f t="shared" si="4"/>
        <v/>
      </c>
      <c r="L41" s="294"/>
      <c r="M41" s="185"/>
      <c r="N41" s="185"/>
      <c r="O41" s="292" t="str">
        <f t="shared" si="5"/>
        <v/>
      </c>
      <c r="P41" s="292" t="str">
        <f t="shared" si="6"/>
        <v/>
      </c>
      <c r="Q41" s="294"/>
      <c r="R41" s="188"/>
      <c r="S41" s="187"/>
      <c r="T41" s="4"/>
    </row>
    <row r="42" spans="2:20" s="3" customFormat="1" ht="33.75">
      <c r="B42" s="82">
        <f t="shared" si="0"/>
        <v>28</v>
      </c>
      <c r="C42" s="217" t="s">
        <v>156</v>
      </c>
      <c r="D42" s="81" t="s">
        <v>9</v>
      </c>
      <c r="E42" s="292" t="str">
        <f t="shared" si="1"/>
        <v/>
      </c>
      <c r="F42" s="292" t="str">
        <f t="shared" si="2"/>
        <v/>
      </c>
      <c r="G42" s="295"/>
      <c r="H42" s="78"/>
      <c r="I42" s="186"/>
      <c r="J42" s="292" t="str">
        <f t="shared" si="3"/>
        <v/>
      </c>
      <c r="K42" s="292" t="str">
        <f t="shared" si="4"/>
        <v/>
      </c>
      <c r="L42" s="294"/>
      <c r="M42" s="185"/>
      <c r="N42" s="185"/>
      <c r="O42" s="292" t="str">
        <f t="shared" si="5"/>
        <v/>
      </c>
      <c r="P42" s="292" t="str">
        <f t="shared" si="6"/>
        <v/>
      </c>
      <c r="Q42" s="294"/>
      <c r="R42" s="188"/>
      <c r="S42" s="187"/>
      <c r="T42" s="4"/>
    </row>
    <row r="43" spans="2:20" s="3" customFormat="1" ht="45.75" thickBot="1">
      <c r="B43" s="82">
        <f t="shared" si="0"/>
        <v>29</v>
      </c>
      <c r="C43" s="217" t="s">
        <v>156</v>
      </c>
      <c r="D43" s="83" t="s">
        <v>10</v>
      </c>
      <c r="E43" s="292" t="str">
        <f t="shared" si="1"/>
        <v/>
      </c>
      <c r="F43" s="292" t="str">
        <f t="shared" si="2"/>
        <v/>
      </c>
      <c r="G43" s="296"/>
      <c r="H43" s="84"/>
      <c r="I43" s="189"/>
      <c r="J43" s="292" t="str">
        <f t="shared" si="3"/>
        <v/>
      </c>
      <c r="K43" s="292" t="str">
        <f t="shared" si="4"/>
        <v/>
      </c>
      <c r="L43" s="298"/>
      <c r="M43" s="191"/>
      <c r="N43" s="191"/>
      <c r="O43" s="292" t="str">
        <f t="shared" si="5"/>
        <v/>
      </c>
      <c r="P43" s="292" t="str">
        <f t="shared" si="6"/>
        <v/>
      </c>
      <c r="Q43" s="298"/>
      <c r="R43" s="192"/>
      <c r="S43" s="190"/>
      <c r="T43" s="4"/>
    </row>
    <row r="44" spans="2:20" s="3" customFormat="1" ht="55.5" customHeight="1" thickBot="1">
      <c r="B44" s="219"/>
      <c r="C44" s="476" t="s">
        <v>184</v>
      </c>
      <c r="D44" s="476"/>
      <c r="E44" s="476"/>
      <c r="F44" s="476"/>
      <c r="G44" s="476"/>
      <c r="H44" s="476"/>
      <c r="I44" s="476"/>
      <c r="J44" s="304"/>
      <c r="K44" s="304"/>
      <c r="L44" s="220"/>
      <c r="M44" s="220"/>
      <c r="N44" s="220"/>
      <c r="O44" s="304"/>
      <c r="P44" s="304"/>
      <c r="Q44" s="220"/>
      <c r="R44" s="220"/>
      <c r="S44" s="221"/>
      <c r="T44" s="4"/>
    </row>
    <row r="45" spans="2:20" s="3" customFormat="1" ht="33.75">
      <c r="B45" s="85">
        <v>1</v>
      </c>
      <c r="C45" s="217" t="s">
        <v>157</v>
      </c>
      <c r="D45" s="73" t="s">
        <v>88</v>
      </c>
      <c r="E45" s="292" t="str">
        <f>IF(((C45="Auditoría de Gestión de la Configuración")*AND(G45="No")),"No","")</f>
        <v/>
      </c>
      <c r="F45" s="292" t="str">
        <f>IF(((C45="Auditoría de Gestión de la Configuración")*AND(G45="Si")),"Si","")</f>
        <v>Si</v>
      </c>
      <c r="G45" s="293" t="s">
        <v>152</v>
      </c>
      <c r="H45" s="79"/>
      <c r="I45" s="79"/>
      <c r="J45" s="292" t="str">
        <f>IF(((C45="Auditoría de Gestión de la Configuración")*AND(L45="No")),"No","")</f>
        <v/>
      </c>
      <c r="K45" s="292" t="str">
        <f>IF(((C45="Auditoría de Gestión de la Configuración")*AND(L45="Si")),"Si","")</f>
        <v>Si</v>
      </c>
      <c r="L45" s="293" t="s">
        <v>152</v>
      </c>
      <c r="M45" s="184"/>
      <c r="N45" s="184"/>
      <c r="O45" s="292" t="str">
        <f>IF(((C45="Auditoría de Gestión de la Configuración")*AND(Q45="No")),"No","")</f>
        <v/>
      </c>
      <c r="P45" s="292" t="str">
        <f>IF(((C45="Auditoría de Gestión de la Configuración")*AND(Q45="Si")),"Si","")</f>
        <v>Si</v>
      </c>
      <c r="Q45" s="293" t="s">
        <v>152</v>
      </c>
      <c r="R45" s="184"/>
      <c r="S45" s="184"/>
      <c r="T45" s="4"/>
    </row>
    <row r="46" spans="2:20" s="3" customFormat="1" ht="33.75">
      <c r="B46" s="85">
        <f>B45+1</f>
        <v>2</v>
      </c>
      <c r="C46" s="217" t="s">
        <v>157</v>
      </c>
      <c r="D46" s="73" t="s">
        <v>93</v>
      </c>
      <c r="E46" s="292" t="str">
        <f>IF(((C46="Auditoría de Gestión de la Configuración")*AND(G46="No")),"No","")</f>
        <v/>
      </c>
      <c r="F46" s="292" t="str">
        <f>IF(((C46="Auditoría de Gestión de la Configuración")*AND(G46="Si")),"Si","")</f>
        <v>Si</v>
      </c>
      <c r="G46" s="294" t="s">
        <v>152</v>
      </c>
      <c r="H46" s="79"/>
      <c r="I46" s="79"/>
      <c r="J46" s="292" t="str">
        <f>IF(((C46="Auditoría de Gestión de la Configuración")*AND(L46="No")),"No","")</f>
        <v/>
      </c>
      <c r="K46" s="292" t="str">
        <f>IF(((C46="Auditoría de Gestión de la Configuración")*AND(L46="Si")),"Si","")</f>
        <v>Si</v>
      </c>
      <c r="L46" s="294" t="s">
        <v>152</v>
      </c>
      <c r="M46" s="184"/>
      <c r="N46" s="184"/>
      <c r="O46" s="292" t="str">
        <f>IF(((C46="Auditoría de Gestión de la Configuración")*AND(Q46="No")),"No","")</f>
        <v/>
      </c>
      <c r="P46" s="292" t="str">
        <f>IF(((C46="Auditoría de Gestión de la Configuración")*AND(Q46="Si")),"Si","")</f>
        <v>Si</v>
      </c>
      <c r="Q46" s="294" t="s">
        <v>152</v>
      </c>
      <c r="R46" s="185"/>
      <c r="S46" s="185"/>
      <c r="T46" s="4"/>
    </row>
    <row r="47" spans="2:20" s="3" customFormat="1" ht="33.75">
      <c r="B47" s="85">
        <f t="shared" ref="B47:B78" si="7">B46+1</f>
        <v>3</v>
      </c>
      <c r="C47" s="217" t="s">
        <v>156</v>
      </c>
      <c r="D47" s="81" t="s">
        <v>11</v>
      </c>
      <c r="E47" s="292" t="str">
        <f>IF(((C47="Auditoría de Calidad")*AND(G47="No")),"No","")</f>
        <v/>
      </c>
      <c r="F47" s="292" t="str">
        <f>IF(((C47="Auditoría de Calidad")*AND(G47="Si")),"Si","")</f>
        <v/>
      </c>
      <c r="G47" s="297"/>
      <c r="H47" s="78"/>
      <c r="I47" s="186"/>
      <c r="J47" s="292" t="str">
        <f>IF(((C47="Auditoría de Calidad")*AND(L47="No")),"No","")</f>
        <v/>
      </c>
      <c r="K47" s="292" t="str">
        <f>IF(((C47="Auditoría de Calidad")*AND(L47="Si")),"Si","")</f>
        <v/>
      </c>
      <c r="L47" s="294"/>
      <c r="M47" s="185"/>
      <c r="N47" s="185"/>
      <c r="O47" s="292" t="str">
        <f>IF(((C47="Auditoría de Calidad")*AND(Q47="No")),"No","")</f>
        <v/>
      </c>
      <c r="P47" s="292" t="str">
        <f>IF(((C47="Auditoría de Calidad")*AND(Q47="Si")),"Si","")</f>
        <v/>
      </c>
      <c r="Q47" s="294"/>
      <c r="R47" s="188"/>
      <c r="S47" s="187"/>
      <c r="T47" s="4"/>
    </row>
    <row r="48" spans="2:20" s="3" customFormat="1" ht="33.75">
      <c r="B48" s="85">
        <f t="shared" si="7"/>
        <v>4</v>
      </c>
      <c r="C48" s="217" t="s">
        <v>156</v>
      </c>
      <c r="D48" s="81" t="s">
        <v>12</v>
      </c>
      <c r="E48" s="292" t="str">
        <f t="shared" ref="E48:E78" si="8">IF(((C48="Auditoría de Calidad")*AND(G48="No")),"No","")</f>
        <v/>
      </c>
      <c r="F48" s="292" t="str">
        <f t="shared" ref="F48:F78" si="9">IF(((C48="Auditoría de Calidad")*AND(G48="Si")),"Si","")</f>
        <v/>
      </c>
      <c r="G48" s="297"/>
      <c r="H48" s="78"/>
      <c r="I48" s="186"/>
      <c r="J48" s="292" t="str">
        <f t="shared" ref="J48:J78" si="10">IF(((C48="Auditoría de Calidad")*AND(L48="No")),"No","")</f>
        <v/>
      </c>
      <c r="K48" s="292" t="str">
        <f t="shared" ref="K48:K78" si="11">IF(((C48="Auditoría de Calidad")*AND(L48="Si")),"Si","")</f>
        <v/>
      </c>
      <c r="L48" s="294"/>
      <c r="M48" s="185"/>
      <c r="N48" s="185"/>
      <c r="O48" s="292" t="str">
        <f t="shared" ref="O48:O78" si="12">IF(((C48="Auditoría de Calidad")*AND(Q48="No")),"No","")</f>
        <v/>
      </c>
      <c r="P48" s="292" t="str">
        <f t="shared" ref="P48:P78" si="13">IF(((C48="Auditoría de Calidad")*AND(Q48="Si")),"Si","")</f>
        <v/>
      </c>
      <c r="Q48" s="294"/>
      <c r="R48" s="188"/>
      <c r="S48" s="187"/>
      <c r="T48" s="4"/>
    </row>
    <row r="49" spans="2:20" s="3" customFormat="1" ht="33.75">
      <c r="B49" s="85">
        <f t="shared" si="7"/>
        <v>5</v>
      </c>
      <c r="C49" s="217" t="s">
        <v>156</v>
      </c>
      <c r="D49" s="81" t="s">
        <v>13</v>
      </c>
      <c r="E49" s="292" t="str">
        <f t="shared" si="8"/>
        <v/>
      </c>
      <c r="F49" s="292" t="str">
        <f t="shared" si="9"/>
        <v/>
      </c>
      <c r="G49" s="297"/>
      <c r="H49" s="78"/>
      <c r="I49" s="186"/>
      <c r="J49" s="292" t="str">
        <f t="shared" si="10"/>
        <v/>
      </c>
      <c r="K49" s="292" t="str">
        <f t="shared" si="11"/>
        <v/>
      </c>
      <c r="L49" s="294"/>
      <c r="M49" s="185"/>
      <c r="N49" s="185"/>
      <c r="O49" s="292" t="str">
        <f t="shared" si="12"/>
        <v/>
      </c>
      <c r="P49" s="292" t="str">
        <f t="shared" si="13"/>
        <v/>
      </c>
      <c r="Q49" s="294"/>
      <c r="R49" s="188"/>
      <c r="S49" s="187"/>
      <c r="T49" s="4"/>
    </row>
    <row r="50" spans="2:20" s="3" customFormat="1" ht="33.75">
      <c r="B50" s="85">
        <f t="shared" si="7"/>
        <v>6</v>
      </c>
      <c r="C50" s="217" t="s">
        <v>156</v>
      </c>
      <c r="D50" s="81" t="s">
        <v>14</v>
      </c>
      <c r="E50" s="292" t="str">
        <f t="shared" si="8"/>
        <v/>
      </c>
      <c r="F50" s="292" t="str">
        <f t="shared" si="9"/>
        <v/>
      </c>
      <c r="G50" s="297"/>
      <c r="H50" s="78"/>
      <c r="I50" s="186"/>
      <c r="J50" s="292" t="str">
        <f t="shared" si="10"/>
        <v/>
      </c>
      <c r="K50" s="292" t="str">
        <f t="shared" si="11"/>
        <v/>
      </c>
      <c r="L50" s="294"/>
      <c r="M50" s="185"/>
      <c r="N50" s="185"/>
      <c r="O50" s="292" t="str">
        <f t="shared" si="12"/>
        <v/>
      </c>
      <c r="P50" s="292" t="str">
        <f t="shared" si="13"/>
        <v/>
      </c>
      <c r="Q50" s="294"/>
      <c r="R50" s="188"/>
      <c r="S50" s="187"/>
      <c r="T50" s="4"/>
    </row>
    <row r="51" spans="2:20" s="3" customFormat="1" ht="36.75" customHeight="1">
      <c r="B51" s="85">
        <f t="shared" si="7"/>
        <v>7</v>
      </c>
      <c r="C51" s="217" t="s">
        <v>156</v>
      </c>
      <c r="D51" s="81" t="s">
        <v>188</v>
      </c>
      <c r="E51" s="292" t="str">
        <f t="shared" si="8"/>
        <v/>
      </c>
      <c r="F51" s="292" t="str">
        <f t="shared" si="9"/>
        <v/>
      </c>
      <c r="G51" s="297"/>
      <c r="H51" s="78"/>
      <c r="I51" s="186"/>
      <c r="J51" s="292" t="str">
        <f t="shared" si="10"/>
        <v/>
      </c>
      <c r="K51" s="292" t="str">
        <f t="shared" si="11"/>
        <v/>
      </c>
      <c r="L51" s="294"/>
      <c r="M51" s="185"/>
      <c r="N51" s="185"/>
      <c r="O51" s="292" t="str">
        <f t="shared" si="12"/>
        <v/>
      </c>
      <c r="P51" s="292" t="str">
        <f t="shared" si="13"/>
        <v/>
      </c>
      <c r="Q51" s="294"/>
      <c r="R51" s="188"/>
      <c r="S51" s="187"/>
      <c r="T51" s="4"/>
    </row>
    <row r="52" spans="2:20" s="3" customFormat="1" ht="36" customHeight="1">
      <c r="B52" s="85">
        <f t="shared" si="7"/>
        <v>8</v>
      </c>
      <c r="C52" s="217" t="s">
        <v>156</v>
      </c>
      <c r="D52" s="81" t="s">
        <v>189</v>
      </c>
      <c r="E52" s="292" t="str">
        <f t="shared" si="8"/>
        <v/>
      </c>
      <c r="F52" s="292" t="str">
        <f t="shared" si="9"/>
        <v/>
      </c>
      <c r="G52" s="297"/>
      <c r="H52" s="78"/>
      <c r="I52" s="186"/>
      <c r="J52" s="292" t="str">
        <f t="shared" si="10"/>
        <v/>
      </c>
      <c r="K52" s="292" t="str">
        <f t="shared" si="11"/>
        <v/>
      </c>
      <c r="L52" s="294"/>
      <c r="M52" s="185"/>
      <c r="N52" s="185"/>
      <c r="O52" s="292" t="str">
        <f t="shared" si="12"/>
        <v/>
      </c>
      <c r="P52" s="292" t="str">
        <f t="shared" si="13"/>
        <v/>
      </c>
      <c r="Q52" s="294"/>
      <c r="R52" s="188"/>
      <c r="S52" s="187"/>
      <c r="T52" s="4"/>
    </row>
    <row r="53" spans="2:20" s="3" customFormat="1" ht="33.75">
      <c r="B53" s="85">
        <f t="shared" si="7"/>
        <v>9</v>
      </c>
      <c r="C53" s="217" t="s">
        <v>156</v>
      </c>
      <c r="D53" s="81" t="s">
        <v>193</v>
      </c>
      <c r="E53" s="292" t="str">
        <f t="shared" si="8"/>
        <v/>
      </c>
      <c r="F53" s="292" t="str">
        <f t="shared" si="9"/>
        <v/>
      </c>
      <c r="G53" s="297"/>
      <c r="H53" s="78"/>
      <c r="I53" s="186"/>
      <c r="J53" s="292" t="str">
        <f t="shared" si="10"/>
        <v/>
      </c>
      <c r="K53" s="292" t="str">
        <f t="shared" si="11"/>
        <v/>
      </c>
      <c r="L53" s="294"/>
      <c r="M53" s="185"/>
      <c r="N53" s="185"/>
      <c r="O53" s="292" t="str">
        <f t="shared" si="12"/>
        <v/>
      </c>
      <c r="P53" s="292" t="str">
        <f t="shared" si="13"/>
        <v/>
      </c>
      <c r="Q53" s="294"/>
      <c r="R53" s="188"/>
      <c r="S53" s="187"/>
      <c r="T53" s="4"/>
    </row>
    <row r="54" spans="2:20" s="3" customFormat="1" ht="22.5">
      <c r="B54" s="85">
        <f t="shared" si="7"/>
        <v>10</v>
      </c>
      <c r="C54" s="217" t="s">
        <v>156</v>
      </c>
      <c r="D54" s="81" t="s">
        <v>15</v>
      </c>
      <c r="E54" s="292" t="str">
        <f t="shared" si="8"/>
        <v/>
      </c>
      <c r="F54" s="292" t="str">
        <f t="shared" si="9"/>
        <v/>
      </c>
      <c r="G54" s="297"/>
      <c r="H54" s="78"/>
      <c r="I54" s="186"/>
      <c r="J54" s="292" t="str">
        <f t="shared" si="10"/>
        <v/>
      </c>
      <c r="K54" s="292" t="str">
        <f t="shared" si="11"/>
        <v/>
      </c>
      <c r="L54" s="294"/>
      <c r="M54" s="185"/>
      <c r="N54" s="185"/>
      <c r="O54" s="292" t="str">
        <f t="shared" si="12"/>
        <v/>
      </c>
      <c r="P54" s="292" t="str">
        <f t="shared" si="13"/>
        <v/>
      </c>
      <c r="Q54" s="294"/>
      <c r="R54" s="188"/>
      <c r="S54" s="187"/>
      <c r="T54" s="4"/>
    </row>
    <row r="55" spans="2:20" s="3" customFormat="1" ht="33.75">
      <c r="B55" s="85">
        <f t="shared" si="7"/>
        <v>11</v>
      </c>
      <c r="C55" s="217" t="s">
        <v>156</v>
      </c>
      <c r="D55" s="81" t="s">
        <v>194</v>
      </c>
      <c r="E55" s="292" t="str">
        <f t="shared" si="8"/>
        <v/>
      </c>
      <c r="F55" s="292" t="str">
        <f t="shared" si="9"/>
        <v/>
      </c>
      <c r="G55" s="297"/>
      <c r="H55" s="78"/>
      <c r="I55" s="186"/>
      <c r="J55" s="292" t="str">
        <f t="shared" si="10"/>
        <v/>
      </c>
      <c r="K55" s="292" t="str">
        <f t="shared" si="11"/>
        <v/>
      </c>
      <c r="L55" s="294"/>
      <c r="M55" s="185"/>
      <c r="N55" s="185"/>
      <c r="O55" s="292" t="str">
        <f t="shared" si="12"/>
        <v/>
      </c>
      <c r="P55" s="292" t="str">
        <f t="shared" si="13"/>
        <v/>
      </c>
      <c r="Q55" s="294"/>
      <c r="R55" s="188"/>
      <c r="S55" s="187"/>
      <c r="T55" s="4"/>
    </row>
    <row r="56" spans="2:20" s="3" customFormat="1" ht="22.5">
      <c r="B56" s="85">
        <f t="shared" si="7"/>
        <v>12</v>
      </c>
      <c r="C56" s="217" t="s">
        <v>156</v>
      </c>
      <c r="D56" s="81" t="s">
        <v>195</v>
      </c>
      <c r="E56" s="292" t="str">
        <f t="shared" si="8"/>
        <v/>
      </c>
      <c r="F56" s="292" t="str">
        <f t="shared" si="9"/>
        <v/>
      </c>
      <c r="G56" s="297"/>
      <c r="H56" s="78"/>
      <c r="I56" s="186"/>
      <c r="J56" s="292" t="str">
        <f t="shared" si="10"/>
        <v/>
      </c>
      <c r="K56" s="292" t="str">
        <f t="shared" si="11"/>
        <v/>
      </c>
      <c r="L56" s="294"/>
      <c r="M56" s="185"/>
      <c r="N56" s="185"/>
      <c r="O56" s="292" t="str">
        <f t="shared" si="12"/>
        <v/>
      </c>
      <c r="P56" s="292" t="str">
        <f t="shared" si="13"/>
        <v/>
      </c>
      <c r="Q56" s="294"/>
      <c r="R56" s="188"/>
      <c r="S56" s="187"/>
      <c r="T56" s="4"/>
    </row>
    <row r="57" spans="2:20" s="3" customFormat="1" ht="22.5">
      <c r="B57" s="85">
        <f t="shared" si="7"/>
        <v>13</v>
      </c>
      <c r="C57" s="217" t="s">
        <v>156</v>
      </c>
      <c r="D57" s="81" t="s">
        <v>196</v>
      </c>
      <c r="E57" s="292" t="str">
        <f t="shared" si="8"/>
        <v/>
      </c>
      <c r="F57" s="292" t="str">
        <f t="shared" si="9"/>
        <v/>
      </c>
      <c r="G57" s="297"/>
      <c r="H57" s="78"/>
      <c r="I57" s="186"/>
      <c r="J57" s="292" t="str">
        <f t="shared" si="10"/>
        <v/>
      </c>
      <c r="K57" s="292" t="str">
        <f t="shared" si="11"/>
        <v/>
      </c>
      <c r="L57" s="294"/>
      <c r="M57" s="185"/>
      <c r="N57" s="185"/>
      <c r="O57" s="292" t="str">
        <f t="shared" si="12"/>
        <v/>
      </c>
      <c r="P57" s="292" t="str">
        <f t="shared" si="13"/>
        <v/>
      </c>
      <c r="Q57" s="294"/>
      <c r="R57" s="188"/>
      <c r="S57" s="187"/>
      <c r="T57" s="4"/>
    </row>
    <row r="58" spans="2:20" s="3" customFormat="1" ht="22.5">
      <c r="B58" s="85">
        <f t="shared" si="7"/>
        <v>14</v>
      </c>
      <c r="C58" s="217" t="s">
        <v>156</v>
      </c>
      <c r="D58" s="196" t="s">
        <v>197</v>
      </c>
      <c r="E58" s="292" t="str">
        <f t="shared" si="8"/>
        <v/>
      </c>
      <c r="F58" s="292" t="str">
        <f t="shared" si="9"/>
        <v/>
      </c>
      <c r="G58" s="297"/>
      <c r="H58" s="78"/>
      <c r="I58" s="186"/>
      <c r="J58" s="292" t="str">
        <f t="shared" si="10"/>
        <v/>
      </c>
      <c r="K58" s="292" t="str">
        <f t="shared" si="11"/>
        <v/>
      </c>
      <c r="L58" s="294"/>
      <c r="M58" s="185"/>
      <c r="N58" s="185"/>
      <c r="O58" s="292" t="str">
        <f t="shared" si="12"/>
        <v/>
      </c>
      <c r="P58" s="292" t="str">
        <f t="shared" si="13"/>
        <v/>
      </c>
      <c r="Q58" s="294"/>
      <c r="R58" s="188"/>
      <c r="S58" s="187"/>
      <c r="T58" s="4"/>
    </row>
    <row r="59" spans="2:20" s="3" customFormat="1" ht="33.75">
      <c r="B59" s="85">
        <f t="shared" si="7"/>
        <v>15</v>
      </c>
      <c r="C59" s="217" t="s">
        <v>156</v>
      </c>
      <c r="D59" s="196" t="s">
        <v>198</v>
      </c>
      <c r="E59" s="292" t="str">
        <f t="shared" si="8"/>
        <v/>
      </c>
      <c r="F59" s="292" t="str">
        <f t="shared" si="9"/>
        <v/>
      </c>
      <c r="G59" s="297"/>
      <c r="H59" s="78"/>
      <c r="I59" s="186"/>
      <c r="J59" s="292" t="str">
        <f t="shared" si="10"/>
        <v/>
      </c>
      <c r="K59" s="292" t="str">
        <f t="shared" si="11"/>
        <v/>
      </c>
      <c r="L59" s="294"/>
      <c r="M59" s="185"/>
      <c r="N59" s="185"/>
      <c r="O59" s="292" t="str">
        <f t="shared" si="12"/>
        <v/>
      </c>
      <c r="P59" s="292" t="str">
        <f t="shared" si="13"/>
        <v/>
      </c>
      <c r="Q59" s="294"/>
      <c r="R59" s="188"/>
      <c r="S59" s="187"/>
      <c r="T59" s="4"/>
    </row>
    <row r="60" spans="2:20" s="3" customFormat="1" ht="33.75">
      <c r="B60" s="85">
        <f t="shared" si="7"/>
        <v>16</v>
      </c>
      <c r="C60" s="217" t="s">
        <v>156</v>
      </c>
      <c r="D60" s="196" t="s">
        <v>199</v>
      </c>
      <c r="E60" s="292" t="str">
        <f t="shared" si="8"/>
        <v/>
      </c>
      <c r="F60" s="292" t="str">
        <f t="shared" si="9"/>
        <v/>
      </c>
      <c r="G60" s="297"/>
      <c r="H60" s="78"/>
      <c r="I60" s="186"/>
      <c r="J60" s="292" t="str">
        <f t="shared" si="10"/>
        <v/>
      </c>
      <c r="K60" s="292" t="str">
        <f t="shared" si="11"/>
        <v/>
      </c>
      <c r="L60" s="294"/>
      <c r="M60" s="185"/>
      <c r="N60" s="185"/>
      <c r="O60" s="292" t="str">
        <f t="shared" si="12"/>
        <v/>
      </c>
      <c r="P60" s="292" t="str">
        <f t="shared" si="13"/>
        <v/>
      </c>
      <c r="Q60" s="294"/>
      <c r="R60" s="188"/>
      <c r="S60" s="187"/>
      <c r="T60" s="4"/>
    </row>
    <row r="61" spans="2:20" s="3" customFormat="1" ht="33.75">
      <c r="B61" s="85">
        <f t="shared" si="7"/>
        <v>17</v>
      </c>
      <c r="C61" s="217" t="s">
        <v>156</v>
      </c>
      <c r="D61" s="196" t="s">
        <v>200</v>
      </c>
      <c r="E61" s="292" t="str">
        <f t="shared" si="8"/>
        <v/>
      </c>
      <c r="F61" s="292" t="str">
        <f t="shared" si="9"/>
        <v/>
      </c>
      <c r="G61" s="297"/>
      <c r="H61" s="78"/>
      <c r="I61" s="186"/>
      <c r="J61" s="292" t="str">
        <f t="shared" si="10"/>
        <v/>
      </c>
      <c r="K61" s="292" t="str">
        <f t="shared" si="11"/>
        <v/>
      </c>
      <c r="L61" s="294"/>
      <c r="M61" s="185"/>
      <c r="N61" s="185"/>
      <c r="O61" s="292" t="str">
        <f t="shared" si="12"/>
        <v/>
      </c>
      <c r="P61" s="292" t="str">
        <f t="shared" si="13"/>
        <v/>
      </c>
      <c r="Q61" s="294"/>
      <c r="R61" s="188"/>
      <c r="S61" s="187"/>
      <c r="T61" s="4"/>
    </row>
    <row r="62" spans="2:20" s="3" customFormat="1" ht="33.75">
      <c r="B62" s="85">
        <f t="shared" si="7"/>
        <v>18</v>
      </c>
      <c r="C62" s="217" t="s">
        <v>156</v>
      </c>
      <c r="D62" s="196" t="s">
        <v>201</v>
      </c>
      <c r="E62" s="292" t="str">
        <f t="shared" si="8"/>
        <v/>
      </c>
      <c r="F62" s="292" t="str">
        <f t="shared" si="9"/>
        <v/>
      </c>
      <c r="G62" s="297"/>
      <c r="H62" s="78"/>
      <c r="I62" s="186"/>
      <c r="J62" s="292" t="str">
        <f t="shared" si="10"/>
        <v/>
      </c>
      <c r="K62" s="292" t="str">
        <f t="shared" si="11"/>
        <v/>
      </c>
      <c r="L62" s="294"/>
      <c r="M62" s="185"/>
      <c r="N62" s="185"/>
      <c r="O62" s="292" t="str">
        <f t="shared" si="12"/>
        <v/>
      </c>
      <c r="P62" s="292" t="str">
        <f t="shared" si="13"/>
        <v/>
      </c>
      <c r="Q62" s="294"/>
      <c r="R62" s="188"/>
      <c r="S62" s="187"/>
      <c r="T62" s="4"/>
    </row>
    <row r="63" spans="2:20" s="3" customFormat="1" ht="33.75">
      <c r="B63" s="85">
        <f t="shared" si="7"/>
        <v>19</v>
      </c>
      <c r="C63" s="217" t="s">
        <v>156</v>
      </c>
      <c r="D63" s="196" t="s">
        <v>202</v>
      </c>
      <c r="E63" s="292" t="str">
        <f t="shared" si="8"/>
        <v/>
      </c>
      <c r="F63" s="292" t="str">
        <f t="shared" si="9"/>
        <v/>
      </c>
      <c r="G63" s="297"/>
      <c r="H63" s="78"/>
      <c r="I63" s="186"/>
      <c r="J63" s="292" t="str">
        <f t="shared" si="10"/>
        <v/>
      </c>
      <c r="K63" s="292" t="str">
        <f t="shared" si="11"/>
        <v/>
      </c>
      <c r="L63" s="294"/>
      <c r="M63" s="185"/>
      <c r="N63" s="185"/>
      <c r="O63" s="292" t="str">
        <f t="shared" si="12"/>
        <v/>
      </c>
      <c r="P63" s="292" t="str">
        <f t="shared" si="13"/>
        <v/>
      </c>
      <c r="Q63" s="294"/>
      <c r="R63" s="188"/>
      <c r="S63" s="187"/>
      <c r="T63" s="4"/>
    </row>
    <row r="64" spans="2:20" s="3" customFormat="1" ht="33.75">
      <c r="B64" s="85">
        <f t="shared" si="7"/>
        <v>20</v>
      </c>
      <c r="C64" s="217" t="s">
        <v>156</v>
      </c>
      <c r="D64" s="196" t="s">
        <v>203</v>
      </c>
      <c r="E64" s="292" t="str">
        <f t="shared" si="8"/>
        <v/>
      </c>
      <c r="F64" s="292" t="str">
        <f t="shared" si="9"/>
        <v/>
      </c>
      <c r="G64" s="297"/>
      <c r="H64" s="78"/>
      <c r="I64" s="186"/>
      <c r="J64" s="292" t="str">
        <f t="shared" si="10"/>
        <v/>
      </c>
      <c r="K64" s="292" t="str">
        <f t="shared" si="11"/>
        <v/>
      </c>
      <c r="L64" s="294"/>
      <c r="M64" s="185"/>
      <c r="N64" s="185"/>
      <c r="O64" s="292" t="str">
        <f t="shared" si="12"/>
        <v/>
      </c>
      <c r="P64" s="292" t="str">
        <f t="shared" si="13"/>
        <v/>
      </c>
      <c r="Q64" s="294"/>
      <c r="R64" s="188"/>
      <c r="S64" s="187"/>
      <c r="T64" s="4"/>
    </row>
    <row r="65" spans="2:20" s="3" customFormat="1" ht="33.75">
      <c r="B65" s="85">
        <f t="shared" si="7"/>
        <v>21</v>
      </c>
      <c r="C65" s="217" t="s">
        <v>156</v>
      </c>
      <c r="D65" s="196" t="s">
        <v>201</v>
      </c>
      <c r="E65" s="292" t="str">
        <f t="shared" si="8"/>
        <v/>
      </c>
      <c r="F65" s="292" t="str">
        <f t="shared" si="9"/>
        <v/>
      </c>
      <c r="G65" s="297"/>
      <c r="H65" s="78"/>
      <c r="I65" s="186"/>
      <c r="J65" s="292" t="str">
        <f t="shared" si="10"/>
        <v/>
      </c>
      <c r="K65" s="292" t="str">
        <f t="shared" si="11"/>
        <v/>
      </c>
      <c r="L65" s="294"/>
      <c r="M65" s="185"/>
      <c r="N65" s="185"/>
      <c r="O65" s="292" t="str">
        <f t="shared" si="12"/>
        <v/>
      </c>
      <c r="P65" s="292" t="str">
        <f t="shared" si="13"/>
        <v/>
      </c>
      <c r="Q65" s="294"/>
      <c r="R65" s="188"/>
      <c r="S65" s="187"/>
      <c r="T65" s="4"/>
    </row>
    <row r="66" spans="2:20" s="3" customFormat="1" ht="33.75">
      <c r="B66" s="85">
        <f t="shared" si="7"/>
        <v>22</v>
      </c>
      <c r="C66" s="217" t="s">
        <v>156</v>
      </c>
      <c r="D66" s="196" t="s">
        <v>202</v>
      </c>
      <c r="E66" s="292" t="str">
        <f t="shared" si="8"/>
        <v/>
      </c>
      <c r="F66" s="292" t="str">
        <f t="shared" si="9"/>
        <v/>
      </c>
      <c r="G66" s="297"/>
      <c r="H66" s="78"/>
      <c r="I66" s="186"/>
      <c r="J66" s="292" t="str">
        <f t="shared" si="10"/>
        <v/>
      </c>
      <c r="K66" s="292" t="str">
        <f t="shared" si="11"/>
        <v/>
      </c>
      <c r="L66" s="294"/>
      <c r="M66" s="185"/>
      <c r="N66" s="185"/>
      <c r="O66" s="292" t="str">
        <f t="shared" si="12"/>
        <v/>
      </c>
      <c r="P66" s="292" t="str">
        <f t="shared" si="13"/>
        <v/>
      </c>
      <c r="Q66" s="294"/>
      <c r="R66" s="188"/>
      <c r="S66" s="187"/>
      <c r="T66" s="4"/>
    </row>
    <row r="67" spans="2:20" s="3" customFormat="1" ht="24" customHeight="1">
      <c r="B67" s="85">
        <f t="shared" si="7"/>
        <v>23</v>
      </c>
      <c r="C67" s="217" t="s">
        <v>156</v>
      </c>
      <c r="D67" s="196" t="s">
        <v>204</v>
      </c>
      <c r="E67" s="292" t="str">
        <f t="shared" si="8"/>
        <v/>
      </c>
      <c r="F67" s="292" t="str">
        <f t="shared" si="9"/>
        <v/>
      </c>
      <c r="G67" s="297"/>
      <c r="H67" s="78"/>
      <c r="I67" s="186"/>
      <c r="J67" s="292" t="str">
        <f t="shared" si="10"/>
        <v/>
      </c>
      <c r="K67" s="292" t="str">
        <f t="shared" si="11"/>
        <v/>
      </c>
      <c r="L67" s="294"/>
      <c r="M67" s="185"/>
      <c r="N67" s="185"/>
      <c r="O67" s="292" t="str">
        <f t="shared" si="12"/>
        <v/>
      </c>
      <c r="P67" s="292" t="str">
        <f t="shared" si="13"/>
        <v/>
      </c>
      <c r="Q67" s="294"/>
      <c r="R67" s="188"/>
      <c r="S67" s="187"/>
      <c r="T67" s="4"/>
    </row>
    <row r="68" spans="2:20" s="3" customFormat="1" ht="33.75">
      <c r="B68" s="85">
        <f t="shared" si="7"/>
        <v>24</v>
      </c>
      <c r="C68" s="217" t="s">
        <v>156</v>
      </c>
      <c r="D68" s="196" t="s">
        <v>205</v>
      </c>
      <c r="E68" s="292" t="str">
        <f t="shared" si="8"/>
        <v/>
      </c>
      <c r="F68" s="292" t="str">
        <f t="shared" si="9"/>
        <v/>
      </c>
      <c r="G68" s="297"/>
      <c r="H68" s="78"/>
      <c r="I68" s="186"/>
      <c r="J68" s="292" t="str">
        <f t="shared" si="10"/>
        <v/>
      </c>
      <c r="K68" s="292" t="str">
        <f t="shared" si="11"/>
        <v/>
      </c>
      <c r="L68" s="294"/>
      <c r="M68" s="185"/>
      <c r="N68" s="185"/>
      <c r="O68" s="292" t="str">
        <f t="shared" si="12"/>
        <v/>
      </c>
      <c r="P68" s="292" t="str">
        <f t="shared" si="13"/>
        <v/>
      </c>
      <c r="Q68" s="294"/>
      <c r="R68" s="188"/>
      <c r="S68" s="187"/>
      <c r="T68" s="4"/>
    </row>
    <row r="69" spans="2:20" s="3" customFormat="1" ht="33.75">
      <c r="B69" s="85">
        <f t="shared" si="7"/>
        <v>25</v>
      </c>
      <c r="C69" s="217" t="s">
        <v>156</v>
      </c>
      <c r="D69" s="196" t="s">
        <v>206</v>
      </c>
      <c r="E69" s="292" t="str">
        <f t="shared" si="8"/>
        <v/>
      </c>
      <c r="F69" s="292" t="str">
        <f t="shared" si="9"/>
        <v/>
      </c>
      <c r="G69" s="297"/>
      <c r="H69" s="78"/>
      <c r="I69" s="186"/>
      <c r="J69" s="292" t="str">
        <f t="shared" si="10"/>
        <v/>
      </c>
      <c r="K69" s="292" t="str">
        <f t="shared" si="11"/>
        <v/>
      </c>
      <c r="L69" s="294"/>
      <c r="M69" s="185"/>
      <c r="N69" s="185"/>
      <c r="O69" s="292" t="str">
        <f t="shared" si="12"/>
        <v/>
      </c>
      <c r="P69" s="292" t="str">
        <f t="shared" si="13"/>
        <v/>
      </c>
      <c r="Q69" s="294"/>
      <c r="R69" s="188"/>
      <c r="S69" s="187"/>
      <c r="T69" s="4"/>
    </row>
    <row r="70" spans="2:20" s="3" customFormat="1" ht="33.75">
      <c r="B70" s="85">
        <f t="shared" si="7"/>
        <v>26</v>
      </c>
      <c r="C70" s="217" t="s">
        <v>156</v>
      </c>
      <c r="D70" s="196" t="s">
        <v>207</v>
      </c>
      <c r="E70" s="292" t="str">
        <f t="shared" si="8"/>
        <v/>
      </c>
      <c r="F70" s="292" t="str">
        <f t="shared" si="9"/>
        <v/>
      </c>
      <c r="G70" s="297"/>
      <c r="H70" s="78"/>
      <c r="I70" s="186"/>
      <c r="J70" s="292" t="str">
        <f t="shared" si="10"/>
        <v/>
      </c>
      <c r="K70" s="292" t="str">
        <f t="shared" si="11"/>
        <v/>
      </c>
      <c r="L70" s="294"/>
      <c r="M70" s="185"/>
      <c r="N70" s="185"/>
      <c r="O70" s="292" t="str">
        <f t="shared" si="12"/>
        <v/>
      </c>
      <c r="P70" s="292" t="str">
        <f t="shared" si="13"/>
        <v/>
      </c>
      <c r="Q70" s="294"/>
      <c r="R70" s="188"/>
      <c r="S70" s="187"/>
      <c r="T70" s="4"/>
    </row>
    <row r="71" spans="2:20" s="3" customFormat="1" ht="33.75">
      <c r="B71" s="85">
        <f t="shared" si="7"/>
        <v>27</v>
      </c>
      <c r="C71" s="217" t="s">
        <v>156</v>
      </c>
      <c r="D71" s="196" t="s">
        <v>208</v>
      </c>
      <c r="E71" s="292" t="str">
        <f t="shared" si="8"/>
        <v/>
      </c>
      <c r="F71" s="292" t="str">
        <f t="shared" si="9"/>
        <v/>
      </c>
      <c r="G71" s="297"/>
      <c r="H71" s="78"/>
      <c r="I71" s="186"/>
      <c r="J71" s="292" t="str">
        <f t="shared" si="10"/>
        <v/>
      </c>
      <c r="K71" s="292" t="str">
        <f t="shared" si="11"/>
        <v/>
      </c>
      <c r="L71" s="294"/>
      <c r="M71" s="185"/>
      <c r="N71" s="185"/>
      <c r="O71" s="292" t="str">
        <f t="shared" si="12"/>
        <v/>
      </c>
      <c r="P71" s="292" t="str">
        <f t="shared" si="13"/>
        <v/>
      </c>
      <c r="Q71" s="294"/>
      <c r="R71" s="188"/>
      <c r="S71" s="187"/>
      <c r="T71" s="4"/>
    </row>
    <row r="72" spans="2:20" s="3" customFormat="1" ht="33.75">
      <c r="B72" s="85">
        <f t="shared" si="7"/>
        <v>28</v>
      </c>
      <c r="C72" s="217" t="s">
        <v>156</v>
      </c>
      <c r="D72" s="196" t="s">
        <v>209</v>
      </c>
      <c r="E72" s="292" t="str">
        <f t="shared" si="8"/>
        <v/>
      </c>
      <c r="F72" s="292" t="str">
        <f t="shared" si="9"/>
        <v/>
      </c>
      <c r="G72" s="297"/>
      <c r="H72" s="78"/>
      <c r="I72" s="186"/>
      <c r="J72" s="292" t="str">
        <f t="shared" si="10"/>
        <v/>
      </c>
      <c r="K72" s="292" t="str">
        <f t="shared" si="11"/>
        <v/>
      </c>
      <c r="L72" s="294"/>
      <c r="M72" s="185"/>
      <c r="N72" s="185"/>
      <c r="O72" s="292" t="str">
        <f t="shared" si="12"/>
        <v/>
      </c>
      <c r="P72" s="292" t="str">
        <f t="shared" si="13"/>
        <v/>
      </c>
      <c r="Q72" s="294"/>
      <c r="R72" s="188"/>
      <c r="S72" s="187"/>
      <c r="T72" s="4"/>
    </row>
    <row r="73" spans="2:20" s="3" customFormat="1" ht="33.75">
      <c r="B73" s="85">
        <f t="shared" si="7"/>
        <v>29</v>
      </c>
      <c r="C73" s="217" t="s">
        <v>156</v>
      </c>
      <c r="D73" s="196" t="s">
        <v>210</v>
      </c>
      <c r="E73" s="292" t="str">
        <f t="shared" si="8"/>
        <v/>
      </c>
      <c r="F73" s="292" t="str">
        <f t="shared" si="9"/>
        <v/>
      </c>
      <c r="G73" s="297"/>
      <c r="H73" s="78"/>
      <c r="I73" s="186"/>
      <c r="J73" s="292" t="str">
        <f t="shared" si="10"/>
        <v/>
      </c>
      <c r="K73" s="292" t="str">
        <f t="shared" si="11"/>
        <v/>
      </c>
      <c r="L73" s="294"/>
      <c r="M73" s="185"/>
      <c r="N73" s="185"/>
      <c r="O73" s="292" t="str">
        <f t="shared" si="12"/>
        <v/>
      </c>
      <c r="P73" s="292" t="str">
        <f t="shared" si="13"/>
        <v/>
      </c>
      <c r="Q73" s="294"/>
      <c r="R73" s="188"/>
      <c r="S73" s="187"/>
      <c r="T73" s="4"/>
    </row>
    <row r="74" spans="2:20" s="3" customFormat="1" ht="33.75">
      <c r="B74" s="85">
        <f t="shared" si="7"/>
        <v>30</v>
      </c>
      <c r="C74" s="217" t="s">
        <v>156</v>
      </c>
      <c r="D74" s="196" t="s">
        <v>211</v>
      </c>
      <c r="E74" s="292" t="str">
        <f t="shared" si="8"/>
        <v/>
      </c>
      <c r="F74" s="292" t="str">
        <f t="shared" si="9"/>
        <v/>
      </c>
      <c r="G74" s="297"/>
      <c r="H74" s="78"/>
      <c r="I74" s="186"/>
      <c r="J74" s="292" t="str">
        <f t="shared" si="10"/>
        <v/>
      </c>
      <c r="K74" s="292" t="str">
        <f t="shared" si="11"/>
        <v/>
      </c>
      <c r="L74" s="294"/>
      <c r="M74" s="185"/>
      <c r="N74" s="185"/>
      <c r="O74" s="292" t="str">
        <f t="shared" si="12"/>
        <v/>
      </c>
      <c r="P74" s="292" t="str">
        <f t="shared" si="13"/>
        <v/>
      </c>
      <c r="Q74" s="294"/>
      <c r="R74" s="188"/>
      <c r="S74" s="187"/>
      <c r="T74" s="4"/>
    </row>
    <row r="75" spans="2:20" s="3" customFormat="1" ht="33.75">
      <c r="B75" s="85">
        <f t="shared" si="7"/>
        <v>31</v>
      </c>
      <c r="C75" s="217" t="s">
        <v>156</v>
      </c>
      <c r="D75" s="196" t="s">
        <v>212</v>
      </c>
      <c r="E75" s="292" t="str">
        <f t="shared" si="8"/>
        <v/>
      </c>
      <c r="F75" s="292" t="str">
        <f t="shared" si="9"/>
        <v/>
      </c>
      <c r="G75" s="297"/>
      <c r="H75" s="78"/>
      <c r="I75" s="186"/>
      <c r="J75" s="292" t="str">
        <f t="shared" si="10"/>
        <v/>
      </c>
      <c r="K75" s="292" t="str">
        <f t="shared" si="11"/>
        <v/>
      </c>
      <c r="L75" s="294"/>
      <c r="M75" s="185"/>
      <c r="N75" s="185"/>
      <c r="O75" s="292" t="str">
        <f t="shared" si="12"/>
        <v/>
      </c>
      <c r="P75" s="292" t="str">
        <f t="shared" si="13"/>
        <v/>
      </c>
      <c r="Q75" s="294"/>
      <c r="R75" s="188"/>
      <c r="S75" s="187"/>
      <c r="T75" s="4"/>
    </row>
    <row r="76" spans="2:20" s="3" customFormat="1" ht="33.75">
      <c r="B76" s="85">
        <f t="shared" si="7"/>
        <v>32</v>
      </c>
      <c r="C76" s="217" t="s">
        <v>156</v>
      </c>
      <c r="D76" s="196" t="s">
        <v>213</v>
      </c>
      <c r="E76" s="292" t="str">
        <f t="shared" si="8"/>
        <v/>
      </c>
      <c r="F76" s="292" t="str">
        <f t="shared" si="9"/>
        <v/>
      </c>
      <c r="G76" s="297"/>
      <c r="H76" s="78"/>
      <c r="I76" s="186"/>
      <c r="J76" s="292" t="str">
        <f t="shared" si="10"/>
        <v/>
      </c>
      <c r="K76" s="292" t="str">
        <f t="shared" si="11"/>
        <v/>
      </c>
      <c r="L76" s="294"/>
      <c r="M76" s="185"/>
      <c r="N76" s="185"/>
      <c r="O76" s="292" t="str">
        <f t="shared" si="12"/>
        <v/>
      </c>
      <c r="P76" s="292" t="str">
        <f t="shared" si="13"/>
        <v/>
      </c>
      <c r="Q76" s="294"/>
      <c r="R76" s="188"/>
      <c r="S76" s="187"/>
      <c r="T76" s="4"/>
    </row>
    <row r="77" spans="2:20" s="3" customFormat="1" ht="22.5">
      <c r="B77" s="85">
        <f t="shared" si="7"/>
        <v>33</v>
      </c>
      <c r="C77" s="217" t="s">
        <v>156</v>
      </c>
      <c r="D77" s="196" t="s">
        <v>214</v>
      </c>
      <c r="E77" s="292" t="str">
        <f t="shared" si="8"/>
        <v/>
      </c>
      <c r="F77" s="292" t="str">
        <f t="shared" si="9"/>
        <v/>
      </c>
      <c r="G77" s="297"/>
      <c r="H77" s="78"/>
      <c r="I77" s="186"/>
      <c r="J77" s="292" t="str">
        <f t="shared" si="10"/>
        <v/>
      </c>
      <c r="K77" s="292" t="str">
        <f t="shared" si="11"/>
        <v/>
      </c>
      <c r="L77" s="294"/>
      <c r="M77" s="185"/>
      <c r="N77" s="185"/>
      <c r="O77" s="292" t="str">
        <f t="shared" si="12"/>
        <v/>
      </c>
      <c r="P77" s="292" t="str">
        <f t="shared" si="13"/>
        <v/>
      </c>
      <c r="Q77" s="294"/>
      <c r="R77" s="188"/>
      <c r="S77" s="187"/>
      <c r="T77" s="4"/>
    </row>
    <row r="78" spans="2:20" s="3" customFormat="1" ht="33.75">
      <c r="B78" s="85">
        <f t="shared" si="7"/>
        <v>34</v>
      </c>
      <c r="C78" s="217" t="s">
        <v>156</v>
      </c>
      <c r="D78" s="196" t="s">
        <v>215</v>
      </c>
      <c r="E78" s="292" t="str">
        <f t="shared" si="8"/>
        <v/>
      </c>
      <c r="F78" s="292" t="str">
        <f t="shared" si="9"/>
        <v/>
      </c>
      <c r="G78" s="297"/>
      <c r="H78" s="78"/>
      <c r="I78" s="186"/>
      <c r="J78" s="292" t="str">
        <f t="shared" si="10"/>
        <v/>
      </c>
      <c r="K78" s="292" t="str">
        <f t="shared" si="11"/>
        <v/>
      </c>
      <c r="L78" s="294"/>
      <c r="M78" s="185"/>
      <c r="N78" s="185"/>
      <c r="O78" s="292" t="str">
        <f t="shared" si="12"/>
        <v/>
      </c>
      <c r="P78" s="292" t="str">
        <f t="shared" si="13"/>
        <v/>
      </c>
      <c r="Q78" s="294"/>
      <c r="R78" s="188"/>
      <c r="S78" s="187"/>
      <c r="T78" s="4"/>
    </row>
    <row r="79" spans="2:20">
      <c r="B79" s="3"/>
      <c r="C79" s="3"/>
      <c r="D79" s="3"/>
      <c r="E79" s="291"/>
      <c r="F79" s="291"/>
      <c r="G79" s="3"/>
      <c r="H79" s="3"/>
    </row>
    <row r="80" spans="2:20">
      <c r="B80" s="3"/>
      <c r="C80" s="3"/>
      <c r="D80" s="3"/>
      <c r="E80" s="291"/>
      <c r="F80" s="291"/>
      <c r="G80" s="3"/>
      <c r="H80" s="3"/>
    </row>
    <row r="81" spans="2:8">
      <c r="B81" s="3"/>
      <c r="C81" s="3"/>
      <c r="D81" s="3"/>
      <c r="E81" s="291"/>
      <c r="F81" s="291"/>
      <c r="G81" s="3"/>
      <c r="H81" s="3"/>
    </row>
    <row r="82" spans="2:8">
      <c r="B82" s="3"/>
      <c r="C82" s="3"/>
      <c r="D82" s="3"/>
      <c r="E82" s="291"/>
      <c r="F82" s="291"/>
      <c r="G82" s="3"/>
      <c r="H82" s="3"/>
    </row>
    <row r="83" spans="2:8">
      <c r="B83" s="3"/>
      <c r="C83" s="3"/>
      <c r="D83" s="3"/>
      <c r="E83" s="291"/>
      <c r="F83" s="291"/>
      <c r="G83" s="3"/>
      <c r="H83" s="3"/>
    </row>
    <row r="84" spans="2:8">
      <c r="B84" s="3"/>
      <c r="C84" s="3"/>
      <c r="D84" s="3"/>
      <c r="E84" s="291"/>
      <c r="F84" s="291"/>
      <c r="G84" s="3"/>
      <c r="H84" s="3"/>
    </row>
    <row r="85" spans="2:8">
      <c r="B85" s="3"/>
      <c r="C85" s="3"/>
      <c r="D85" s="3"/>
      <c r="E85" s="291"/>
      <c r="F85" s="291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502" t="s">
        <v>168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43"/>
    </row>
    <row r="3" spans="2:53" s="44" customFormat="1">
      <c r="U3" s="43"/>
      <c r="V3" s="43"/>
    </row>
    <row r="4" spans="2:53" s="42" customFormat="1" ht="12.75" customHeight="1">
      <c r="B4" s="222"/>
      <c r="C4" s="212" t="s">
        <v>239</v>
      </c>
      <c r="D4" s="218" t="str">
        <f>Inicio!D4</f>
        <v>EVOLUTIVO FRONT END</v>
      </c>
      <c r="E4" s="225"/>
      <c r="F4" s="225"/>
      <c r="G4" s="213"/>
      <c r="H4" s="213"/>
      <c r="I4" s="44"/>
      <c r="J4" s="77" t="s">
        <v>59</v>
      </c>
      <c r="K4" s="226"/>
      <c r="L4" s="226"/>
      <c r="M4" s="44"/>
      <c r="N4" s="44"/>
      <c r="O4" s="77" t="s">
        <v>95</v>
      </c>
      <c r="P4" s="485" t="s">
        <v>62</v>
      </c>
      <c r="Q4" s="485"/>
      <c r="R4" s="485"/>
      <c r="S4" s="486"/>
      <c r="T4" s="77" t="s">
        <v>57</v>
      </c>
      <c r="U4" s="183" t="s">
        <v>58</v>
      </c>
      <c r="V4" s="43"/>
    </row>
    <row r="5" spans="2:53" s="42" customFormat="1">
      <c r="B5" s="222"/>
      <c r="C5" s="212" t="s">
        <v>163</v>
      </c>
      <c r="D5" s="218">
        <f>Inicio!D5</f>
        <v>0</v>
      </c>
      <c r="E5" s="225"/>
      <c r="F5" s="225"/>
      <c r="G5" s="213"/>
      <c r="H5" s="213"/>
      <c r="I5" s="44"/>
      <c r="J5" s="44"/>
      <c r="K5" s="227"/>
      <c r="L5" s="227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22"/>
      <c r="C6" s="212" t="s">
        <v>240</v>
      </c>
      <c r="D6" s="218">
        <f>Inicio!D6</f>
        <v>0</v>
      </c>
      <c r="E6" s="225"/>
      <c r="F6" s="225"/>
      <c r="G6" s="213"/>
      <c r="H6" s="213"/>
      <c r="I6" s="44"/>
      <c r="J6" s="77" t="s">
        <v>60</v>
      </c>
      <c r="K6" s="226"/>
      <c r="L6" s="226"/>
      <c r="M6" s="44"/>
      <c r="N6" s="44"/>
      <c r="O6" s="77" t="s">
        <v>95</v>
      </c>
      <c r="P6" s="485" t="s">
        <v>62</v>
      </c>
      <c r="Q6" s="485"/>
      <c r="R6" s="485"/>
      <c r="S6" s="486"/>
      <c r="T6" s="77" t="s">
        <v>57</v>
      </c>
      <c r="U6" s="183" t="s">
        <v>58</v>
      </c>
      <c r="V6" s="43"/>
    </row>
    <row r="7" spans="2:53" s="42" customFormat="1">
      <c r="B7" s="222"/>
      <c r="C7" s="212" t="s">
        <v>2</v>
      </c>
      <c r="D7" s="218">
        <f>Inicio!D7</f>
        <v>0</v>
      </c>
      <c r="E7" s="225"/>
      <c r="F7" s="225"/>
      <c r="G7" s="213"/>
      <c r="H7" s="213"/>
      <c r="I7" s="44"/>
      <c r="J7" s="44"/>
      <c r="K7" s="227"/>
      <c r="L7" s="227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22"/>
      <c r="C8" s="212" t="s">
        <v>164</v>
      </c>
      <c r="D8" s="218">
        <f>Inicio!D8</f>
        <v>0</v>
      </c>
      <c r="E8" s="225"/>
      <c r="F8" s="225"/>
      <c r="G8" s="213"/>
      <c r="H8" s="213"/>
      <c r="I8" s="44"/>
      <c r="J8" s="77" t="s">
        <v>61</v>
      </c>
      <c r="K8" s="226"/>
      <c r="L8" s="226"/>
      <c r="M8" s="44"/>
      <c r="N8" s="44"/>
      <c r="O8" s="77" t="s">
        <v>95</v>
      </c>
      <c r="P8" s="485" t="s">
        <v>62</v>
      </c>
      <c r="Q8" s="485"/>
      <c r="R8" s="485"/>
      <c r="S8" s="486"/>
      <c r="T8" s="77" t="s">
        <v>57</v>
      </c>
      <c r="U8" s="183" t="s">
        <v>58</v>
      </c>
      <c r="V8" s="43"/>
    </row>
    <row r="9" spans="2:53" s="42" customFormat="1">
      <c r="V9" s="45"/>
    </row>
    <row r="10" spans="2:53" s="42" customFormat="1" ht="11.25" customHeight="1">
      <c r="C10" s="212" t="s">
        <v>91</v>
      </c>
      <c r="D10" s="77"/>
      <c r="E10" s="222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490"/>
      <c r="D11" s="490"/>
      <c r="E11" s="505"/>
      <c r="G11" s="498" t="s">
        <v>96</v>
      </c>
      <c r="H11" s="487"/>
      <c r="I11" s="482"/>
      <c r="M11" s="481" t="s">
        <v>97</v>
      </c>
      <c r="N11" s="487"/>
      <c r="O11" s="482"/>
      <c r="S11" s="481" t="s">
        <v>98</v>
      </c>
      <c r="T11" s="487"/>
      <c r="U11" s="482"/>
      <c r="V11" s="45"/>
    </row>
    <row r="12" spans="2:53" s="3" customFormat="1" ht="12.75" customHeight="1">
      <c r="B12" s="488" t="s">
        <v>89</v>
      </c>
      <c r="C12" s="496" t="s">
        <v>75</v>
      </c>
      <c r="D12" s="488" t="s">
        <v>90</v>
      </c>
      <c r="G12" s="479" t="s">
        <v>139</v>
      </c>
      <c r="H12" s="507" t="s">
        <v>138</v>
      </c>
      <c r="I12" s="508"/>
      <c r="J12" s="480" t="s">
        <v>127</v>
      </c>
      <c r="K12" s="60"/>
      <c r="L12" s="60"/>
      <c r="M12" s="480" t="s">
        <v>140</v>
      </c>
      <c r="N12" s="507" t="s">
        <v>138</v>
      </c>
      <c r="O12" s="508"/>
      <c r="P12" s="480" t="s">
        <v>127</v>
      </c>
      <c r="Q12" s="60"/>
      <c r="R12" s="60"/>
      <c r="S12" s="480" t="s">
        <v>141</v>
      </c>
      <c r="T12" s="478" t="s">
        <v>138</v>
      </c>
      <c r="U12" s="480" t="s">
        <v>127</v>
      </c>
      <c r="V12" s="4"/>
    </row>
    <row r="13" spans="2:53" s="3" customFormat="1" ht="20.25" customHeight="1" thickBot="1">
      <c r="B13" s="489"/>
      <c r="C13" s="497"/>
      <c r="D13" s="489"/>
      <c r="G13" s="511"/>
      <c r="H13" s="509"/>
      <c r="I13" s="510"/>
      <c r="J13" s="500"/>
      <c r="K13" s="80"/>
      <c r="L13" s="80"/>
      <c r="M13" s="500"/>
      <c r="N13" s="509"/>
      <c r="O13" s="510"/>
      <c r="P13" s="500"/>
      <c r="Q13" s="80"/>
      <c r="R13" s="80"/>
      <c r="S13" s="500"/>
      <c r="T13" s="506"/>
      <c r="U13" s="500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514" t="s">
        <v>185</v>
      </c>
      <c r="D15" s="514"/>
      <c r="E15" s="514"/>
      <c r="F15" s="514"/>
      <c r="G15" s="514"/>
      <c r="H15" s="514"/>
      <c r="I15" s="514"/>
      <c r="J15" s="514"/>
      <c r="K15" s="122"/>
      <c r="L15" s="122"/>
      <c r="M15" s="121"/>
      <c r="N15" s="513"/>
      <c r="O15" s="513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217" t="s">
        <v>157</v>
      </c>
      <c r="D16" s="99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35" t="s">
        <v>152</v>
      </c>
      <c r="H16" s="512"/>
      <c r="I16" s="512"/>
      <c r="J16" s="108"/>
      <c r="K16" s="292" t="str">
        <f>IF(((C16="Auditoría de Gestión de la Configuración")*AND(M16="No")),"No","")</f>
        <v/>
      </c>
      <c r="L16" s="292" t="str">
        <f>IF(((C16="Auditoría de Gestión de la Configuración")*AND(M16="Si")),"Si","")</f>
        <v>Si</v>
      </c>
      <c r="M16" s="235" t="s">
        <v>152</v>
      </c>
      <c r="N16" s="512"/>
      <c r="O16" s="512"/>
      <c r="P16" s="105"/>
      <c r="Q16" s="292" t="str">
        <f>IF(((C16="Auditoría de Gestión de la Configuración")*AND(S16="No")),"No","")</f>
        <v/>
      </c>
      <c r="R16" s="292" t="str">
        <f>IF(((C16="Auditoría de Gestión de la Configuración")*AND(S16="Si")),"Si","")</f>
        <v>Si</v>
      </c>
      <c r="S16" s="235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217" t="s">
        <v>157</v>
      </c>
      <c r="D17" s="100" t="s">
        <v>93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36" t="s">
        <v>152</v>
      </c>
      <c r="H17" s="512"/>
      <c r="I17" s="512"/>
      <c r="J17" s="101"/>
      <c r="K17" s="292" t="str">
        <f>IF(((C17="Auditoría de Gestión de la Configuración")*AND(M17="No")),"No","")</f>
        <v>No</v>
      </c>
      <c r="L17" s="292" t="str">
        <f>IF(((C17="Auditoría de Gestión de la Configuración")*AND(M17="Si")),"Si","")</f>
        <v/>
      </c>
      <c r="M17" s="236" t="s">
        <v>153</v>
      </c>
      <c r="N17" s="512"/>
      <c r="O17" s="512"/>
      <c r="P17" s="101"/>
      <c r="Q17" s="292" t="str">
        <f>IF(((C17="Auditoría de Gestión de la Configuración")*AND(S17="No")),"No","")</f>
        <v/>
      </c>
      <c r="R17" s="292" t="str">
        <f>IF(((C17="Auditoría de Gestión de la Configuración")*AND(S17="Si")),"Si","")</f>
        <v>Si</v>
      </c>
      <c r="S17" s="236" t="s">
        <v>152</v>
      </c>
      <c r="T17" s="94"/>
      <c r="U17" s="94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33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33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502" t="s">
        <v>160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43"/>
    </row>
    <row r="3" spans="2:58" s="44" customFormat="1">
      <c r="E3" s="286"/>
      <c r="F3" s="286"/>
      <c r="K3" s="286"/>
      <c r="L3" s="286"/>
      <c r="R3" s="234"/>
      <c r="T3" s="43"/>
      <c r="U3" s="43"/>
    </row>
    <row r="4" spans="2:58" s="42" customFormat="1" ht="12.75" customHeight="1">
      <c r="C4" s="77" t="s">
        <v>239</v>
      </c>
      <c r="D4" s="218" t="str">
        <f>Inicio!D4</f>
        <v>EVOLUTIVO FRONT END</v>
      </c>
      <c r="E4" s="286"/>
      <c r="F4" s="286"/>
      <c r="G4" s="44"/>
      <c r="H4" s="44"/>
      <c r="I4" s="44"/>
      <c r="J4" s="77" t="s">
        <v>59</v>
      </c>
      <c r="K4" s="301"/>
      <c r="L4" s="301"/>
      <c r="M4" s="44"/>
      <c r="N4" s="77" t="s">
        <v>95</v>
      </c>
      <c r="O4" s="520" t="s">
        <v>62</v>
      </c>
      <c r="P4" s="520"/>
      <c r="Q4" s="520"/>
      <c r="R4" s="520"/>
      <c r="S4" s="77" t="s">
        <v>57</v>
      </c>
      <c r="T4" s="86" t="s">
        <v>58</v>
      </c>
      <c r="U4" s="43"/>
    </row>
    <row r="5" spans="2:58" s="42" customFormat="1" ht="12.75" customHeight="1">
      <c r="C5" s="521" t="s">
        <v>163</v>
      </c>
      <c r="D5" s="523">
        <f>Inicio!D5</f>
        <v>0</v>
      </c>
      <c r="E5" s="305"/>
      <c r="F5" s="305"/>
      <c r="G5" s="197"/>
      <c r="H5" s="197"/>
      <c r="I5" s="44"/>
      <c r="J5" s="44"/>
      <c r="K5" s="302"/>
      <c r="L5" s="302"/>
      <c r="M5" s="44"/>
      <c r="N5" s="44"/>
      <c r="O5" s="44"/>
      <c r="P5" s="44"/>
      <c r="Q5" s="44"/>
      <c r="R5" s="234"/>
      <c r="S5" s="44"/>
      <c r="T5" s="43"/>
      <c r="U5" s="43"/>
    </row>
    <row r="6" spans="2:58" s="42" customFormat="1" ht="12.75" customHeight="1">
      <c r="C6" s="522"/>
      <c r="D6" s="524"/>
      <c r="E6" s="305"/>
      <c r="F6" s="305"/>
      <c r="G6" s="197"/>
      <c r="H6" s="197"/>
      <c r="I6" s="44"/>
      <c r="J6" s="77" t="s">
        <v>60</v>
      </c>
      <c r="K6" s="301"/>
      <c r="L6" s="301"/>
      <c r="M6" s="44"/>
      <c r="N6" s="77" t="s">
        <v>95</v>
      </c>
      <c r="O6" s="520" t="s">
        <v>62</v>
      </c>
      <c r="P6" s="520"/>
      <c r="Q6" s="520"/>
      <c r="R6" s="520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218">
        <f>Inicio!D7</f>
        <v>0</v>
      </c>
      <c r="E7" s="305"/>
      <c r="F7" s="305"/>
      <c r="G7" s="197"/>
      <c r="H7" s="197"/>
      <c r="I7" s="44"/>
      <c r="J7" s="44"/>
      <c r="K7" s="302"/>
      <c r="L7" s="302"/>
      <c r="M7" s="44"/>
      <c r="N7" s="44"/>
      <c r="O7" s="44"/>
      <c r="P7" s="44"/>
      <c r="Q7" s="44"/>
      <c r="R7" s="234"/>
      <c r="S7" s="44"/>
      <c r="T7" s="43"/>
      <c r="U7" s="43"/>
    </row>
    <row r="8" spans="2:58" s="42" customFormat="1" ht="12.75" customHeight="1">
      <c r="C8" s="77" t="s">
        <v>164</v>
      </c>
      <c r="D8" s="218">
        <f>Inicio!D8</f>
        <v>0</v>
      </c>
      <c r="E8" s="305"/>
      <c r="F8" s="305"/>
      <c r="G8" s="197"/>
      <c r="H8" s="197"/>
      <c r="I8" s="44"/>
      <c r="J8" s="77" t="s">
        <v>61</v>
      </c>
      <c r="K8" s="301"/>
      <c r="L8" s="301"/>
      <c r="M8" s="44"/>
      <c r="N8" s="77" t="s">
        <v>95</v>
      </c>
      <c r="O8" s="520" t="s">
        <v>62</v>
      </c>
      <c r="P8" s="520"/>
      <c r="Q8" s="520"/>
      <c r="R8" s="520"/>
      <c r="S8" s="77" t="s">
        <v>57</v>
      </c>
      <c r="T8" s="86" t="s">
        <v>58</v>
      </c>
      <c r="U8" s="43"/>
    </row>
    <row r="9" spans="2:58">
      <c r="M9" s="6"/>
    </row>
    <row r="10" spans="2:58">
      <c r="C10" s="525"/>
      <c r="D10" s="525"/>
      <c r="E10" s="525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526"/>
      <c r="D11" s="526"/>
      <c r="E11" s="527"/>
      <c r="G11" s="498" t="s">
        <v>96</v>
      </c>
      <c r="H11" s="487"/>
      <c r="I11" s="482"/>
      <c r="M11" s="498" t="s">
        <v>96</v>
      </c>
      <c r="N11" s="482"/>
      <c r="R11" s="498" t="s">
        <v>96</v>
      </c>
      <c r="S11" s="487"/>
      <c r="T11" s="482"/>
    </row>
    <row r="12" spans="2:58" ht="12.75" customHeight="1">
      <c r="B12" s="488" t="s">
        <v>89</v>
      </c>
      <c r="C12" s="496" t="s">
        <v>75</v>
      </c>
      <c r="D12" s="488" t="s">
        <v>90</v>
      </c>
      <c r="E12" s="238"/>
      <c r="F12" s="238"/>
      <c r="G12" s="479" t="s">
        <v>139</v>
      </c>
      <c r="H12" s="479" t="s">
        <v>138</v>
      </c>
      <c r="I12" s="479"/>
      <c r="J12" s="477" t="s">
        <v>127</v>
      </c>
      <c r="K12" s="311"/>
      <c r="L12" s="311"/>
      <c r="M12" s="479" t="s">
        <v>140</v>
      </c>
      <c r="N12" s="479" t="s">
        <v>138</v>
      </c>
      <c r="O12" s="477" t="s">
        <v>127</v>
      </c>
      <c r="P12" s="107"/>
      <c r="Q12" s="107"/>
      <c r="R12" s="479" t="s">
        <v>141</v>
      </c>
      <c r="S12" s="477" t="s">
        <v>138</v>
      </c>
      <c r="T12" s="477" t="s">
        <v>127</v>
      </c>
    </row>
    <row r="13" spans="2:58" s="13" customFormat="1" ht="25.5" customHeight="1" thickBot="1">
      <c r="B13" s="489"/>
      <c r="C13" s="497"/>
      <c r="D13" s="528"/>
      <c r="E13" s="314"/>
      <c r="F13" s="315"/>
      <c r="G13" s="511"/>
      <c r="H13" s="480"/>
      <c r="I13" s="480"/>
      <c r="J13" s="478"/>
      <c r="K13" s="271"/>
      <c r="L13" s="271"/>
      <c r="M13" s="480"/>
      <c r="N13" s="480"/>
      <c r="O13" s="478"/>
      <c r="P13" s="61"/>
      <c r="Q13" s="61"/>
      <c r="R13" s="480"/>
      <c r="S13" s="478"/>
      <c r="T13" s="478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15" t="s">
        <v>170</v>
      </c>
      <c r="C14" s="516"/>
      <c r="D14" s="517"/>
      <c r="E14" s="316"/>
      <c r="F14" s="317"/>
      <c r="G14" s="202"/>
      <c r="H14" s="116"/>
      <c r="I14" s="116"/>
      <c r="J14" s="109"/>
      <c r="K14" s="312"/>
      <c r="L14" s="312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514" t="s">
        <v>51</v>
      </c>
      <c r="D15" s="514"/>
      <c r="E15" s="514"/>
      <c r="F15" s="514"/>
      <c r="G15" s="514"/>
      <c r="H15" s="514"/>
      <c r="I15" s="514"/>
      <c r="J15" s="514"/>
      <c r="K15" s="313"/>
      <c r="L15" s="313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99" customFormat="1" ht="36">
      <c r="B16" s="200">
        <v>1</v>
      </c>
      <c r="C16" s="198" t="s">
        <v>157</v>
      </c>
      <c r="D16" s="99" t="s">
        <v>257</v>
      </c>
      <c r="E16" s="235" t="str">
        <f>IF(((C16="Auditoría de Gestión de la Configuración")*AND(G16="No")),"No","")</f>
        <v/>
      </c>
      <c r="F16" s="235" t="str">
        <f>IF(((C16="Auditoría de Gestión de la Configuración")*AND(G16="Si")),"Si","")</f>
        <v>Si</v>
      </c>
      <c r="G16" s="235" t="s">
        <v>152</v>
      </c>
      <c r="H16" s="518"/>
      <c r="I16" s="519"/>
      <c r="J16" s="108"/>
      <c r="K16" s="235" t="str">
        <f>IF(((C16="Auditoría de Gestión de la Configuración")*AND(M16="No")),"No","")</f>
        <v/>
      </c>
      <c r="L16" s="235" t="str">
        <f>IF(((C16="Auditoría de Gestión de la Configuración")*AND(M16="Si")),"Si","")</f>
        <v>Si</v>
      </c>
      <c r="M16" s="235" t="s">
        <v>152</v>
      </c>
      <c r="N16" s="210"/>
      <c r="O16" s="108"/>
      <c r="P16" s="235" t="str">
        <f>IF(((C16="Auditoría de Gestión de la Configuración")*AND(R16="No")),"No","")</f>
        <v/>
      </c>
      <c r="Q16" s="235" t="str">
        <f>IF(((C16="Auditoría de Gestión de la Configuración")*AND(R16="Si")),"Si","")</f>
        <v>Si</v>
      </c>
      <c r="R16" s="235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99" customFormat="1" ht="48">
      <c r="B17" s="200">
        <f>1+B16</f>
        <v>2</v>
      </c>
      <c r="C17" s="198" t="s">
        <v>156</v>
      </c>
      <c r="D17" s="99" t="s">
        <v>259</v>
      </c>
      <c r="E17" s="235" t="str">
        <f>IF(((C17="Auditoría de Calidad")*AND(G17="No")),"No","")</f>
        <v/>
      </c>
      <c r="F17" s="235" t="str">
        <f>IF(((C17="Auditoría de Calidad")*AND(G17="Si")),"Si","")</f>
        <v/>
      </c>
      <c r="G17" s="235"/>
      <c r="H17" s="518"/>
      <c r="I17" s="519"/>
      <c r="J17" s="108"/>
      <c r="K17" s="235" t="str">
        <f>IF(((C17="Auditoría de Calidad")*AND(M17="No")),"No","")</f>
        <v/>
      </c>
      <c r="L17" s="235" t="str">
        <f>IF(((C17="Auditoría de Calidad")*AND(M17="Si")),"Si","")</f>
        <v/>
      </c>
      <c r="M17" s="235"/>
      <c r="N17" s="209"/>
      <c r="O17" s="108"/>
      <c r="P17" s="235" t="str">
        <f>IF(((C17="Auditoría de Calidad")*AND(R17="No")),"No","")</f>
        <v/>
      </c>
      <c r="Q17" s="235" t="str">
        <f>IF(((C17="Auditoría de Calidad")*AND(R17="Si")),"Si","")</f>
        <v/>
      </c>
      <c r="R17" s="235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99" customFormat="1" ht="53.25" customHeight="1">
      <c r="B18" s="200">
        <f t="shared" ref="B18:B30" si="0">1+B17</f>
        <v>3</v>
      </c>
      <c r="C18" s="198" t="s">
        <v>156</v>
      </c>
      <c r="D18" s="99" t="s">
        <v>260</v>
      </c>
      <c r="E18" s="235" t="str">
        <f t="shared" ref="E18:E30" si="1">IF(((C18="Auditoría de Calidad")*AND(G18="No")),"No","")</f>
        <v/>
      </c>
      <c r="F18" s="235" t="str">
        <f t="shared" ref="F18:F30" si="2">IF(((C18="Auditoría de Calidad")*AND(G18="Si")),"Si","")</f>
        <v/>
      </c>
      <c r="G18" s="235"/>
      <c r="H18" s="518"/>
      <c r="I18" s="519"/>
      <c r="J18" s="108"/>
      <c r="K18" s="235" t="str">
        <f t="shared" ref="K18:K30" si="3">IF(((C18="Auditoría de Calidad")*AND(M18="No")),"No","")</f>
        <v/>
      </c>
      <c r="L18" s="235" t="str">
        <f t="shared" ref="L18:L30" si="4">IF(((C18="Auditoría de Calidad")*AND(M18="Si")),"Si","")</f>
        <v/>
      </c>
      <c r="M18" s="235"/>
      <c r="N18" s="209"/>
      <c r="O18" s="108"/>
      <c r="P18" s="235" t="str">
        <f t="shared" ref="P18:P30" si="5">IF(((C18="Auditoría de Calidad")*AND(R18="No")),"No","")</f>
        <v/>
      </c>
      <c r="Q18" s="235" t="str">
        <f t="shared" ref="Q18:Q30" si="6">IF(((C18="Auditoría de Calidad")*AND(R18="Si")),"Si","")</f>
        <v/>
      </c>
      <c r="R18" s="235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99" customFormat="1" ht="48">
      <c r="B19" s="200">
        <f t="shared" si="0"/>
        <v>4</v>
      </c>
      <c r="C19" s="198" t="s">
        <v>156</v>
      </c>
      <c r="D19" s="99" t="s">
        <v>0</v>
      </c>
      <c r="E19" s="235" t="str">
        <f t="shared" si="1"/>
        <v/>
      </c>
      <c r="F19" s="235" t="str">
        <f t="shared" si="2"/>
        <v/>
      </c>
      <c r="G19" s="235"/>
      <c r="H19" s="518"/>
      <c r="I19" s="519"/>
      <c r="J19" s="108"/>
      <c r="K19" s="235" t="str">
        <f t="shared" si="3"/>
        <v/>
      </c>
      <c r="L19" s="235" t="str">
        <f t="shared" si="4"/>
        <v/>
      </c>
      <c r="M19" s="235"/>
      <c r="N19" s="209"/>
      <c r="O19" s="108"/>
      <c r="P19" s="235" t="str">
        <f t="shared" si="5"/>
        <v/>
      </c>
      <c r="Q19" s="235" t="str">
        <f t="shared" si="6"/>
        <v/>
      </c>
      <c r="R19" s="235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99" customFormat="1" ht="60">
      <c r="B20" s="200">
        <f t="shared" si="0"/>
        <v>5</v>
      </c>
      <c r="C20" s="198" t="s">
        <v>156</v>
      </c>
      <c r="D20" s="99" t="s">
        <v>1</v>
      </c>
      <c r="E20" s="235" t="str">
        <f t="shared" si="1"/>
        <v/>
      </c>
      <c r="F20" s="235" t="str">
        <f t="shared" si="2"/>
        <v/>
      </c>
      <c r="G20" s="235"/>
      <c r="H20" s="518"/>
      <c r="I20" s="519"/>
      <c r="J20" s="108"/>
      <c r="K20" s="235" t="str">
        <f t="shared" si="3"/>
        <v/>
      </c>
      <c r="L20" s="235" t="str">
        <f t="shared" si="4"/>
        <v/>
      </c>
      <c r="M20" s="235"/>
      <c r="N20" s="209"/>
      <c r="O20" s="108"/>
      <c r="P20" s="235" t="str">
        <f t="shared" si="5"/>
        <v/>
      </c>
      <c r="Q20" s="235" t="str">
        <f t="shared" si="6"/>
        <v/>
      </c>
      <c r="R20" s="235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99" customFormat="1" ht="25.5" customHeight="1">
      <c r="B21" s="200">
        <f t="shared" si="0"/>
        <v>6</v>
      </c>
      <c r="C21" s="198" t="s">
        <v>156</v>
      </c>
      <c r="D21" s="99" t="s">
        <v>251</v>
      </c>
      <c r="E21" s="235" t="str">
        <f t="shared" si="1"/>
        <v/>
      </c>
      <c r="F21" s="235" t="str">
        <f t="shared" si="2"/>
        <v/>
      </c>
      <c r="G21" s="235"/>
      <c r="H21" s="518"/>
      <c r="I21" s="519"/>
      <c r="J21" s="108"/>
      <c r="K21" s="235" t="str">
        <f t="shared" si="3"/>
        <v/>
      </c>
      <c r="L21" s="235" t="str">
        <f t="shared" si="4"/>
        <v/>
      </c>
      <c r="M21" s="235"/>
      <c r="N21" s="209"/>
      <c r="O21" s="108"/>
      <c r="P21" s="235" t="str">
        <f t="shared" si="5"/>
        <v/>
      </c>
      <c r="Q21" s="235" t="str">
        <f t="shared" si="6"/>
        <v/>
      </c>
      <c r="R21" s="235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99" customFormat="1" ht="36">
      <c r="B22" s="200">
        <f t="shared" si="0"/>
        <v>7</v>
      </c>
      <c r="C22" s="198" t="s">
        <v>156</v>
      </c>
      <c r="D22" s="99" t="s">
        <v>190</v>
      </c>
      <c r="E22" s="235" t="str">
        <f t="shared" si="1"/>
        <v/>
      </c>
      <c r="F22" s="235" t="str">
        <f t="shared" si="2"/>
        <v/>
      </c>
      <c r="G22" s="235"/>
      <c r="H22" s="518"/>
      <c r="I22" s="519"/>
      <c r="J22" s="108"/>
      <c r="K22" s="235" t="str">
        <f t="shared" si="3"/>
        <v/>
      </c>
      <c r="L22" s="235" t="str">
        <f t="shared" si="4"/>
        <v/>
      </c>
      <c r="M22" s="235"/>
      <c r="N22" s="209"/>
      <c r="O22" s="108"/>
      <c r="P22" s="235" t="str">
        <f t="shared" si="5"/>
        <v/>
      </c>
      <c r="Q22" s="235" t="str">
        <f t="shared" si="6"/>
        <v/>
      </c>
      <c r="R22" s="235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99" customFormat="1">
      <c r="B23" s="200">
        <f t="shared" si="0"/>
        <v>8</v>
      </c>
      <c r="C23" s="198" t="s">
        <v>156</v>
      </c>
      <c r="D23" s="99" t="s">
        <v>191</v>
      </c>
      <c r="E23" s="235" t="str">
        <f t="shared" si="1"/>
        <v/>
      </c>
      <c r="F23" s="235" t="str">
        <f t="shared" si="2"/>
        <v/>
      </c>
      <c r="G23" s="235"/>
      <c r="H23" s="518"/>
      <c r="I23" s="519"/>
      <c r="J23" s="108"/>
      <c r="K23" s="235" t="str">
        <f t="shared" si="3"/>
        <v/>
      </c>
      <c r="L23" s="235" t="str">
        <f t="shared" si="4"/>
        <v/>
      </c>
      <c r="M23" s="235"/>
      <c r="N23" s="209"/>
      <c r="O23" s="108"/>
      <c r="P23" s="235" t="str">
        <f t="shared" si="5"/>
        <v/>
      </c>
      <c r="Q23" s="235" t="str">
        <f t="shared" si="6"/>
        <v/>
      </c>
      <c r="R23" s="235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99" customFormat="1" ht="25.5" customHeight="1">
      <c r="B24" s="200">
        <f t="shared" si="0"/>
        <v>9</v>
      </c>
      <c r="C24" s="198" t="s">
        <v>156</v>
      </c>
      <c r="D24" s="99" t="s">
        <v>252</v>
      </c>
      <c r="E24" s="235" t="str">
        <f t="shared" si="1"/>
        <v/>
      </c>
      <c r="F24" s="235" t="str">
        <f t="shared" si="2"/>
        <v/>
      </c>
      <c r="G24" s="235"/>
      <c r="H24" s="518"/>
      <c r="I24" s="519"/>
      <c r="J24" s="108"/>
      <c r="K24" s="235" t="str">
        <f t="shared" si="3"/>
        <v/>
      </c>
      <c r="L24" s="235" t="str">
        <f t="shared" si="4"/>
        <v/>
      </c>
      <c r="M24" s="235"/>
      <c r="N24" s="209"/>
      <c r="O24" s="108"/>
      <c r="P24" s="235" t="str">
        <f t="shared" si="5"/>
        <v/>
      </c>
      <c r="Q24" s="235" t="str">
        <f t="shared" si="6"/>
        <v/>
      </c>
      <c r="R24" s="235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99" customFormat="1" ht="25.5" customHeight="1">
      <c r="B25" s="200">
        <f t="shared" si="0"/>
        <v>10</v>
      </c>
      <c r="C25" s="198" t="s">
        <v>156</v>
      </c>
      <c r="D25" s="99" t="s">
        <v>253</v>
      </c>
      <c r="E25" s="235" t="str">
        <f t="shared" si="1"/>
        <v/>
      </c>
      <c r="F25" s="235" t="str">
        <f t="shared" si="2"/>
        <v/>
      </c>
      <c r="G25" s="235"/>
      <c r="H25" s="518"/>
      <c r="I25" s="519"/>
      <c r="J25" s="108"/>
      <c r="K25" s="235" t="str">
        <f t="shared" si="3"/>
        <v/>
      </c>
      <c r="L25" s="235" t="str">
        <f t="shared" si="4"/>
        <v/>
      </c>
      <c r="M25" s="235"/>
      <c r="N25" s="209"/>
      <c r="O25" s="108"/>
      <c r="P25" s="235" t="str">
        <f t="shared" si="5"/>
        <v/>
      </c>
      <c r="Q25" s="235" t="str">
        <f t="shared" si="6"/>
        <v/>
      </c>
      <c r="R25" s="235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99" customFormat="1" ht="25.5" customHeight="1">
      <c r="B26" s="200">
        <f t="shared" si="0"/>
        <v>11</v>
      </c>
      <c r="C26" s="198" t="s">
        <v>156</v>
      </c>
      <c r="D26" s="99" t="s">
        <v>254</v>
      </c>
      <c r="E26" s="235" t="str">
        <f t="shared" si="1"/>
        <v/>
      </c>
      <c r="F26" s="235" t="str">
        <f t="shared" si="2"/>
        <v/>
      </c>
      <c r="G26" s="235"/>
      <c r="H26" s="518"/>
      <c r="I26" s="519"/>
      <c r="J26" s="108"/>
      <c r="K26" s="235" t="str">
        <f t="shared" si="3"/>
        <v/>
      </c>
      <c r="L26" s="235" t="str">
        <f t="shared" si="4"/>
        <v/>
      </c>
      <c r="M26" s="235"/>
      <c r="N26" s="209"/>
      <c r="O26" s="108"/>
      <c r="P26" s="235" t="str">
        <f t="shared" si="5"/>
        <v/>
      </c>
      <c r="Q26" s="235" t="str">
        <f t="shared" si="6"/>
        <v/>
      </c>
      <c r="R26" s="235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99" customFormat="1" ht="25.5" customHeight="1">
      <c r="B27" s="200">
        <f t="shared" si="0"/>
        <v>12</v>
      </c>
      <c r="C27" s="198" t="s">
        <v>156</v>
      </c>
      <c r="D27" s="99" t="s">
        <v>255</v>
      </c>
      <c r="E27" s="235" t="str">
        <f t="shared" si="1"/>
        <v/>
      </c>
      <c r="F27" s="235" t="str">
        <f t="shared" si="2"/>
        <v/>
      </c>
      <c r="G27" s="235"/>
      <c r="H27" s="518"/>
      <c r="I27" s="519"/>
      <c r="J27" s="108"/>
      <c r="K27" s="235" t="str">
        <f t="shared" si="3"/>
        <v/>
      </c>
      <c r="L27" s="235" t="str">
        <f t="shared" si="4"/>
        <v/>
      </c>
      <c r="M27" s="235"/>
      <c r="N27" s="209"/>
      <c r="O27" s="108"/>
      <c r="P27" s="235" t="str">
        <f t="shared" si="5"/>
        <v/>
      </c>
      <c r="Q27" s="235" t="str">
        <f t="shared" si="6"/>
        <v/>
      </c>
      <c r="R27" s="235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99" customFormat="1" ht="25.5" customHeight="1">
      <c r="B28" s="200">
        <f t="shared" si="0"/>
        <v>13</v>
      </c>
      <c r="C28" s="198" t="s">
        <v>156</v>
      </c>
      <c r="D28" s="99" t="s">
        <v>256</v>
      </c>
      <c r="E28" s="235" t="str">
        <f t="shared" si="1"/>
        <v/>
      </c>
      <c r="F28" s="235" t="str">
        <f t="shared" si="2"/>
        <v/>
      </c>
      <c r="G28" s="235"/>
      <c r="H28" s="518"/>
      <c r="I28" s="519"/>
      <c r="J28" s="108"/>
      <c r="K28" s="235" t="str">
        <f t="shared" si="3"/>
        <v/>
      </c>
      <c r="L28" s="235" t="str">
        <f t="shared" si="4"/>
        <v/>
      </c>
      <c r="M28" s="235"/>
      <c r="N28" s="209"/>
      <c r="O28" s="108"/>
      <c r="P28" s="235" t="str">
        <f t="shared" si="5"/>
        <v/>
      </c>
      <c r="Q28" s="235" t="str">
        <f t="shared" si="6"/>
        <v/>
      </c>
      <c r="R28" s="235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99" customFormat="1" ht="25.5" customHeight="1">
      <c r="B29" s="200">
        <f t="shared" si="0"/>
        <v>14</v>
      </c>
      <c r="C29" s="198" t="s">
        <v>156</v>
      </c>
      <c r="D29" s="99" t="s">
        <v>258</v>
      </c>
      <c r="E29" s="235" t="str">
        <f t="shared" si="1"/>
        <v/>
      </c>
      <c r="F29" s="235" t="str">
        <f t="shared" si="2"/>
        <v/>
      </c>
      <c r="G29" s="235"/>
      <c r="H29" s="518"/>
      <c r="I29" s="519"/>
      <c r="J29" s="108"/>
      <c r="K29" s="235" t="str">
        <f t="shared" si="3"/>
        <v/>
      </c>
      <c r="L29" s="235" t="str">
        <f t="shared" si="4"/>
        <v/>
      </c>
      <c r="M29" s="235"/>
      <c r="N29" s="209"/>
      <c r="O29" s="108"/>
      <c r="P29" s="235" t="str">
        <f t="shared" si="5"/>
        <v/>
      </c>
      <c r="Q29" s="235" t="str">
        <f t="shared" si="6"/>
        <v/>
      </c>
      <c r="R29" s="235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99" customFormat="1" ht="25.5" customHeight="1" thickBot="1">
      <c r="B30" s="200">
        <f t="shared" si="0"/>
        <v>15</v>
      </c>
      <c r="C30" s="198" t="s">
        <v>156</v>
      </c>
      <c r="D30" s="99" t="s">
        <v>192</v>
      </c>
      <c r="E30" s="319" t="str">
        <f t="shared" si="1"/>
        <v/>
      </c>
      <c r="F30" s="319" t="str">
        <f t="shared" si="2"/>
        <v/>
      </c>
      <c r="G30" s="235"/>
      <c r="H30" s="518"/>
      <c r="I30" s="519"/>
      <c r="J30" s="108"/>
      <c r="K30" s="235" t="str">
        <f t="shared" si="3"/>
        <v/>
      </c>
      <c r="L30" s="235" t="str">
        <f t="shared" si="4"/>
        <v/>
      </c>
      <c r="M30" s="235"/>
      <c r="N30" s="103"/>
      <c r="O30" s="108"/>
      <c r="P30" s="235" t="str">
        <f t="shared" si="5"/>
        <v/>
      </c>
      <c r="Q30" s="235" t="str">
        <f t="shared" si="6"/>
        <v/>
      </c>
      <c r="R30" s="235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15" t="s">
        <v>169</v>
      </c>
      <c r="C31" s="516"/>
      <c r="D31" s="516"/>
      <c r="E31" s="316"/>
      <c r="F31" s="317"/>
      <c r="G31" s="116"/>
      <c r="H31" s="116"/>
      <c r="I31" s="116"/>
      <c r="J31" s="109"/>
      <c r="K31" s="312"/>
      <c r="L31" s="312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514" t="s">
        <v>52</v>
      </c>
      <c r="D32" s="514"/>
      <c r="E32" s="514"/>
      <c r="F32" s="514"/>
      <c r="G32" s="514"/>
      <c r="H32" s="514"/>
      <c r="I32" s="514"/>
      <c r="J32" s="514"/>
      <c r="K32" s="313"/>
      <c r="L32" s="313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99" customFormat="1" ht="36">
      <c r="B33" s="200">
        <v>1</v>
      </c>
      <c r="C33" s="198" t="s">
        <v>157</v>
      </c>
      <c r="D33" s="99" t="s">
        <v>257</v>
      </c>
      <c r="E33" s="318" t="str">
        <f>IF(((C33="Auditoría de Gestión de la Configuración")*AND(G33="No")),"No","")</f>
        <v/>
      </c>
      <c r="F33" s="318" t="str">
        <f>IF(((C33="Auditoría de Gestión de la Configuración")*AND(G33="Si")),"Si","")</f>
        <v>Si</v>
      </c>
      <c r="G33" s="235" t="s">
        <v>152</v>
      </c>
      <c r="H33" s="518"/>
      <c r="I33" s="519"/>
      <c r="J33" s="108"/>
      <c r="K33" s="235" t="str">
        <f>IF(((C33="Auditoría de Gestión de la Configuración")*AND(M33="No")),"No","")</f>
        <v/>
      </c>
      <c r="L33" s="235" t="str">
        <f>IF(((C33="Auditoría de Gestión de la Configuración")*AND(M33="Si")),"Si","")</f>
        <v>Si</v>
      </c>
      <c r="M33" s="235" t="s">
        <v>152</v>
      </c>
      <c r="N33" s="210"/>
      <c r="O33" s="108"/>
      <c r="P33" s="235" t="str">
        <f>IF(((C33="Auditoría de Gestión de la Configuración")*AND(R33="No")),"No","")</f>
        <v/>
      </c>
      <c r="Q33" s="235" t="str">
        <f>IF(((C33="Auditoría de Gestión de la Configuración")*AND(R33="Si")),"Si","")</f>
        <v>Si</v>
      </c>
      <c r="R33" s="235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99" customFormat="1" ht="48">
      <c r="B34" s="200">
        <f>1+B33</f>
        <v>2</v>
      </c>
      <c r="C34" s="198" t="s">
        <v>156</v>
      </c>
      <c r="D34" s="99" t="s">
        <v>259</v>
      </c>
      <c r="E34" s="236" t="str">
        <f>IF(((C34="Auditoría de Calidad")*AND(G34="No")),"No","")</f>
        <v/>
      </c>
      <c r="F34" s="236" t="str">
        <f>IF(((C34="Auditoría de Calidad")*AND(G34="Si")),"Si","")</f>
        <v/>
      </c>
      <c r="G34" s="235"/>
      <c r="H34" s="518"/>
      <c r="I34" s="519"/>
      <c r="J34" s="108"/>
      <c r="K34" s="235" t="str">
        <f>IF(((C34="Auditoría de Calidad")*AND(M34="No")),"No","")</f>
        <v/>
      </c>
      <c r="L34" s="235" t="str">
        <f>IF(((C34="Auditoría de Calidad")*AND(M34="Si")),"Si","")</f>
        <v/>
      </c>
      <c r="M34" s="235"/>
      <c r="N34" s="209"/>
      <c r="O34" s="108"/>
      <c r="P34" s="235" t="str">
        <f>IF(((C34="Auditoría de Calidad")*AND(R34="No")),"No","")</f>
        <v/>
      </c>
      <c r="Q34" s="235" t="str">
        <f>IF(((C34="Auditoría de Calidad")*AND(R34="Si")),"Si","")</f>
        <v/>
      </c>
      <c r="R34" s="235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99" customFormat="1" ht="53.25" customHeight="1">
      <c r="B35" s="200">
        <f>1+B34</f>
        <v>3</v>
      </c>
      <c r="C35" s="198" t="s">
        <v>156</v>
      </c>
      <c r="D35" s="99" t="s">
        <v>154</v>
      </c>
      <c r="E35" s="236" t="str">
        <f t="shared" ref="E35:E47" si="7">IF(((C35="Auditoría de Calidad")*AND(G35="No")),"No","")</f>
        <v/>
      </c>
      <c r="F35" s="236" t="str">
        <f t="shared" ref="F35:F47" si="8">IF(((C35="Auditoría de Calidad")*AND(G35="Si")),"Si","")</f>
        <v/>
      </c>
      <c r="G35" s="235"/>
      <c r="H35" s="518"/>
      <c r="I35" s="519"/>
      <c r="J35" s="240"/>
      <c r="K35" s="235" t="str">
        <f t="shared" ref="K35:K47" si="9">IF(((C35="Auditoría de Calidad")*AND(M35="No")),"No","")</f>
        <v/>
      </c>
      <c r="L35" s="235" t="str">
        <f t="shared" ref="L35:L47" si="10">IF(((C35="Auditoría de Calidad")*AND(M35="Si")),"Si","")</f>
        <v/>
      </c>
      <c r="M35" s="235"/>
      <c r="N35" s="209"/>
      <c r="O35" s="108"/>
      <c r="P35" s="235" t="str">
        <f t="shared" ref="P35:P47" si="11">IF(((C35="Auditoría de Calidad")*AND(R35="No")),"No","")</f>
        <v/>
      </c>
      <c r="Q35" s="235" t="str">
        <f t="shared" ref="Q35:Q47" si="12">IF(((C35="Auditoría de Calidad")*AND(R35="Si")),"Si","")</f>
        <v/>
      </c>
      <c r="R35" s="235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99" customFormat="1" ht="48">
      <c r="B36" s="200">
        <f>1+B35</f>
        <v>4</v>
      </c>
      <c r="C36" s="198" t="s">
        <v>156</v>
      </c>
      <c r="D36" s="99" t="s">
        <v>155</v>
      </c>
      <c r="E36" s="236" t="str">
        <f t="shared" si="7"/>
        <v/>
      </c>
      <c r="F36" s="236" t="str">
        <f t="shared" si="8"/>
        <v/>
      </c>
      <c r="G36" s="235"/>
      <c r="H36" s="518"/>
      <c r="I36" s="519"/>
      <c r="J36" s="240"/>
      <c r="K36" s="235" t="str">
        <f t="shared" si="9"/>
        <v/>
      </c>
      <c r="L36" s="235" t="str">
        <f t="shared" si="10"/>
        <v/>
      </c>
      <c r="M36" s="235"/>
      <c r="N36" s="241"/>
      <c r="O36" s="108"/>
      <c r="P36" s="235" t="str">
        <f t="shared" si="11"/>
        <v/>
      </c>
      <c r="Q36" s="235" t="str">
        <f t="shared" si="12"/>
        <v/>
      </c>
      <c r="R36" s="235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99" customFormat="1" ht="48">
      <c r="B37" s="200">
        <f>1+B36</f>
        <v>5</v>
      </c>
      <c r="C37" s="198" t="s">
        <v>156</v>
      </c>
      <c r="D37" s="99" t="s">
        <v>0</v>
      </c>
      <c r="E37" s="236" t="str">
        <f t="shared" si="7"/>
        <v/>
      </c>
      <c r="F37" s="236" t="str">
        <f t="shared" si="8"/>
        <v/>
      </c>
      <c r="G37" s="235"/>
      <c r="H37" s="518"/>
      <c r="I37" s="519"/>
      <c r="J37" s="108"/>
      <c r="K37" s="235" t="str">
        <f t="shared" si="9"/>
        <v/>
      </c>
      <c r="L37" s="235" t="str">
        <f t="shared" si="10"/>
        <v/>
      </c>
      <c r="M37" s="235"/>
      <c r="N37" s="209"/>
      <c r="O37" s="108"/>
      <c r="P37" s="235" t="str">
        <f t="shared" si="11"/>
        <v/>
      </c>
      <c r="Q37" s="235" t="str">
        <f t="shared" si="12"/>
        <v/>
      </c>
      <c r="R37" s="235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99" customFormat="1" ht="60">
      <c r="B38" s="200">
        <f t="shared" ref="B38:B47" si="13">1+B37</f>
        <v>6</v>
      </c>
      <c r="C38" s="198" t="s">
        <v>156</v>
      </c>
      <c r="D38" s="99" t="s">
        <v>1</v>
      </c>
      <c r="E38" s="236" t="str">
        <f t="shared" si="7"/>
        <v/>
      </c>
      <c r="F38" s="236" t="str">
        <f t="shared" si="8"/>
        <v/>
      </c>
      <c r="G38" s="235"/>
      <c r="H38" s="518"/>
      <c r="I38" s="519"/>
      <c r="J38" s="108"/>
      <c r="K38" s="235" t="str">
        <f t="shared" si="9"/>
        <v/>
      </c>
      <c r="L38" s="235" t="str">
        <f t="shared" si="10"/>
        <v/>
      </c>
      <c r="M38" s="235"/>
      <c r="N38" s="209"/>
      <c r="O38" s="108"/>
      <c r="P38" s="235" t="str">
        <f t="shared" si="11"/>
        <v/>
      </c>
      <c r="Q38" s="235" t="str">
        <f t="shared" si="12"/>
        <v/>
      </c>
      <c r="R38" s="235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99" customFormat="1" ht="25.5" customHeight="1">
      <c r="B39" s="200">
        <f t="shared" si="13"/>
        <v>7</v>
      </c>
      <c r="C39" s="198" t="s">
        <v>156</v>
      </c>
      <c r="D39" s="99" t="s">
        <v>251</v>
      </c>
      <c r="E39" s="236" t="str">
        <f t="shared" si="7"/>
        <v/>
      </c>
      <c r="F39" s="236" t="str">
        <f t="shared" si="8"/>
        <v/>
      </c>
      <c r="G39" s="235"/>
      <c r="H39" s="518"/>
      <c r="I39" s="519"/>
      <c r="J39" s="108"/>
      <c r="K39" s="235" t="str">
        <f t="shared" si="9"/>
        <v/>
      </c>
      <c r="L39" s="235" t="str">
        <f t="shared" si="10"/>
        <v/>
      </c>
      <c r="M39" s="235"/>
      <c r="N39" s="209"/>
      <c r="O39" s="108"/>
      <c r="P39" s="235" t="str">
        <f t="shared" si="11"/>
        <v/>
      </c>
      <c r="Q39" s="235" t="str">
        <f t="shared" si="12"/>
        <v/>
      </c>
      <c r="R39" s="235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99" customFormat="1" ht="36">
      <c r="B40" s="200">
        <f t="shared" si="13"/>
        <v>8</v>
      </c>
      <c r="C40" s="198" t="s">
        <v>156</v>
      </c>
      <c r="D40" s="99" t="s">
        <v>190</v>
      </c>
      <c r="E40" s="236" t="str">
        <f t="shared" si="7"/>
        <v/>
      </c>
      <c r="F40" s="236" t="str">
        <f t="shared" si="8"/>
        <v/>
      </c>
      <c r="G40" s="235"/>
      <c r="H40" s="518"/>
      <c r="I40" s="519"/>
      <c r="J40" s="108"/>
      <c r="K40" s="235" t="str">
        <f t="shared" si="9"/>
        <v/>
      </c>
      <c r="L40" s="235" t="str">
        <f t="shared" si="10"/>
        <v/>
      </c>
      <c r="M40" s="235"/>
      <c r="N40" s="209"/>
      <c r="O40" s="108"/>
      <c r="P40" s="235" t="str">
        <f t="shared" si="11"/>
        <v/>
      </c>
      <c r="Q40" s="235" t="str">
        <f t="shared" si="12"/>
        <v/>
      </c>
      <c r="R40" s="235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99" customFormat="1">
      <c r="B41" s="200">
        <f t="shared" si="13"/>
        <v>9</v>
      </c>
      <c r="C41" s="198" t="s">
        <v>156</v>
      </c>
      <c r="D41" s="99" t="s">
        <v>191</v>
      </c>
      <c r="E41" s="236" t="str">
        <f t="shared" si="7"/>
        <v/>
      </c>
      <c r="F41" s="236" t="str">
        <f t="shared" si="8"/>
        <v/>
      </c>
      <c r="G41" s="235"/>
      <c r="H41" s="518"/>
      <c r="I41" s="519"/>
      <c r="J41" s="108"/>
      <c r="K41" s="235" t="str">
        <f t="shared" si="9"/>
        <v/>
      </c>
      <c r="L41" s="235" t="str">
        <f t="shared" si="10"/>
        <v/>
      </c>
      <c r="M41" s="235"/>
      <c r="N41" s="209"/>
      <c r="O41" s="108"/>
      <c r="P41" s="235" t="str">
        <f t="shared" si="11"/>
        <v/>
      </c>
      <c r="Q41" s="235" t="str">
        <f t="shared" si="12"/>
        <v/>
      </c>
      <c r="R41" s="235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99" customFormat="1" ht="25.5" customHeight="1">
      <c r="B42" s="200">
        <f t="shared" si="13"/>
        <v>10</v>
      </c>
      <c r="C42" s="198" t="s">
        <v>156</v>
      </c>
      <c r="D42" s="99" t="s">
        <v>252</v>
      </c>
      <c r="E42" s="236" t="str">
        <f t="shared" si="7"/>
        <v/>
      </c>
      <c r="F42" s="236" t="str">
        <f t="shared" si="8"/>
        <v/>
      </c>
      <c r="G42" s="235"/>
      <c r="H42" s="518"/>
      <c r="I42" s="519"/>
      <c r="J42" s="108"/>
      <c r="K42" s="235" t="str">
        <f t="shared" si="9"/>
        <v/>
      </c>
      <c r="L42" s="235" t="str">
        <f t="shared" si="10"/>
        <v/>
      </c>
      <c r="M42" s="235"/>
      <c r="N42" s="209"/>
      <c r="O42" s="108"/>
      <c r="P42" s="235" t="str">
        <f t="shared" si="11"/>
        <v/>
      </c>
      <c r="Q42" s="235" t="str">
        <f t="shared" si="12"/>
        <v/>
      </c>
      <c r="R42" s="235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99" customFormat="1" ht="25.5" customHeight="1">
      <c r="B43" s="200">
        <f t="shared" si="13"/>
        <v>11</v>
      </c>
      <c r="C43" s="198" t="s">
        <v>156</v>
      </c>
      <c r="D43" s="99" t="s">
        <v>253</v>
      </c>
      <c r="E43" s="236" t="str">
        <f t="shared" si="7"/>
        <v/>
      </c>
      <c r="F43" s="236" t="str">
        <f t="shared" si="8"/>
        <v/>
      </c>
      <c r="G43" s="235"/>
      <c r="H43" s="518"/>
      <c r="I43" s="519"/>
      <c r="J43" s="108"/>
      <c r="K43" s="235" t="str">
        <f t="shared" si="9"/>
        <v/>
      </c>
      <c r="L43" s="235" t="str">
        <f t="shared" si="10"/>
        <v/>
      </c>
      <c r="M43" s="235"/>
      <c r="N43" s="209"/>
      <c r="O43" s="108"/>
      <c r="P43" s="235" t="str">
        <f t="shared" si="11"/>
        <v/>
      </c>
      <c r="Q43" s="235" t="str">
        <f t="shared" si="12"/>
        <v/>
      </c>
      <c r="R43" s="235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99" customFormat="1" ht="25.5" customHeight="1">
      <c r="B44" s="200">
        <f t="shared" si="13"/>
        <v>12</v>
      </c>
      <c r="C44" s="198" t="s">
        <v>156</v>
      </c>
      <c r="D44" s="99" t="s">
        <v>254</v>
      </c>
      <c r="E44" s="236" t="str">
        <f t="shared" si="7"/>
        <v/>
      </c>
      <c r="F44" s="236" t="str">
        <f t="shared" si="8"/>
        <v/>
      </c>
      <c r="G44" s="235"/>
      <c r="H44" s="518"/>
      <c r="I44" s="519"/>
      <c r="J44" s="108"/>
      <c r="K44" s="235" t="str">
        <f t="shared" si="9"/>
        <v/>
      </c>
      <c r="L44" s="235" t="str">
        <f t="shared" si="10"/>
        <v/>
      </c>
      <c r="M44" s="235"/>
      <c r="N44" s="209"/>
      <c r="O44" s="108"/>
      <c r="P44" s="235" t="str">
        <f t="shared" si="11"/>
        <v/>
      </c>
      <c r="Q44" s="235" t="str">
        <f t="shared" si="12"/>
        <v/>
      </c>
      <c r="R44" s="235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99" customFormat="1" ht="25.5" customHeight="1">
      <c r="B45" s="200">
        <f t="shared" si="13"/>
        <v>13</v>
      </c>
      <c r="C45" s="198" t="s">
        <v>156</v>
      </c>
      <c r="D45" s="99" t="s">
        <v>255</v>
      </c>
      <c r="E45" s="236" t="str">
        <f t="shared" si="7"/>
        <v/>
      </c>
      <c r="F45" s="236" t="str">
        <f t="shared" si="8"/>
        <v/>
      </c>
      <c r="G45" s="235"/>
      <c r="H45" s="518"/>
      <c r="I45" s="519"/>
      <c r="J45" s="108"/>
      <c r="K45" s="235" t="str">
        <f t="shared" si="9"/>
        <v/>
      </c>
      <c r="L45" s="235" t="str">
        <f t="shared" si="10"/>
        <v/>
      </c>
      <c r="M45" s="235"/>
      <c r="N45" s="209"/>
      <c r="O45" s="108"/>
      <c r="P45" s="235" t="str">
        <f t="shared" si="11"/>
        <v/>
      </c>
      <c r="Q45" s="235" t="str">
        <f t="shared" si="12"/>
        <v/>
      </c>
      <c r="R45" s="235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99" customFormat="1" ht="25.5" customHeight="1">
      <c r="B46" s="200">
        <f t="shared" si="13"/>
        <v>14</v>
      </c>
      <c r="C46" s="198" t="s">
        <v>156</v>
      </c>
      <c r="D46" s="99" t="s">
        <v>256</v>
      </c>
      <c r="E46" s="236" t="str">
        <f t="shared" si="7"/>
        <v/>
      </c>
      <c r="F46" s="236" t="str">
        <f t="shared" si="8"/>
        <v/>
      </c>
      <c r="G46" s="235"/>
      <c r="H46" s="518"/>
      <c r="I46" s="519"/>
      <c r="J46" s="108"/>
      <c r="K46" s="235" t="str">
        <f t="shared" si="9"/>
        <v/>
      </c>
      <c r="L46" s="235" t="str">
        <f t="shared" si="10"/>
        <v/>
      </c>
      <c r="M46" s="235"/>
      <c r="N46" s="209"/>
      <c r="O46" s="108"/>
      <c r="P46" s="235" t="str">
        <f t="shared" si="11"/>
        <v/>
      </c>
      <c r="Q46" s="235" t="str">
        <f t="shared" si="12"/>
        <v/>
      </c>
      <c r="R46" s="235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99" customFormat="1" ht="25.5" customHeight="1" thickBot="1">
      <c r="B47" s="200">
        <f t="shared" si="13"/>
        <v>15</v>
      </c>
      <c r="C47" s="198" t="s">
        <v>156</v>
      </c>
      <c r="D47" s="99" t="s">
        <v>258</v>
      </c>
      <c r="E47" s="319" t="str">
        <f t="shared" si="7"/>
        <v/>
      </c>
      <c r="F47" s="319" t="str">
        <f t="shared" si="8"/>
        <v/>
      </c>
      <c r="G47" s="235"/>
      <c r="H47" s="518"/>
      <c r="I47" s="519"/>
      <c r="J47" s="108"/>
      <c r="K47" s="235" t="str">
        <f t="shared" si="9"/>
        <v/>
      </c>
      <c r="L47" s="235" t="str">
        <f t="shared" si="10"/>
        <v/>
      </c>
      <c r="M47" s="235"/>
      <c r="N47" s="211"/>
      <c r="O47" s="108"/>
      <c r="P47" s="235" t="str">
        <f t="shared" si="11"/>
        <v/>
      </c>
      <c r="Q47" s="235" t="str">
        <f t="shared" si="12"/>
        <v/>
      </c>
      <c r="R47" s="235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19.85546875" style="249" customWidth="1"/>
    <col min="4" max="4" width="42.28515625" style="249" bestFit="1" customWidth="1"/>
    <col min="5" max="6" width="6.140625" style="249" hidden="1" customWidth="1"/>
    <col min="7" max="7" width="9" style="248" bestFit="1" customWidth="1"/>
    <col min="8" max="8" width="4.140625" style="248" customWidth="1"/>
    <col min="9" max="9" width="11.5703125" style="248" customWidth="1"/>
    <col min="10" max="10" width="15.7109375" style="248" customWidth="1"/>
    <col min="11" max="11" width="7.28515625" style="262" hidden="1" customWidth="1"/>
    <col min="12" max="12" width="7.140625" style="262" hidden="1" customWidth="1"/>
    <col min="13" max="13" width="8.7109375" style="248" customWidth="1"/>
    <col min="14" max="14" width="7.140625" style="265" customWidth="1"/>
    <col min="15" max="15" width="13.5703125" style="248" customWidth="1"/>
    <col min="16" max="16" width="14.5703125" style="248" customWidth="1"/>
    <col min="17" max="17" width="7" style="262" hidden="1" customWidth="1"/>
    <col min="18" max="18" width="7.28515625" style="262" hidden="1" customWidth="1"/>
    <col min="19" max="19" width="10.7109375" style="248" customWidth="1"/>
    <col min="20" max="20" width="20.140625" style="248" bestFit="1" customWidth="1"/>
    <col min="21" max="21" width="13.5703125" style="248" customWidth="1"/>
    <col min="22" max="22" width="13.42578125" style="248" customWidth="1"/>
    <col min="23" max="23" width="6.7109375" style="248" customWidth="1"/>
    <col min="24" max="24" width="7.7109375" style="248" customWidth="1"/>
    <col min="25" max="25" width="5.7109375" style="248" customWidth="1"/>
    <col min="26" max="26" width="9.5703125" style="248" customWidth="1"/>
    <col min="27" max="27" width="12.7109375" style="252" customWidth="1"/>
    <col min="28" max="44" width="11.42578125" style="253"/>
    <col min="45" max="16384" width="11.42578125" style="244"/>
  </cols>
  <sheetData>
    <row r="2" spans="1:44" ht="15.75">
      <c r="A2" s="242"/>
      <c r="B2" s="502" t="s">
        <v>180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243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</row>
    <row r="3" spans="1:44">
      <c r="A3" s="245"/>
      <c r="B3" s="245"/>
      <c r="C3" s="245"/>
      <c r="D3" s="245"/>
      <c r="E3" s="320"/>
      <c r="F3" s="320"/>
      <c r="G3" s="245"/>
      <c r="H3" s="245"/>
      <c r="I3" s="245"/>
      <c r="J3" s="245"/>
      <c r="K3" s="320"/>
      <c r="L3" s="320"/>
      <c r="M3" s="245"/>
      <c r="N3" s="245"/>
      <c r="O3" s="245"/>
      <c r="P3" s="245"/>
      <c r="Q3" s="320"/>
      <c r="R3" s="320"/>
      <c r="S3" s="245"/>
      <c r="T3" s="245"/>
      <c r="U3" s="243"/>
      <c r="V3" s="243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</row>
    <row r="4" spans="1:44">
      <c r="A4" s="242"/>
      <c r="B4" s="242"/>
      <c r="C4" s="77" t="s">
        <v>239</v>
      </c>
      <c r="D4" s="246" t="str">
        <f>Inicio!D4</f>
        <v>EVOLUTIVO FRONT END</v>
      </c>
      <c r="E4" s="321"/>
      <c r="F4" s="321"/>
      <c r="G4" s="245"/>
      <c r="H4" s="245"/>
      <c r="I4" s="245"/>
      <c r="J4" s="77" t="s">
        <v>59</v>
      </c>
      <c r="K4" s="323"/>
      <c r="L4" s="323"/>
      <c r="M4" s="245"/>
      <c r="N4" s="245"/>
      <c r="O4" s="77" t="s">
        <v>95</v>
      </c>
      <c r="P4" s="520" t="s">
        <v>62</v>
      </c>
      <c r="Q4" s="520"/>
      <c r="R4" s="520"/>
      <c r="S4" s="520"/>
      <c r="T4" s="77" t="s">
        <v>57</v>
      </c>
      <c r="U4" s="86" t="s">
        <v>58</v>
      </c>
      <c r="V4" s="243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</row>
    <row r="5" spans="1:44">
      <c r="A5" s="242"/>
      <c r="B5" s="242"/>
      <c r="C5" s="521" t="s">
        <v>163</v>
      </c>
      <c r="D5" s="529">
        <f>Inicio!D5</f>
        <v>0</v>
      </c>
      <c r="E5" s="322"/>
      <c r="F5" s="322"/>
      <c r="G5" s="247"/>
      <c r="H5" s="247"/>
      <c r="I5" s="245"/>
      <c r="J5" s="245"/>
      <c r="K5" s="324"/>
      <c r="L5" s="324"/>
      <c r="M5" s="245"/>
      <c r="N5" s="245"/>
      <c r="O5" s="245"/>
      <c r="P5" s="245"/>
      <c r="Q5" s="320"/>
      <c r="R5" s="320"/>
      <c r="S5" s="245"/>
      <c r="T5" s="245"/>
      <c r="U5" s="243"/>
      <c r="V5" s="243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</row>
    <row r="6" spans="1:44">
      <c r="A6" s="242"/>
      <c r="B6" s="242"/>
      <c r="C6" s="522"/>
      <c r="D6" s="530"/>
      <c r="E6" s="322"/>
      <c r="F6" s="322"/>
      <c r="G6" s="247"/>
      <c r="H6" s="247"/>
      <c r="I6" s="245"/>
      <c r="J6" s="77" t="s">
        <v>60</v>
      </c>
      <c r="K6" s="323"/>
      <c r="L6" s="323"/>
      <c r="M6" s="245"/>
      <c r="N6" s="245"/>
      <c r="O6" s="77" t="s">
        <v>95</v>
      </c>
      <c r="P6" s="520" t="s">
        <v>62</v>
      </c>
      <c r="Q6" s="520"/>
      <c r="R6" s="520"/>
      <c r="S6" s="520"/>
      <c r="T6" s="77" t="s">
        <v>57</v>
      </c>
      <c r="U6" s="86" t="s">
        <v>58</v>
      </c>
      <c r="V6" s="243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</row>
    <row r="7" spans="1:44">
      <c r="A7" s="242"/>
      <c r="B7" s="242"/>
      <c r="C7" s="77" t="s">
        <v>2</v>
      </c>
      <c r="D7" s="246">
        <f>Inicio!D7</f>
        <v>0</v>
      </c>
      <c r="E7" s="322"/>
      <c r="F7" s="322"/>
      <c r="G7" s="247"/>
      <c r="H7" s="247"/>
      <c r="I7" s="245"/>
      <c r="J7" s="245"/>
      <c r="K7" s="324"/>
      <c r="L7" s="324"/>
      <c r="M7" s="245"/>
      <c r="N7" s="245"/>
      <c r="O7" s="245"/>
      <c r="P7" s="245"/>
      <c r="Q7" s="320"/>
      <c r="R7" s="320"/>
      <c r="S7" s="245"/>
      <c r="T7" s="245"/>
      <c r="U7" s="243"/>
      <c r="V7" s="243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</row>
    <row r="8" spans="1:44">
      <c r="A8" s="242"/>
      <c r="B8" s="242"/>
      <c r="C8" s="77" t="s">
        <v>164</v>
      </c>
      <c r="D8" s="246">
        <f>Inicio!D8</f>
        <v>0</v>
      </c>
      <c r="E8" s="322"/>
      <c r="F8" s="322"/>
      <c r="G8" s="247"/>
      <c r="H8" s="247"/>
      <c r="I8" s="245"/>
      <c r="J8" s="77" t="s">
        <v>61</v>
      </c>
      <c r="K8" s="323"/>
      <c r="L8" s="323"/>
      <c r="M8" s="245"/>
      <c r="N8" s="245"/>
      <c r="O8" s="77" t="s">
        <v>95</v>
      </c>
      <c r="P8" s="520" t="s">
        <v>62</v>
      </c>
      <c r="Q8" s="520"/>
      <c r="R8" s="520"/>
      <c r="S8" s="520"/>
      <c r="T8" s="77" t="s">
        <v>57</v>
      </c>
      <c r="U8" s="86" t="s">
        <v>58</v>
      </c>
      <c r="V8" s="243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</row>
    <row r="10" spans="1:44">
      <c r="C10" s="531"/>
      <c r="D10" s="531"/>
      <c r="E10" s="531"/>
      <c r="G10" s="250">
        <f>IF((COUNTIF(F16:F67,"Si")=0)*AND(COUNTIF(E16:E67,"No")=0),0,((COUNTIF(F16:F67,"Si")))/((COUNTIF(F16:F67,"Si")+COUNTIF(E16:E67,"No"))))</f>
        <v>0.75</v>
      </c>
      <c r="H10" s="251"/>
      <c r="I10" s="242"/>
      <c r="M10" s="250">
        <f>IF((COUNTIF(L16:L67,"Si")=0)*AND(COUNTIF(K16:K67,"No")=0),0,((COUNTIF(L16:L67,"Si")))/((COUNTIF(L16:L67,"Si")+COUNTIF(K16:K67,"No"))))</f>
        <v>0.75</v>
      </c>
      <c r="N10" s="251"/>
      <c r="O10" s="242"/>
      <c r="S10" s="250">
        <f>IF((COUNTIF(R16:R67,"Si")=0)*AND(COUNTIF(Q16:Q67,"No")=0),0,((COUNTIF(R16:R67,"Si")))/((COUNTIF(R16:R67,"Si")+COUNTIF(Q16:Q67,"No"))))</f>
        <v>0.77777777777777779</v>
      </c>
      <c r="T10" s="251"/>
      <c r="U10" s="242"/>
    </row>
    <row r="11" spans="1:44" ht="13.5" hidden="1" thickBot="1">
      <c r="C11" s="490"/>
      <c r="D11" s="490"/>
      <c r="E11" s="490"/>
      <c r="G11" s="498" t="s">
        <v>96</v>
      </c>
      <c r="H11" s="487"/>
      <c r="I11" s="482"/>
      <c r="M11" s="498" t="s">
        <v>96</v>
      </c>
      <c r="N11" s="487"/>
      <c r="O11" s="482"/>
      <c r="S11" s="498" t="s">
        <v>96</v>
      </c>
      <c r="T11" s="487"/>
      <c r="U11" s="482"/>
    </row>
    <row r="12" spans="1:44">
      <c r="B12" s="488" t="s">
        <v>89</v>
      </c>
      <c r="C12" s="496" t="s">
        <v>75</v>
      </c>
      <c r="D12" s="488" t="s">
        <v>90</v>
      </c>
      <c r="E12" s="106"/>
      <c r="F12" s="106"/>
      <c r="G12" s="479" t="s">
        <v>139</v>
      </c>
      <c r="H12" s="479" t="s">
        <v>138</v>
      </c>
      <c r="I12" s="479"/>
      <c r="J12" s="477" t="s">
        <v>127</v>
      </c>
      <c r="K12" s="311"/>
      <c r="L12" s="311"/>
      <c r="M12" s="479" t="s">
        <v>140</v>
      </c>
      <c r="N12" s="479" t="s">
        <v>138</v>
      </c>
      <c r="O12" s="479"/>
      <c r="P12" s="477" t="s">
        <v>127</v>
      </c>
      <c r="Q12" s="311"/>
      <c r="R12" s="311"/>
      <c r="S12" s="479" t="s">
        <v>141</v>
      </c>
      <c r="T12" s="477" t="s">
        <v>138</v>
      </c>
      <c r="U12" s="477" t="s">
        <v>127</v>
      </c>
    </row>
    <row r="13" spans="1:44" ht="13.5" thickBot="1">
      <c r="A13" s="254"/>
      <c r="B13" s="489"/>
      <c r="C13" s="497"/>
      <c r="D13" s="489"/>
      <c r="E13" s="306"/>
      <c r="F13" s="307"/>
      <c r="G13" s="480"/>
      <c r="H13" s="480"/>
      <c r="I13" s="480"/>
      <c r="J13" s="478"/>
      <c r="K13" s="271"/>
      <c r="L13" s="271"/>
      <c r="M13" s="480"/>
      <c r="N13" s="480"/>
      <c r="O13" s="480"/>
      <c r="P13" s="478"/>
      <c r="Q13" s="271"/>
      <c r="R13" s="271"/>
      <c r="S13" s="480"/>
      <c r="T13" s="478"/>
      <c r="U13" s="478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</row>
    <row r="14" spans="1:44" ht="13.5" thickBot="1">
      <c r="A14" s="254"/>
      <c r="B14" s="515" t="s">
        <v>172</v>
      </c>
      <c r="C14" s="516"/>
      <c r="D14" s="516"/>
      <c r="E14" s="308"/>
      <c r="F14" s="309"/>
      <c r="G14" s="116"/>
      <c r="H14" s="116"/>
      <c r="I14" s="116"/>
      <c r="J14" s="109"/>
      <c r="K14" s="312"/>
      <c r="L14" s="312"/>
      <c r="M14" s="116"/>
      <c r="N14" s="116"/>
      <c r="O14" s="116"/>
      <c r="P14" s="109"/>
      <c r="Q14" s="312"/>
      <c r="R14" s="312"/>
      <c r="S14" s="116"/>
      <c r="T14" s="109"/>
      <c r="U14" s="117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</row>
    <row r="15" spans="1:44" ht="57.75" customHeight="1" thickBot="1">
      <c r="A15" s="254"/>
      <c r="B15" s="110"/>
      <c r="C15" s="514" t="s">
        <v>261</v>
      </c>
      <c r="D15" s="514"/>
      <c r="E15" s="514"/>
      <c r="F15" s="514"/>
      <c r="G15" s="514"/>
      <c r="H15" s="514"/>
      <c r="I15" s="514"/>
      <c r="J15" s="514"/>
      <c r="K15" s="313"/>
      <c r="L15" s="313"/>
      <c r="M15" s="112"/>
      <c r="N15" s="112"/>
      <c r="O15" s="112"/>
      <c r="P15" s="111"/>
      <c r="Q15" s="313"/>
      <c r="R15" s="313"/>
      <c r="S15" s="112"/>
      <c r="T15" s="111"/>
      <c r="U15" s="113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</row>
    <row r="16" spans="1:44" ht="24">
      <c r="A16" s="254"/>
      <c r="B16" s="200">
        <v>1</v>
      </c>
      <c r="C16" s="257" t="s">
        <v>157</v>
      </c>
      <c r="D16" s="258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35" t="s">
        <v>152</v>
      </c>
      <c r="H16" s="518"/>
      <c r="I16" s="519"/>
      <c r="J16" s="108"/>
      <c r="K16" s="292" t="str">
        <f>IF(((C16="Auditoría de gestión de la configuración")*AND(M16="No")),"No","")</f>
        <v/>
      </c>
      <c r="L16" s="292" t="str">
        <f>IF(((C16="Auditoría de gestión de la configuración")*AND(M16="Si")),"Si","")</f>
        <v>Si</v>
      </c>
      <c r="M16" s="236" t="s">
        <v>152</v>
      </c>
      <c r="N16" s="104"/>
      <c r="O16" s="103"/>
      <c r="P16" s="108"/>
      <c r="Q16" s="292" t="str">
        <f>IF(((C16="Auditoría de gestión de la configuración")*AND(S16="No")),"No","")</f>
        <v/>
      </c>
      <c r="R16" s="292" t="str">
        <f>IF(((C16="Auditoría de gestión de la configuración")*AND(S16="Si")),"Si","")</f>
        <v>Si</v>
      </c>
      <c r="S16" s="236" t="s">
        <v>152</v>
      </c>
      <c r="T16" s="108"/>
      <c r="U16" s="108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</row>
    <row r="17" spans="1:44" ht="24">
      <c r="A17" s="254"/>
      <c r="B17" s="201">
        <v>2</v>
      </c>
      <c r="C17" s="257" t="s">
        <v>157</v>
      </c>
      <c r="D17" s="259" t="s">
        <v>143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36" t="s">
        <v>152</v>
      </c>
      <c r="H17" s="532"/>
      <c r="I17" s="532"/>
      <c r="J17" s="101"/>
      <c r="K17" s="292" t="str">
        <f>IF(((C17="Auditoría de gestión de la configuración")*AND(M17="No")),"No","")</f>
        <v/>
      </c>
      <c r="L17" s="292" t="str">
        <f>IF(((C17="Auditoría de gestión de la configuración")*AND(M17="Si")),"Si","")</f>
        <v>Si</v>
      </c>
      <c r="M17" s="236" t="s">
        <v>152</v>
      </c>
      <c r="N17" s="88"/>
      <c r="O17" s="87"/>
      <c r="P17" s="101"/>
      <c r="Q17" s="292" t="str">
        <f>IF(((C17="Auditoría de gestión de la configuración")*AND(S17="No")),"No","")</f>
        <v>No</v>
      </c>
      <c r="R17" s="292" t="str">
        <f>IF(((C17="Auditoría de gestión de la configuración")*AND(S17="Si")),"Si","")</f>
        <v/>
      </c>
      <c r="S17" s="236" t="s">
        <v>153</v>
      </c>
      <c r="T17" s="101"/>
      <c r="U17" s="101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</row>
    <row r="18" spans="1:44" ht="24">
      <c r="A18" s="260"/>
      <c r="B18" s="200">
        <v>3</v>
      </c>
      <c r="C18" s="257" t="s">
        <v>156</v>
      </c>
      <c r="D18" s="98" t="s">
        <v>217</v>
      </c>
      <c r="E18" s="292" t="str">
        <f>IF(((C18="Auditoría de Calidad")*AND(G18="No")),"No","")</f>
        <v/>
      </c>
      <c r="F18" s="292" t="str">
        <f>IF(((C18="Auditoría de Calidad")*AND(G18="Si")),"Si","")</f>
        <v/>
      </c>
      <c r="G18" s="237"/>
      <c r="H18" s="512"/>
      <c r="I18" s="512"/>
      <c r="J18" s="96"/>
      <c r="K18" s="292" t="str">
        <f>IF(((C18="Auditoría de Calidad")*AND(M18="No")),"No","")</f>
        <v/>
      </c>
      <c r="L18" s="292" t="str">
        <f>IF(((C18="Auditoría de Calidad")*AND(M18="Si")),"Si","")</f>
        <v/>
      </c>
      <c r="M18" s="237"/>
      <c r="N18" s="533"/>
      <c r="O18" s="534"/>
      <c r="P18" s="95"/>
      <c r="Q18" s="292" t="str">
        <f>IF(((C18="Auditoría de Calidad")*AND(S18="No")),"No","")</f>
        <v/>
      </c>
      <c r="R18" s="292" t="str">
        <f>IF(((C18="Auditoría de Calidad")*AND(S18="Si")),"Si","")</f>
        <v/>
      </c>
      <c r="S18" s="237"/>
      <c r="T18" s="95"/>
      <c r="U18" s="93"/>
      <c r="V18" s="261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</row>
    <row r="19" spans="1:44">
      <c r="A19" s="260"/>
      <c r="B19" s="201">
        <v>4</v>
      </c>
      <c r="C19" s="257" t="s">
        <v>156</v>
      </c>
      <c r="D19" s="98" t="s">
        <v>223</v>
      </c>
      <c r="E19" s="292" t="str">
        <f t="shared" ref="E19:E29" si="0">IF(((C19="Auditoría de Calidad")*AND(G19="No")),"No","")</f>
        <v/>
      </c>
      <c r="F19" s="292" t="str">
        <f t="shared" ref="F19:F29" si="1">IF(((C19="Auditoría de Calidad")*AND(G19="Si")),"Si","")</f>
        <v/>
      </c>
      <c r="G19" s="237"/>
      <c r="H19" s="512"/>
      <c r="I19" s="512"/>
      <c r="J19" s="96"/>
      <c r="K19" s="292" t="str">
        <f t="shared" ref="K19:K29" si="2">IF(((C19="Auditoría de Calidad")*AND(M19="No")),"No","")</f>
        <v/>
      </c>
      <c r="L19" s="292" t="str">
        <f t="shared" ref="L19:L29" si="3">IF(((C19="Auditoría de Calidad")*AND(M19="Si")),"Si","")</f>
        <v/>
      </c>
      <c r="M19" s="237"/>
      <c r="N19" s="533"/>
      <c r="O19" s="534"/>
      <c r="P19" s="95"/>
      <c r="Q19" s="292" t="str">
        <f t="shared" ref="Q19:Q29" si="4">IF(((C19="Auditoría de Calidad")*AND(S19="No")),"No","")</f>
        <v/>
      </c>
      <c r="R19" s="292" t="str">
        <f t="shared" ref="R19:R29" si="5">IF(((C19="Auditoría de Calidad")*AND(S19="Si")),"Si","")</f>
        <v/>
      </c>
      <c r="S19" s="237"/>
      <c r="T19" s="95"/>
      <c r="U19" s="93"/>
      <c r="V19" s="261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</row>
    <row r="20" spans="1:44" ht="24">
      <c r="A20" s="260"/>
      <c r="B20" s="200">
        <v>5</v>
      </c>
      <c r="C20" s="257" t="s">
        <v>156</v>
      </c>
      <c r="D20" s="98" t="s">
        <v>224</v>
      </c>
      <c r="E20" s="292" t="str">
        <f t="shared" si="0"/>
        <v/>
      </c>
      <c r="F20" s="292" t="str">
        <f t="shared" si="1"/>
        <v/>
      </c>
      <c r="G20" s="237"/>
      <c r="H20" s="512"/>
      <c r="I20" s="512"/>
      <c r="J20" s="96"/>
      <c r="K20" s="292" t="str">
        <f t="shared" si="2"/>
        <v/>
      </c>
      <c r="L20" s="292" t="str">
        <f t="shared" si="3"/>
        <v/>
      </c>
      <c r="M20" s="237"/>
      <c r="N20" s="533"/>
      <c r="O20" s="534"/>
      <c r="P20" s="95"/>
      <c r="Q20" s="292" t="str">
        <f t="shared" si="4"/>
        <v/>
      </c>
      <c r="R20" s="292" t="str">
        <f t="shared" si="5"/>
        <v/>
      </c>
      <c r="S20" s="237"/>
      <c r="T20" s="95"/>
      <c r="U20" s="93"/>
      <c r="V20" s="261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</row>
    <row r="21" spans="1:44">
      <c r="A21" s="260"/>
      <c r="B21" s="201">
        <v>6</v>
      </c>
      <c r="C21" s="257" t="s">
        <v>156</v>
      </c>
      <c r="D21" s="98" t="s">
        <v>225</v>
      </c>
      <c r="E21" s="292" t="str">
        <f t="shared" si="0"/>
        <v/>
      </c>
      <c r="F21" s="292" t="str">
        <f t="shared" si="1"/>
        <v/>
      </c>
      <c r="G21" s="237"/>
      <c r="H21" s="512"/>
      <c r="I21" s="512"/>
      <c r="J21" s="96"/>
      <c r="K21" s="292" t="str">
        <f t="shared" si="2"/>
        <v/>
      </c>
      <c r="L21" s="292" t="str">
        <f t="shared" si="3"/>
        <v/>
      </c>
      <c r="M21" s="237"/>
      <c r="N21" s="533"/>
      <c r="O21" s="534"/>
      <c r="P21" s="95"/>
      <c r="Q21" s="292" t="str">
        <f t="shared" si="4"/>
        <v/>
      </c>
      <c r="R21" s="292" t="str">
        <f t="shared" si="5"/>
        <v/>
      </c>
      <c r="S21" s="237"/>
      <c r="T21" s="95"/>
      <c r="U21" s="93"/>
      <c r="V21" s="261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</row>
    <row r="22" spans="1:44" ht="24">
      <c r="A22" s="260"/>
      <c r="B22" s="200">
        <v>7</v>
      </c>
      <c r="C22" s="257" t="s">
        <v>156</v>
      </c>
      <c r="D22" s="98" t="s">
        <v>262</v>
      </c>
      <c r="E22" s="292" t="str">
        <f t="shared" si="0"/>
        <v/>
      </c>
      <c r="F22" s="292" t="str">
        <f t="shared" si="1"/>
        <v/>
      </c>
      <c r="G22" s="237"/>
      <c r="H22" s="512"/>
      <c r="I22" s="512"/>
      <c r="J22" s="96"/>
      <c r="K22" s="292" t="str">
        <f t="shared" si="2"/>
        <v/>
      </c>
      <c r="L22" s="292" t="str">
        <f t="shared" si="3"/>
        <v/>
      </c>
      <c r="M22" s="237"/>
      <c r="N22" s="533"/>
      <c r="O22" s="534"/>
      <c r="P22" s="95"/>
      <c r="Q22" s="292" t="str">
        <f t="shared" si="4"/>
        <v/>
      </c>
      <c r="R22" s="292" t="str">
        <f t="shared" si="5"/>
        <v/>
      </c>
      <c r="S22" s="237"/>
      <c r="T22" s="95"/>
      <c r="U22" s="93"/>
      <c r="V22" s="261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</row>
    <row r="23" spans="1:44" ht="36">
      <c r="A23" s="260"/>
      <c r="B23" s="201">
        <v>8</v>
      </c>
      <c r="C23" s="257" t="s">
        <v>156</v>
      </c>
      <c r="D23" s="98" t="s">
        <v>226</v>
      </c>
      <c r="E23" s="292" t="str">
        <f t="shared" si="0"/>
        <v/>
      </c>
      <c r="F23" s="292" t="str">
        <f t="shared" si="1"/>
        <v/>
      </c>
      <c r="G23" s="237"/>
      <c r="H23" s="512"/>
      <c r="I23" s="512"/>
      <c r="J23" s="96"/>
      <c r="K23" s="292" t="str">
        <f t="shared" si="2"/>
        <v/>
      </c>
      <c r="L23" s="292" t="str">
        <f t="shared" si="3"/>
        <v/>
      </c>
      <c r="M23" s="237"/>
      <c r="N23" s="533"/>
      <c r="O23" s="534"/>
      <c r="P23" s="95"/>
      <c r="Q23" s="292" t="str">
        <f t="shared" si="4"/>
        <v/>
      </c>
      <c r="R23" s="292" t="str">
        <f t="shared" si="5"/>
        <v/>
      </c>
      <c r="S23" s="237"/>
      <c r="T23" s="95"/>
      <c r="U23" s="93"/>
      <c r="V23" s="261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</row>
    <row r="24" spans="1:44" ht="48">
      <c r="A24" s="260"/>
      <c r="B24" s="200">
        <v>9</v>
      </c>
      <c r="C24" s="257" t="s">
        <v>156</v>
      </c>
      <c r="D24" s="98" t="s">
        <v>227</v>
      </c>
      <c r="E24" s="292" t="str">
        <f t="shared" si="0"/>
        <v/>
      </c>
      <c r="F24" s="292" t="str">
        <f t="shared" si="1"/>
        <v/>
      </c>
      <c r="G24" s="237"/>
      <c r="H24" s="512"/>
      <c r="I24" s="512"/>
      <c r="J24" s="96"/>
      <c r="K24" s="292" t="str">
        <f t="shared" si="2"/>
        <v/>
      </c>
      <c r="L24" s="292" t="str">
        <f t="shared" si="3"/>
        <v/>
      </c>
      <c r="M24" s="237"/>
      <c r="N24" s="533"/>
      <c r="O24" s="534"/>
      <c r="P24" s="95"/>
      <c r="Q24" s="292" t="str">
        <f t="shared" si="4"/>
        <v/>
      </c>
      <c r="R24" s="292" t="str">
        <f t="shared" si="5"/>
        <v/>
      </c>
      <c r="S24" s="237"/>
      <c r="T24" s="95"/>
      <c r="U24" s="93"/>
      <c r="V24" s="261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</row>
    <row r="25" spans="1:44" ht="24">
      <c r="A25" s="260"/>
      <c r="B25" s="201">
        <v>10</v>
      </c>
      <c r="C25" s="257" t="s">
        <v>156</v>
      </c>
      <c r="D25" s="98" t="s">
        <v>218</v>
      </c>
      <c r="E25" s="292" t="str">
        <f t="shared" si="0"/>
        <v/>
      </c>
      <c r="F25" s="292" t="str">
        <f t="shared" si="1"/>
        <v/>
      </c>
      <c r="G25" s="237"/>
      <c r="H25" s="512"/>
      <c r="I25" s="512"/>
      <c r="J25" s="96"/>
      <c r="K25" s="292" t="str">
        <f t="shared" si="2"/>
        <v/>
      </c>
      <c r="L25" s="292" t="str">
        <f t="shared" si="3"/>
        <v/>
      </c>
      <c r="M25" s="237"/>
      <c r="N25" s="533"/>
      <c r="O25" s="534"/>
      <c r="P25" s="95"/>
      <c r="Q25" s="292" t="str">
        <f t="shared" si="4"/>
        <v/>
      </c>
      <c r="R25" s="292" t="str">
        <f t="shared" si="5"/>
        <v/>
      </c>
      <c r="S25" s="237"/>
      <c r="T25" s="95"/>
      <c r="U25" s="93"/>
      <c r="V25" s="261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</row>
    <row r="26" spans="1:44" ht="24">
      <c r="A26" s="260"/>
      <c r="B26" s="200">
        <v>11</v>
      </c>
      <c r="C26" s="257" t="s">
        <v>156</v>
      </c>
      <c r="D26" s="98" t="s">
        <v>219</v>
      </c>
      <c r="E26" s="292" t="str">
        <f t="shared" si="0"/>
        <v/>
      </c>
      <c r="F26" s="292" t="str">
        <f t="shared" si="1"/>
        <v/>
      </c>
      <c r="G26" s="237"/>
      <c r="H26" s="512"/>
      <c r="I26" s="512"/>
      <c r="J26" s="96"/>
      <c r="K26" s="292" t="str">
        <f t="shared" si="2"/>
        <v/>
      </c>
      <c r="L26" s="292" t="str">
        <f t="shared" si="3"/>
        <v/>
      </c>
      <c r="M26" s="237"/>
      <c r="N26" s="533"/>
      <c r="O26" s="534"/>
      <c r="P26" s="95"/>
      <c r="Q26" s="292" t="str">
        <f t="shared" si="4"/>
        <v/>
      </c>
      <c r="R26" s="292" t="str">
        <f t="shared" si="5"/>
        <v/>
      </c>
      <c r="S26" s="237"/>
      <c r="T26" s="95"/>
      <c r="U26" s="93"/>
      <c r="V26" s="261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</row>
    <row r="27" spans="1:44" ht="24">
      <c r="A27" s="260"/>
      <c r="B27" s="201">
        <v>12</v>
      </c>
      <c r="C27" s="257" t="s">
        <v>156</v>
      </c>
      <c r="D27" s="98" t="s">
        <v>228</v>
      </c>
      <c r="E27" s="292" t="str">
        <f t="shared" si="0"/>
        <v/>
      </c>
      <c r="F27" s="292" t="str">
        <f t="shared" si="1"/>
        <v/>
      </c>
      <c r="G27" s="237"/>
      <c r="H27" s="512"/>
      <c r="I27" s="512"/>
      <c r="J27" s="96"/>
      <c r="K27" s="292" t="str">
        <f t="shared" si="2"/>
        <v/>
      </c>
      <c r="L27" s="292" t="str">
        <f t="shared" si="3"/>
        <v/>
      </c>
      <c r="M27" s="237"/>
      <c r="N27" s="533"/>
      <c r="O27" s="534"/>
      <c r="P27" s="95"/>
      <c r="Q27" s="292" t="str">
        <f t="shared" si="4"/>
        <v/>
      </c>
      <c r="R27" s="292" t="str">
        <f t="shared" si="5"/>
        <v/>
      </c>
      <c r="S27" s="237"/>
      <c r="T27" s="95"/>
      <c r="U27" s="93"/>
      <c r="V27" s="261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</row>
    <row r="28" spans="1:44" ht="24">
      <c r="A28" s="260"/>
      <c r="B28" s="200">
        <v>13</v>
      </c>
      <c r="C28" s="257" t="s">
        <v>156</v>
      </c>
      <c r="D28" s="98" t="s">
        <v>220</v>
      </c>
      <c r="E28" s="292" t="str">
        <f t="shared" si="0"/>
        <v/>
      </c>
      <c r="F28" s="292" t="str">
        <f t="shared" si="1"/>
        <v/>
      </c>
      <c r="G28" s="237"/>
      <c r="H28" s="512"/>
      <c r="I28" s="512"/>
      <c r="J28" s="96"/>
      <c r="K28" s="292" t="str">
        <f t="shared" si="2"/>
        <v/>
      </c>
      <c r="L28" s="292" t="str">
        <f t="shared" si="3"/>
        <v/>
      </c>
      <c r="M28" s="237"/>
      <c r="N28" s="533"/>
      <c r="O28" s="534"/>
      <c r="P28" s="95"/>
      <c r="Q28" s="292" t="str">
        <f t="shared" si="4"/>
        <v/>
      </c>
      <c r="R28" s="292" t="str">
        <f t="shared" si="5"/>
        <v/>
      </c>
      <c r="S28" s="237"/>
      <c r="T28" s="95"/>
      <c r="U28" s="93"/>
      <c r="V28" s="261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</row>
    <row r="29" spans="1:44" ht="24.75" thickBot="1">
      <c r="A29" s="260"/>
      <c r="B29" s="201">
        <v>14</v>
      </c>
      <c r="C29" s="257" t="s">
        <v>156</v>
      </c>
      <c r="D29" s="98" t="s">
        <v>221</v>
      </c>
      <c r="E29" s="292" t="str">
        <f t="shared" si="0"/>
        <v/>
      </c>
      <c r="F29" s="292" t="str">
        <f t="shared" si="1"/>
        <v/>
      </c>
      <c r="G29" s="237"/>
      <c r="H29" s="512"/>
      <c r="I29" s="512"/>
      <c r="J29" s="96"/>
      <c r="K29" s="292" t="str">
        <f t="shared" si="2"/>
        <v/>
      </c>
      <c r="L29" s="292" t="str">
        <f t="shared" si="3"/>
        <v/>
      </c>
      <c r="M29" s="237"/>
      <c r="N29" s="533"/>
      <c r="O29" s="534"/>
      <c r="P29" s="95"/>
      <c r="Q29" s="292" t="str">
        <f t="shared" si="4"/>
        <v/>
      </c>
      <c r="R29" s="292" t="str">
        <f t="shared" si="5"/>
        <v/>
      </c>
      <c r="S29" s="237"/>
      <c r="T29" s="95"/>
      <c r="U29" s="93"/>
      <c r="V29" s="261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</row>
    <row r="30" spans="1:44" ht="57" customHeight="1" thickBot="1">
      <c r="A30" s="260"/>
      <c r="B30" s="110"/>
      <c r="C30" s="514" t="s">
        <v>173</v>
      </c>
      <c r="D30" s="514"/>
      <c r="E30" s="514"/>
      <c r="F30" s="514"/>
      <c r="G30" s="514"/>
      <c r="H30" s="514"/>
      <c r="I30" s="514"/>
      <c r="J30" s="514"/>
      <c r="K30" s="313"/>
      <c r="L30" s="313"/>
      <c r="M30" s="112"/>
      <c r="N30" s="535"/>
      <c r="O30" s="535"/>
      <c r="P30" s="111"/>
      <c r="Q30" s="313"/>
      <c r="R30" s="313"/>
      <c r="S30" s="112"/>
      <c r="T30" s="111"/>
      <c r="U30" s="113"/>
      <c r="V30" s="261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</row>
    <row r="31" spans="1:44" ht="24">
      <c r="A31" s="260"/>
      <c r="B31" s="200">
        <v>1</v>
      </c>
      <c r="C31" s="257" t="s">
        <v>157</v>
      </c>
      <c r="D31" s="258" t="s">
        <v>88</v>
      </c>
      <c r="E31" s="292" t="str">
        <f>IF(((C31="Auditoría de Gestión de la Configuración")*AND(G31="No")),"No","")</f>
        <v/>
      </c>
      <c r="F31" s="292" t="str">
        <f>IF(((C31="Auditoría de Gestión de la Configuración")*AND(G31="Si")),"Si","")</f>
        <v>Si</v>
      </c>
      <c r="G31" s="237" t="s">
        <v>152</v>
      </c>
      <c r="H31" s="512"/>
      <c r="I31" s="512"/>
      <c r="J31" s="96"/>
      <c r="K31" s="292" t="str">
        <f>IF(((C31="Auditoría de gestión de la configuración")*AND(M31="No")),"No","")</f>
        <v/>
      </c>
      <c r="L31" s="292" t="str">
        <f>IF(((C31="Auditoría de gestión de la configuración")*AND(M31="Si")),"Si","")</f>
        <v>Si</v>
      </c>
      <c r="M31" s="237" t="s">
        <v>152</v>
      </c>
      <c r="N31" s="533"/>
      <c r="O31" s="534"/>
      <c r="P31" s="95"/>
      <c r="Q31" s="292" t="str">
        <f>IF(((C31="Auditoría de gestión de la configuración")*AND(S31="No")),"No","")</f>
        <v/>
      </c>
      <c r="R31" s="292" t="str">
        <f>IF(((C31="Auditoría de gestión de la configuración")*AND(S31="Si")),"Si","")</f>
        <v>Si</v>
      </c>
      <c r="S31" s="237" t="s">
        <v>152</v>
      </c>
      <c r="T31" s="95"/>
      <c r="U31" s="93"/>
      <c r="V31" s="261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</row>
    <row r="32" spans="1:44" ht="24">
      <c r="A32" s="260"/>
      <c r="B32" s="201">
        <f>1+B31</f>
        <v>2</v>
      </c>
      <c r="C32" s="257" t="s">
        <v>157</v>
      </c>
      <c r="D32" s="259" t="s">
        <v>144</v>
      </c>
      <c r="E32" s="292" t="str">
        <f>IF(((C32="Auditoría de Gestión de la Configuración")*AND(G32="No")),"No","")</f>
        <v>No</v>
      </c>
      <c r="F32" s="292" t="str">
        <f>IF(((C32="Auditoría de Gestión de la Configuración")*AND(G32="Si")),"Si","")</f>
        <v/>
      </c>
      <c r="G32" s="237" t="s">
        <v>153</v>
      </c>
      <c r="H32" s="512"/>
      <c r="I32" s="512"/>
      <c r="J32" s="96"/>
      <c r="K32" s="292" t="str">
        <f>IF(((C32="Auditoría de gestión de la configuración")*AND(M32="No")),"No","")</f>
        <v/>
      </c>
      <c r="L32" s="292" t="str">
        <f>IF(((C32="Auditoría de gestión de la configuración")*AND(M32="Si")),"Si","")</f>
        <v>Si</v>
      </c>
      <c r="M32" s="237" t="s">
        <v>152</v>
      </c>
      <c r="N32" s="533"/>
      <c r="O32" s="534"/>
      <c r="P32" s="95"/>
      <c r="Q32" s="292" t="str">
        <f>IF(((C32="Auditoría de gestión de la configuración")*AND(S32="No")),"No","")</f>
        <v/>
      </c>
      <c r="R32" s="292" t="str">
        <f>IF(((C32="Auditoría de gestión de la configuración")*AND(S32="Si")),"Si","")</f>
        <v>Si</v>
      </c>
      <c r="S32" s="237" t="s">
        <v>152</v>
      </c>
      <c r="T32" s="95"/>
      <c r="U32" s="93"/>
      <c r="V32" s="261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</row>
    <row r="33" spans="1:44" ht="24">
      <c r="A33" s="260"/>
      <c r="B33" s="201">
        <f t="shared" ref="B33:B40" si="6">1+B32</f>
        <v>3</v>
      </c>
      <c r="C33" s="257" t="s">
        <v>156</v>
      </c>
      <c r="D33" s="98" t="s">
        <v>217</v>
      </c>
      <c r="E33" s="292" t="str">
        <f>IF(((C33="Auditoría de Calidad")*AND(G33="No")),"No","")</f>
        <v/>
      </c>
      <c r="F33" s="292" t="str">
        <f>IF(((C33="Auditoría de Calidad")*AND(G33="Si")),"Si","")</f>
        <v/>
      </c>
      <c r="G33" s="237"/>
      <c r="H33" s="512"/>
      <c r="I33" s="512"/>
      <c r="J33" s="96"/>
      <c r="K33" s="292" t="str">
        <f>IF(((C33="Auditoría de Calidad")*AND(M33="No")),"No","")</f>
        <v/>
      </c>
      <c r="L33" s="292" t="str">
        <f>IF(((C33="Auditoría de Calidad")*AND(M33="Si")),"Si","")</f>
        <v/>
      </c>
      <c r="M33" s="237"/>
      <c r="N33" s="533"/>
      <c r="O33" s="534"/>
      <c r="P33" s="95"/>
      <c r="Q33" s="292" t="str">
        <f>IF(((C33="Auditoría de Calidad")*AND(S33="No")),"No","")</f>
        <v>No</v>
      </c>
      <c r="R33" s="292" t="str">
        <f>IF(((C33="Auditoría de Calidad")*AND(S33="Si")),"Si","")</f>
        <v/>
      </c>
      <c r="S33" s="237" t="s">
        <v>153</v>
      </c>
      <c r="T33" s="95"/>
      <c r="U33" s="93"/>
      <c r="V33" s="261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</row>
    <row r="34" spans="1:44">
      <c r="A34" s="260"/>
      <c r="B34" s="201">
        <f t="shared" si="6"/>
        <v>4</v>
      </c>
      <c r="C34" s="257" t="s">
        <v>156</v>
      </c>
      <c r="D34" s="98" t="s">
        <v>223</v>
      </c>
      <c r="E34" s="292" t="str">
        <f t="shared" ref="E34:E40" si="7">IF(((C34="Auditoría de Calidad")*AND(G34="No")),"No","")</f>
        <v/>
      </c>
      <c r="F34" s="292" t="str">
        <f t="shared" ref="F34:F40" si="8">IF(((C34="Auditoría de Calidad")*AND(G34="Si")),"Si","")</f>
        <v/>
      </c>
      <c r="G34" s="237"/>
      <c r="H34" s="512"/>
      <c r="I34" s="512"/>
      <c r="J34" s="96"/>
      <c r="K34" s="292" t="str">
        <f t="shared" ref="K34:K40" si="9">IF(((C34="Auditoría de Calidad")*AND(M34="No")),"No","")</f>
        <v/>
      </c>
      <c r="L34" s="292" t="str">
        <f t="shared" ref="L34:L40" si="10">IF(((C34="Auditoría de Calidad")*AND(M34="Si")),"Si","")</f>
        <v/>
      </c>
      <c r="M34" s="237"/>
      <c r="N34" s="533"/>
      <c r="O34" s="534"/>
      <c r="P34" s="95"/>
      <c r="Q34" s="292" t="str">
        <f t="shared" ref="Q34:Q40" si="11">IF(((C34="Auditoría de Calidad")*AND(S34="No")),"No","")</f>
        <v/>
      </c>
      <c r="R34" s="292" t="str">
        <f t="shared" ref="R34:R40" si="12">IF(((C34="Auditoría de Calidad")*AND(S34="Si")),"Si","")</f>
        <v/>
      </c>
      <c r="S34" s="237"/>
      <c r="T34" s="95"/>
      <c r="U34" s="93"/>
      <c r="V34" s="261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</row>
    <row r="35" spans="1:44" ht="24">
      <c r="A35" s="260"/>
      <c r="B35" s="201">
        <f t="shared" si="6"/>
        <v>5</v>
      </c>
      <c r="C35" s="257" t="s">
        <v>156</v>
      </c>
      <c r="D35" s="98" t="s">
        <v>224</v>
      </c>
      <c r="E35" s="292" t="str">
        <f t="shared" si="7"/>
        <v/>
      </c>
      <c r="F35" s="292" t="str">
        <f t="shared" si="8"/>
        <v/>
      </c>
      <c r="G35" s="237"/>
      <c r="H35" s="512"/>
      <c r="I35" s="512"/>
      <c r="J35" s="96"/>
      <c r="K35" s="292" t="str">
        <f t="shared" si="9"/>
        <v/>
      </c>
      <c r="L35" s="292" t="str">
        <f t="shared" si="10"/>
        <v/>
      </c>
      <c r="M35" s="237"/>
      <c r="N35" s="533"/>
      <c r="O35" s="534"/>
      <c r="P35" s="95"/>
      <c r="Q35" s="292" t="str">
        <f t="shared" si="11"/>
        <v/>
      </c>
      <c r="R35" s="292" t="str">
        <f t="shared" si="12"/>
        <v/>
      </c>
      <c r="S35" s="237"/>
      <c r="T35" s="95"/>
      <c r="U35" s="93"/>
      <c r="V35" s="261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</row>
    <row r="36" spans="1:44">
      <c r="A36" s="260"/>
      <c r="B36" s="201">
        <f t="shared" si="6"/>
        <v>6</v>
      </c>
      <c r="C36" s="257" t="s">
        <v>156</v>
      </c>
      <c r="D36" s="98" t="s">
        <v>225</v>
      </c>
      <c r="E36" s="292" t="str">
        <f t="shared" si="7"/>
        <v/>
      </c>
      <c r="F36" s="292" t="str">
        <f t="shared" si="8"/>
        <v/>
      </c>
      <c r="G36" s="237"/>
      <c r="H36" s="512"/>
      <c r="I36" s="512"/>
      <c r="J36" s="96"/>
      <c r="K36" s="292" t="str">
        <f t="shared" si="9"/>
        <v/>
      </c>
      <c r="L36" s="292" t="str">
        <f t="shared" si="10"/>
        <v/>
      </c>
      <c r="M36" s="237"/>
      <c r="N36" s="533"/>
      <c r="O36" s="534"/>
      <c r="P36" s="95"/>
      <c r="Q36" s="292" t="str">
        <f t="shared" si="11"/>
        <v/>
      </c>
      <c r="R36" s="292" t="str">
        <f t="shared" si="12"/>
        <v/>
      </c>
      <c r="S36" s="237"/>
      <c r="T36" s="95"/>
      <c r="U36" s="93"/>
      <c r="V36" s="261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</row>
    <row r="37" spans="1:44" ht="24">
      <c r="A37" s="260"/>
      <c r="B37" s="201">
        <f t="shared" si="6"/>
        <v>7</v>
      </c>
      <c r="C37" s="257" t="s">
        <v>156</v>
      </c>
      <c r="D37" s="98" t="s">
        <v>142</v>
      </c>
      <c r="E37" s="292" t="str">
        <f t="shared" si="7"/>
        <v/>
      </c>
      <c r="F37" s="292" t="str">
        <f t="shared" si="8"/>
        <v/>
      </c>
      <c r="G37" s="237"/>
      <c r="H37" s="512"/>
      <c r="I37" s="512"/>
      <c r="J37" s="96"/>
      <c r="K37" s="292" t="str">
        <f t="shared" si="9"/>
        <v/>
      </c>
      <c r="L37" s="292" t="str">
        <f t="shared" si="10"/>
        <v/>
      </c>
      <c r="M37" s="237"/>
      <c r="N37" s="533"/>
      <c r="O37" s="534"/>
      <c r="P37" s="95"/>
      <c r="Q37" s="292" t="str">
        <f t="shared" si="11"/>
        <v/>
      </c>
      <c r="R37" s="292" t="str">
        <f t="shared" si="12"/>
        <v/>
      </c>
      <c r="S37" s="237"/>
      <c r="T37" s="95"/>
      <c r="U37" s="93"/>
      <c r="V37" s="261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</row>
    <row r="38" spans="1:44" ht="36">
      <c r="A38" s="260"/>
      <c r="B38" s="201">
        <f t="shared" si="6"/>
        <v>8</v>
      </c>
      <c r="C38" s="257" t="s">
        <v>156</v>
      </c>
      <c r="D38" s="98" t="s">
        <v>145</v>
      </c>
      <c r="E38" s="292" t="str">
        <f t="shared" si="7"/>
        <v/>
      </c>
      <c r="F38" s="292" t="str">
        <f t="shared" si="8"/>
        <v/>
      </c>
      <c r="G38" s="237"/>
      <c r="H38" s="512"/>
      <c r="I38" s="512"/>
      <c r="J38" s="96"/>
      <c r="K38" s="292" t="str">
        <f t="shared" si="9"/>
        <v/>
      </c>
      <c r="L38" s="292" t="str">
        <f t="shared" si="10"/>
        <v/>
      </c>
      <c r="M38" s="237"/>
      <c r="N38" s="533"/>
      <c r="O38" s="534"/>
      <c r="P38" s="95"/>
      <c r="Q38" s="292" t="str">
        <f t="shared" si="11"/>
        <v/>
      </c>
      <c r="R38" s="292" t="str">
        <f t="shared" si="12"/>
        <v/>
      </c>
      <c r="S38" s="237"/>
      <c r="T38" s="95"/>
      <c r="U38" s="93"/>
      <c r="V38" s="261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</row>
    <row r="39" spans="1:44" ht="36">
      <c r="A39" s="260"/>
      <c r="B39" s="201">
        <f t="shared" si="6"/>
        <v>9</v>
      </c>
      <c r="C39" s="257" t="s">
        <v>156</v>
      </c>
      <c r="D39" s="98" t="s">
        <v>235</v>
      </c>
      <c r="E39" s="292" t="str">
        <f t="shared" si="7"/>
        <v/>
      </c>
      <c r="F39" s="292" t="str">
        <f t="shared" si="8"/>
        <v/>
      </c>
      <c r="G39" s="237"/>
      <c r="H39" s="512"/>
      <c r="I39" s="512"/>
      <c r="J39" s="96"/>
      <c r="K39" s="292" t="str">
        <f t="shared" si="9"/>
        <v/>
      </c>
      <c r="L39" s="292" t="str">
        <f t="shared" si="10"/>
        <v/>
      </c>
      <c r="M39" s="237"/>
      <c r="N39" s="533"/>
      <c r="O39" s="534"/>
      <c r="P39" s="95"/>
      <c r="Q39" s="292" t="str">
        <f t="shared" si="11"/>
        <v/>
      </c>
      <c r="R39" s="292" t="str">
        <f t="shared" si="12"/>
        <v/>
      </c>
      <c r="S39" s="237"/>
      <c r="T39" s="95"/>
      <c r="U39" s="93"/>
      <c r="V39" s="261"/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0"/>
    </row>
    <row r="40" spans="1:44" ht="36.75" thickBot="1">
      <c r="A40" s="260"/>
      <c r="B40" s="201">
        <f t="shared" si="6"/>
        <v>10</v>
      </c>
      <c r="C40" s="257" t="s">
        <v>156</v>
      </c>
      <c r="D40" s="98" t="s">
        <v>236</v>
      </c>
      <c r="E40" s="292" t="str">
        <f t="shared" si="7"/>
        <v/>
      </c>
      <c r="F40" s="292" t="str">
        <f t="shared" si="8"/>
        <v/>
      </c>
      <c r="G40" s="237"/>
      <c r="H40" s="512"/>
      <c r="I40" s="512"/>
      <c r="J40" s="96"/>
      <c r="K40" s="292" t="str">
        <f t="shared" si="9"/>
        <v/>
      </c>
      <c r="L40" s="292" t="str">
        <f t="shared" si="10"/>
        <v/>
      </c>
      <c r="M40" s="237"/>
      <c r="N40" s="533"/>
      <c r="O40" s="534"/>
      <c r="P40" s="95"/>
      <c r="Q40" s="292" t="str">
        <f t="shared" si="11"/>
        <v/>
      </c>
      <c r="R40" s="292" t="str">
        <f t="shared" si="12"/>
        <v/>
      </c>
      <c r="S40" s="237"/>
      <c r="T40" s="95"/>
      <c r="U40" s="93"/>
      <c r="V40" s="261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0"/>
    </row>
    <row r="41" spans="1:44" ht="57" customHeight="1" thickBot="1">
      <c r="A41" s="254"/>
      <c r="B41" s="110"/>
      <c r="C41" s="514" t="s">
        <v>53</v>
      </c>
      <c r="D41" s="514"/>
      <c r="E41" s="514"/>
      <c r="F41" s="514"/>
      <c r="G41" s="514"/>
      <c r="H41" s="514"/>
      <c r="I41" s="514"/>
      <c r="J41" s="514"/>
      <c r="K41" s="313"/>
      <c r="L41" s="313"/>
      <c r="M41" s="112"/>
      <c r="N41" s="535"/>
      <c r="O41" s="535"/>
      <c r="P41" s="111"/>
      <c r="Q41" s="313"/>
      <c r="R41" s="313"/>
      <c r="S41" s="112"/>
      <c r="T41" s="111"/>
      <c r="U41" s="113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</row>
    <row r="42" spans="1:44" ht="24">
      <c r="A42" s="254"/>
      <c r="B42" s="200">
        <v>1</v>
      </c>
      <c r="C42" s="257" t="s">
        <v>157</v>
      </c>
      <c r="D42" s="258" t="s">
        <v>88</v>
      </c>
      <c r="E42" s="292" t="str">
        <f>IF(((C42="Auditoría de Gestión de la Configuración")*AND(G42="No")),"No","")</f>
        <v/>
      </c>
      <c r="F42" s="292" t="str">
        <f>IF(((C42="Auditoría de Gestión de la Configuración")*AND(G42="Si")),"Si","")</f>
        <v>Si</v>
      </c>
      <c r="G42" s="310" t="s">
        <v>152</v>
      </c>
      <c r="H42" s="536"/>
      <c r="I42" s="536"/>
      <c r="J42" s="205"/>
      <c r="K42" s="292" t="str">
        <f>IF(((C42="Auditoría de gestión de la configuración")*AND(M42="No")),"No","")</f>
        <v/>
      </c>
      <c r="L42" s="292" t="str">
        <f>IF(((C42="Auditoría de gestión de la configuración")*AND(M42="Si")),"Si","")</f>
        <v>Si</v>
      </c>
      <c r="M42" s="310" t="s">
        <v>152</v>
      </c>
      <c r="N42" s="537"/>
      <c r="O42" s="538"/>
      <c r="P42" s="206"/>
      <c r="Q42" s="292" t="str">
        <f>IF(((C42="Auditoría de gestión de la configuración")*AND(S42="No")),"No","")</f>
        <v/>
      </c>
      <c r="R42" s="292" t="str">
        <f>IF(((C42="Auditoría de gestión de la configuración")*AND(S42="Si")),"Si","")</f>
        <v>Si</v>
      </c>
      <c r="S42" s="310" t="s">
        <v>152</v>
      </c>
      <c r="T42" s="206"/>
      <c r="U42" s="207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</row>
    <row r="43" spans="1:44" ht="24">
      <c r="A43" s="254"/>
      <c r="B43" s="201">
        <f>1+B42</f>
        <v>2</v>
      </c>
      <c r="C43" s="257" t="s">
        <v>157</v>
      </c>
      <c r="D43" s="259" t="s">
        <v>93</v>
      </c>
      <c r="E43" s="292" t="str">
        <f>IF(((C43="Auditoría de Gestión de la Configuración")*AND(G43="No")),"No","")</f>
        <v>No</v>
      </c>
      <c r="F43" s="292" t="str">
        <f>IF(((C43="Auditoría de Gestión de la Configuración")*AND(G43="Si")),"Si","")</f>
        <v/>
      </c>
      <c r="G43" s="237" t="s">
        <v>153</v>
      </c>
      <c r="H43" s="512"/>
      <c r="I43" s="512"/>
      <c r="J43" s="96"/>
      <c r="K43" s="292" t="str">
        <f>IF(((C43="Auditoría de gestión de la configuración")*AND(M43="No")),"No","")</f>
        <v>No</v>
      </c>
      <c r="L43" s="292" t="str">
        <f>IF(((C43="Auditoría de gestión de la configuración")*AND(M43="Si")),"Si","")</f>
        <v/>
      </c>
      <c r="M43" s="237" t="s">
        <v>153</v>
      </c>
      <c r="N43" s="533"/>
      <c r="O43" s="534"/>
      <c r="P43" s="95"/>
      <c r="Q43" s="292" t="str">
        <f>IF(((C43="Auditoría de gestión de la configuración")*AND(S43="No")),"No","")</f>
        <v/>
      </c>
      <c r="R43" s="292" t="str">
        <f>IF(((C43="Auditoría de gestión de la configuración")*AND(S43="Si")),"Si","")</f>
        <v>Si</v>
      </c>
      <c r="S43" s="237" t="s">
        <v>152</v>
      </c>
      <c r="T43" s="95"/>
      <c r="U43" s="93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</row>
    <row r="44" spans="1:44" ht="24">
      <c r="A44" s="254"/>
      <c r="B44" s="201">
        <f t="shared" ref="B44:B53" si="13">1+B43</f>
        <v>3</v>
      </c>
      <c r="C44" s="257" t="s">
        <v>156</v>
      </c>
      <c r="D44" s="98" t="s">
        <v>217</v>
      </c>
      <c r="E44" s="292" t="str">
        <f>IF(((C44="Auditoría de Calidad")*AND(G44="No")),"No","")</f>
        <v/>
      </c>
      <c r="F44" s="292" t="str">
        <f>IF(((C44="Auditoría de Calidad")*AND(G44="Si")),"Si","")</f>
        <v/>
      </c>
      <c r="G44" s="237"/>
      <c r="H44" s="512"/>
      <c r="I44" s="512"/>
      <c r="J44" s="96"/>
      <c r="K44" s="292" t="str">
        <f>IF(((C44="Auditoría de Calidad")*AND(M44="No")),"No","")</f>
        <v/>
      </c>
      <c r="L44" s="292" t="str">
        <f>IF(((C44="Auditoría de Calidad")*AND(M44="Si")),"Si","")</f>
        <v/>
      </c>
      <c r="M44" s="237"/>
      <c r="N44" s="533"/>
      <c r="O44" s="534"/>
      <c r="P44" s="95"/>
      <c r="Q44" s="292" t="str">
        <f>IF(((C44="Auditoría de Calidad")*AND(S44="No")),"No","")</f>
        <v/>
      </c>
      <c r="R44" s="292" t="str">
        <f>IF(((C44="Auditoría de Calidad")*AND(S44="Si")),"Si","")</f>
        <v/>
      </c>
      <c r="S44" s="237"/>
      <c r="T44" s="95"/>
      <c r="U44" s="93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</row>
    <row r="45" spans="1:44">
      <c r="A45" s="254"/>
      <c r="B45" s="201">
        <f t="shared" si="13"/>
        <v>4</v>
      </c>
      <c r="C45" s="257" t="s">
        <v>156</v>
      </c>
      <c r="D45" s="98" t="s">
        <v>223</v>
      </c>
      <c r="E45" s="292" t="str">
        <f t="shared" ref="E45:E53" si="14">IF(((C45="Auditoría de Calidad")*AND(G45="No")),"No","")</f>
        <v/>
      </c>
      <c r="F45" s="292" t="str">
        <f t="shared" ref="F45:F53" si="15">IF(((C45="Auditoría de Calidad")*AND(G45="Si")),"Si","")</f>
        <v/>
      </c>
      <c r="G45" s="237"/>
      <c r="H45" s="512"/>
      <c r="I45" s="512"/>
      <c r="J45" s="96"/>
      <c r="K45" s="292" t="str">
        <f t="shared" ref="K45:K53" si="16">IF(((C45="Auditoría de Calidad")*AND(M45="No")),"No","")</f>
        <v/>
      </c>
      <c r="L45" s="292" t="str">
        <f t="shared" ref="L45:L53" si="17">IF(((C45="Auditoría de Calidad")*AND(M45="Si")),"Si","")</f>
        <v/>
      </c>
      <c r="M45" s="237"/>
      <c r="N45" s="533"/>
      <c r="O45" s="534"/>
      <c r="P45" s="95"/>
      <c r="Q45" s="292" t="str">
        <f t="shared" ref="Q45:Q53" si="18">IF(((C45="Auditoría de Calidad")*AND(S45="No")),"No","")</f>
        <v/>
      </c>
      <c r="R45" s="292" t="str">
        <f t="shared" ref="R45:R53" si="19">IF(((C45="Auditoría de Calidad")*AND(S45="Si")),"Si","")</f>
        <v/>
      </c>
      <c r="S45" s="237"/>
      <c r="T45" s="95"/>
      <c r="U45" s="93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</row>
    <row r="46" spans="1:44" ht="24">
      <c r="A46" s="254"/>
      <c r="B46" s="201">
        <f t="shared" si="13"/>
        <v>5</v>
      </c>
      <c r="C46" s="257" t="s">
        <v>156</v>
      </c>
      <c r="D46" s="98" t="s">
        <v>224</v>
      </c>
      <c r="E46" s="292" t="str">
        <f t="shared" si="14"/>
        <v/>
      </c>
      <c r="F46" s="292" t="str">
        <f t="shared" si="15"/>
        <v/>
      </c>
      <c r="G46" s="237"/>
      <c r="H46" s="512"/>
      <c r="I46" s="512"/>
      <c r="J46" s="96"/>
      <c r="K46" s="292" t="str">
        <f t="shared" si="16"/>
        <v/>
      </c>
      <c r="L46" s="292" t="str">
        <f t="shared" si="17"/>
        <v/>
      </c>
      <c r="M46" s="237"/>
      <c r="N46" s="533"/>
      <c r="O46" s="534"/>
      <c r="P46" s="95"/>
      <c r="Q46" s="292" t="str">
        <f t="shared" si="18"/>
        <v/>
      </c>
      <c r="R46" s="292" t="str">
        <f t="shared" si="19"/>
        <v/>
      </c>
      <c r="S46" s="237"/>
      <c r="T46" s="95"/>
      <c r="U46" s="93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</row>
    <row r="47" spans="1:44">
      <c r="A47" s="254"/>
      <c r="B47" s="201">
        <f t="shared" si="13"/>
        <v>6</v>
      </c>
      <c r="C47" s="257" t="s">
        <v>156</v>
      </c>
      <c r="D47" s="98" t="s">
        <v>225</v>
      </c>
      <c r="E47" s="292" t="str">
        <f t="shared" si="14"/>
        <v/>
      </c>
      <c r="F47" s="292" t="str">
        <f t="shared" si="15"/>
        <v/>
      </c>
      <c r="G47" s="237"/>
      <c r="H47" s="512"/>
      <c r="I47" s="512"/>
      <c r="J47" s="96"/>
      <c r="K47" s="292" t="str">
        <f t="shared" si="16"/>
        <v/>
      </c>
      <c r="L47" s="292" t="str">
        <f t="shared" si="17"/>
        <v/>
      </c>
      <c r="M47" s="237"/>
      <c r="N47" s="533"/>
      <c r="O47" s="534"/>
      <c r="P47" s="95"/>
      <c r="Q47" s="292" t="str">
        <f t="shared" si="18"/>
        <v/>
      </c>
      <c r="R47" s="292" t="str">
        <f t="shared" si="19"/>
        <v/>
      </c>
      <c r="S47" s="237"/>
      <c r="T47" s="95"/>
      <c r="U47" s="93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</row>
    <row r="48" spans="1:44" ht="24">
      <c r="A48" s="254"/>
      <c r="B48" s="201">
        <f t="shared" si="13"/>
        <v>7</v>
      </c>
      <c r="C48" s="257" t="s">
        <v>156</v>
      </c>
      <c r="D48" s="98" t="s">
        <v>142</v>
      </c>
      <c r="E48" s="292" t="str">
        <f t="shared" si="14"/>
        <v/>
      </c>
      <c r="F48" s="292" t="str">
        <f t="shared" si="15"/>
        <v/>
      </c>
      <c r="G48" s="237"/>
      <c r="H48" s="512"/>
      <c r="I48" s="512"/>
      <c r="J48" s="96"/>
      <c r="K48" s="292" t="str">
        <f t="shared" si="16"/>
        <v/>
      </c>
      <c r="L48" s="292" t="str">
        <f t="shared" si="17"/>
        <v/>
      </c>
      <c r="M48" s="237"/>
      <c r="N48" s="533"/>
      <c r="O48" s="534"/>
      <c r="P48" s="95"/>
      <c r="Q48" s="292" t="str">
        <f t="shared" si="18"/>
        <v/>
      </c>
      <c r="R48" s="292" t="str">
        <f t="shared" si="19"/>
        <v/>
      </c>
      <c r="S48" s="237"/>
      <c r="T48" s="95"/>
      <c r="U48" s="93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</row>
    <row r="49" spans="1:44" ht="36">
      <c r="A49" s="254"/>
      <c r="B49" s="201">
        <f t="shared" si="13"/>
        <v>8</v>
      </c>
      <c r="C49" s="257" t="s">
        <v>156</v>
      </c>
      <c r="D49" s="98" t="s">
        <v>237</v>
      </c>
      <c r="E49" s="292" t="str">
        <f t="shared" si="14"/>
        <v/>
      </c>
      <c r="F49" s="292" t="str">
        <f t="shared" si="15"/>
        <v/>
      </c>
      <c r="G49" s="237"/>
      <c r="H49" s="512"/>
      <c r="I49" s="512"/>
      <c r="J49" s="96"/>
      <c r="K49" s="292" t="str">
        <f t="shared" si="16"/>
        <v/>
      </c>
      <c r="L49" s="292" t="str">
        <f t="shared" si="17"/>
        <v/>
      </c>
      <c r="M49" s="237"/>
      <c r="N49" s="533"/>
      <c r="O49" s="534"/>
      <c r="P49" s="95"/>
      <c r="Q49" s="292" t="str">
        <f t="shared" si="18"/>
        <v/>
      </c>
      <c r="R49" s="292" t="str">
        <f t="shared" si="19"/>
        <v/>
      </c>
      <c r="S49" s="237"/>
      <c r="T49" s="95"/>
      <c r="U49" s="93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</row>
    <row r="50" spans="1:44" ht="24">
      <c r="A50" s="254"/>
      <c r="B50" s="201">
        <f t="shared" si="13"/>
        <v>9</v>
      </c>
      <c r="C50" s="257" t="s">
        <v>156</v>
      </c>
      <c r="D50" s="98" t="s">
        <v>241</v>
      </c>
      <c r="E50" s="292" t="str">
        <f t="shared" si="14"/>
        <v/>
      </c>
      <c r="F50" s="292" t="str">
        <f t="shared" si="15"/>
        <v/>
      </c>
      <c r="G50" s="237"/>
      <c r="H50" s="512"/>
      <c r="I50" s="512"/>
      <c r="J50" s="96"/>
      <c r="K50" s="292" t="str">
        <f t="shared" si="16"/>
        <v/>
      </c>
      <c r="L50" s="292" t="str">
        <f t="shared" si="17"/>
        <v/>
      </c>
      <c r="M50" s="237"/>
      <c r="N50" s="533"/>
      <c r="O50" s="534"/>
      <c r="P50" s="95"/>
      <c r="Q50" s="292" t="str">
        <f t="shared" si="18"/>
        <v/>
      </c>
      <c r="R50" s="292" t="str">
        <f t="shared" si="19"/>
        <v/>
      </c>
      <c r="S50" s="237"/>
      <c r="T50" s="95"/>
      <c r="U50" s="93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</row>
    <row r="51" spans="1:44" ht="36">
      <c r="A51" s="254"/>
      <c r="B51" s="201">
        <f t="shared" si="13"/>
        <v>10</v>
      </c>
      <c r="C51" s="257" t="s">
        <v>156</v>
      </c>
      <c r="D51" s="98" t="s">
        <v>242</v>
      </c>
      <c r="E51" s="292" t="str">
        <f t="shared" si="14"/>
        <v/>
      </c>
      <c r="F51" s="292" t="str">
        <f t="shared" si="15"/>
        <v/>
      </c>
      <c r="G51" s="237"/>
      <c r="H51" s="512"/>
      <c r="I51" s="512"/>
      <c r="J51" s="96"/>
      <c r="K51" s="292" t="str">
        <f t="shared" si="16"/>
        <v/>
      </c>
      <c r="L51" s="292" t="str">
        <f t="shared" si="17"/>
        <v/>
      </c>
      <c r="M51" s="237"/>
      <c r="N51" s="533"/>
      <c r="O51" s="534"/>
      <c r="P51" s="95"/>
      <c r="Q51" s="292" t="str">
        <f t="shared" si="18"/>
        <v/>
      </c>
      <c r="R51" s="292" t="str">
        <f t="shared" si="19"/>
        <v/>
      </c>
      <c r="S51" s="237"/>
      <c r="T51" s="95"/>
      <c r="U51" s="93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  <c r="AG51" s="255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</row>
    <row r="52" spans="1:44" ht="48">
      <c r="A52" s="254"/>
      <c r="B52" s="201">
        <f t="shared" si="13"/>
        <v>11</v>
      </c>
      <c r="C52" s="257" t="s">
        <v>156</v>
      </c>
      <c r="D52" s="98" t="s">
        <v>243</v>
      </c>
      <c r="E52" s="292" t="str">
        <f t="shared" si="14"/>
        <v/>
      </c>
      <c r="F52" s="292" t="str">
        <f t="shared" si="15"/>
        <v/>
      </c>
      <c r="G52" s="237"/>
      <c r="H52" s="512"/>
      <c r="I52" s="512"/>
      <c r="J52" s="96"/>
      <c r="K52" s="292" t="str">
        <f t="shared" si="16"/>
        <v/>
      </c>
      <c r="L52" s="292" t="str">
        <f t="shared" si="17"/>
        <v/>
      </c>
      <c r="M52" s="237"/>
      <c r="N52" s="533"/>
      <c r="O52" s="534"/>
      <c r="P52" s="95"/>
      <c r="Q52" s="292" t="str">
        <f t="shared" si="18"/>
        <v/>
      </c>
      <c r="R52" s="292" t="str">
        <f t="shared" si="19"/>
        <v/>
      </c>
      <c r="S52" s="237"/>
      <c r="T52" s="95"/>
      <c r="U52" s="93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</row>
    <row r="53" spans="1:44" ht="24">
      <c r="A53" s="254"/>
      <c r="B53" s="201">
        <f t="shared" si="13"/>
        <v>12</v>
      </c>
      <c r="C53" s="257" t="s">
        <v>156</v>
      </c>
      <c r="D53" s="98" t="s">
        <v>244</v>
      </c>
      <c r="E53" s="292" t="str">
        <f t="shared" si="14"/>
        <v/>
      </c>
      <c r="F53" s="292" t="str">
        <f t="shared" si="15"/>
        <v/>
      </c>
      <c r="G53" s="237"/>
      <c r="H53" s="512"/>
      <c r="I53" s="512"/>
      <c r="J53" s="96"/>
      <c r="K53" s="292" t="str">
        <f t="shared" si="16"/>
        <v/>
      </c>
      <c r="L53" s="292" t="str">
        <f t="shared" si="17"/>
        <v/>
      </c>
      <c r="M53" s="237"/>
      <c r="N53" s="533"/>
      <c r="O53" s="534"/>
      <c r="P53" s="95"/>
      <c r="Q53" s="292" t="str">
        <f t="shared" si="18"/>
        <v/>
      </c>
      <c r="R53" s="292" t="str">
        <f t="shared" si="19"/>
        <v/>
      </c>
      <c r="S53" s="237"/>
      <c r="T53" s="95"/>
      <c r="U53" s="93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</row>
    <row r="54" spans="1:44" ht="13.5" thickBot="1">
      <c r="A54" s="260"/>
      <c r="B54" s="539" t="s">
        <v>169</v>
      </c>
      <c r="C54" s="517"/>
      <c r="D54" s="517"/>
      <c r="E54" s="316"/>
      <c r="F54" s="317"/>
      <c r="G54" s="202"/>
      <c r="H54" s="202"/>
      <c r="I54" s="202"/>
      <c r="J54" s="203"/>
      <c r="K54" s="325"/>
      <c r="L54" s="325"/>
      <c r="M54" s="202"/>
      <c r="N54" s="202"/>
      <c r="O54" s="202"/>
      <c r="P54" s="203"/>
      <c r="Q54" s="325"/>
      <c r="R54" s="325"/>
      <c r="S54" s="202"/>
      <c r="T54" s="203"/>
      <c r="U54" s="204"/>
      <c r="V54" s="261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</row>
    <row r="55" spans="1:44" ht="56.25" customHeight="1" thickBot="1">
      <c r="A55" s="262"/>
      <c r="B55" s="110"/>
      <c r="C55" s="514" t="s">
        <v>54</v>
      </c>
      <c r="D55" s="514"/>
      <c r="E55" s="514"/>
      <c r="F55" s="514"/>
      <c r="G55" s="514"/>
      <c r="H55" s="514"/>
      <c r="I55" s="514"/>
      <c r="J55" s="514"/>
      <c r="K55" s="313"/>
      <c r="L55" s="313"/>
      <c r="M55" s="112"/>
      <c r="N55" s="535"/>
      <c r="O55" s="535"/>
      <c r="P55" s="111"/>
      <c r="Q55" s="313"/>
      <c r="R55" s="313"/>
      <c r="S55" s="112"/>
      <c r="T55" s="111"/>
      <c r="U55" s="113"/>
      <c r="V55" s="255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  <c r="AG55" s="255"/>
      <c r="AH55" s="255"/>
      <c r="AI55" s="255"/>
      <c r="AJ55" s="255"/>
      <c r="AK55" s="255"/>
      <c r="AL55" s="255"/>
      <c r="AM55" s="255"/>
      <c r="AN55" s="255"/>
      <c r="AO55" s="255"/>
      <c r="AP55" s="255"/>
      <c r="AQ55" s="255"/>
      <c r="AR55" s="255"/>
    </row>
    <row r="56" spans="1:44" ht="24">
      <c r="A56" s="260"/>
      <c r="B56" s="115">
        <v>1</v>
      </c>
      <c r="C56" s="257" t="s">
        <v>157</v>
      </c>
      <c r="D56" s="258" t="s">
        <v>88</v>
      </c>
      <c r="E56" s="292" t="str">
        <f>IF(((C56="Auditoría de Gestión de la Configuración")*AND(G56="No")),"No","")</f>
        <v/>
      </c>
      <c r="F56" s="292" t="str">
        <f>IF(((C56="Auditoría de Gestión de la Configuración")*AND(G56="Si")),"Si","")</f>
        <v>Si</v>
      </c>
      <c r="G56" s="235" t="s">
        <v>152</v>
      </c>
      <c r="H56" s="540"/>
      <c r="I56" s="541"/>
      <c r="J56" s="108"/>
      <c r="K56" s="292" t="str">
        <f>IF(((C56="Auditoría de gestión de la configuración")*AND(M56="No")),"No","")</f>
        <v/>
      </c>
      <c r="L56" s="292" t="str">
        <f>IF(((C56="Auditoría de gestión de la configuración")*AND(M56="Si")),"Si","")</f>
        <v>Si</v>
      </c>
      <c r="M56" s="235" t="s">
        <v>152</v>
      </c>
      <c r="N56" s="540"/>
      <c r="O56" s="541"/>
      <c r="P56" s="105"/>
      <c r="Q56" s="292" t="str">
        <f>IF(((C56="Auditoría de gestión de la configuración")*AND(S56="No")),"No","")</f>
        <v/>
      </c>
      <c r="R56" s="292" t="str">
        <f>IF(((C56="Auditoría de gestión de la configuración")*AND(S56="Si")),"Si","")</f>
        <v>Si</v>
      </c>
      <c r="S56" s="235" t="s">
        <v>152</v>
      </c>
      <c r="T56" s="94"/>
      <c r="U56" s="94"/>
      <c r="V56" s="261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</row>
    <row r="57" spans="1:44" ht="24">
      <c r="A57" s="260"/>
      <c r="B57" s="114">
        <f>B56+1</f>
        <v>2</v>
      </c>
      <c r="C57" s="257" t="s">
        <v>157</v>
      </c>
      <c r="D57" s="259" t="s">
        <v>93</v>
      </c>
      <c r="E57" s="292" t="str">
        <f>IF(((C57="Auditoría de Gestión de la Configuración")*AND(G57="No")),"No","")</f>
        <v/>
      </c>
      <c r="F57" s="292" t="str">
        <f>IF(((C57="Auditoría de Gestión de la Configuración")*AND(G57="Si")),"Si","")</f>
        <v>Si</v>
      </c>
      <c r="G57" s="236" t="s">
        <v>152</v>
      </c>
      <c r="H57" s="533"/>
      <c r="I57" s="534"/>
      <c r="J57" s="101"/>
      <c r="K57" s="292" t="str">
        <f>IF(((C57="Auditoría de gestión de la configuración")*AND(M57="No")),"No","")</f>
        <v>No</v>
      </c>
      <c r="L57" s="292" t="str">
        <f>IF(((C57="Auditoría de gestión de la configuración")*AND(M57="Si")),"Si","")</f>
        <v/>
      </c>
      <c r="M57" s="236" t="s">
        <v>153</v>
      </c>
      <c r="N57" s="533"/>
      <c r="O57" s="534"/>
      <c r="P57" s="89"/>
      <c r="Q57" s="292" t="str">
        <f>IF(((C57="Auditoría de gestión de la configuración")*AND(S57="No")),"No","")</f>
        <v/>
      </c>
      <c r="R57" s="292" t="str">
        <f>IF(((C57="Auditoría de gestión de la configuración")*AND(S57="Si")),"Si","")</f>
        <v>Si</v>
      </c>
      <c r="S57" s="236" t="s">
        <v>152</v>
      </c>
      <c r="T57" s="94"/>
      <c r="U57" s="94"/>
      <c r="V57" s="261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</row>
    <row r="58" spans="1:44" ht="24">
      <c r="A58" s="260"/>
      <c r="B58" s="114">
        <f t="shared" ref="B58:B67" si="20">B57+1</f>
        <v>3</v>
      </c>
      <c r="C58" s="257" t="s">
        <v>156</v>
      </c>
      <c r="D58" s="259" t="s">
        <v>222</v>
      </c>
      <c r="E58" s="292" t="str">
        <f>IF(((C58="Auditoría de Calidad")*AND(G58="No")),"No","")</f>
        <v/>
      </c>
      <c r="F58" s="292" t="str">
        <f>IF(((C58="Auditoría de Calidad")*AND(G58="Si")),"Si","")</f>
        <v/>
      </c>
      <c r="G58" s="232"/>
      <c r="H58" s="542"/>
      <c r="I58" s="543"/>
      <c r="J58" s="102"/>
      <c r="K58" s="292" t="str">
        <f>IF(((C58="Auditoría de Calidad")*AND(M58="No")),"No","")</f>
        <v/>
      </c>
      <c r="L58" s="292" t="str">
        <f>IF(((C58="Auditoría de Calidad")*AND(M58="Si")),"Si","")</f>
        <v/>
      </c>
      <c r="M58" s="232"/>
      <c r="N58" s="542"/>
      <c r="O58" s="543"/>
      <c r="P58" s="92"/>
      <c r="Q58" s="292" t="str">
        <f>IF(((C58="Auditoría de Calidad")*AND(S58="No")),"No","")</f>
        <v/>
      </c>
      <c r="R58" s="292" t="str">
        <f>IF(((C58="Auditoría de Calidad")*AND(S58="Si")),"Si","")</f>
        <v/>
      </c>
      <c r="S58" s="232"/>
      <c r="T58" s="93"/>
      <c r="U58" s="90"/>
      <c r="V58" s="261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</row>
    <row r="59" spans="1:44" ht="24">
      <c r="A59" s="260"/>
      <c r="B59" s="114">
        <f t="shared" si="20"/>
        <v>4</v>
      </c>
      <c r="C59" s="257" t="s">
        <v>156</v>
      </c>
      <c r="D59" s="98" t="s">
        <v>229</v>
      </c>
      <c r="E59" s="292" t="str">
        <f t="shared" ref="E59:E67" si="21">IF(((C59="Auditoría de Calidad")*AND(G59="No")),"No","")</f>
        <v/>
      </c>
      <c r="F59" s="292" t="str">
        <f t="shared" ref="F59:F67" si="22">IF(((C59="Auditoría de Calidad")*AND(G59="Si")),"Si","")</f>
        <v/>
      </c>
      <c r="G59" s="232"/>
      <c r="H59" s="542"/>
      <c r="I59" s="543"/>
      <c r="J59" s="97"/>
      <c r="K59" s="292" t="str">
        <f t="shared" ref="K59:K67" si="23">IF(((C59="Auditoría de Calidad")*AND(M59="No")),"No","")</f>
        <v/>
      </c>
      <c r="L59" s="292" t="str">
        <f t="shared" ref="L59:L67" si="24">IF(((C59="Auditoría de Calidad")*AND(M59="Si")),"Si","")</f>
        <v/>
      </c>
      <c r="M59" s="232"/>
      <c r="N59" s="542"/>
      <c r="O59" s="543"/>
      <c r="P59" s="92"/>
      <c r="Q59" s="292" t="str">
        <f t="shared" ref="Q59:Q67" si="25">IF(((C59="Auditoría de Calidad")*AND(S59="No")),"No","")</f>
        <v/>
      </c>
      <c r="R59" s="292" t="str">
        <f t="shared" ref="R59:R67" si="26">IF(((C59="Auditoría de Calidad")*AND(S59="Si")),"Si","")</f>
        <v/>
      </c>
      <c r="S59" s="232"/>
      <c r="T59" s="93"/>
      <c r="U59" s="93"/>
      <c r="V59" s="261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</row>
    <row r="60" spans="1:44" ht="24">
      <c r="A60" s="260"/>
      <c r="B60" s="114">
        <f t="shared" si="20"/>
        <v>5</v>
      </c>
      <c r="C60" s="257" t="s">
        <v>156</v>
      </c>
      <c r="D60" s="98" t="s">
        <v>230</v>
      </c>
      <c r="E60" s="292" t="str">
        <f t="shared" si="21"/>
        <v/>
      </c>
      <c r="F60" s="292" t="str">
        <f t="shared" si="22"/>
        <v/>
      </c>
      <c r="G60" s="232"/>
      <c r="H60" s="542"/>
      <c r="I60" s="543"/>
      <c r="J60" s="97"/>
      <c r="K60" s="292" t="str">
        <f t="shared" si="23"/>
        <v/>
      </c>
      <c r="L60" s="292" t="str">
        <f t="shared" si="24"/>
        <v/>
      </c>
      <c r="M60" s="232"/>
      <c r="N60" s="542"/>
      <c r="O60" s="543"/>
      <c r="P60" s="92"/>
      <c r="Q60" s="292" t="str">
        <f t="shared" si="25"/>
        <v/>
      </c>
      <c r="R60" s="292" t="str">
        <f t="shared" si="26"/>
        <v/>
      </c>
      <c r="S60" s="232"/>
      <c r="T60" s="93"/>
      <c r="U60" s="93"/>
      <c r="V60" s="261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</row>
    <row r="61" spans="1:44" ht="24">
      <c r="A61" s="260"/>
      <c r="B61" s="114">
        <f t="shared" si="20"/>
        <v>6</v>
      </c>
      <c r="C61" s="257" t="s">
        <v>156</v>
      </c>
      <c r="D61" s="98" t="s">
        <v>231</v>
      </c>
      <c r="E61" s="292" t="str">
        <f t="shared" si="21"/>
        <v/>
      </c>
      <c r="F61" s="292" t="str">
        <f t="shared" si="22"/>
        <v/>
      </c>
      <c r="G61" s="232"/>
      <c r="H61" s="542"/>
      <c r="I61" s="543"/>
      <c r="J61" s="97"/>
      <c r="K61" s="292" t="str">
        <f t="shared" si="23"/>
        <v/>
      </c>
      <c r="L61" s="292" t="str">
        <f t="shared" si="24"/>
        <v/>
      </c>
      <c r="M61" s="232"/>
      <c r="N61" s="542"/>
      <c r="O61" s="543"/>
      <c r="P61" s="92"/>
      <c r="Q61" s="292" t="str">
        <f t="shared" si="25"/>
        <v/>
      </c>
      <c r="R61" s="292" t="str">
        <f t="shared" si="26"/>
        <v/>
      </c>
      <c r="S61" s="232"/>
      <c r="T61" s="93"/>
      <c r="U61" s="93"/>
      <c r="V61" s="261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</row>
    <row r="62" spans="1:44" ht="48">
      <c r="A62" s="260"/>
      <c r="B62" s="114">
        <f t="shared" si="20"/>
        <v>7</v>
      </c>
      <c r="C62" s="257" t="s">
        <v>156</v>
      </c>
      <c r="D62" s="98" t="s">
        <v>245</v>
      </c>
      <c r="E62" s="292" t="str">
        <f t="shared" si="21"/>
        <v/>
      </c>
      <c r="F62" s="292" t="str">
        <f t="shared" si="22"/>
        <v/>
      </c>
      <c r="G62" s="232"/>
      <c r="H62" s="91"/>
      <c r="I62" s="92"/>
      <c r="J62" s="97"/>
      <c r="K62" s="292" t="str">
        <f t="shared" si="23"/>
        <v/>
      </c>
      <c r="L62" s="292" t="str">
        <f t="shared" si="24"/>
        <v/>
      </c>
      <c r="M62" s="232"/>
      <c r="N62" s="91"/>
      <c r="O62" s="92"/>
      <c r="P62" s="92"/>
      <c r="Q62" s="292" t="str">
        <f t="shared" si="25"/>
        <v/>
      </c>
      <c r="R62" s="292" t="str">
        <f t="shared" si="26"/>
        <v/>
      </c>
      <c r="S62" s="232"/>
      <c r="T62" s="93"/>
      <c r="U62" s="93"/>
      <c r="V62" s="261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</row>
    <row r="63" spans="1:44" ht="36">
      <c r="A63" s="260"/>
      <c r="B63" s="114">
        <f t="shared" si="20"/>
        <v>8</v>
      </c>
      <c r="C63" s="257" t="s">
        <v>156</v>
      </c>
      <c r="D63" s="98" t="s">
        <v>246</v>
      </c>
      <c r="E63" s="292" t="str">
        <f t="shared" si="21"/>
        <v/>
      </c>
      <c r="F63" s="292" t="str">
        <f t="shared" si="22"/>
        <v/>
      </c>
      <c r="G63" s="232"/>
      <c r="H63" s="91"/>
      <c r="I63" s="92"/>
      <c r="J63" s="97"/>
      <c r="K63" s="292" t="str">
        <f t="shared" si="23"/>
        <v/>
      </c>
      <c r="L63" s="292" t="str">
        <f t="shared" si="24"/>
        <v/>
      </c>
      <c r="M63" s="232"/>
      <c r="N63" s="91"/>
      <c r="O63" s="92"/>
      <c r="P63" s="92"/>
      <c r="Q63" s="292" t="str">
        <f t="shared" si="25"/>
        <v/>
      </c>
      <c r="R63" s="292" t="str">
        <f t="shared" si="26"/>
        <v/>
      </c>
      <c r="S63" s="232"/>
      <c r="T63" s="93"/>
      <c r="U63" s="93"/>
      <c r="V63" s="261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</row>
    <row r="64" spans="1:44" ht="24">
      <c r="A64" s="260"/>
      <c r="B64" s="114">
        <f t="shared" si="20"/>
        <v>9</v>
      </c>
      <c r="C64" s="257" t="s">
        <v>156</v>
      </c>
      <c r="D64" s="98" t="s">
        <v>247</v>
      </c>
      <c r="E64" s="292" t="str">
        <f t="shared" si="21"/>
        <v/>
      </c>
      <c r="F64" s="292" t="str">
        <f t="shared" si="22"/>
        <v/>
      </c>
      <c r="G64" s="232"/>
      <c r="H64" s="91"/>
      <c r="I64" s="92"/>
      <c r="J64" s="97"/>
      <c r="K64" s="292" t="str">
        <f t="shared" si="23"/>
        <v/>
      </c>
      <c r="L64" s="292" t="str">
        <f t="shared" si="24"/>
        <v/>
      </c>
      <c r="M64" s="232"/>
      <c r="N64" s="91"/>
      <c r="O64" s="92"/>
      <c r="P64" s="92"/>
      <c r="Q64" s="292" t="str">
        <f t="shared" si="25"/>
        <v/>
      </c>
      <c r="R64" s="292" t="str">
        <f t="shared" si="26"/>
        <v/>
      </c>
      <c r="S64" s="232"/>
      <c r="T64" s="93"/>
      <c r="U64" s="93"/>
      <c r="V64" s="261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</row>
    <row r="65" spans="1:44" ht="48">
      <c r="B65" s="114">
        <f t="shared" si="20"/>
        <v>10</v>
      </c>
      <c r="C65" s="257" t="s">
        <v>156</v>
      </c>
      <c r="D65" s="98" t="s">
        <v>248</v>
      </c>
      <c r="E65" s="292" t="str">
        <f t="shared" si="21"/>
        <v/>
      </c>
      <c r="F65" s="292" t="str">
        <f t="shared" si="22"/>
        <v/>
      </c>
      <c r="G65" s="232"/>
      <c r="H65" s="542"/>
      <c r="I65" s="543"/>
      <c r="J65" s="97"/>
      <c r="K65" s="292" t="str">
        <f t="shared" si="23"/>
        <v/>
      </c>
      <c r="L65" s="292" t="str">
        <f t="shared" si="24"/>
        <v/>
      </c>
      <c r="M65" s="232"/>
      <c r="N65" s="542"/>
      <c r="O65" s="543"/>
      <c r="P65" s="92"/>
      <c r="Q65" s="292" t="str">
        <f t="shared" si="25"/>
        <v/>
      </c>
      <c r="R65" s="292" t="str">
        <f t="shared" si="26"/>
        <v/>
      </c>
      <c r="S65" s="232"/>
      <c r="T65" s="93"/>
      <c r="U65" s="93"/>
      <c r="X65" s="252"/>
      <c r="Y65" s="253"/>
      <c r="Z65" s="253"/>
      <c r="AA65" s="253"/>
    </row>
    <row r="66" spans="1:44" ht="48">
      <c r="A66" s="263"/>
      <c r="B66" s="114">
        <f t="shared" si="20"/>
        <v>11</v>
      </c>
      <c r="C66" s="257" t="s">
        <v>156</v>
      </c>
      <c r="D66" s="98" t="s">
        <v>249</v>
      </c>
      <c r="E66" s="292" t="str">
        <f t="shared" si="21"/>
        <v/>
      </c>
      <c r="F66" s="292" t="str">
        <f t="shared" si="22"/>
        <v/>
      </c>
      <c r="G66" s="232"/>
      <c r="H66" s="542"/>
      <c r="I66" s="543"/>
      <c r="J66" s="97"/>
      <c r="K66" s="292" t="str">
        <f t="shared" si="23"/>
        <v/>
      </c>
      <c r="L66" s="292" t="str">
        <f t="shared" si="24"/>
        <v/>
      </c>
      <c r="M66" s="232"/>
      <c r="N66" s="542"/>
      <c r="O66" s="543"/>
      <c r="P66" s="92"/>
      <c r="Q66" s="292" t="str">
        <f t="shared" si="25"/>
        <v/>
      </c>
      <c r="R66" s="292" t="str">
        <f t="shared" si="26"/>
        <v/>
      </c>
      <c r="S66" s="232"/>
      <c r="T66" s="93"/>
      <c r="U66" s="93"/>
      <c r="W66" s="15"/>
      <c r="X66" s="15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</row>
    <row r="67" spans="1:44" ht="24">
      <c r="A67" s="263"/>
      <c r="B67" s="114">
        <f t="shared" si="20"/>
        <v>12</v>
      </c>
      <c r="C67" s="257" t="s">
        <v>156</v>
      </c>
      <c r="D67" s="98" t="s">
        <v>250</v>
      </c>
      <c r="E67" s="292" t="str">
        <f t="shared" si="21"/>
        <v/>
      </c>
      <c r="F67" s="292" t="str">
        <f t="shared" si="22"/>
        <v/>
      </c>
      <c r="G67" s="232"/>
      <c r="H67" s="542"/>
      <c r="I67" s="543"/>
      <c r="J67" s="97"/>
      <c r="K67" s="292" t="str">
        <f t="shared" si="23"/>
        <v/>
      </c>
      <c r="L67" s="292" t="str">
        <f t="shared" si="24"/>
        <v/>
      </c>
      <c r="M67" s="232"/>
      <c r="N67" s="542"/>
      <c r="O67" s="543"/>
      <c r="P67" s="92"/>
      <c r="Q67" s="292" t="str">
        <f t="shared" si="25"/>
        <v/>
      </c>
      <c r="R67" s="292" t="str">
        <f t="shared" si="26"/>
        <v/>
      </c>
      <c r="S67" s="232"/>
      <c r="T67" s="93"/>
      <c r="U67" s="93"/>
      <c r="W67" s="15"/>
      <c r="X67" s="15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71"/>
  <sheetViews>
    <sheetView tabSelected="1" topLeftCell="A300" zoomScaleNormal="100" workbookViewId="0">
      <selection activeCell="D330" sqref="D330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20.140625" style="249" customWidth="1"/>
    <col min="4" max="4" width="40.5703125" style="249" customWidth="1"/>
    <col min="5" max="5" width="20.7109375" style="373" customWidth="1"/>
    <col min="6" max="6" width="12.7109375" style="373" customWidth="1"/>
    <col min="7" max="7" width="35.7109375" style="249" customWidth="1"/>
    <col min="8" max="8" width="20.7109375" style="266" customWidth="1"/>
    <col min="9" max="9" width="12.7109375" style="266" customWidth="1"/>
    <col min="10" max="10" width="35.7109375" style="248" customWidth="1"/>
    <col min="11" max="11" width="20.7109375" style="266" customWidth="1"/>
    <col min="12" max="12" width="12.7109375" style="266" customWidth="1"/>
    <col min="13" max="13" width="16.7109375" style="248" customWidth="1"/>
    <col min="14" max="14" width="20.7109375" style="266" customWidth="1"/>
    <col min="15" max="15" width="13.5703125" style="248" customWidth="1"/>
    <col min="16" max="16" width="14.5703125" style="248" customWidth="1"/>
    <col min="17" max="18" width="5.85546875" style="262" customWidth="1"/>
    <col min="19" max="19" width="12.7109375" style="266" customWidth="1"/>
    <col min="20" max="20" width="20.140625" style="248" bestFit="1" customWidth="1"/>
    <col min="21" max="21" width="13.5703125" style="248" customWidth="1"/>
    <col min="22" max="22" width="13.42578125" style="248" customWidth="1"/>
    <col min="23" max="23" width="6.7109375" style="248" customWidth="1"/>
    <col min="24" max="24" width="7.7109375" style="248" customWidth="1"/>
    <col min="25" max="25" width="5.7109375" style="248" customWidth="1"/>
    <col min="26" max="26" width="9.5703125" style="248" customWidth="1"/>
    <col min="27" max="27" width="12.7109375" style="252" customWidth="1"/>
    <col min="28" max="41" width="11.42578125" style="253"/>
    <col min="42" max="16384" width="11.42578125" style="244"/>
  </cols>
  <sheetData>
    <row r="1" spans="1:41">
      <c r="A1" s="561" t="s">
        <v>266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</row>
    <row r="2" spans="1:41" ht="15.75" customHeight="1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216"/>
      <c r="P2" s="216"/>
      <c r="Q2" s="216"/>
      <c r="R2" s="216"/>
      <c r="S2" s="216"/>
      <c r="T2" s="216"/>
      <c r="U2" s="216"/>
      <c r="V2" s="243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</row>
    <row r="3" spans="1:41" ht="15.75" customHeight="1">
      <c r="A3" s="561"/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216"/>
      <c r="P3" s="216"/>
      <c r="Q3" s="216"/>
      <c r="R3" s="216"/>
      <c r="S3" s="216"/>
      <c r="T3" s="216"/>
      <c r="U3" s="216"/>
      <c r="V3" s="243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</row>
    <row r="4" spans="1:41" ht="15.75" customHeight="1">
      <c r="A4" s="561"/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216"/>
      <c r="P4" s="216"/>
      <c r="Q4" s="216"/>
      <c r="R4" s="216"/>
      <c r="S4" s="216"/>
      <c r="T4" s="216"/>
      <c r="U4" s="216"/>
      <c r="V4" s="243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</row>
    <row r="5" spans="1:41" ht="15.75" customHeight="1">
      <c r="A5" s="561"/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216"/>
      <c r="P5" s="216"/>
      <c r="Q5" s="216"/>
      <c r="R5" s="216"/>
      <c r="S5" s="216"/>
      <c r="T5" s="216"/>
      <c r="U5" s="216"/>
      <c r="V5" s="243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</row>
    <row r="6" spans="1:41" ht="12.75" customHeight="1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245"/>
      <c r="O6" s="245"/>
      <c r="P6" s="245"/>
      <c r="Q6" s="320"/>
      <c r="R6" s="320"/>
      <c r="S6" s="267"/>
      <c r="T6" s="245"/>
      <c r="U6" s="243"/>
      <c r="V6" s="243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</row>
    <row r="7" spans="1:41">
      <c r="A7" s="242"/>
      <c r="B7" s="242"/>
      <c r="C7" s="77" t="s">
        <v>263</v>
      </c>
      <c r="D7" s="246" t="s">
        <v>280</v>
      </c>
      <c r="E7" s="374"/>
      <c r="F7" s="377"/>
      <c r="G7" s="361" t="s">
        <v>285</v>
      </c>
      <c r="I7" s="379" t="s">
        <v>73</v>
      </c>
      <c r="J7" s="551" t="str">
        <f>CONCATENATE(Tablas!E3,", ",Tablas!E4)</f>
        <v>Julio Leonardo Paredes, Roger Apaéstegui Ortega</v>
      </c>
      <c r="K7" s="551"/>
      <c r="L7" s="553" t="s">
        <v>79</v>
      </c>
      <c r="M7" s="553"/>
      <c r="N7" s="358">
        <v>42276</v>
      </c>
      <c r="V7" s="243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</row>
    <row r="8" spans="1:41" ht="12.75" customHeight="1">
      <c r="A8" s="242"/>
      <c r="B8" s="242"/>
      <c r="C8" s="521" t="s">
        <v>279</v>
      </c>
      <c r="D8" s="529" t="s">
        <v>281</v>
      </c>
      <c r="E8" s="374"/>
      <c r="F8" s="378"/>
      <c r="G8" s="378"/>
      <c r="I8" s="380"/>
      <c r="J8" s="360"/>
      <c r="L8" s="380"/>
      <c r="V8" s="243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</row>
    <row r="9" spans="1:41">
      <c r="A9" s="242"/>
      <c r="B9" s="242"/>
      <c r="C9" s="522"/>
      <c r="D9" s="530"/>
      <c r="E9" s="374"/>
      <c r="F9" s="378"/>
      <c r="G9" s="361" t="s">
        <v>288</v>
      </c>
      <c r="I9" s="379" t="s">
        <v>73</v>
      </c>
      <c r="J9" s="551" t="str">
        <f>CONCATENATE(Tablas!E3,", ",Tablas!E4)</f>
        <v>Julio Leonardo Paredes, Roger Apaéstegui Ortega</v>
      </c>
      <c r="K9" s="551"/>
      <c r="L9" s="553" t="s">
        <v>79</v>
      </c>
      <c r="M9" s="553"/>
      <c r="N9" s="359">
        <v>42304</v>
      </c>
      <c r="V9" s="243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</row>
    <row r="10" spans="1:41" ht="12.75" customHeight="1">
      <c r="A10" s="242"/>
      <c r="B10" s="242"/>
      <c r="C10" s="77" t="s">
        <v>2</v>
      </c>
      <c r="D10" s="246" t="s">
        <v>280</v>
      </c>
      <c r="E10" s="374"/>
      <c r="F10" s="378"/>
      <c r="G10" s="378"/>
      <c r="I10" s="380"/>
      <c r="J10" s="360"/>
      <c r="L10" s="380"/>
      <c r="V10" s="350"/>
      <c r="W10" s="554"/>
      <c r="X10" s="554"/>
      <c r="Y10" s="554"/>
      <c r="Z10" s="554"/>
      <c r="AA10" s="350"/>
      <c r="AB10" s="351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</row>
    <row r="11" spans="1:41">
      <c r="A11" s="242"/>
      <c r="B11" s="242"/>
      <c r="C11" s="77" t="s">
        <v>164</v>
      </c>
      <c r="D11" s="246" t="s">
        <v>282</v>
      </c>
      <c r="E11" s="374"/>
      <c r="F11" s="378"/>
      <c r="G11" s="361" t="s">
        <v>289</v>
      </c>
      <c r="I11" s="379" t="s">
        <v>73</v>
      </c>
      <c r="J11" s="552" t="str">
        <f>CONCATENATE(Tablas!E3,", ",Tablas!E4)</f>
        <v>Julio Leonardo Paredes, Roger Apaéstegui Ortega</v>
      </c>
      <c r="K11" s="552"/>
      <c r="L11" s="553" t="s">
        <v>79</v>
      </c>
      <c r="M11" s="553"/>
      <c r="N11" s="359">
        <v>42321</v>
      </c>
      <c r="V11" s="352"/>
      <c r="W11" s="352"/>
      <c r="X11" s="353"/>
      <c r="Y11" s="353"/>
      <c r="Z11" s="354"/>
      <c r="AA11" s="352"/>
      <c r="AB11" s="355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</row>
    <row r="12" spans="1:41">
      <c r="O12" s="342"/>
      <c r="P12" s="342"/>
      <c r="Q12" s="343"/>
      <c r="R12" s="343"/>
      <c r="S12" s="344"/>
      <c r="V12" s="350"/>
      <c r="W12" s="554"/>
      <c r="X12" s="554"/>
      <c r="Y12" s="554"/>
      <c r="Z12" s="554"/>
      <c r="AA12" s="350"/>
      <c r="AB12" s="351"/>
    </row>
    <row r="13" spans="1:41">
      <c r="C13" s="531"/>
      <c r="D13" s="531"/>
      <c r="E13" s="531"/>
      <c r="F13" s="531"/>
      <c r="H13" s="373"/>
      <c r="I13" s="381"/>
      <c r="J13" s="345"/>
      <c r="K13" s="373"/>
      <c r="L13" s="381"/>
      <c r="M13" s="345"/>
      <c r="N13" s="249"/>
      <c r="O13" s="345"/>
      <c r="P13" s="346"/>
      <c r="Q13" s="347"/>
      <c r="R13" s="347"/>
      <c r="S13" s="249"/>
      <c r="T13" s="251"/>
      <c r="U13" s="242"/>
      <c r="V13" s="352"/>
      <c r="W13" s="352"/>
      <c r="X13" s="353"/>
      <c r="Y13" s="353"/>
      <c r="Z13" s="354"/>
      <c r="AA13" s="352"/>
      <c r="AB13" s="355"/>
    </row>
    <row r="14" spans="1:41" ht="12.75" hidden="1" customHeight="1">
      <c r="C14" s="557"/>
      <c r="D14" s="557"/>
      <c r="E14" s="527"/>
      <c r="F14" s="527"/>
      <c r="H14" s="555" t="s">
        <v>96</v>
      </c>
      <c r="I14" s="558"/>
      <c r="J14" s="556"/>
      <c r="K14" s="555" t="s">
        <v>96</v>
      </c>
      <c r="L14" s="558"/>
      <c r="M14" s="556"/>
      <c r="N14" s="555" t="s">
        <v>96</v>
      </c>
      <c r="O14" s="556"/>
      <c r="S14" s="555" t="s">
        <v>96</v>
      </c>
      <c r="T14" s="493"/>
      <c r="U14" s="493"/>
      <c r="V14" s="350"/>
      <c r="W14" s="554"/>
      <c r="X14" s="554"/>
      <c r="Y14" s="554"/>
      <c r="Z14" s="554"/>
      <c r="AA14" s="350"/>
      <c r="AB14" s="356"/>
    </row>
    <row r="15" spans="1:41" ht="13.5" thickBot="1">
      <c r="B15" s="348"/>
      <c r="C15" s="348"/>
      <c r="D15" s="348"/>
      <c r="E15" s="349"/>
      <c r="F15" s="349"/>
      <c r="G15" s="348"/>
      <c r="H15" s="349"/>
      <c r="I15" s="349"/>
      <c r="J15" s="348"/>
      <c r="K15" s="349"/>
      <c r="L15" s="349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6"/>
      <c r="Z15" s="346"/>
      <c r="AA15" s="357"/>
      <c r="AB15" s="346"/>
    </row>
    <row r="16" spans="1:41" ht="34.5" customHeight="1">
      <c r="A16" s="254"/>
      <c r="B16" s="367" t="s">
        <v>283</v>
      </c>
      <c r="C16" s="368" t="s">
        <v>284</v>
      </c>
      <c r="D16" s="368" t="s">
        <v>135</v>
      </c>
      <c r="E16" s="369" t="s">
        <v>286</v>
      </c>
      <c r="F16" s="370" t="s">
        <v>285</v>
      </c>
      <c r="G16" s="368" t="s">
        <v>287</v>
      </c>
      <c r="H16" s="369" t="s">
        <v>290</v>
      </c>
      <c r="I16" s="370" t="s">
        <v>288</v>
      </c>
      <c r="J16" s="368" t="s">
        <v>287</v>
      </c>
      <c r="K16" s="369" t="s">
        <v>291</v>
      </c>
      <c r="L16" s="370" t="s">
        <v>289</v>
      </c>
      <c r="M16" s="559" t="s">
        <v>287</v>
      </c>
      <c r="N16" s="560"/>
      <c r="O16" s="348"/>
      <c r="P16" s="348"/>
      <c r="Q16" s="348"/>
      <c r="R16" s="348"/>
      <c r="S16" s="348"/>
      <c r="T16" s="348"/>
      <c r="U16" s="348"/>
      <c r="V16" s="348"/>
      <c r="W16" s="348"/>
      <c r="X16" s="348"/>
      <c r="Y16" s="255"/>
      <c r="Z16" s="255"/>
      <c r="AA16" s="255"/>
      <c r="AB16" s="255"/>
      <c r="AC16" s="255"/>
      <c r="AD16" s="255"/>
      <c r="AE16" s="255"/>
      <c r="AF16" s="255"/>
      <c r="AG16" s="255"/>
      <c r="AH16" s="256"/>
      <c r="AI16" s="256"/>
      <c r="AJ16" s="256"/>
      <c r="AK16" s="256"/>
      <c r="AL16" s="256"/>
      <c r="AM16" s="256"/>
      <c r="AN16" s="256"/>
      <c r="AO16" s="256"/>
    </row>
    <row r="17" spans="1:41" ht="20.100000000000001" customHeight="1">
      <c r="A17" s="254"/>
      <c r="B17" s="562" t="s">
        <v>292</v>
      </c>
      <c r="C17" s="563"/>
      <c r="D17" s="563"/>
      <c r="E17" s="384"/>
      <c r="F17" s="564"/>
      <c r="G17" s="564"/>
      <c r="H17" s="564"/>
      <c r="I17" s="564"/>
      <c r="J17" s="564"/>
      <c r="K17" s="564"/>
      <c r="L17" s="564"/>
      <c r="M17" s="564"/>
      <c r="N17" s="565"/>
      <c r="O17" s="348"/>
      <c r="P17" s="348"/>
      <c r="Q17" s="348"/>
      <c r="R17" s="348"/>
      <c r="S17" s="348"/>
      <c r="T17" s="348"/>
      <c r="U17" s="348"/>
      <c r="V17" s="348"/>
      <c r="W17" s="348"/>
      <c r="X17" s="348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  <c r="AI17" s="256"/>
      <c r="AJ17" s="256"/>
      <c r="AK17" s="256"/>
      <c r="AL17" s="256"/>
      <c r="AM17" s="256"/>
      <c r="AN17" s="256"/>
      <c r="AO17" s="256"/>
    </row>
    <row r="18" spans="1:41" s="366" customFormat="1" ht="60" customHeight="1">
      <c r="A18" s="363"/>
      <c r="B18" s="544" t="s">
        <v>293</v>
      </c>
      <c r="C18" s="544"/>
      <c r="D18" s="544"/>
      <c r="E18" s="545"/>
      <c r="F18" s="546"/>
      <c r="G18" s="546"/>
      <c r="H18" s="546"/>
      <c r="I18" s="546"/>
      <c r="J18" s="546"/>
      <c r="K18" s="546"/>
      <c r="L18" s="546"/>
      <c r="M18" s="546"/>
      <c r="N18" s="547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4"/>
      <c r="Z18" s="364"/>
      <c r="AA18" s="364"/>
      <c r="AB18" s="364"/>
      <c r="AC18" s="364"/>
      <c r="AD18" s="364"/>
      <c r="AE18" s="364"/>
      <c r="AF18" s="364"/>
      <c r="AG18" s="364"/>
      <c r="AH18" s="365"/>
      <c r="AI18" s="365"/>
      <c r="AJ18" s="365"/>
      <c r="AK18" s="365"/>
      <c r="AL18" s="365"/>
      <c r="AM18" s="365"/>
      <c r="AN18" s="365"/>
      <c r="AO18" s="365"/>
    </row>
    <row r="19" spans="1:41" ht="45" customHeight="1">
      <c r="A19" s="254"/>
      <c r="B19" s="371">
        <v>1</v>
      </c>
      <c r="C19" s="372" t="s">
        <v>157</v>
      </c>
      <c r="D19" s="372" t="s">
        <v>376</v>
      </c>
      <c r="E19" s="376">
        <v>42268</v>
      </c>
      <c r="F19" s="375" t="s">
        <v>152</v>
      </c>
      <c r="G19" s="382" t="s">
        <v>346</v>
      </c>
      <c r="H19" s="376">
        <v>42290</v>
      </c>
      <c r="I19" s="375" t="s">
        <v>152</v>
      </c>
      <c r="J19" s="382" t="s">
        <v>346</v>
      </c>
      <c r="K19" s="375"/>
      <c r="L19" s="375"/>
      <c r="M19" s="548"/>
      <c r="N19" s="549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255"/>
      <c r="Z19" s="255"/>
      <c r="AA19" s="255"/>
      <c r="AB19" s="255"/>
      <c r="AC19" s="255"/>
      <c r="AD19" s="255"/>
      <c r="AE19" s="255"/>
      <c r="AF19" s="255"/>
      <c r="AG19" s="255"/>
      <c r="AH19" s="256"/>
      <c r="AI19" s="256"/>
      <c r="AJ19" s="256"/>
      <c r="AK19" s="256"/>
      <c r="AL19" s="256"/>
      <c r="AM19" s="256"/>
      <c r="AN19" s="256"/>
      <c r="AO19" s="256"/>
    </row>
    <row r="20" spans="1:41" ht="45" customHeight="1">
      <c r="A20" s="254"/>
      <c r="B20" s="371">
        <f>B19+1</f>
        <v>2</v>
      </c>
      <c r="C20" s="372" t="s">
        <v>157</v>
      </c>
      <c r="D20" s="372" t="s">
        <v>377</v>
      </c>
      <c r="E20" s="376">
        <v>42268</v>
      </c>
      <c r="F20" s="375" t="s">
        <v>152</v>
      </c>
      <c r="G20" s="382" t="s">
        <v>346</v>
      </c>
      <c r="H20" s="376"/>
      <c r="I20" s="375"/>
      <c r="J20" s="382"/>
      <c r="K20" s="375"/>
      <c r="L20" s="375"/>
      <c r="M20" s="385"/>
      <c r="N20" s="386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255"/>
      <c r="Z20" s="255"/>
      <c r="AA20" s="255"/>
      <c r="AB20" s="255"/>
      <c r="AC20" s="255"/>
      <c r="AD20" s="255"/>
      <c r="AE20" s="255"/>
      <c r="AF20" s="255"/>
      <c r="AG20" s="255"/>
      <c r="AH20" s="256"/>
      <c r="AI20" s="256"/>
      <c r="AJ20" s="256"/>
      <c r="AK20" s="256"/>
      <c r="AL20" s="256"/>
      <c r="AM20" s="256"/>
      <c r="AN20" s="256"/>
      <c r="AO20" s="256"/>
    </row>
    <row r="21" spans="1:41" ht="45" customHeight="1">
      <c r="A21" s="254"/>
      <c r="B21" s="371">
        <f t="shared" ref="B21:B30" si="0">B20+1</f>
        <v>3</v>
      </c>
      <c r="C21" s="372" t="s">
        <v>157</v>
      </c>
      <c r="D21" s="372" t="s">
        <v>378</v>
      </c>
      <c r="E21" s="376">
        <v>42268</v>
      </c>
      <c r="F21" s="375" t="s">
        <v>152</v>
      </c>
      <c r="G21" s="382" t="s">
        <v>346</v>
      </c>
      <c r="H21" s="376"/>
      <c r="I21" s="375"/>
      <c r="J21" s="382"/>
      <c r="K21" s="375"/>
      <c r="L21" s="375"/>
      <c r="M21" s="385"/>
      <c r="N21" s="386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255"/>
      <c r="Z21" s="255"/>
      <c r="AA21" s="255"/>
      <c r="AB21" s="255"/>
      <c r="AC21" s="255"/>
      <c r="AD21" s="255"/>
      <c r="AE21" s="255"/>
      <c r="AF21" s="255"/>
      <c r="AG21" s="255"/>
      <c r="AH21" s="256"/>
      <c r="AI21" s="256"/>
      <c r="AJ21" s="256"/>
      <c r="AK21" s="256"/>
      <c r="AL21" s="256"/>
      <c r="AM21" s="256"/>
      <c r="AN21" s="256"/>
      <c r="AO21" s="256"/>
    </row>
    <row r="22" spans="1:41" ht="45" customHeight="1">
      <c r="A22" s="254"/>
      <c r="B22" s="371">
        <f t="shared" si="0"/>
        <v>4</v>
      </c>
      <c r="C22" s="372" t="s">
        <v>157</v>
      </c>
      <c r="D22" s="372" t="s">
        <v>379</v>
      </c>
      <c r="E22" s="376">
        <v>42268</v>
      </c>
      <c r="F22" s="375" t="s">
        <v>152</v>
      </c>
      <c r="G22" s="382" t="s">
        <v>346</v>
      </c>
      <c r="H22" s="376"/>
      <c r="I22" s="375"/>
      <c r="J22" s="382"/>
      <c r="K22" s="375"/>
      <c r="L22" s="375"/>
      <c r="M22" s="385"/>
      <c r="N22" s="386"/>
      <c r="O22" s="348"/>
      <c r="P22" s="348"/>
      <c r="Q22" s="348"/>
      <c r="R22" s="348"/>
      <c r="S22" s="348"/>
      <c r="T22" s="348"/>
      <c r="U22" s="348"/>
      <c r="V22" s="348"/>
      <c r="W22" s="348"/>
      <c r="X22" s="348"/>
      <c r="Y22" s="255"/>
      <c r="Z22" s="255"/>
      <c r="AA22" s="255"/>
      <c r="AB22" s="255"/>
      <c r="AC22" s="255"/>
      <c r="AD22" s="255"/>
      <c r="AE22" s="255"/>
      <c r="AF22" s="255"/>
      <c r="AG22" s="255"/>
      <c r="AH22" s="256"/>
      <c r="AI22" s="256"/>
      <c r="AJ22" s="256"/>
      <c r="AK22" s="256"/>
      <c r="AL22" s="256"/>
      <c r="AM22" s="256"/>
      <c r="AN22" s="256"/>
      <c r="AO22" s="256"/>
    </row>
    <row r="23" spans="1:41" ht="45" customHeight="1">
      <c r="A23" s="254"/>
      <c r="B23" s="371">
        <f t="shared" si="0"/>
        <v>5</v>
      </c>
      <c r="C23" s="372" t="s">
        <v>157</v>
      </c>
      <c r="D23" s="372" t="s">
        <v>380</v>
      </c>
      <c r="E23" s="376">
        <v>42268</v>
      </c>
      <c r="F23" s="375" t="s">
        <v>299</v>
      </c>
      <c r="G23" s="382" t="s">
        <v>368</v>
      </c>
      <c r="H23" s="376"/>
      <c r="I23" s="375"/>
      <c r="J23" s="382"/>
      <c r="K23" s="375"/>
      <c r="L23" s="375"/>
      <c r="M23" s="385"/>
      <c r="N23" s="386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255"/>
      <c r="Z23" s="255"/>
      <c r="AA23" s="255"/>
      <c r="AB23" s="255"/>
      <c r="AC23" s="255"/>
      <c r="AD23" s="255"/>
      <c r="AE23" s="255"/>
      <c r="AF23" s="255"/>
      <c r="AG23" s="255"/>
      <c r="AH23" s="256"/>
      <c r="AI23" s="256"/>
      <c r="AJ23" s="256"/>
      <c r="AK23" s="256"/>
      <c r="AL23" s="256"/>
      <c r="AM23" s="256"/>
      <c r="AN23" s="256"/>
      <c r="AO23" s="256"/>
    </row>
    <row r="24" spans="1:41" ht="45" customHeight="1">
      <c r="A24" s="254"/>
      <c r="B24" s="371">
        <f>B23+1</f>
        <v>6</v>
      </c>
      <c r="C24" s="372" t="s">
        <v>156</v>
      </c>
      <c r="D24" s="372" t="s">
        <v>381</v>
      </c>
      <c r="E24" s="376">
        <v>42268</v>
      </c>
      <c r="F24" s="375" t="s">
        <v>152</v>
      </c>
      <c r="G24" s="382" t="s">
        <v>346</v>
      </c>
      <c r="H24" s="376">
        <v>42290</v>
      </c>
      <c r="I24" s="375" t="s">
        <v>152</v>
      </c>
      <c r="J24" s="382" t="s">
        <v>346</v>
      </c>
      <c r="K24" s="375"/>
      <c r="L24" s="375"/>
      <c r="M24" s="548"/>
      <c r="N24" s="549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255"/>
      <c r="Z24" s="255"/>
      <c r="AA24" s="255"/>
      <c r="AB24" s="255"/>
      <c r="AC24" s="255"/>
      <c r="AD24" s="255"/>
      <c r="AE24" s="255"/>
      <c r="AF24" s="255"/>
      <c r="AG24" s="255"/>
      <c r="AH24" s="256"/>
      <c r="AI24" s="256"/>
      <c r="AJ24" s="256"/>
      <c r="AK24" s="256"/>
      <c r="AL24" s="256"/>
      <c r="AM24" s="256"/>
      <c r="AN24" s="256"/>
      <c r="AO24" s="256"/>
    </row>
    <row r="25" spans="1:41" ht="45" customHeight="1">
      <c r="A25" s="254"/>
      <c r="B25" s="371">
        <f t="shared" si="0"/>
        <v>7</v>
      </c>
      <c r="C25" s="372" t="s">
        <v>156</v>
      </c>
      <c r="D25" s="372" t="s">
        <v>382</v>
      </c>
      <c r="E25" s="376">
        <v>42268</v>
      </c>
      <c r="F25" s="375" t="s">
        <v>152</v>
      </c>
      <c r="G25" s="382" t="s">
        <v>346</v>
      </c>
      <c r="H25" s="376">
        <v>42290</v>
      </c>
      <c r="I25" s="375" t="s">
        <v>299</v>
      </c>
      <c r="J25" s="382" t="s">
        <v>347</v>
      </c>
      <c r="K25" s="375"/>
      <c r="L25" s="375"/>
      <c r="M25" s="548"/>
      <c r="N25" s="549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255"/>
      <c r="Z25" s="255"/>
      <c r="AA25" s="255"/>
      <c r="AB25" s="255"/>
      <c r="AC25" s="255"/>
      <c r="AD25" s="255"/>
      <c r="AE25" s="255"/>
      <c r="AF25" s="255"/>
      <c r="AG25" s="255"/>
      <c r="AH25" s="256"/>
      <c r="AI25" s="256"/>
      <c r="AJ25" s="256"/>
      <c r="AK25" s="256"/>
      <c r="AL25" s="256"/>
      <c r="AM25" s="256"/>
      <c r="AN25" s="256"/>
      <c r="AO25" s="256"/>
    </row>
    <row r="26" spans="1:41" ht="45" customHeight="1">
      <c r="A26" s="254"/>
      <c r="B26" s="371">
        <f t="shared" si="0"/>
        <v>8</v>
      </c>
      <c r="C26" s="372" t="s">
        <v>156</v>
      </c>
      <c r="D26" s="372" t="s">
        <v>343</v>
      </c>
      <c r="E26" s="376">
        <v>42269</v>
      </c>
      <c r="F26" s="375" t="s">
        <v>152</v>
      </c>
      <c r="G26" s="382" t="s">
        <v>346</v>
      </c>
      <c r="H26" s="376">
        <v>42290</v>
      </c>
      <c r="I26" s="375" t="s">
        <v>152</v>
      </c>
      <c r="J26" s="382" t="s">
        <v>346</v>
      </c>
      <c r="K26" s="375"/>
      <c r="L26" s="375"/>
      <c r="M26" s="548"/>
      <c r="N26" s="549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255"/>
      <c r="Z26" s="255"/>
      <c r="AA26" s="255"/>
      <c r="AB26" s="255"/>
      <c r="AC26" s="255"/>
      <c r="AD26" s="255"/>
      <c r="AE26" s="255"/>
      <c r="AF26" s="255"/>
      <c r="AG26" s="255"/>
      <c r="AH26" s="256"/>
      <c r="AI26" s="256"/>
      <c r="AJ26" s="256"/>
      <c r="AK26" s="256"/>
      <c r="AL26" s="256"/>
      <c r="AM26" s="256"/>
      <c r="AN26" s="256"/>
      <c r="AO26" s="256"/>
    </row>
    <row r="27" spans="1:41" ht="45" customHeight="1">
      <c r="A27" s="254"/>
      <c r="B27" s="371">
        <f t="shared" si="0"/>
        <v>9</v>
      </c>
      <c r="C27" s="372" t="s">
        <v>156</v>
      </c>
      <c r="D27" s="372" t="s">
        <v>383</v>
      </c>
      <c r="E27" s="376">
        <v>42269</v>
      </c>
      <c r="F27" s="375" t="s">
        <v>152</v>
      </c>
      <c r="G27" s="382" t="s">
        <v>346</v>
      </c>
      <c r="H27" s="376"/>
      <c r="I27" s="375"/>
      <c r="J27" s="382"/>
      <c r="K27" s="375"/>
      <c r="L27" s="375"/>
      <c r="M27" s="385"/>
      <c r="N27" s="386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255"/>
      <c r="Z27" s="255"/>
      <c r="AA27" s="255"/>
      <c r="AB27" s="255"/>
      <c r="AC27" s="255"/>
      <c r="AD27" s="255"/>
      <c r="AE27" s="255"/>
      <c r="AF27" s="255"/>
      <c r="AG27" s="255"/>
      <c r="AH27" s="256"/>
      <c r="AI27" s="256"/>
      <c r="AJ27" s="256"/>
      <c r="AK27" s="256"/>
      <c r="AL27" s="256"/>
      <c r="AM27" s="256"/>
      <c r="AN27" s="256"/>
      <c r="AO27" s="256"/>
    </row>
    <row r="28" spans="1:41" ht="45" customHeight="1">
      <c r="A28" s="254"/>
      <c r="B28" s="371">
        <f t="shared" si="0"/>
        <v>10</v>
      </c>
      <c r="C28" s="372" t="s">
        <v>156</v>
      </c>
      <c r="D28" s="372" t="s">
        <v>385</v>
      </c>
      <c r="E28" s="376">
        <v>42270</v>
      </c>
      <c r="F28" s="375" t="s">
        <v>152</v>
      </c>
      <c r="G28" s="382" t="s">
        <v>346</v>
      </c>
      <c r="H28" s="376"/>
      <c r="I28" s="375"/>
      <c r="J28" s="382"/>
      <c r="K28" s="375"/>
      <c r="L28" s="375"/>
      <c r="M28" s="385"/>
      <c r="N28" s="386"/>
      <c r="O28" s="348"/>
      <c r="P28" s="348"/>
      <c r="Q28" s="348"/>
      <c r="R28" s="348"/>
      <c r="S28" s="348"/>
      <c r="T28" s="348"/>
      <c r="U28" s="348"/>
      <c r="V28" s="348"/>
      <c r="W28" s="348"/>
      <c r="X28" s="348"/>
      <c r="Y28" s="255"/>
      <c r="Z28" s="255"/>
      <c r="AA28" s="255"/>
      <c r="AB28" s="255"/>
      <c r="AC28" s="255"/>
      <c r="AD28" s="255"/>
      <c r="AE28" s="255"/>
      <c r="AF28" s="255"/>
      <c r="AG28" s="255"/>
      <c r="AH28" s="256"/>
      <c r="AI28" s="256"/>
      <c r="AJ28" s="256"/>
      <c r="AK28" s="256"/>
      <c r="AL28" s="256"/>
      <c r="AM28" s="256"/>
      <c r="AN28" s="256"/>
      <c r="AO28" s="256"/>
    </row>
    <row r="29" spans="1:41" ht="45" customHeight="1">
      <c r="A29" s="254"/>
      <c r="B29" s="371">
        <f t="shared" si="0"/>
        <v>11</v>
      </c>
      <c r="C29" s="372" t="s">
        <v>156</v>
      </c>
      <c r="D29" s="372" t="s">
        <v>384</v>
      </c>
      <c r="E29" s="376">
        <v>42270</v>
      </c>
      <c r="F29" s="375" t="s">
        <v>152</v>
      </c>
      <c r="G29" s="382" t="s">
        <v>346</v>
      </c>
      <c r="H29" s="376"/>
      <c r="I29" s="375"/>
      <c r="J29" s="382"/>
      <c r="K29" s="375"/>
      <c r="L29" s="375"/>
      <c r="M29" s="385"/>
      <c r="N29" s="386"/>
      <c r="O29" s="348"/>
      <c r="P29" s="348"/>
      <c r="Q29" s="348"/>
      <c r="R29" s="348"/>
      <c r="S29" s="348"/>
      <c r="T29" s="348"/>
      <c r="U29" s="348"/>
      <c r="V29" s="348"/>
      <c r="W29" s="348"/>
      <c r="X29" s="348"/>
      <c r="Y29" s="255"/>
      <c r="Z29" s="255"/>
      <c r="AA29" s="255"/>
      <c r="AB29" s="255"/>
      <c r="AC29" s="255"/>
      <c r="AD29" s="255"/>
      <c r="AE29" s="255"/>
      <c r="AF29" s="255"/>
      <c r="AG29" s="255"/>
      <c r="AH29" s="256"/>
      <c r="AI29" s="256"/>
      <c r="AJ29" s="256"/>
      <c r="AK29" s="256"/>
      <c r="AL29" s="256"/>
      <c r="AM29" s="256"/>
      <c r="AN29" s="256"/>
      <c r="AO29" s="256"/>
    </row>
    <row r="30" spans="1:41" ht="45" customHeight="1">
      <c r="A30" s="254"/>
      <c r="B30" s="371">
        <f t="shared" si="0"/>
        <v>12</v>
      </c>
      <c r="C30" s="372" t="s">
        <v>156</v>
      </c>
      <c r="D30" s="372" t="s">
        <v>386</v>
      </c>
      <c r="E30" s="376">
        <v>42271</v>
      </c>
      <c r="F30" s="375" t="s">
        <v>152</v>
      </c>
      <c r="G30" s="382" t="s">
        <v>346</v>
      </c>
      <c r="H30" s="376">
        <v>42290</v>
      </c>
      <c r="I30" s="375" t="s">
        <v>152</v>
      </c>
      <c r="J30" s="382" t="s">
        <v>346</v>
      </c>
      <c r="K30" s="375"/>
      <c r="L30" s="375"/>
      <c r="M30" s="548"/>
      <c r="N30" s="549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255"/>
      <c r="Z30" s="255"/>
      <c r="AA30" s="255"/>
      <c r="AB30" s="255"/>
      <c r="AC30" s="255"/>
      <c r="AD30" s="255"/>
      <c r="AE30" s="255"/>
      <c r="AF30" s="255"/>
      <c r="AG30" s="255"/>
      <c r="AH30" s="256"/>
      <c r="AI30" s="256"/>
      <c r="AJ30" s="256"/>
      <c r="AK30" s="256"/>
      <c r="AL30" s="256"/>
      <c r="AM30" s="256"/>
      <c r="AN30" s="256"/>
      <c r="AO30" s="256"/>
    </row>
    <row r="31" spans="1:41" ht="60" customHeight="1">
      <c r="A31" s="254"/>
      <c r="B31" s="544" t="s">
        <v>294</v>
      </c>
      <c r="C31" s="544"/>
      <c r="D31" s="544"/>
      <c r="E31" s="545"/>
      <c r="F31" s="546"/>
      <c r="G31" s="546"/>
      <c r="H31" s="546"/>
      <c r="I31" s="546"/>
      <c r="J31" s="546"/>
      <c r="K31" s="546"/>
      <c r="L31" s="546"/>
      <c r="M31" s="546"/>
      <c r="N31" s="547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255"/>
      <c r="Z31" s="255"/>
      <c r="AA31" s="255"/>
      <c r="AB31" s="255"/>
      <c r="AC31" s="255"/>
      <c r="AD31" s="255"/>
      <c r="AE31" s="255"/>
      <c r="AF31" s="255"/>
      <c r="AG31" s="255"/>
      <c r="AH31" s="256"/>
      <c r="AI31" s="256"/>
      <c r="AJ31" s="256"/>
      <c r="AK31" s="256"/>
      <c r="AL31" s="256"/>
      <c r="AM31" s="256"/>
      <c r="AN31" s="256"/>
      <c r="AO31" s="256"/>
    </row>
    <row r="32" spans="1:41" s="571" customFormat="1" ht="45" customHeight="1">
      <c r="A32" s="199"/>
      <c r="B32" s="569">
        <v>1</v>
      </c>
      <c r="C32" s="570" t="s">
        <v>157</v>
      </c>
      <c r="D32" s="570" t="s">
        <v>376</v>
      </c>
      <c r="E32" s="572"/>
      <c r="F32" s="375" t="s">
        <v>152</v>
      </c>
      <c r="G32" s="573"/>
      <c r="H32" s="573"/>
      <c r="I32" s="573"/>
      <c r="J32" s="573"/>
      <c r="K32" s="573"/>
      <c r="L32" s="573"/>
      <c r="M32" s="573"/>
      <c r="N32" s="573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571" customFormat="1" ht="45" customHeight="1">
      <c r="A33" s="199"/>
      <c r="B33" s="569">
        <f>B32+1</f>
        <v>2</v>
      </c>
      <c r="C33" s="570" t="s">
        <v>157</v>
      </c>
      <c r="D33" s="570" t="s">
        <v>377</v>
      </c>
      <c r="E33" s="572"/>
      <c r="F33" s="375" t="s">
        <v>152</v>
      </c>
      <c r="G33" s="573"/>
      <c r="H33" s="573"/>
      <c r="I33" s="573"/>
      <c r="J33" s="573"/>
      <c r="K33" s="573"/>
      <c r="L33" s="573"/>
      <c r="M33" s="573"/>
      <c r="N33" s="573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571" customFormat="1" ht="45" customHeight="1">
      <c r="A34" s="199"/>
      <c r="B34" s="569">
        <f t="shared" ref="B34:B41" si="1">B33+1</f>
        <v>3</v>
      </c>
      <c r="C34" s="570" t="s">
        <v>157</v>
      </c>
      <c r="D34" s="570" t="s">
        <v>378</v>
      </c>
      <c r="E34" s="572"/>
      <c r="F34" s="375" t="s">
        <v>152</v>
      </c>
      <c r="G34" s="573"/>
      <c r="H34" s="573"/>
      <c r="I34" s="573"/>
      <c r="J34" s="573"/>
      <c r="K34" s="573"/>
      <c r="L34" s="573"/>
      <c r="M34" s="573"/>
      <c r="N34" s="573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571" customFormat="1" ht="45" customHeight="1">
      <c r="A35" s="199"/>
      <c r="B35" s="569">
        <f t="shared" si="1"/>
        <v>4</v>
      </c>
      <c r="C35" s="570" t="s">
        <v>157</v>
      </c>
      <c r="D35" s="570" t="s">
        <v>379</v>
      </c>
      <c r="E35" s="572"/>
      <c r="F35" s="375" t="s">
        <v>152</v>
      </c>
      <c r="G35" s="573"/>
      <c r="H35" s="573"/>
      <c r="I35" s="573"/>
      <c r="J35" s="573"/>
      <c r="K35" s="573"/>
      <c r="L35" s="573"/>
      <c r="M35" s="573"/>
      <c r="N35" s="573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571" customFormat="1" ht="45" customHeight="1">
      <c r="A36" s="199"/>
      <c r="B36" s="569">
        <f t="shared" si="1"/>
        <v>5</v>
      </c>
      <c r="C36" s="570" t="s">
        <v>157</v>
      </c>
      <c r="D36" s="570" t="s">
        <v>380</v>
      </c>
      <c r="E36" s="572"/>
      <c r="F36" s="375" t="s">
        <v>152</v>
      </c>
      <c r="G36" s="573"/>
      <c r="H36" s="573"/>
      <c r="I36" s="573"/>
      <c r="J36" s="573"/>
      <c r="K36" s="573"/>
      <c r="L36" s="573"/>
      <c r="M36" s="573"/>
      <c r="N36" s="573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54"/>
      <c r="B37" s="569">
        <f t="shared" si="1"/>
        <v>6</v>
      </c>
      <c r="C37" s="371" t="s">
        <v>156</v>
      </c>
      <c r="D37" s="372" t="s">
        <v>301</v>
      </c>
      <c r="E37" s="376">
        <v>42262</v>
      </c>
      <c r="F37" s="375" t="s">
        <v>152</v>
      </c>
      <c r="G37" s="382" t="s">
        <v>346</v>
      </c>
      <c r="H37" s="376">
        <v>42290</v>
      </c>
      <c r="I37" s="375" t="s">
        <v>152</v>
      </c>
      <c r="J37" s="382" t="s">
        <v>346</v>
      </c>
      <c r="K37" s="375"/>
      <c r="L37" s="375"/>
      <c r="M37" s="548"/>
      <c r="N37" s="549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255"/>
      <c r="Z37" s="255"/>
      <c r="AA37" s="255"/>
      <c r="AB37" s="255"/>
      <c r="AC37" s="255"/>
      <c r="AD37" s="255"/>
      <c r="AE37" s="255"/>
      <c r="AF37" s="255"/>
      <c r="AG37" s="255"/>
      <c r="AH37" s="256"/>
      <c r="AI37" s="256"/>
      <c r="AJ37" s="256"/>
      <c r="AK37" s="256"/>
      <c r="AL37" s="256"/>
      <c r="AM37" s="256"/>
      <c r="AN37" s="256"/>
      <c r="AO37" s="256"/>
    </row>
    <row r="38" spans="1:41" ht="45" customHeight="1">
      <c r="A38" s="254"/>
      <c r="B38" s="569">
        <f t="shared" si="1"/>
        <v>7</v>
      </c>
      <c r="C38" s="371" t="s">
        <v>156</v>
      </c>
      <c r="D38" s="372" t="s">
        <v>302</v>
      </c>
      <c r="E38" s="376">
        <v>42262</v>
      </c>
      <c r="F38" s="375" t="s">
        <v>152</v>
      </c>
      <c r="G38" s="382" t="s">
        <v>346</v>
      </c>
      <c r="H38" s="376">
        <v>42290</v>
      </c>
      <c r="I38" s="375" t="s">
        <v>152</v>
      </c>
      <c r="J38" s="382" t="s">
        <v>346</v>
      </c>
      <c r="K38" s="375"/>
      <c r="L38" s="375"/>
      <c r="M38" s="548"/>
      <c r="N38" s="549"/>
      <c r="O38" s="348"/>
      <c r="P38" s="348"/>
      <c r="Q38" s="348"/>
      <c r="R38" s="348"/>
      <c r="S38" s="348"/>
      <c r="T38" s="348"/>
      <c r="U38" s="348"/>
      <c r="V38" s="348"/>
      <c r="W38" s="348"/>
      <c r="X38" s="348"/>
      <c r="Y38" s="255"/>
      <c r="Z38" s="255"/>
      <c r="AA38" s="255"/>
      <c r="AB38" s="255"/>
      <c r="AC38" s="255"/>
      <c r="AD38" s="255"/>
      <c r="AE38" s="255"/>
      <c r="AF38" s="255"/>
      <c r="AG38" s="255"/>
      <c r="AH38" s="256"/>
      <c r="AI38" s="256"/>
      <c r="AJ38" s="256"/>
      <c r="AK38" s="256"/>
      <c r="AL38" s="256"/>
      <c r="AM38" s="256"/>
      <c r="AN38" s="256"/>
      <c r="AO38" s="256"/>
    </row>
    <row r="39" spans="1:41" ht="45" customHeight="1">
      <c r="A39" s="254"/>
      <c r="B39" s="569">
        <f t="shared" si="1"/>
        <v>8</v>
      </c>
      <c r="C39" s="371" t="s">
        <v>156</v>
      </c>
      <c r="D39" s="372" t="s">
        <v>303</v>
      </c>
      <c r="E39" s="376">
        <v>42262</v>
      </c>
      <c r="F39" s="375" t="s">
        <v>152</v>
      </c>
      <c r="G39" s="382" t="s">
        <v>346</v>
      </c>
      <c r="H39" s="376">
        <v>42290</v>
      </c>
      <c r="I39" s="375" t="s">
        <v>152</v>
      </c>
      <c r="J39" s="382" t="s">
        <v>346</v>
      </c>
      <c r="K39" s="375"/>
      <c r="L39" s="375"/>
      <c r="M39" s="548"/>
      <c r="N39" s="549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255"/>
      <c r="Z39" s="255"/>
      <c r="AA39" s="255"/>
      <c r="AB39" s="255"/>
      <c r="AC39" s="255"/>
      <c r="AD39" s="255"/>
      <c r="AE39" s="255"/>
      <c r="AF39" s="255"/>
      <c r="AG39" s="255"/>
      <c r="AH39" s="256"/>
      <c r="AI39" s="256"/>
      <c r="AJ39" s="256"/>
      <c r="AK39" s="256"/>
      <c r="AL39" s="256"/>
      <c r="AM39" s="256"/>
      <c r="AN39" s="256"/>
      <c r="AO39" s="256"/>
    </row>
    <row r="40" spans="1:41" ht="45" customHeight="1">
      <c r="A40" s="254"/>
      <c r="B40" s="569">
        <f t="shared" si="1"/>
        <v>9</v>
      </c>
      <c r="C40" s="371" t="s">
        <v>156</v>
      </c>
      <c r="D40" s="372" t="s">
        <v>343</v>
      </c>
      <c r="E40" s="376">
        <v>42262</v>
      </c>
      <c r="F40" s="375" t="s">
        <v>152</v>
      </c>
      <c r="G40" s="382" t="s">
        <v>346</v>
      </c>
      <c r="H40" s="376">
        <v>42290</v>
      </c>
      <c r="I40" s="375" t="s">
        <v>152</v>
      </c>
      <c r="J40" s="382" t="s">
        <v>346</v>
      </c>
      <c r="K40" s="375"/>
      <c r="L40" s="375"/>
      <c r="M40" s="548"/>
      <c r="N40" s="549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255"/>
      <c r="Z40" s="255"/>
      <c r="AA40" s="255"/>
      <c r="AB40" s="255"/>
      <c r="AC40" s="255"/>
      <c r="AD40" s="255"/>
      <c r="AE40" s="255"/>
      <c r="AF40" s="255"/>
      <c r="AG40" s="255"/>
      <c r="AH40" s="256"/>
      <c r="AI40" s="256"/>
      <c r="AJ40" s="256"/>
      <c r="AK40" s="256"/>
      <c r="AL40" s="256"/>
      <c r="AM40" s="256"/>
      <c r="AN40" s="256"/>
      <c r="AO40" s="256"/>
    </row>
    <row r="41" spans="1:41" ht="45" customHeight="1">
      <c r="A41" s="254"/>
      <c r="B41" s="569">
        <f t="shared" si="1"/>
        <v>10</v>
      </c>
      <c r="C41" s="371" t="s">
        <v>156</v>
      </c>
      <c r="D41" s="372" t="s">
        <v>353</v>
      </c>
      <c r="E41" s="376">
        <v>42262</v>
      </c>
      <c r="F41" s="375" t="s">
        <v>299</v>
      </c>
      <c r="G41" s="382" t="s">
        <v>369</v>
      </c>
      <c r="H41" s="376">
        <v>42290</v>
      </c>
      <c r="I41" s="375" t="s">
        <v>299</v>
      </c>
      <c r="J41" s="382" t="s">
        <v>348</v>
      </c>
      <c r="K41" s="375"/>
      <c r="L41" s="375"/>
      <c r="M41" s="548"/>
      <c r="N41" s="549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255"/>
      <c r="Z41" s="255"/>
      <c r="AA41" s="255"/>
      <c r="AB41" s="255"/>
      <c r="AC41" s="255"/>
      <c r="AD41" s="255"/>
      <c r="AE41" s="255"/>
      <c r="AF41" s="255"/>
      <c r="AG41" s="255"/>
      <c r="AH41" s="256"/>
      <c r="AI41" s="256"/>
      <c r="AJ41" s="256"/>
      <c r="AK41" s="256"/>
      <c r="AL41" s="256"/>
      <c r="AM41" s="256"/>
      <c r="AN41" s="256"/>
      <c r="AO41" s="256"/>
    </row>
    <row r="42" spans="1:41" ht="60" customHeight="1">
      <c r="A42" s="254"/>
      <c r="B42" s="544" t="s">
        <v>336</v>
      </c>
      <c r="C42" s="544"/>
      <c r="D42" s="544"/>
      <c r="E42" s="545"/>
      <c r="F42" s="546"/>
      <c r="G42" s="546"/>
      <c r="H42" s="546"/>
      <c r="I42" s="546"/>
      <c r="J42" s="546"/>
      <c r="K42" s="546"/>
      <c r="L42" s="546"/>
      <c r="M42" s="546"/>
      <c r="N42" s="547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255"/>
      <c r="Z42" s="255"/>
      <c r="AA42" s="255"/>
      <c r="AB42" s="255"/>
      <c r="AC42" s="255"/>
      <c r="AD42" s="255"/>
      <c r="AE42" s="255"/>
      <c r="AF42" s="255"/>
      <c r="AG42" s="255"/>
      <c r="AH42" s="256"/>
      <c r="AI42" s="256"/>
      <c r="AJ42" s="256"/>
      <c r="AK42" s="256"/>
      <c r="AL42" s="256"/>
      <c r="AM42" s="256"/>
      <c r="AN42" s="256"/>
      <c r="AO42" s="256"/>
    </row>
    <row r="43" spans="1:41" s="571" customFormat="1" ht="45" customHeight="1">
      <c r="A43" s="199"/>
      <c r="B43" s="569">
        <v>1</v>
      </c>
      <c r="C43" s="570" t="s">
        <v>157</v>
      </c>
      <c r="D43" s="570" t="s">
        <v>376</v>
      </c>
      <c r="E43" s="572"/>
      <c r="F43" s="375" t="s">
        <v>152</v>
      </c>
      <c r="G43" s="573"/>
      <c r="H43" s="573"/>
      <c r="I43" s="573"/>
      <c r="J43" s="573"/>
      <c r="K43" s="573"/>
      <c r="L43" s="573"/>
      <c r="M43" s="573"/>
      <c r="N43" s="573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571" customFormat="1" ht="45" customHeight="1">
      <c r="A44" s="199"/>
      <c r="B44" s="569">
        <f>B43+1</f>
        <v>2</v>
      </c>
      <c r="C44" s="570" t="s">
        <v>157</v>
      </c>
      <c r="D44" s="570" t="s">
        <v>377</v>
      </c>
      <c r="E44" s="572"/>
      <c r="F44" s="375" t="s">
        <v>152</v>
      </c>
      <c r="G44" s="573"/>
      <c r="H44" s="573"/>
      <c r="I44" s="573"/>
      <c r="J44" s="573"/>
      <c r="K44" s="573"/>
      <c r="L44" s="573"/>
      <c r="M44" s="573"/>
      <c r="N44" s="573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571" customFormat="1" ht="45" customHeight="1">
      <c r="A45" s="199"/>
      <c r="B45" s="569">
        <f t="shared" ref="B45:B47" si="2">B44+1</f>
        <v>3</v>
      </c>
      <c r="C45" s="570" t="s">
        <v>157</v>
      </c>
      <c r="D45" s="570" t="s">
        <v>378</v>
      </c>
      <c r="E45" s="572"/>
      <c r="F45" s="375" t="s">
        <v>152</v>
      </c>
      <c r="G45" s="573"/>
      <c r="H45" s="573"/>
      <c r="I45" s="573"/>
      <c r="J45" s="573"/>
      <c r="K45" s="573"/>
      <c r="L45" s="573"/>
      <c r="M45" s="573"/>
      <c r="N45" s="573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571" customFormat="1" ht="45" customHeight="1">
      <c r="A46" s="199"/>
      <c r="B46" s="569">
        <f t="shared" si="2"/>
        <v>4</v>
      </c>
      <c r="C46" s="570" t="s">
        <v>157</v>
      </c>
      <c r="D46" s="570" t="s">
        <v>379</v>
      </c>
      <c r="E46" s="572"/>
      <c r="F46" s="375" t="s">
        <v>152</v>
      </c>
      <c r="G46" s="573"/>
      <c r="H46" s="573"/>
      <c r="I46" s="573"/>
      <c r="J46" s="573"/>
      <c r="K46" s="573"/>
      <c r="L46" s="573"/>
      <c r="M46" s="573"/>
      <c r="N46" s="573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571" customFormat="1" ht="45" customHeight="1">
      <c r="A47" s="199"/>
      <c r="B47" s="569">
        <f t="shared" si="2"/>
        <v>5</v>
      </c>
      <c r="C47" s="570" t="s">
        <v>157</v>
      </c>
      <c r="D47" s="570" t="s">
        <v>380</v>
      </c>
      <c r="E47" s="572"/>
      <c r="F47" s="375" t="s">
        <v>152</v>
      </c>
      <c r="G47" s="573"/>
      <c r="H47" s="573"/>
      <c r="I47" s="573"/>
      <c r="J47" s="573"/>
      <c r="K47" s="573"/>
      <c r="L47" s="573"/>
      <c r="M47" s="573"/>
      <c r="N47" s="573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45" customHeight="1">
      <c r="A48" s="254"/>
      <c r="B48" s="371">
        <v>1</v>
      </c>
      <c r="C48" s="371" t="s">
        <v>156</v>
      </c>
      <c r="D48" s="372" t="s">
        <v>301</v>
      </c>
      <c r="E48" s="376">
        <v>42265</v>
      </c>
      <c r="F48" s="375" t="s">
        <v>152</v>
      </c>
      <c r="G48" s="382" t="s">
        <v>346</v>
      </c>
      <c r="H48" s="376">
        <v>42290</v>
      </c>
      <c r="I48" s="375" t="s">
        <v>152</v>
      </c>
      <c r="J48" s="382" t="s">
        <v>346</v>
      </c>
      <c r="K48" s="375"/>
      <c r="L48" s="375"/>
      <c r="M48" s="548"/>
      <c r="N48" s="549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255"/>
      <c r="Z48" s="255"/>
      <c r="AA48" s="255"/>
      <c r="AB48" s="255"/>
      <c r="AC48" s="255"/>
      <c r="AD48" s="255"/>
      <c r="AE48" s="255"/>
      <c r="AF48" s="255"/>
      <c r="AG48" s="255"/>
      <c r="AH48" s="256"/>
      <c r="AI48" s="256"/>
      <c r="AJ48" s="256"/>
      <c r="AK48" s="256"/>
      <c r="AL48" s="256"/>
      <c r="AM48" s="256"/>
      <c r="AN48" s="256"/>
      <c r="AO48" s="256"/>
    </row>
    <row r="49" spans="1:41" ht="45" customHeight="1">
      <c r="A49" s="254"/>
      <c r="B49" s="371">
        <v>2</v>
      </c>
      <c r="C49" s="371" t="s">
        <v>156</v>
      </c>
      <c r="D49" s="372" t="s">
        <v>302</v>
      </c>
      <c r="E49" s="376">
        <v>42265</v>
      </c>
      <c r="F49" s="375" t="s">
        <v>152</v>
      </c>
      <c r="G49" s="382" t="s">
        <v>346</v>
      </c>
      <c r="H49" s="376">
        <v>42290</v>
      </c>
      <c r="I49" s="375" t="s">
        <v>152</v>
      </c>
      <c r="J49" s="382" t="s">
        <v>346</v>
      </c>
      <c r="K49" s="375"/>
      <c r="L49" s="375"/>
      <c r="M49" s="548"/>
      <c r="N49" s="549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255"/>
      <c r="Z49" s="255"/>
      <c r="AA49" s="255"/>
      <c r="AB49" s="255"/>
      <c r="AC49" s="255"/>
      <c r="AD49" s="255"/>
      <c r="AE49" s="255"/>
      <c r="AF49" s="255"/>
      <c r="AG49" s="255"/>
      <c r="AH49" s="256"/>
      <c r="AI49" s="256"/>
      <c r="AJ49" s="256"/>
      <c r="AK49" s="256"/>
      <c r="AL49" s="256"/>
      <c r="AM49" s="256"/>
      <c r="AN49" s="256"/>
      <c r="AO49" s="256"/>
    </row>
    <row r="50" spans="1:41" ht="45" customHeight="1">
      <c r="A50" s="254"/>
      <c r="B50" s="371">
        <v>3</v>
      </c>
      <c r="C50" s="371" t="s">
        <v>156</v>
      </c>
      <c r="D50" s="372" t="s">
        <v>303</v>
      </c>
      <c r="E50" s="376">
        <v>42265</v>
      </c>
      <c r="F50" s="375" t="s">
        <v>152</v>
      </c>
      <c r="G50" s="382" t="s">
        <v>346</v>
      </c>
      <c r="H50" s="376">
        <v>42290</v>
      </c>
      <c r="I50" s="375" t="s">
        <v>152</v>
      </c>
      <c r="J50" s="382" t="s">
        <v>346</v>
      </c>
      <c r="K50" s="375"/>
      <c r="L50" s="375"/>
      <c r="M50" s="548"/>
      <c r="N50" s="549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255"/>
      <c r="Z50" s="255"/>
      <c r="AA50" s="255"/>
      <c r="AB50" s="255"/>
      <c r="AC50" s="255"/>
      <c r="AD50" s="255"/>
      <c r="AE50" s="255"/>
      <c r="AF50" s="255"/>
      <c r="AG50" s="255"/>
      <c r="AH50" s="256"/>
      <c r="AI50" s="256"/>
      <c r="AJ50" s="256"/>
      <c r="AK50" s="256"/>
      <c r="AL50" s="256"/>
      <c r="AM50" s="256"/>
      <c r="AN50" s="256"/>
      <c r="AO50" s="256"/>
    </row>
    <row r="51" spans="1:41" ht="45" customHeight="1">
      <c r="A51" s="254"/>
      <c r="B51" s="371">
        <v>4</v>
      </c>
      <c r="C51" s="371" t="s">
        <v>156</v>
      </c>
      <c r="D51" s="372" t="s">
        <v>343</v>
      </c>
      <c r="E51" s="376">
        <v>42265</v>
      </c>
      <c r="F51" s="375" t="s">
        <v>152</v>
      </c>
      <c r="G51" s="382" t="s">
        <v>346</v>
      </c>
      <c r="H51" s="376">
        <v>42290</v>
      </c>
      <c r="I51" s="375" t="s">
        <v>152</v>
      </c>
      <c r="J51" s="382" t="s">
        <v>346</v>
      </c>
      <c r="K51" s="375"/>
      <c r="L51" s="375"/>
      <c r="M51" s="548"/>
      <c r="N51" s="549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255"/>
      <c r="Z51" s="255"/>
      <c r="AA51" s="255"/>
      <c r="AB51" s="255"/>
      <c r="AC51" s="255"/>
      <c r="AD51" s="255"/>
      <c r="AE51" s="255"/>
      <c r="AF51" s="255"/>
      <c r="AG51" s="255"/>
      <c r="AH51" s="256"/>
      <c r="AI51" s="256"/>
      <c r="AJ51" s="256"/>
      <c r="AK51" s="256"/>
      <c r="AL51" s="256"/>
      <c r="AM51" s="256"/>
      <c r="AN51" s="256"/>
      <c r="AO51" s="256"/>
    </row>
    <row r="52" spans="1:41" ht="45" customHeight="1">
      <c r="A52" s="262"/>
      <c r="B52" s="371">
        <v>5</v>
      </c>
      <c r="C52" s="371" t="s">
        <v>156</v>
      </c>
      <c r="D52" s="372" t="s">
        <v>304</v>
      </c>
      <c r="E52" s="376">
        <v>42265</v>
      </c>
      <c r="F52" s="375" t="s">
        <v>299</v>
      </c>
      <c r="G52" s="382" t="s">
        <v>369</v>
      </c>
      <c r="H52" s="376">
        <v>42290</v>
      </c>
      <c r="I52" s="375" t="s">
        <v>152</v>
      </c>
      <c r="J52" s="382" t="s">
        <v>346</v>
      </c>
      <c r="K52" s="375"/>
      <c r="L52" s="375"/>
      <c r="M52" s="548"/>
      <c r="N52" s="549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255"/>
      <c r="Z52" s="255"/>
      <c r="AA52" s="255"/>
      <c r="AB52" s="255"/>
      <c r="AC52" s="255"/>
      <c r="AD52" s="255"/>
      <c r="AE52" s="255"/>
      <c r="AF52" s="255"/>
      <c r="AG52" s="255"/>
      <c r="AH52" s="255"/>
      <c r="AI52" s="255"/>
      <c r="AJ52" s="255"/>
      <c r="AK52" s="255"/>
      <c r="AL52" s="255"/>
      <c r="AM52" s="255"/>
      <c r="AN52" s="255"/>
      <c r="AO52" s="255"/>
    </row>
    <row r="53" spans="1:41" ht="60" customHeight="1">
      <c r="A53" s="260"/>
      <c r="B53" s="544" t="s">
        <v>295</v>
      </c>
      <c r="C53" s="544"/>
      <c r="D53" s="544"/>
      <c r="E53" s="545"/>
      <c r="F53" s="546"/>
      <c r="G53" s="546"/>
      <c r="H53" s="546"/>
      <c r="I53" s="546"/>
      <c r="J53" s="546"/>
      <c r="K53" s="546"/>
      <c r="L53" s="546"/>
      <c r="M53" s="546"/>
      <c r="N53" s="547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</row>
    <row r="54" spans="1:41" s="571" customFormat="1" ht="45" customHeight="1">
      <c r="A54" s="199"/>
      <c r="B54" s="569">
        <v>1</v>
      </c>
      <c r="C54" s="570" t="s">
        <v>157</v>
      </c>
      <c r="D54" s="570" t="s">
        <v>376</v>
      </c>
      <c r="E54" s="572"/>
      <c r="F54" s="375" t="s">
        <v>152</v>
      </c>
      <c r="G54" s="573"/>
      <c r="H54" s="573"/>
      <c r="I54" s="573"/>
      <c r="J54" s="573"/>
      <c r="K54" s="573"/>
      <c r="L54" s="573"/>
      <c r="M54" s="573"/>
      <c r="N54" s="573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571" customFormat="1" ht="45" customHeight="1">
      <c r="A55" s="199"/>
      <c r="B55" s="569">
        <f>B54+1</f>
        <v>2</v>
      </c>
      <c r="C55" s="570" t="s">
        <v>157</v>
      </c>
      <c r="D55" s="570" t="s">
        <v>377</v>
      </c>
      <c r="E55" s="572"/>
      <c r="F55" s="375" t="s">
        <v>152</v>
      </c>
      <c r="G55" s="573"/>
      <c r="H55" s="573"/>
      <c r="I55" s="573"/>
      <c r="J55" s="573"/>
      <c r="K55" s="573"/>
      <c r="L55" s="573"/>
      <c r="M55" s="573"/>
      <c r="N55" s="573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571" customFormat="1" ht="45" customHeight="1">
      <c r="A56" s="199"/>
      <c r="B56" s="569">
        <f t="shared" ref="B56:B58" si="3">B55+1</f>
        <v>3</v>
      </c>
      <c r="C56" s="570" t="s">
        <v>157</v>
      </c>
      <c r="D56" s="570" t="s">
        <v>378</v>
      </c>
      <c r="E56" s="572"/>
      <c r="F56" s="375" t="s">
        <v>152</v>
      </c>
      <c r="G56" s="573"/>
      <c r="H56" s="573"/>
      <c r="I56" s="573"/>
      <c r="J56" s="573"/>
      <c r="K56" s="573"/>
      <c r="L56" s="573"/>
      <c r="M56" s="573"/>
      <c r="N56" s="573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571" customFormat="1" ht="45" customHeight="1">
      <c r="A57" s="199"/>
      <c r="B57" s="569">
        <f t="shared" si="3"/>
        <v>4</v>
      </c>
      <c r="C57" s="570" t="s">
        <v>157</v>
      </c>
      <c r="D57" s="570" t="s">
        <v>379</v>
      </c>
      <c r="E57" s="572"/>
      <c r="F57" s="375" t="s">
        <v>152</v>
      </c>
      <c r="G57" s="573"/>
      <c r="H57" s="573"/>
      <c r="I57" s="573"/>
      <c r="J57" s="573"/>
      <c r="K57" s="573"/>
      <c r="L57" s="573"/>
      <c r="M57" s="573"/>
      <c r="N57" s="573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571" customFormat="1" ht="45" customHeight="1">
      <c r="A58" s="199"/>
      <c r="B58" s="569">
        <f t="shared" si="3"/>
        <v>5</v>
      </c>
      <c r="C58" s="570" t="s">
        <v>157</v>
      </c>
      <c r="D58" s="570" t="s">
        <v>380</v>
      </c>
      <c r="E58" s="572"/>
      <c r="F58" s="375" t="s">
        <v>152</v>
      </c>
      <c r="G58" s="573"/>
      <c r="H58" s="573"/>
      <c r="I58" s="573"/>
      <c r="J58" s="573"/>
      <c r="K58" s="573"/>
      <c r="L58" s="573"/>
      <c r="M58" s="573"/>
      <c r="N58" s="573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60"/>
      <c r="B59" s="371">
        <v>1</v>
      </c>
      <c r="C59" s="371" t="s">
        <v>156</v>
      </c>
      <c r="D59" s="372" t="s">
        <v>301</v>
      </c>
      <c r="E59" s="376">
        <v>42263</v>
      </c>
      <c r="F59" s="375" t="s">
        <v>152</v>
      </c>
      <c r="G59" s="382" t="s">
        <v>346</v>
      </c>
      <c r="H59" s="376">
        <v>42291</v>
      </c>
      <c r="I59" s="375" t="s">
        <v>152</v>
      </c>
      <c r="J59" s="382" t="s">
        <v>346</v>
      </c>
      <c r="K59" s="375"/>
      <c r="L59" s="375"/>
      <c r="M59" s="548"/>
      <c r="N59" s="549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</row>
    <row r="60" spans="1:41" ht="45" customHeight="1">
      <c r="A60" s="260"/>
      <c r="B60" s="371">
        <v>2</v>
      </c>
      <c r="C60" s="371" t="s">
        <v>156</v>
      </c>
      <c r="D60" s="372" t="s">
        <v>302</v>
      </c>
      <c r="E60" s="376">
        <v>42263</v>
      </c>
      <c r="F60" s="375" t="s">
        <v>152</v>
      </c>
      <c r="G60" s="382" t="s">
        <v>346</v>
      </c>
      <c r="H60" s="376">
        <v>42291</v>
      </c>
      <c r="I60" s="375" t="s">
        <v>152</v>
      </c>
      <c r="J60" s="382" t="s">
        <v>346</v>
      </c>
      <c r="K60" s="375"/>
      <c r="L60" s="375"/>
      <c r="M60" s="548"/>
      <c r="N60" s="549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</row>
    <row r="61" spans="1:41" ht="45" customHeight="1">
      <c r="A61" s="260"/>
      <c r="B61" s="371">
        <v>3</v>
      </c>
      <c r="C61" s="371" t="s">
        <v>156</v>
      </c>
      <c r="D61" s="372" t="s">
        <v>303</v>
      </c>
      <c r="E61" s="376">
        <v>42263</v>
      </c>
      <c r="F61" s="375" t="s">
        <v>152</v>
      </c>
      <c r="G61" s="382" t="s">
        <v>346</v>
      </c>
      <c r="H61" s="376">
        <v>42291</v>
      </c>
      <c r="I61" s="375" t="s">
        <v>152</v>
      </c>
      <c r="J61" s="382" t="s">
        <v>346</v>
      </c>
      <c r="K61" s="375"/>
      <c r="L61" s="375"/>
      <c r="M61" s="548"/>
      <c r="N61" s="549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</row>
    <row r="62" spans="1:41" ht="45" customHeight="1">
      <c r="A62" s="260"/>
      <c r="B62" s="371">
        <v>4</v>
      </c>
      <c r="C62" s="371" t="s">
        <v>156</v>
      </c>
      <c r="D62" s="372" t="s">
        <v>343</v>
      </c>
      <c r="E62" s="376">
        <v>42264</v>
      </c>
      <c r="F62" s="375" t="s">
        <v>300</v>
      </c>
      <c r="G62" s="382" t="s">
        <v>351</v>
      </c>
      <c r="H62" s="376">
        <v>42291</v>
      </c>
      <c r="I62" s="375" t="s">
        <v>300</v>
      </c>
      <c r="J62" s="382" t="s">
        <v>351</v>
      </c>
      <c r="K62" s="375"/>
      <c r="L62" s="375"/>
      <c r="M62" s="548"/>
      <c r="N62" s="549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</row>
    <row r="63" spans="1:41" ht="45" customHeight="1">
      <c r="A63" s="260"/>
      <c r="B63" s="371">
        <v>5</v>
      </c>
      <c r="C63" s="371" t="s">
        <v>156</v>
      </c>
      <c r="D63" s="372" t="s">
        <v>353</v>
      </c>
      <c r="E63" s="376">
        <v>42264</v>
      </c>
      <c r="F63" s="375" t="s">
        <v>299</v>
      </c>
      <c r="G63" s="382" t="s">
        <v>370</v>
      </c>
      <c r="H63" s="376">
        <v>42291</v>
      </c>
      <c r="I63" s="375" t="s">
        <v>299</v>
      </c>
      <c r="J63" s="382" t="s">
        <v>349</v>
      </c>
      <c r="K63" s="375"/>
      <c r="L63" s="375"/>
      <c r="M63" s="548"/>
      <c r="N63" s="549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</row>
    <row r="64" spans="1:41" ht="60" customHeight="1">
      <c r="A64" s="260"/>
      <c r="B64" s="544" t="s">
        <v>296</v>
      </c>
      <c r="C64" s="544"/>
      <c r="D64" s="544"/>
      <c r="E64" s="545"/>
      <c r="F64" s="546"/>
      <c r="G64" s="546"/>
      <c r="H64" s="546"/>
      <c r="I64" s="546"/>
      <c r="J64" s="546"/>
      <c r="K64" s="546"/>
      <c r="L64" s="546"/>
      <c r="M64" s="546"/>
      <c r="N64" s="547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</row>
    <row r="65" spans="1:41" s="571" customFormat="1" ht="45" customHeight="1">
      <c r="A65" s="199"/>
      <c r="B65" s="569">
        <v>1</v>
      </c>
      <c r="C65" s="570" t="s">
        <v>157</v>
      </c>
      <c r="D65" s="570" t="s">
        <v>376</v>
      </c>
      <c r="E65" s="572"/>
      <c r="F65" s="375" t="s">
        <v>152</v>
      </c>
      <c r="G65" s="573"/>
      <c r="H65" s="573"/>
      <c r="I65" s="573"/>
      <c r="J65" s="573"/>
      <c r="K65" s="573"/>
      <c r="L65" s="573"/>
      <c r="M65" s="573"/>
      <c r="N65" s="573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571" customFormat="1" ht="45" customHeight="1">
      <c r="A66" s="199"/>
      <c r="B66" s="569">
        <f>B65+1</f>
        <v>2</v>
      </c>
      <c r="C66" s="570" t="s">
        <v>157</v>
      </c>
      <c r="D66" s="570" t="s">
        <v>377</v>
      </c>
      <c r="E66" s="572"/>
      <c r="F66" s="375" t="s">
        <v>152</v>
      </c>
      <c r="G66" s="573"/>
      <c r="H66" s="573"/>
      <c r="I66" s="573"/>
      <c r="J66" s="573"/>
      <c r="K66" s="573"/>
      <c r="L66" s="573"/>
      <c r="M66" s="573"/>
      <c r="N66" s="573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571" customFormat="1" ht="45" customHeight="1">
      <c r="A67" s="199"/>
      <c r="B67" s="569">
        <f t="shared" ref="B67:B69" si="4">B66+1</f>
        <v>3</v>
      </c>
      <c r="C67" s="570" t="s">
        <v>157</v>
      </c>
      <c r="D67" s="570" t="s">
        <v>378</v>
      </c>
      <c r="E67" s="572"/>
      <c r="F67" s="375" t="s">
        <v>152</v>
      </c>
      <c r="G67" s="573"/>
      <c r="H67" s="573"/>
      <c r="I67" s="573"/>
      <c r="J67" s="573"/>
      <c r="K67" s="573"/>
      <c r="L67" s="573"/>
      <c r="M67" s="573"/>
      <c r="N67" s="573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571" customFormat="1" ht="45" customHeight="1">
      <c r="A68" s="199"/>
      <c r="B68" s="569">
        <f t="shared" si="4"/>
        <v>4</v>
      </c>
      <c r="C68" s="570" t="s">
        <v>157</v>
      </c>
      <c r="D68" s="570" t="s">
        <v>379</v>
      </c>
      <c r="E68" s="572"/>
      <c r="F68" s="375" t="s">
        <v>152</v>
      </c>
      <c r="G68" s="573"/>
      <c r="H68" s="573"/>
      <c r="I68" s="573"/>
      <c r="J68" s="573"/>
      <c r="K68" s="573"/>
      <c r="L68" s="573"/>
      <c r="M68" s="573"/>
      <c r="N68" s="573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571" customFormat="1" ht="45" customHeight="1">
      <c r="A69" s="199"/>
      <c r="B69" s="569">
        <f t="shared" si="4"/>
        <v>5</v>
      </c>
      <c r="C69" s="570" t="s">
        <v>157</v>
      </c>
      <c r="D69" s="570" t="s">
        <v>380</v>
      </c>
      <c r="E69" s="572"/>
      <c r="F69" s="375" t="s">
        <v>152</v>
      </c>
      <c r="G69" s="573"/>
      <c r="H69" s="573"/>
      <c r="I69" s="573"/>
      <c r="J69" s="573"/>
      <c r="K69" s="573"/>
      <c r="L69" s="573"/>
      <c r="M69" s="573"/>
      <c r="N69" s="573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60"/>
      <c r="B70" s="371">
        <v>1</v>
      </c>
      <c r="C70" s="371" t="s">
        <v>156</v>
      </c>
      <c r="D70" s="372" t="s">
        <v>301</v>
      </c>
      <c r="E70" s="376">
        <v>42272</v>
      </c>
      <c r="F70" s="375" t="s">
        <v>152</v>
      </c>
      <c r="G70" s="382" t="s">
        <v>346</v>
      </c>
      <c r="H70" s="376">
        <v>42291</v>
      </c>
      <c r="I70" s="375" t="s">
        <v>152</v>
      </c>
      <c r="J70" s="382" t="s">
        <v>346</v>
      </c>
      <c r="K70" s="375"/>
      <c r="L70" s="375"/>
      <c r="M70" s="548"/>
      <c r="N70" s="549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</row>
    <row r="71" spans="1:41" ht="45" customHeight="1">
      <c r="A71" s="260"/>
      <c r="B71" s="371">
        <v>2</v>
      </c>
      <c r="C71" s="371" t="s">
        <v>156</v>
      </c>
      <c r="D71" s="372" t="s">
        <v>302</v>
      </c>
      <c r="E71" s="376">
        <v>42272</v>
      </c>
      <c r="F71" s="375" t="s">
        <v>152</v>
      </c>
      <c r="G71" s="382" t="s">
        <v>346</v>
      </c>
      <c r="H71" s="376">
        <v>42291</v>
      </c>
      <c r="I71" s="375" t="s">
        <v>152</v>
      </c>
      <c r="J71" s="382" t="s">
        <v>346</v>
      </c>
      <c r="K71" s="375"/>
      <c r="L71" s="375"/>
      <c r="M71" s="548"/>
      <c r="N71" s="549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</row>
    <row r="72" spans="1:41" ht="45" customHeight="1">
      <c r="A72" s="260"/>
      <c r="B72" s="371">
        <v>3</v>
      </c>
      <c r="C72" s="371" t="s">
        <v>156</v>
      </c>
      <c r="D72" s="372" t="s">
        <v>303</v>
      </c>
      <c r="E72" s="376">
        <v>42273</v>
      </c>
      <c r="F72" s="375" t="s">
        <v>152</v>
      </c>
      <c r="G72" s="382" t="s">
        <v>346</v>
      </c>
      <c r="H72" s="376">
        <v>42291</v>
      </c>
      <c r="I72" s="375" t="s">
        <v>152</v>
      </c>
      <c r="J72" s="382" t="s">
        <v>346</v>
      </c>
      <c r="K72" s="375"/>
      <c r="L72" s="375"/>
      <c r="M72" s="548"/>
      <c r="N72" s="549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</row>
    <row r="73" spans="1:41" ht="45" customHeight="1">
      <c r="A73" s="260"/>
      <c r="B73" s="371">
        <v>4</v>
      </c>
      <c r="C73" s="371" t="s">
        <v>156</v>
      </c>
      <c r="D73" s="372" t="s">
        <v>343</v>
      </c>
      <c r="E73" s="376">
        <v>42273</v>
      </c>
      <c r="F73" s="375" t="s">
        <v>152</v>
      </c>
      <c r="G73" s="382" t="s">
        <v>346</v>
      </c>
      <c r="H73" s="376">
        <v>42291</v>
      </c>
      <c r="I73" s="375" t="s">
        <v>152</v>
      </c>
      <c r="J73" s="382" t="s">
        <v>346</v>
      </c>
      <c r="K73" s="375"/>
      <c r="L73" s="375"/>
      <c r="M73" s="548"/>
      <c r="N73" s="549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</row>
    <row r="74" spans="1:41" ht="45" customHeight="1">
      <c r="A74" s="260"/>
      <c r="B74" s="371">
        <v>5</v>
      </c>
      <c r="C74" s="371" t="s">
        <v>156</v>
      </c>
      <c r="D74" s="372" t="s">
        <v>353</v>
      </c>
      <c r="E74" s="376">
        <v>42274</v>
      </c>
      <c r="F74" s="375" t="s">
        <v>299</v>
      </c>
      <c r="G74" s="382" t="s">
        <v>350</v>
      </c>
      <c r="H74" s="376">
        <v>42291</v>
      </c>
      <c r="I74" s="375" t="s">
        <v>299</v>
      </c>
      <c r="J74" s="382" t="s">
        <v>350</v>
      </c>
      <c r="K74" s="375"/>
      <c r="L74" s="375"/>
      <c r="M74" s="548"/>
      <c r="N74" s="549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</row>
    <row r="75" spans="1:41" ht="60" customHeight="1">
      <c r="B75" s="544" t="s">
        <v>335</v>
      </c>
      <c r="C75" s="544"/>
      <c r="D75" s="544"/>
      <c r="E75" s="545"/>
      <c r="F75" s="546"/>
      <c r="G75" s="546"/>
      <c r="H75" s="546"/>
      <c r="I75" s="546"/>
      <c r="J75" s="546"/>
      <c r="K75" s="546"/>
      <c r="L75" s="546"/>
      <c r="M75" s="546"/>
      <c r="N75" s="547"/>
      <c r="O75" s="348"/>
      <c r="P75" s="348"/>
      <c r="Q75" s="348"/>
      <c r="R75" s="348"/>
      <c r="S75" s="348"/>
      <c r="T75" s="348"/>
      <c r="U75" s="348"/>
      <c r="V75" s="348"/>
      <c r="W75" s="348"/>
      <c r="X75" s="348"/>
    </row>
    <row r="76" spans="1:41" s="571" customFormat="1" ht="45" customHeight="1">
      <c r="A76" s="199"/>
      <c r="B76" s="569">
        <v>1</v>
      </c>
      <c r="C76" s="570" t="s">
        <v>157</v>
      </c>
      <c r="D76" s="570" t="s">
        <v>376</v>
      </c>
      <c r="E76" s="572"/>
      <c r="F76" s="375" t="s">
        <v>152</v>
      </c>
      <c r="G76" s="573"/>
      <c r="H76" s="573"/>
      <c r="I76" s="573"/>
      <c r="J76" s="573"/>
      <c r="K76" s="573"/>
      <c r="L76" s="573"/>
      <c r="M76" s="573"/>
      <c r="N76" s="573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571" customFormat="1" ht="45" customHeight="1">
      <c r="A77" s="199"/>
      <c r="B77" s="569">
        <f>B76+1</f>
        <v>2</v>
      </c>
      <c r="C77" s="570" t="s">
        <v>157</v>
      </c>
      <c r="D77" s="570" t="s">
        <v>377</v>
      </c>
      <c r="E77" s="572"/>
      <c r="F77" s="375" t="s">
        <v>152</v>
      </c>
      <c r="G77" s="573"/>
      <c r="H77" s="573"/>
      <c r="I77" s="573"/>
      <c r="J77" s="573"/>
      <c r="K77" s="573"/>
      <c r="L77" s="573"/>
      <c r="M77" s="573"/>
      <c r="N77" s="573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571" customFormat="1" ht="45" customHeight="1">
      <c r="A78" s="199"/>
      <c r="B78" s="569">
        <f t="shared" ref="B78:B80" si="5">B77+1</f>
        <v>3</v>
      </c>
      <c r="C78" s="570" t="s">
        <v>157</v>
      </c>
      <c r="D78" s="570" t="s">
        <v>378</v>
      </c>
      <c r="E78" s="572"/>
      <c r="F78" s="375" t="s">
        <v>152</v>
      </c>
      <c r="G78" s="573"/>
      <c r="H78" s="573"/>
      <c r="I78" s="573"/>
      <c r="J78" s="573"/>
      <c r="K78" s="573"/>
      <c r="L78" s="573"/>
      <c r="M78" s="573"/>
      <c r="N78" s="573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571" customFormat="1" ht="45" customHeight="1">
      <c r="A79" s="199"/>
      <c r="B79" s="569">
        <f t="shared" si="5"/>
        <v>4</v>
      </c>
      <c r="C79" s="570" t="s">
        <v>157</v>
      </c>
      <c r="D79" s="570" t="s">
        <v>379</v>
      </c>
      <c r="E79" s="572"/>
      <c r="F79" s="375" t="s">
        <v>152</v>
      </c>
      <c r="G79" s="573"/>
      <c r="H79" s="573"/>
      <c r="I79" s="573"/>
      <c r="J79" s="573"/>
      <c r="K79" s="573"/>
      <c r="L79" s="573"/>
      <c r="M79" s="573"/>
      <c r="N79" s="573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571" customFormat="1" ht="45" customHeight="1">
      <c r="A80" s="199"/>
      <c r="B80" s="569">
        <f t="shared" si="5"/>
        <v>5</v>
      </c>
      <c r="C80" s="570" t="s">
        <v>157</v>
      </c>
      <c r="D80" s="570" t="s">
        <v>380</v>
      </c>
      <c r="E80" s="572"/>
      <c r="F80" s="375" t="s">
        <v>152</v>
      </c>
      <c r="G80" s="573"/>
      <c r="H80" s="573"/>
      <c r="I80" s="573"/>
      <c r="J80" s="573"/>
      <c r="K80" s="573"/>
      <c r="L80" s="573"/>
      <c r="M80" s="573"/>
      <c r="N80" s="573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ht="45" customHeight="1">
      <c r="B81" s="371">
        <v>1</v>
      </c>
      <c r="C81" s="371" t="s">
        <v>156</v>
      </c>
      <c r="D81" s="372" t="s">
        <v>301</v>
      </c>
      <c r="E81" s="376">
        <v>42275</v>
      </c>
      <c r="F81" s="375" t="s">
        <v>152</v>
      </c>
      <c r="G81" s="382" t="s">
        <v>346</v>
      </c>
      <c r="H81" s="376">
        <v>42291</v>
      </c>
      <c r="I81" s="375" t="s">
        <v>152</v>
      </c>
      <c r="J81" s="382" t="s">
        <v>346</v>
      </c>
      <c r="K81" s="375"/>
      <c r="L81" s="375"/>
      <c r="M81" s="548"/>
      <c r="N81" s="549"/>
      <c r="O81" s="348"/>
      <c r="P81" s="348"/>
      <c r="Q81" s="348"/>
      <c r="R81" s="348"/>
      <c r="S81" s="348"/>
      <c r="T81" s="348"/>
      <c r="U81" s="348"/>
      <c r="V81" s="348"/>
      <c r="W81" s="348"/>
      <c r="X81" s="348"/>
    </row>
    <row r="82" spans="1:41" ht="45" customHeight="1">
      <c r="B82" s="371">
        <v>2</v>
      </c>
      <c r="C82" s="371" t="s">
        <v>156</v>
      </c>
      <c r="D82" s="372" t="s">
        <v>302</v>
      </c>
      <c r="E82" s="376">
        <v>42275</v>
      </c>
      <c r="F82" s="375" t="s">
        <v>152</v>
      </c>
      <c r="G82" s="382" t="s">
        <v>346</v>
      </c>
      <c r="H82" s="376">
        <v>42291</v>
      </c>
      <c r="I82" s="375" t="s">
        <v>152</v>
      </c>
      <c r="J82" s="382" t="s">
        <v>346</v>
      </c>
      <c r="K82" s="375"/>
      <c r="L82" s="375"/>
      <c r="M82" s="548"/>
      <c r="N82" s="549"/>
      <c r="O82" s="348"/>
      <c r="P82" s="348"/>
      <c r="Q82" s="348"/>
      <c r="R82" s="348"/>
      <c r="S82" s="348"/>
      <c r="T82" s="348"/>
      <c r="U82" s="348"/>
      <c r="V82" s="348"/>
      <c r="W82" s="348"/>
      <c r="X82" s="348"/>
    </row>
    <row r="83" spans="1:41" ht="45" customHeight="1">
      <c r="B83" s="371">
        <v>3</v>
      </c>
      <c r="C83" s="371" t="s">
        <v>156</v>
      </c>
      <c r="D83" s="372" t="s">
        <v>303</v>
      </c>
      <c r="E83" s="376">
        <v>42275</v>
      </c>
      <c r="F83" s="375" t="s">
        <v>152</v>
      </c>
      <c r="G83" s="382" t="s">
        <v>346</v>
      </c>
      <c r="H83" s="376">
        <v>42291</v>
      </c>
      <c r="I83" s="375" t="s">
        <v>152</v>
      </c>
      <c r="J83" s="382" t="s">
        <v>346</v>
      </c>
      <c r="K83" s="375"/>
      <c r="L83" s="375"/>
      <c r="M83" s="548"/>
      <c r="N83" s="549"/>
      <c r="O83" s="348"/>
      <c r="P83" s="348"/>
      <c r="Q83" s="348"/>
      <c r="R83" s="348"/>
      <c r="S83" s="348"/>
      <c r="T83" s="348"/>
      <c r="U83" s="348"/>
      <c r="V83" s="348"/>
      <c r="W83" s="348"/>
      <c r="X83" s="348"/>
    </row>
    <row r="84" spans="1:41" ht="45" customHeight="1">
      <c r="B84" s="371">
        <v>4</v>
      </c>
      <c r="C84" s="371" t="s">
        <v>156</v>
      </c>
      <c r="D84" s="372" t="s">
        <v>343</v>
      </c>
      <c r="E84" s="376">
        <v>42275</v>
      </c>
      <c r="F84" s="375" t="s">
        <v>299</v>
      </c>
      <c r="G84" s="382" t="s">
        <v>360</v>
      </c>
      <c r="H84" s="376">
        <v>42291</v>
      </c>
      <c r="I84" s="375" t="s">
        <v>152</v>
      </c>
      <c r="J84" s="382" t="s">
        <v>346</v>
      </c>
      <c r="K84" s="375"/>
      <c r="L84" s="375"/>
      <c r="M84" s="548"/>
      <c r="N84" s="549"/>
      <c r="O84" s="348"/>
      <c r="P84" s="348"/>
      <c r="Q84" s="348"/>
      <c r="R84" s="348"/>
      <c r="S84" s="348"/>
      <c r="T84" s="348"/>
      <c r="U84" s="348"/>
      <c r="V84" s="348"/>
      <c r="W84" s="348"/>
      <c r="X84" s="348"/>
    </row>
    <row r="85" spans="1:41" ht="45" customHeight="1">
      <c r="B85" s="371">
        <v>5</v>
      </c>
      <c r="C85" s="371" t="s">
        <v>156</v>
      </c>
      <c r="D85" s="372" t="s">
        <v>353</v>
      </c>
      <c r="E85" s="376">
        <v>42275</v>
      </c>
      <c r="F85" s="375" t="s">
        <v>300</v>
      </c>
      <c r="G85" s="382" t="s">
        <v>362</v>
      </c>
      <c r="H85" s="376">
        <v>42291</v>
      </c>
      <c r="I85" s="375" t="s">
        <v>300</v>
      </c>
      <c r="J85" s="382" t="s">
        <v>362</v>
      </c>
      <c r="K85" s="375"/>
      <c r="L85" s="375"/>
      <c r="M85" s="548"/>
      <c r="N85" s="549"/>
      <c r="O85" s="348"/>
      <c r="P85" s="348"/>
      <c r="Q85" s="348"/>
      <c r="R85" s="348"/>
      <c r="S85" s="348"/>
      <c r="T85" s="348"/>
      <c r="U85" s="348"/>
      <c r="V85" s="348"/>
      <c r="W85" s="348"/>
      <c r="X85" s="348"/>
    </row>
    <row r="86" spans="1:41" ht="60" customHeight="1">
      <c r="B86" s="544" t="s">
        <v>334</v>
      </c>
      <c r="C86" s="544"/>
      <c r="D86" s="544"/>
      <c r="E86" s="545"/>
      <c r="F86" s="546"/>
      <c r="G86" s="546"/>
      <c r="H86" s="546"/>
      <c r="I86" s="546"/>
      <c r="J86" s="546"/>
      <c r="K86" s="546"/>
      <c r="L86" s="546"/>
      <c r="M86" s="546"/>
      <c r="N86" s="547"/>
      <c r="O86" s="348"/>
      <c r="P86" s="348"/>
      <c r="Q86" s="348"/>
      <c r="R86" s="348"/>
      <c r="S86" s="348"/>
      <c r="T86" s="348"/>
      <c r="U86" s="348"/>
      <c r="V86" s="348"/>
      <c r="W86" s="348"/>
      <c r="X86" s="348"/>
    </row>
    <row r="87" spans="1:41" s="571" customFormat="1" ht="45" customHeight="1">
      <c r="A87" s="199"/>
      <c r="B87" s="569">
        <v>1</v>
      </c>
      <c r="C87" s="570" t="s">
        <v>157</v>
      </c>
      <c r="D87" s="570" t="s">
        <v>376</v>
      </c>
      <c r="E87" s="572"/>
      <c r="F87" s="375" t="s">
        <v>152</v>
      </c>
      <c r="G87" s="573"/>
      <c r="H87" s="573"/>
      <c r="I87" s="573"/>
      <c r="J87" s="573"/>
      <c r="K87" s="573"/>
      <c r="L87" s="573"/>
      <c r="M87" s="573"/>
      <c r="N87" s="573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571" customFormat="1" ht="45" customHeight="1">
      <c r="A88" s="199"/>
      <c r="B88" s="569">
        <f>B87+1</f>
        <v>2</v>
      </c>
      <c r="C88" s="570" t="s">
        <v>157</v>
      </c>
      <c r="D88" s="570" t="s">
        <v>377</v>
      </c>
      <c r="E88" s="572"/>
      <c r="F88" s="375" t="s">
        <v>152</v>
      </c>
      <c r="G88" s="573"/>
      <c r="H88" s="573"/>
      <c r="I88" s="573"/>
      <c r="J88" s="573"/>
      <c r="K88" s="573"/>
      <c r="L88" s="573"/>
      <c r="M88" s="573"/>
      <c r="N88" s="573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571" customFormat="1" ht="45" customHeight="1">
      <c r="A89" s="199"/>
      <c r="B89" s="569">
        <f t="shared" ref="B89:B91" si="6">B88+1</f>
        <v>3</v>
      </c>
      <c r="C89" s="570" t="s">
        <v>157</v>
      </c>
      <c r="D89" s="570" t="s">
        <v>378</v>
      </c>
      <c r="E89" s="572"/>
      <c r="F89" s="375" t="s">
        <v>152</v>
      </c>
      <c r="G89" s="573"/>
      <c r="H89" s="573"/>
      <c r="I89" s="573"/>
      <c r="J89" s="573"/>
      <c r="K89" s="573"/>
      <c r="L89" s="573"/>
      <c r="M89" s="573"/>
      <c r="N89" s="573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571" customFormat="1" ht="45" customHeight="1">
      <c r="A90" s="199"/>
      <c r="B90" s="569">
        <f t="shared" si="6"/>
        <v>4</v>
      </c>
      <c r="C90" s="570" t="s">
        <v>157</v>
      </c>
      <c r="D90" s="570" t="s">
        <v>379</v>
      </c>
      <c r="E90" s="572"/>
      <c r="F90" s="375" t="s">
        <v>152</v>
      </c>
      <c r="G90" s="573"/>
      <c r="H90" s="573"/>
      <c r="I90" s="573"/>
      <c r="J90" s="573"/>
      <c r="K90" s="573"/>
      <c r="L90" s="573"/>
      <c r="M90" s="573"/>
      <c r="N90" s="573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571" customFormat="1" ht="45" customHeight="1">
      <c r="A91" s="199"/>
      <c r="B91" s="569">
        <f t="shared" si="6"/>
        <v>5</v>
      </c>
      <c r="C91" s="570" t="s">
        <v>157</v>
      </c>
      <c r="D91" s="570" t="s">
        <v>380</v>
      </c>
      <c r="E91" s="572"/>
      <c r="F91" s="375" t="s">
        <v>152</v>
      </c>
      <c r="G91" s="573"/>
      <c r="H91" s="573"/>
      <c r="I91" s="573"/>
      <c r="J91" s="573"/>
      <c r="K91" s="573"/>
      <c r="L91" s="573"/>
      <c r="M91" s="573"/>
      <c r="N91" s="573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ht="45" customHeight="1">
      <c r="B92" s="371">
        <v>1</v>
      </c>
      <c r="C92" s="371" t="s">
        <v>156</v>
      </c>
      <c r="D92" s="372" t="s">
        <v>301</v>
      </c>
      <c r="E92" s="376">
        <v>42276</v>
      </c>
      <c r="F92" s="375" t="s">
        <v>152</v>
      </c>
      <c r="G92" s="382" t="s">
        <v>346</v>
      </c>
      <c r="H92" s="376">
        <v>42291</v>
      </c>
      <c r="I92" s="375" t="s">
        <v>152</v>
      </c>
      <c r="J92" s="382" t="s">
        <v>346</v>
      </c>
      <c r="K92" s="375"/>
      <c r="L92" s="375"/>
      <c r="M92" s="548"/>
      <c r="N92" s="549"/>
      <c r="O92" s="348"/>
      <c r="P92" s="348"/>
      <c r="Q92" s="348"/>
      <c r="R92" s="348"/>
      <c r="S92" s="348"/>
      <c r="T92" s="348"/>
      <c r="U92" s="348"/>
      <c r="V92" s="348"/>
      <c r="W92" s="348"/>
      <c r="X92" s="348"/>
    </row>
    <row r="93" spans="1:41" ht="45" customHeight="1">
      <c r="B93" s="371">
        <v>2</v>
      </c>
      <c r="C93" s="371" t="s">
        <v>156</v>
      </c>
      <c r="D93" s="372" t="s">
        <v>302</v>
      </c>
      <c r="E93" s="376">
        <v>42276</v>
      </c>
      <c r="F93" s="375" t="s">
        <v>152</v>
      </c>
      <c r="G93" s="382" t="s">
        <v>346</v>
      </c>
      <c r="H93" s="376">
        <v>42291</v>
      </c>
      <c r="I93" s="375" t="s">
        <v>152</v>
      </c>
      <c r="J93" s="382" t="s">
        <v>346</v>
      </c>
      <c r="K93" s="375"/>
      <c r="L93" s="375"/>
      <c r="M93" s="548"/>
      <c r="N93" s="549"/>
      <c r="O93" s="348"/>
      <c r="P93" s="348"/>
      <c r="Q93" s="348"/>
      <c r="R93" s="348"/>
      <c r="S93" s="348"/>
      <c r="T93" s="348"/>
      <c r="U93" s="348"/>
      <c r="V93" s="348"/>
      <c r="W93" s="348"/>
      <c r="X93" s="348"/>
    </row>
    <row r="94" spans="1:41" ht="45" customHeight="1">
      <c r="B94" s="371">
        <v>3</v>
      </c>
      <c r="C94" s="371" t="s">
        <v>156</v>
      </c>
      <c r="D94" s="372" t="s">
        <v>303</v>
      </c>
      <c r="E94" s="376">
        <v>42276</v>
      </c>
      <c r="F94" s="375" t="s">
        <v>152</v>
      </c>
      <c r="G94" s="382" t="s">
        <v>346</v>
      </c>
      <c r="H94" s="376">
        <v>42291</v>
      </c>
      <c r="I94" s="375" t="s">
        <v>152</v>
      </c>
      <c r="J94" s="382" t="s">
        <v>346</v>
      </c>
      <c r="K94" s="375"/>
      <c r="L94" s="375"/>
      <c r="M94" s="548"/>
      <c r="N94" s="549"/>
      <c r="O94" s="348"/>
      <c r="P94" s="348"/>
      <c r="Q94" s="348"/>
      <c r="R94" s="348"/>
      <c r="S94" s="348"/>
      <c r="T94" s="348"/>
      <c r="U94" s="348"/>
      <c r="V94" s="348"/>
      <c r="W94" s="348"/>
      <c r="X94" s="348"/>
    </row>
    <row r="95" spans="1:41" ht="45" customHeight="1">
      <c r="B95" s="371">
        <v>4</v>
      </c>
      <c r="C95" s="371" t="s">
        <v>156</v>
      </c>
      <c r="D95" s="372" t="s">
        <v>343</v>
      </c>
      <c r="E95" s="376">
        <v>42276</v>
      </c>
      <c r="F95" s="375" t="s">
        <v>299</v>
      </c>
      <c r="G95" s="382" t="s">
        <v>360</v>
      </c>
      <c r="H95" s="376">
        <v>42291</v>
      </c>
      <c r="I95" s="375" t="s">
        <v>152</v>
      </c>
      <c r="J95" s="382" t="s">
        <v>346</v>
      </c>
      <c r="K95" s="375"/>
      <c r="L95" s="375"/>
      <c r="M95" s="548"/>
      <c r="N95" s="549"/>
      <c r="O95" s="348"/>
      <c r="P95" s="348"/>
      <c r="Q95" s="348"/>
      <c r="R95" s="348"/>
      <c r="S95" s="348"/>
      <c r="T95" s="348"/>
      <c r="U95" s="348"/>
      <c r="V95" s="348"/>
      <c r="W95" s="348"/>
      <c r="X95" s="348"/>
    </row>
    <row r="96" spans="1:41" ht="45" customHeight="1">
      <c r="B96" s="371">
        <v>5</v>
      </c>
      <c r="C96" s="371" t="s">
        <v>156</v>
      </c>
      <c r="D96" s="372" t="s">
        <v>353</v>
      </c>
      <c r="E96" s="376">
        <v>42276</v>
      </c>
      <c r="F96" s="375" t="s">
        <v>300</v>
      </c>
      <c r="G96" s="382" t="s">
        <v>362</v>
      </c>
      <c r="H96" s="376">
        <v>42291</v>
      </c>
      <c r="I96" s="375" t="s">
        <v>300</v>
      </c>
      <c r="J96" s="382" t="s">
        <v>362</v>
      </c>
      <c r="K96" s="375"/>
      <c r="L96" s="375"/>
      <c r="M96" s="548"/>
      <c r="N96" s="549"/>
      <c r="O96" s="348"/>
      <c r="P96" s="348"/>
      <c r="Q96" s="348"/>
      <c r="R96" s="348"/>
      <c r="S96" s="348"/>
      <c r="T96" s="348"/>
      <c r="U96" s="348"/>
      <c r="V96" s="348"/>
      <c r="W96" s="348"/>
      <c r="X96" s="348"/>
    </row>
    <row r="97" spans="1:41" ht="20.100000000000001" customHeight="1">
      <c r="B97" s="550" t="s">
        <v>297</v>
      </c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348"/>
      <c r="P97" s="348"/>
      <c r="Q97" s="348"/>
      <c r="R97" s="348"/>
      <c r="S97" s="348"/>
      <c r="T97" s="348"/>
      <c r="U97" s="348"/>
      <c r="V97" s="348"/>
      <c r="W97" s="348"/>
      <c r="X97" s="348"/>
    </row>
    <row r="98" spans="1:41" ht="60" customHeight="1">
      <c r="B98" s="544" t="s">
        <v>315</v>
      </c>
      <c r="C98" s="544"/>
      <c r="D98" s="544"/>
      <c r="E98" s="545"/>
      <c r="F98" s="546"/>
      <c r="G98" s="546"/>
      <c r="H98" s="546"/>
      <c r="I98" s="546"/>
      <c r="J98" s="546"/>
      <c r="K98" s="546"/>
      <c r="L98" s="546"/>
      <c r="M98" s="546"/>
      <c r="N98" s="547"/>
      <c r="O98" s="348"/>
      <c r="P98" s="348"/>
      <c r="Q98" s="348"/>
      <c r="R98" s="348"/>
      <c r="S98" s="348"/>
      <c r="T98" s="348"/>
      <c r="U98" s="348"/>
      <c r="V98" s="348"/>
      <c r="W98" s="348"/>
      <c r="X98" s="348"/>
    </row>
    <row r="99" spans="1:41" s="571" customFormat="1" ht="45" customHeight="1">
      <c r="A99" s="199"/>
      <c r="B99" s="569">
        <v>1</v>
      </c>
      <c r="C99" s="570" t="s">
        <v>157</v>
      </c>
      <c r="D99" s="570" t="s">
        <v>376</v>
      </c>
      <c r="E99" s="572"/>
      <c r="F99" s="375" t="s">
        <v>152</v>
      </c>
      <c r="G99" s="573"/>
      <c r="H99" s="573"/>
      <c r="I99" s="573"/>
      <c r="J99" s="573"/>
      <c r="K99" s="573"/>
      <c r="L99" s="573"/>
      <c r="M99" s="573"/>
      <c r="N99" s="573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571" customFormat="1" ht="45" customHeight="1">
      <c r="A100" s="199"/>
      <c r="B100" s="569">
        <f>B99+1</f>
        <v>2</v>
      </c>
      <c r="C100" s="570" t="s">
        <v>157</v>
      </c>
      <c r="D100" s="570" t="s">
        <v>377</v>
      </c>
      <c r="E100" s="572"/>
      <c r="F100" s="375" t="s">
        <v>152</v>
      </c>
      <c r="G100" s="573"/>
      <c r="H100" s="573"/>
      <c r="I100" s="573"/>
      <c r="J100" s="573"/>
      <c r="K100" s="573"/>
      <c r="L100" s="573"/>
      <c r="M100" s="573"/>
      <c r="N100" s="573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571" customFormat="1" ht="45" customHeight="1">
      <c r="A101" s="199"/>
      <c r="B101" s="569">
        <f t="shared" ref="B101:B103" si="7">B100+1</f>
        <v>3</v>
      </c>
      <c r="C101" s="570" t="s">
        <v>157</v>
      </c>
      <c r="D101" s="570" t="s">
        <v>378</v>
      </c>
      <c r="E101" s="572"/>
      <c r="F101" s="375" t="s">
        <v>152</v>
      </c>
      <c r="G101" s="573"/>
      <c r="H101" s="573"/>
      <c r="I101" s="573"/>
      <c r="J101" s="573"/>
      <c r="K101" s="573"/>
      <c r="L101" s="573"/>
      <c r="M101" s="573"/>
      <c r="N101" s="573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571" customFormat="1" ht="45" customHeight="1">
      <c r="A102" s="199"/>
      <c r="B102" s="569">
        <f t="shared" si="7"/>
        <v>4</v>
      </c>
      <c r="C102" s="570" t="s">
        <v>157</v>
      </c>
      <c r="D102" s="570" t="s">
        <v>379</v>
      </c>
      <c r="E102" s="572"/>
      <c r="F102" s="375" t="s">
        <v>152</v>
      </c>
      <c r="G102" s="573"/>
      <c r="H102" s="573"/>
      <c r="I102" s="573"/>
      <c r="J102" s="573"/>
      <c r="K102" s="573"/>
      <c r="L102" s="573"/>
      <c r="M102" s="573"/>
      <c r="N102" s="573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s="571" customFormat="1" ht="45" customHeight="1">
      <c r="A103" s="199"/>
      <c r="B103" s="569">
        <f t="shared" si="7"/>
        <v>5</v>
      </c>
      <c r="C103" s="570" t="s">
        <v>157</v>
      </c>
      <c r="D103" s="570" t="s">
        <v>380</v>
      </c>
      <c r="E103" s="572"/>
      <c r="F103" s="375" t="s">
        <v>152</v>
      </c>
      <c r="G103" s="573"/>
      <c r="H103" s="573"/>
      <c r="I103" s="573"/>
      <c r="J103" s="573"/>
      <c r="K103" s="573"/>
      <c r="L103" s="573"/>
      <c r="M103" s="573"/>
      <c r="N103" s="573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10"/>
      <c r="Z103" s="10"/>
      <c r="AA103" s="10"/>
      <c r="AB103" s="10"/>
      <c r="AC103" s="10"/>
      <c r="AD103" s="10"/>
      <c r="AE103" s="10"/>
      <c r="AF103" s="10"/>
      <c r="AG103" s="10"/>
      <c r="AH103" s="12"/>
      <c r="AI103" s="12"/>
      <c r="AJ103" s="12"/>
      <c r="AK103" s="12"/>
      <c r="AL103" s="12"/>
      <c r="AM103" s="12"/>
      <c r="AN103" s="12"/>
      <c r="AO103" s="12"/>
    </row>
    <row r="104" spans="1:41" ht="45" customHeight="1">
      <c r="B104" s="371">
        <v>1</v>
      </c>
      <c r="C104" s="371" t="s">
        <v>156</v>
      </c>
      <c r="D104" s="372" t="s">
        <v>301</v>
      </c>
      <c r="E104" s="375" t="s">
        <v>344</v>
      </c>
      <c r="F104" s="375" t="s">
        <v>300</v>
      </c>
      <c r="G104" s="372" t="s">
        <v>345</v>
      </c>
      <c r="H104" s="376">
        <v>42292</v>
      </c>
      <c r="I104" s="375" t="s">
        <v>152</v>
      </c>
      <c r="J104" s="382" t="s">
        <v>346</v>
      </c>
      <c r="K104" s="375"/>
      <c r="L104" s="375"/>
      <c r="M104" s="548"/>
      <c r="N104" s="549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</row>
    <row r="105" spans="1:41" ht="45" customHeight="1">
      <c r="B105" s="371">
        <v>2</v>
      </c>
      <c r="C105" s="371" t="s">
        <v>156</v>
      </c>
      <c r="D105" s="372" t="s">
        <v>302</v>
      </c>
      <c r="E105" s="375" t="s">
        <v>344</v>
      </c>
      <c r="F105" s="375" t="s">
        <v>300</v>
      </c>
      <c r="G105" s="372" t="s">
        <v>345</v>
      </c>
      <c r="H105" s="376">
        <v>42292</v>
      </c>
      <c r="I105" s="375" t="s">
        <v>152</v>
      </c>
      <c r="J105" s="382" t="s">
        <v>346</v>
      </c>
      <c r="K105" s="375"/>
      <c r="L105" s="375"/>
      <c r="M105" s="548"/>
      <c r="N105" s="549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</row>
    <row r="106" spans="1:41" ht="45" customHeight="1">
      <c r="B106" s="371">
        <v>3</v>
      </c>
      <c r="C106" s="371" t="s">
        <v>156</v>
      </c>
      <c r="D106" s="372" t="s">
        <v>303</v>
      </c>
      <c r="E106" s="375" t="s">
        <v>344</v>
      </c>
      <c r="F106" s="375" t="s">
        <v>300</v>
      </c>
      <c r="G106" s="372" t="s">
        <v>345</v>
      </c>
      <c r="H106" s="376">
        <v>42292</v>
      </c>
      <c r="I106" s="375" t="s">
        <v>152</v>
      </c>
      <c r="J106" s="382" t="s">
        <v>346</v>
      </c>
      <c r="K106" s="375"/>
      <c r="L106" s="375"/>
      <c r="M106" s="548"/>
      <c r="N106" s="549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</row>
    <row r="107" spans="1:41" ht="45" customHeight="1">
      <c r="B107" s="371">
        <v>4</v>
      </c>
      <c r="C107" s="371" t="s">
        <v>156</v>
      </c>
      <c r="D107" s="372" t="s">
        <v>343</v>
      </c>
      <c r="E107" s="375" t="s">
        <v>344</v>
      </c>
      <c r="F107" s="375" t="s">
        <v>300</v>
      </c>
      <c r="G107" s="372" t="s">
        <v>345</v>
      </c>
      <c r="H107" s="376">
        <v>42292</v>
      </c>
      <c r="I107" s="375" t="s">
        <v>299</v>
      </c>
      <c r="J107" s="382" t="s">
        <v>367</v>
      </c>
      <c r="K107" s="375"/>
      <c r="L107" s="375"/>
      <c r="M107" s="548"/>
      <c r="N107" s="549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</row>
    <row r="108" spans="1:41" ht="45" customHeight="1">
      <c r="B108" s="371">
        <v>5</v>
      </c>
      <c r="C108" s="371" t="s">
        <v>156</v>
      </c>
      <c r="D108" s="372" t="s">
        <v>353</v>
      </c>
      <c r="E108" s="375" t="s">
        <v>344</v>
      </c>
      <c r="F108" s="375" t="s">
        <v>300</v>
      </c>
      <c r="G108" s="372" t="s">
        <v>345</v>
      </c>
      <c r="H108" s="376">
        <v>42292</v>
      </c>
      <c r="I108" s="375" t="s">
        <v>152</v>
      </c>
      <c r="J108" s="382" t="s">
        <v>346</v>
      </c>
      <c r="K108" s="375"/>
      <c r="L108" s="375"/>
      <c r="M108" s="548"/>
      <c r="N108" s="549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</row>
    <row r="109" spans="1:41" ht="60" customHeight="1">
      <c r="B109" s="544" t="s">
        <v>314</v>
      </c>
      <c r="C109" s="544"/>
      <c r="D109" s="544"/>
      <c r="E109" s="545"/>
      <c r="F109" s="546"/>
      <c r="G109" s="546"/>
      <c r="H109" s="546"/>
      <c r="I109" s="546"/>
      <c r="J109" s="546"/>
      <c r="K109" s="546"/>
      <c r="L109" s="546"/>
      <c r="M109" s="546"/>
      <c r="N109" s="547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</row>
    <row r="110" spans="1:41" s="571" customFormat="1" ht="45" customHeight="1">
      <c r="A110" s="199"/>
      <c r="B110" s="569">
        <v>1</v>
      </c>
      <c r="C110" s="570" t="s">
        <v>157</v>
      </c>
      <c r="D110" s="570" t="s">
        <v>376</v>
      </c>
      <c r="E110" s="572"/>
      <c r="F110" s="375" t="s">
        <v>152</v>
      </c>
      <c r="G110" s="573"/>
      <c r="H110" s="573"/>
      <c r="I110" s="573"/>
      <c r="J110" s="573"/>
      <c r="K110" s="573"/>
      <c r="L110" s="573"/>
      <c r="M110" s="573"/>
      <c r="N110" s="573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571" customFormat="1" ht="45" customHeight="1">
      <c r="A111" s="199"/>
      <c r="B111" s="569">
        <f>B110+1</f>
        <v>2</v>
      </c>
      <c r="C111" s="570" t="s">
        <v>157</v>
      </c>
      <c r="D111" s="570" t="s">
        <v>377</v>
      </c>
      <c r="E111" s="572"/>
      <c r="F111" s="375" t="s">
        <v>152</v>
      </c>
      <c r="G111" s="573"/>
      <c r="H111" s="573"/>
      <c r="I111" s="573"/>
      <c r="J111" s="573"/>
      <c r="K111" s="573"/>
      <c r="L111" s="573"/>
      <c r="M111" s="573"/>
      <c r="N111" s="573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571" customFormat="1" ht="45" customHeight="1">
      <c r="A112" s="199"/>
      <c r="B112" s="569">
        <f t="shared" ref="B112:B114" si="8">B111+1</f>
        <v>3</v>
      </c>
      <c r="C112" s="570" t="s">
        <v>157</v>
      </c>
      <c r="D112" s="570" t="s">
        <v>378</v>
      </c>
      <c r="E112" s="572"/>
      <c r="F112" s="375" t="s">
        <v>152</v>
      </c>
      <c r="G112" s="573"/>
      <c r="H112" s="573"/>
      <c r="I112" s="573"/>
      <c r="J112" s="573"/>
      <c r="K112" s="573"/>
      <c r="L112" s="573"/>
      <c r="M112" s="573"/>
      <c r="N112" s="573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571" customFormat="1" ht="45" customHeight="1">
      <c r="A113" s="199"/>
      <c r="B113" s="569">
        <f t="shared" si="8"/>
        <v>4</v>
      </c>
      <c r="C113" s="570" t="s">
        <v>157</v>
      </c>
      <c r="D113" s="570" t="s">
        <v>379</v>
      </c>
      <c r="E113" s="572"/>
      <c r="F113" s="375" t="s">
        <v>152</v>
      </c>
      <c r="G113" s="573"/>
      <c r="H113" s="573"/>
      <c r="I113" s="573"/>
      <c r="J113" s="573"/>
      <c r="K113" s="573"/>
      <c r="L113" s="573"/>
      <c r="M113" s="573"/>
      <c r="N113" s="573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571" customFormat="1" ht="45" customHeight="1">
      <c r="A114" s="199"/>
      <c r="B114" s="569">
        <f t="shared" si="8"/>
        <v>5</v>
      </c>
      <c r="C114" s="570" t="s">
        <v>157</v>
      </c>
      <c r="D114" s="570" t="s">
        <v>380</v>
      </c>
      <c r="E114" s="572"/>
      <c r="F114" s="375" t="s">
        <v>152</v>
      </c>
      <c r="G114" s="573"/>
      <c r="H114" s="573"/>
      <c r="I114" s="573"/>
      <c r="J114" s="573"/>
      <c r="K114" s="573"/>
      <c r="L114" s="573"/>
      <c r="M114" s="573"/>
      <c r="N114" s="573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371">
        <v>1</v>
      </c>
      <c r="C115" s="371" t="s">
        <v>156</v>
      </c>
      <c r="D115" s="372" t="s">
        <v>301</v>
      </c>
      <c r="E115" s="375" t="s">
        <v>344</v>
      </c>
      <c r="F115" s="375" t="s">
        <v>300</v>
      </c>
      <c r="G115" s="372" t="s">
        <v>345</v>
      </c>
      <c r="H115" s="376">
        <v>42292</v>
      </c>
      <c r="I115" s="375" t="s">
        <v>152</v>
      </c>
      <c r="J115" s="382" t="s">
        <v>346</v>
      </c>
      <c r="K115" s="375"/>
      <c r="L115" s="375"/>
      <c r="M115" s="548"/>
      <c r="N115" s="549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</row>
    <row r="116" spans="1:41" ht="45" customHeight="1">
      <c r="B116" s="371">
        <v>2</v>
      </c>
      <c r="C116" s="371" t="s">
        <v>156</v>
      </c>
      <c r="D116" s="372" t="s">
        <v>302</v>
      </c>
      <c r="E116" s="375" t="s">
        <v>344</v>
      </c>
      <c r="F116" s="375" t="s">
        <v>300</v>
      </c>
      <c r="G116" s="372" t="s">
        <v>345</v>
      </c>
      <c r="H116" s="376">
        <v>42292</v>
      </c>
      <c r="I116" s="375" t="s">
        <v>152</v>
      </c>
      <c r="J116" s="382" t="s">
        <v>346</v>
      </c>
      <c r="K116" s="375"/>
      <c r="L116" s="375"/>
      <c r="M116" s="548"/>
      <c r="N116" s="549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</row>
    <row r="117" spans="1:41" ht="45" customHeight="1">
      <c r="B117" s="371">
        <v>3</v>
      </c>
      <c r="C117" s="371" t="s">
        <v>156</v>
      </c>
      <c r="D117" s="372" t="s">
        <v>303</v>
      </c>
      <c r="E117" s="375" t="s">
        <v>344</v>
      </c>
      <c r="F117" s="375" t="s">
        <v>300</v>
      </c>
      <c r="G117" s="372" t="s">
        <v>345</v>
      </c>
      <c r="H117" s="376">
        <v>42292</v>
      </c>
      <c r="I117" s="375" t="s">
        <v>152</v>
      </c>
      <c r="J117" s="382" t="s">
        <v>346</v>
      </c>
      <c r="K117" s="375"/>
      <c r="L117" s="375"/>
      <c r="M117" s="548"/>
      <c r="N117" s="549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</row>
    <row r="118" spans="1:41" ht="45" customHeight="1">
      <c r="B118" s="371">
        <v>4</v>
      </c>
      <c r="C118" s="371" t="s">
        <v>156</v>
      </c>
      <c r="D118" s="372" t="s">
        <v>343</v>
      </c>
      <c r="E118" s="375" t="s">
        <v>344</v>
      </c>
      <c r="F118" s="375" t="s">
        <v>300</v>
      </c>
      <c r="G118" s="372" t="s">
        <v>345</v>
      </c>
      <c r="H118" s="376">
        <v>42292</v>
      </c>
      <c r="I118" s="375" t="s">
        <v>152</v>
      </c>
      <c r="J118" s="382" t="s">
        <v>346</v>
      </c>
      <c r="K118" s="375"/>
      <c r="L118" s="375"/>
      <c r="M118" s="548"/>
      <c r="N118" s="549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</row>
    <row r="119" spans="1:41" ht="45" customHeight="1">
      <c r="B119" s="371">
        <v>5</v>
      </c>
      <c r="C119" s="371" t="s">
        <v>156</v>
      </c>
      <c r="D119" s="372" t="s">
        <v>353</v>
      </c>
      <c r="E119" s="375" t="s">
        <v>344</v>
      </c>
      <c r="F119" s="375" t="s">
        <v>300</v>
      </c>
      <c r="G119" s="372" t="s">
        <v>345</v>
      </c>
      <c r="H119" s="376">
        <v>42292</v>
      </c>
      <c r="I119" s="375" t="s">
        <v>299</v>
      </c>
      <c r="J119" s="382" t="s">
        <v>352</v>
      </c>
      <c r="K119" s="375"/>
      <c r="L119" s="375"/>
      <c r="M119" s="548"/>
      <c r="N119" s="549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</row>
    <row r="120" spans="1:41" ht="60" customHeight="1">
      <c r="B120" s="544" t="s">
        <v>313</v>
      </c>
      <c r="C120" s="544"/>
      <c r="D120" s="544"/>
      <c r="E120" s="545"/>
      <c r="F120" s="546"/>
      <c r="G120" s="546"/>
      <c r="H120" s="546"/>
      <c r="I120" s="546"/>
      <c r="J120" s="546"/>
      <c r="K120" s="546"/>
      <c r="L120" s="546"/>
      <c r="M120" s="546"/>
      <c r="N120" s="547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</row>
    <row r="121" spans="1:41" s="571" customFormat="1" ht="45" customHeight="1">
      <c r="A121" s="199"/>
      <c r="B121" s="569">
        <v>1</v>
      </c>
      <c r="C121" s="570" t="s">
        <v>157</v>
      </c>
      <c r="D121" s="570" t="s">
        <v>376</v>
      </c>
      <c r="E121" s="572"/>
      <c r="F121" s="375" t="s">
        <v>152</v>
      </c>
      <c r="G121" s="573"/>
      <c r="H121" s="573"/>
      <c r="I121" s="573"/>
      <c r="J121" s="573"/>
      <c r="K121" s="573"/>
      <c r="L121" s="573"/>
      <c r="M121" s="573"/>
      <c r="N121" s="573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10"/>
      <c r="Z121" s="10"/>
      <c r="AA121" s="10"/>
      <c r="AB121" s="10"/>
      <c r="AC121" s="10"/>
      <c r="AD121" s="10"/>
      <c r="AE121" s="10"/>
      <c r="AF121" s="10"/>
      <c r="AG121" s="10"/>
      <c r="AH121" s="12"/>
      <c r="AI121" s="12"/>
      <c r="AJ121" s="12"/>
      <c r="AK121" s="12"/>
      <c r="AL121" s="12"/>
      <c r="AM121" s="12"/>
      <c r="AN121" s="12"/>
      <c r="AO121" s="12"/>
    </row>
    <row r="122" spans="1:41" s="571" customFormat="1" ht="45" customHeight="1">
      <c r="A122" s="199"/>
      <c r="B122" s="569">
        <f>B121+1</f>
        <v>2</v>
      </c>
      <c r="C122" s="570" t="s">
        <v>157</v>
      </c>
      <c r="D122" s="570" t="s">
        <v>377</v>
      </c>
      <c r="E122" s="572"/>
      <c r="F122" s="375" t="s">
        <v>152</v>
      </c>
      <c r="G122" s="573"/>
      <c r="H122" s="573"/>
      <c r="I122" s="573"/>
      <c r="J122" s="573"/>
      <c r="K122" s="573"/>
      <c r="L122" s="573"/>
      <c r="M122" s="573"/>
      <c r="N122" s="573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571" customFormat="1" ht="45" customHeight="1">
      <c r="A123" s="199"/>
      <c r="B123" s="569">
        <f t="shared" ref="B123:B125" si="9">B122+1</f>
        <v>3</v>
      </c>
      <c r="C123" s="570" t="s">
        <v>157</v>
      </c>
      <c r="D123" s="570" t="s">
        <v>378</v>
      </c>
      <c r="E123" s="572"/>
      <c r="F123" s="375" t="s">
        <v>152</v>
      </c>
      <c r="G123" s="573"/>
      <c r="H123" s="573"/>
      <c r="I123" s="573"/>
      <c r="J123" s="573"/>
      <c r="K123" s="573"/>
      <c r="L123" s="573"/>
      <c r="M123" s="573"/>
      <c r="N123" s="573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571" customFormat="1" ht="45" customHeight="1">
      <c r="A124" s="199"/>
      <c r="B124" s="569">
        <f t="shared" si="9"/>
        <v>4</v>
      </c>
      <c r="C124" s="570" t="s">
        <v>157</v>
      </c>
      <c r="D124" s="570" t="s">
        <v>379</v>
      </c>
      <c r="E124" s="572"/>
      <c r="F124" s="375" t="s">
        <v>152</v>
      </c>
      <c r="G124" s="573"/>
      <c r="H124" s="573"/>
      <c r="I124" s="573"/>
      <c r="J124" s="573"/>
      <c r="K124" s="573"/>
      <c r="L124" s="573"/>
      <c r="M124" s="573"/>
      <c r="N124" s="573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571" customFormat="1" ht="45" customHeight="1">
      <c r="A125" s="199"/>
      <c r="B125" s="569">
        <f t="shared" si="9"/>
        <v>5</v>
      </c>
      <c r="C125" s="570" t="s">
        <v>157</v>
      </c>
      <c r="D125" s="570" t="s">
        <v>380</v>
      </c>
      <c r="E125" s="572"/>
      <c r="F125" s="375" t="s">
        <v>152</v>
      </c>
      <c r="G125" s="573"/>
      <c r="H125" s="573"/>
      <c r="I125" s="573"/>
      <c r="J125" s="573"/>
      <c r="K125" s="573"/>
      <c r="L125" s="573"/>
      <c r="M125" s="573"/>
      <c r="N125" s="573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ht="45" customHeight="1">
      <c r="B126" s="371">
        <v>1</v>
      </c>
      <c r="C126" s="371" t="s">
        <v>156</v>
      </c>
      <c r="D126" s="372" t="s">
        <v>301</v>
      </c>
      <c r="E126" s="376">
        <v>42275</v>
      </c>
      <c r="F126" s="375" t="s">
        <v>300</v>
      </c>
      <c r="G126" s="372" t="s">
        <v>345</v>
      </c>
      <c r="H126" s="376">
        <v>42292</v>
      </c>
      <c r="I126" s="375" t="s">
        <v>152</v>
      </c>
      <c r="J126" s="382" t="s">
        <v>346</v>
      </c>
      <c r="K126" s="375"/>
      <c r="L126" s="375"/>
      <c r="M126" s="548"/>
      <c r="N126" s="549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</row>
    <row r="127" spans="1:41" ht="45" customHeight="1">
      <c r="B127" s="371">
        <v>2</v>
      </c>
      <c r="C127" s="371" t="s">
        <v>156</v>
      </c>
      <c r="D127" s="372" t="s">
        <v>302</v>
      </c>
      <c r="E127" s="376">
        <v>42275</v>
      </c>
      <c r="F127" s="375" t="s">
        <v>300</v>
      </c>
      <c r="G127" s="372" t="s">
        <v>345</v>
      </c>
      <c r="H127" s="376">
        <v>42292</v>
      </c>
      <c r="I127" s="375" t="s">
        <v>152</v>
      </c>
      <c r="J127" s="382" t="s">
        <v>346</v>
      </c>
      <c r="K127" s="375"/>
      <c r="L127" s="375"/>
      <c r="M127" s="548"/>
      <c r="N127" s="549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</row>
    <row r="128" spans="1:41" ht="45" customHeight="1">
      <c r="B128" s="371">
        <v>3</v>
      </c>
      <c r="C128" s="371" t="s">
        <v>156</v>
      </c>
      <c r="D128" s="372" t="s">
        <v>303</v>
      </c>
      <c r="E128" s="376">
        <v>42275</v>
      </c>
      <c r="F128" s="375" t="s">
        <v>300</v>
      </c>
      <c r="G128" s="372" t="s">
        <v>345</v>
      </c>
      <c r="H128" s="376">
        <v>42292</v>
      </c>
      <c r="I128" s="375" t="s">
        <v>152</v>
      </c>
      <c r="J128" s="382" t="s">
        <v>346</v>
      </c>
      <c r="K128" s="375"/>
      <c r="L128" s="375"/>
      <c r="M128" s="548"/>
      <c r="N128" s="549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</row>
    <row r="129" spans="1:41" ht="45" customHeight="1">
      <c r="B129" s="371">
        <v>4</v>
      </c>
      <c r="C129" s="371" t="s">
        <v>156</v>
      </c>
      <c r="D129" s="372" t="s">
        <v>343</v>
      </c>
      <c r="E129" s="376">
        <v>42275</v>
      </c>
      <c r="F129" s="375" t="s">
        <v>300</v>
      </c>
      <c r="G129" s="372" t="s">
        <v>345</v>
      </c>
      <c r="H129" s="376">
        <v>42292</v>
      </c>
      <c r="I129" s="375" t="s">
        <v>152</v>
      </c>
      <c r="J129" s="382" t="s">
        <v>346</v>
      </c>
      <c r="K129" s="375"/>
      <c r="L129" s="375"/>
      <c r="M129" s="548"/>
      <c r="N129" s="549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</row>
    <row r="130" spans="1:41" ht="45" customHeight="1">
      <c r="B130" s="371">
        <v>5</v>
      </c>
      <c r="C130" s="371" t="s">
        <v>156</v>
      </c>
      <c r="D130" s="372" t="s">
        <v>353</v>
      </c>
      <c r="E130" s="376">
        <v>42275</v>
      </c>
      <c r="F130" s="375" t="s">
        <v>300</v>
      </c>
      <c r="G130" s="372" t="s">
        <v>345</v>
      </c>
      <c r="H130" s="376">
        <v>42292</v>
      </c>
      <c r="I130" s="375" t="s">
        <v>299</v>
      </c>
      <c r="J130" s="382" t="s">
        <v>352</v>
      </c>
      <c r="K130" s="375"/>
      <c r="L130" s="375"/>
      <c r="M130" s="548"/>
      <c r="N130" s="549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</row>
    <row r="131" spans="1:41" ht="60" customHeight="1">
      <c r="B131" s="544" t="s">
        <v>312</v>
      </c>
      <c r="C131" s="544"/>
      <c r="D131" s="544"/>
      <c r="E131" s="545"/>
      <c r="F131" s="546"/>
      <c r="G131" s="546"/>
      <c r="H131" s="546"/>
      <c r="I131" s="546"/>
      <c r="J131" s="546"/>
      <c r="K131" s="546"/>
      <c r="L131" s="546"/>
      <c r="M131" s="546"/>
      <c r="N131" s="547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</row>
    <row r="132" spans="1:41" s="571" customFormat="1" ht="45" customHeight="1">
      <c r="A132" s="199"/>
      <c r="B132" s="569">
        <v>1</v>
      </c>
      <c r="C132" s="570" t="s">
        <v>157</v>
      </c>
      <c r="D132" s="570" t="s">
        <v>376</v>
      </c>
      <c r="E132" s="572"/>
      <c r="F132" s="375" t="s">
        <v>152</v>
      </c>
      <c r="G132" s="573"/>
      <c r="H132" s="573"/>
      <c r="I132" s="573"/>
      <c r="J132" s="573"/>
      <c r="K132" s="573"/>
      <c r="L132" s="573"/>
      <c r="M132" s="573"/>
      <c r="N132" s="573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s="571" customFormat="1" ht="45" customHeight="1">
      <c r="A133" s="199"/>
      <c r="B133" s="569">
        <f>B132+1</f>
        <v>2</v>
      </c>
      <c r="C133" s="570" t="s">
        <v>157</v>
      </c>
      <c r="D133" s="570" t="s">
        <v>377</v>
      </c>
      <c r="E133" s="572"/>
      <c r="F133" s="375" t="s">
        <v>152</v>
      </c>
      <c r="G133" s="573"/>
      <c r="H133" s="573"/>
      <c r="I133" s="573"/>
      <c r="J133" s="573"/>
      <c r="K133" s="573"/>
      <c r="L133" s="573"/>
      <c r="M133" s="573"/>
      <c r="N133" s="573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571" customFormat="1" ht="45" customHeight="1">
      <c r="A134" s="199"/>
      <c r="B134" s="569">
        <f t="shared" ref="B134:B136" si="10">B133+1</f>
        <v>3</v>
      </c>
      <c r="C134" s="570" t="s">
        <v>157</v>
      </c>
      <c r="D134" s="570" t="s">
        <v>378</v>
      </c>
      <c r="E134" s="572"/>
      <c r="F134" s="375" t="s">
        <v>152</v>
      </c>
      <c r="G134" s="573"/>
      <c r="H134" s="573"/>
      <c r="I134" s="573"/>
      <c r="J134" s="573"/>
      <c r="K134" s="573"/>
      <c r="L134" s="573"/>
      <c r="M134" s="573"/>
      <c r="N134" s="573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571" customFormat="1" ht="45" customHeight="1">
      <c r="A135" s="199"/>
      <c r="B135" s="569">
        <f t="shared" si="10"/>
        <v>4</v>
      </c>
      <c r="C135" s="570" t="s">
        <v>157</v>
      </c>
      <c r="D135" s="570" t="s">
        <v>379</v>
      </c>
      <c r="E135" s="572"/>
      <c r="F135" s="375" t="s">
        <v>152</v>
      </c>
      <c r="G135" s="573"/>
      <c r="H135" s="573"/>
      <c r="I135" s="573"/>
      <c r="J135" s="573"/>
      <c r="K135" s="573"/>
      <c r="L135" s="573"/>
      <c r="M135" s="573"/>
      <c r="N135" s="573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571" customFormat="1" ht="45" customHeight="1">
      <c r="A136" s="199"/>
      <c r="B136" s="569">
        <f t="shared" si="10"/>
        <v>5</v>
      </c>
      <c r="C136" s="570" t="s">
        <v>157</v>
      </c>
      <c r="D136" s="570" t="s">
        <v>380</v>
      </c>
      <c r="E136" s="572"/>
      <c r="F136" s="375" t="s">
        <v>152</v>
      </c>
      <c r="G136" s="573"/>
      <c r="H136" s="573"/>
      <c r="I136" s="573"/>
      <c r="J136" s="573"/>
      <c r="K136" s="573"/>
      <c r="L136" s="573"/>
      <c r="M136" s="573"/>
      <c r="N136" s="573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ht="45" customHeight="1">
      <c r="B137" s="371">
        <v>1</v>
      </c>
      <c r="C137" s="371" t="s">
        <v>156</v>
      </c>
      <c r="D137" s="372" t="s">
        <v>301</v>
      </c>
      <c r="E137" s="375" t="s">
        <v>344</v>
      </c>
      <c r="F137" s="375" t="s">
        <v>300</v>
      </c>
      <c r="G137" s="372" t="s">
        <v>345</v>
      </c>
      <c r="H137" s="376">
        <v>42292</v>
      </c>
      <c r="I137" s="375" t="s">
        <v>152</v>
      </c>
      <c r="J137" s="382" t="s">
        <v>346</v>
      </c>
      <c r="K137" s="375"/>
      <c r="L137" s="375"/>
      <c r="M137" s="548"/>
      <c r="N137" s="549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</row>
    <row r="138" spans="1:41" ht="45" customHeight="1">
      <c r="B138" s="371">
        <v>2</v>
      </c>
      <c r="C138" s="371" t="s">
        <v>156</v>
      </c>
      <c r="D138" s="372" t="s">
        <v>302</v>
      </c>
      <c r="E138" s="375" t="s">
        <v>344</v>
      </c>
      <c r="F138" s="375" t="s">
        <v>300</v>
      </c>
      <c r="G138" s="372" t="s">
        <v>345</v>
      </c>
      <c r="H138" s="376">
        <v>42292</v>
      </c>
      <c r="I138" s="375" t="s">
        <v>152</v>
      </c>
      <c r="J138" s="382" t="s">
        <v>346</v>
      </c>
      <c r="K138" s="375"/>
      <c r="L138" s="375"/>
      <c r="M138" s="548"/>
      <c r="N138" s="549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</row>
    <row r="139" spans="1:41" ht="45" customHeight="1">
      <c r="B139" s="371">
        <v>3</v>
      </c>
      <c r="C139" s="371" t="s">
        <v>156</v>
      </c>
      <c r="D139" s="372" t="s">
        <v>303</v>
      </c>
      <c r="E139" s="375" t="s">
        <v>344</v>
      </c>
      <c r="F139" s="375" t="s">
        <v>300</v>
      </c>
      <c r="G139" s="372" t="s">
        <v>345</v>
      </c>
      <c r="H139" s="376">
        <v>42292</v>
      </c>
      <c r="I139" s="375" t="s">
        <v>152</v>
      </c>
      <c r="J139" s="382" t="s">
        <v>346</v>
      </c>
      <c r="K139" s="375"/>
      <c r="L139" s="375"/>
      <c r="M139" s="548"/>
      <c r="N139" s="549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</row>
    <row r="140" spans="1:41" ht="45" customHeight="1">
      <c r="B140" s="371">
        <v>4</v>
      </c>
      <c r="C140" s="371" t="s">
        <v>156</v>
      </c>
      <c r="D140" s="372" t="s">
        <v>343</v>
      </c>
      <c r="E140" s="375" t="s">
        <v>344</v>
      </c>
      <c r="F140" s="375" t="s">
        <v>300</v>
      </c>
      <c r="G140" s="372" t="s">
        <v>345</v>
      </c>
      <c r="H140" s="376">
        <v>42292</v>
      </c>
      <c r="I140" s="375" t="s">
        <v>152</v>
      </c>
      <c r="J140" s="382" t="s">
        <v>346</v>
      </c>
      <c r="K140" s="375"/>
      <c r="L140" s="375"/>
      <c r="M140" s="548"/>
      <c r="N140" s="549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</row>
    <row r="141" spans="1:41" ht="45" customHeight="1">
      <c r="B141" s="371">
        <v>5</v>
      </c>
      <c r="C141" s="371" t="s">
        <v>156</v>
      </c>
      <c r="D141" s="372" t="s">
        <v>353</v>
      </c>
      <c r="E141" s="375" t="s">
        <v>344</v>
      </c>
      <c r="F141" s="375" t="s">
        <v>300</v>
      </c>
      <c r="G141" s="372" t="s">
        <v>345</v>
      </c>
      <c r="H141" s="376">
        <v>42292</v>
      </c>
      <c r="I141" s="375" t="s">
        <v>152</v>
      </c>
      <c r="J141" s="382" t="s">
        <v>346</v>
      </c>
      <c r="K141" s="375"/>
      <c r="L141" s="375"/>
      <c r="M141" s="548"/>
      <c r="N141" s="549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</row>
    <row r="142" spans="1:41" ht="60" customHeight="1">
      <c r="B142" s="544" t="s">
        <v>333</v>
      </c>
      <c r="C142" s="544"/>
      <c r="D142" s="544"/>
      <c r="E142" s="545"/>
      <c r="F142" s="546"/>
      <c r="G142" s="546"/>
      <c r="H142" s="546"/>
      <c r="I142" s="546"/>
      <c r="J142" s="546"/>
      <c r="K142" s="546"/>
      <c r="L142" s="546"/>
      <c r="M142" s="546"/>
      <c r="N142" s="547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</row>
    <row r="143" spans="1:41" s="571" customFormat="1" ht="45" customHeight="1">
      <c r="A143" s="199"/>
      <c r="B143" s="569">
        <v>1</v>
      </c>
      <c r="C143" s="570" t="s">
        <v>157</v>
      </c>
      <c r="D143" s="570" t="s">
        <v>376</v>
      </c>
      <c r="E143" s="572"/>
      <c r="F143" s="375" t="s">
        <v>152</v>
      </c>
      <c r="G143" s="573"/>
      <c r="H143" s="573"/>
      <c r="I143" s="573"/>
      <c r="J143" s="573"/>
      <c r="K143" s="573"/>
      <c r="L143" s="573"/>
      <c r="M143" s="573"/>
      <c r="N143" s="573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571" customFormat="1" ht="45" customHeight="1">
      <c r="A144" s="199"/>
      <c r="B144" s="569">
        <f>B143+1</f>
        <v>2</v>
      </c>
      <c r="C144" s="570" t="s">
        <v>157</v>
      </c>
      <c r="D144" s="570" t="s">
        <v>377</v>
      </c>
      <c r="E144" s="572"/>
      <c r="F144" s="375" t="s">
        <v>152</v>
      </c>
      <c r="G144" s="573"/>
      <c r="H144" s="573"/>
      <c r="I144" s="573"/>
      <c r="J144" s="573"/>
      <c r="K144" s="573"/>
      <c r="L144" s="573"/>
      <c r="M144" s="573"/>
      <c r="N144" s="573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571" customFormat="1" ht="45" customHeight="1">
      <c r="A145" s="199"/>
      <c r="B145" s="569">
        <f t="shared" ref="B145:B147" si="11">B144+1</f>
        <v>3</v>
      </c>
      <c r="C145" s="570" t="s">
        <v>157</v>
      </c>
      <c r="D145" s="570" t="s">
        <v>378</v>
      </c>
      <c r="E145" s="572"/>
      <c r="F145" s="375" t="s">
        <v>152</v>
      </c>
      <c r="G145" s="573"/>
      <c r="H145" s="573"/>
      <c r="I145" s="573"/>
      <c r="J145" s="573"/>
      <c r="K145" s="573"/>
      <c r="L145" s="573"/>
      <c r="M145" s="573"/>
      <c r="N145" s="573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571" customFormat="1" ht="45" customHeight="1">
      <c r="A146" s="199"/>
      <c r="B146" s="569">
        <f t="shared" si="11"/>
        <v>4</v>
      </c>
      <c r="C146" s="570" t="s">
        <v>157</v>
      </c>
      <c r="D146" s="570" t="s">
        <v>379</v>
      </c>
      <c r="E146" s="572"/>
      <c r="F146" s="375" t="s">
        <v>152</v>
      </c>
      <c r="G146" s="573"/>
      <c r="H146" s="573"/>
      <c r="I146" s="573"/>
      <c r="J146" s="573"/>
      <c r="K146" s="573"/>
      <c r="L146" s="573"/>
      <c r="M146" s="573"/>
      <c r="N146" s="573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571" customFormat="1" ht="45" customHeight="1">
      <c r="A147" s="199"/>
      <c r="B147" s="569">
        <f t="shared" si="11"/>
        <v>5</v>
      </c>
      <c r="C147" s="570" t="s">
        <v>157</v>
      </c>
      <c r="D147" s="570" t="s">
        <v>380</v>
      </c>
      <c r="E147" s="572"/>
      <c r="F147" s="375" t="s">
        <v>152</v>
      </c>
      <c r="G147" s="573"/>
      <c r="H147" s="573"/>
      <c r="I147" s="573"/>
      <c r="J147" s="573"/>
      <c r="K147" s="573"/>
      <c r="L147" s="573"/>
      <c r="M147" s="573"/>
      <c r="N147" s="573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ht="45" customHeight="1">
      <c r="B148" s="371">
        <v>1</v>
      </c>
      <c r="C148" s="371" t="s">
        <v>156</v>
      </c>
      <c r="D148" s="372" t="s">
        <v>301</v>
      </c>
      <c r="E148" s="375" t="s">
        <v>344</v>
      </c>
      <c r="F148" s="375" t="s">
        <v>300</v>
      </c>
      <c r="G148" s="372" t="s">
        <v>345</v>
      </c>
      <c r="H148" s="376">
        <v>42293</v>
      </c>
      <c r="I148" s="375" t="s">
        <v>152</v>
      </c>
      <c r="J148" s="382" t="s">
        <v>346</v>
      </c>
      <c r="K148" s="375"/>
      <c r="L148" s="375"/>
      <c r="M148" s="548"/>
      <c r="N148" s="549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</row>
    <row r="149" spans="1:41" ht="45" customHeight="1">
      <c r="B149" s="371">
        <v>2</v>
      </c>
      <c r="C149" s="371" t="s">
        <v>156</v>
      </c>
      <c r="D149" s="372" t="s">
        <v>302</v>
      </c>
      <c r="E149" s="375" t="s">
        <v>344</v>
      </c>
      <c r="F149" s="375" t="s">
        <v>300</v>
      </c>
      <c r="G149" s="372" t="s">
        <v>345</v>
      </c>
      <c r="H149" s="376">
        <v>42293</v>
      </c>
      <c r="I149" s="375" t="s">
        <v>152</v>
      </c>
      <c r="J149" s="382" t="s">
        <v>346</v>
      </c>
      <c r="K149" s="375"/>
      <c r="L149" s="375"/>
      <c r="M149" s="548"/>
      <c r="N149" s="549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</row>
    <row r="150" spans="1:41" ht="45" customHeight="1">
      <c r="B150" s="371">
        <v>3</v>
      </c>
      <c r="C150" s="371" t="s">
        <v>156</v>
      </c>
      <c r="D150" s="372" t="s">
        <v>303</v>
      </c>
      <c r="E150" s="375" t="s">
        <v>344</v>
      </c>
      <c r="F150" s="375" t="s">
        <v>300</v>
      </c>
      <c r="G150" s="372" t="s">
        <v>345</v>
      </c>
      <c r="H150" s="376">
        <v>42293</v>
      </c>
      <c r="I150" s="375" t="s">
        <v>152</v>
      </c>
      <c r="J150" s="382" t="s">
        <v>346</v>
      </c>
      <c r="K150" s="375"/>
      <c r="L150" s="375"/>
      <c r="M150" s="548"/>
      <c r="N150" s="549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</row>
    <row r="151" spans="1:41" ht="45" customHeight="1">
      <c r="B151" s="371">
        <v>4</v>
      </c>
      <c r="C151" s="371" t="s">
        <v>156</v>
      </c>
      <c r="D151" s="372" t="s">
        <v>343</v>
      </c>
      <c r="E151" s="375" t="s">
        <v>344</v>
      </c>
      <c r="F151" s="375" t="s">
        <v>300</v>
      </c>
      <c r="G151" s="372" t="s">
        <v>345</v>
      </c>
      <c r="H151" s="376">
        <v>42293</v>
      </c>
      <c r="I151" s="375" t="s">
        <v>152</v>
      </c>
      <c r="J151" s="382" t="s">
        <v>346</v>
      </c>
      <c r="K151" s="375"/>
      <c r="L151" s="375"/>
      <c r="M151" s="548"/>
      <c r="N151" s="549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</row>
    <row r="152" spans="1:41" ht="45" customHeight="1">
      <c r="B152" s="371">
        <v>5</v>
      </c>
      <c r="C152" s="371" t="s">
        <v>156</v>
      </c>
      <c r="D152" s="372" t="s">
        <v>353</v>
      </c>
      <c r="E152" s="375" t="s">
        <v>344</v>
      </c>
      <c r="F152" s="375" t="s">
        <v>300</v>
      </c>
      <c r="G152" s="372" t="s">
        <v>345</v>
      </c>
      <c r="H152" s="376">
        <v>42293</v>
      </c>
      <c r="I152" s="375" t="s">
        <v>152</v>
      </c>
      <c r="J152" s="382" t="s">
        <v>346</v>
      </c>
      <c r="K152" s="375"/>
      <c r="L152" s="375"/>
      <c r="M152" s="548"/>
      <c r="N152" s="549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</row>
    <row r="153" spans="1:41" ht="60" customHeight="1">
      <c r="B153" s="544" t="s">
        <v>311</v>
      </c>
      <c r="C153" s="544"/>
      <c r="D153" s="544"/>
      <c r="E153" s="545"/>
      <c r="F153" s="546"/>
      <c r="G153" s="546"/>
      <c r="H153" s="546"/>
      <c r="I153" s="546"/>
      <c r="J153" s="546"/>
      <c r="K153" s="546"/>
      <c r="L153" s="546"/>
      <c r="M153" s="546"/>
      <c r="N153" s="547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</row>
    <row r="154" spans="1:41" s="571" customFormat="1" ht="45" customHeight="1">
      <c r="A154" s="199"/>
      <c r="B154" s="569">
        <v>1</v>
      </c>
      <c r="C154" s="570" t="s">
        <v>157</v>
      </c>
      <c r="D154" s="570" t="s">
        <v>376</v>
      </c>
      <c r="E154" s="572"/>
      <c r="F154" s="375" t="s">
        <v>152</v>
      </c>
      <c r="G154" s="573"/>
      <c r="H154" s="573"/>
      <c r="I154" s="573"/>
      <c r="J154" s="573"/>
      <c r="K154" s="573"/>
      <c r="L154" s="573"/>
      <c r="M154" s="573"/>
      <c r="N154" s="573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571" customFormat="1" ht="45" customHeight="1">
      <c r="A155" s="199"/>
      <c r="B155" s="569">
        <f>B154+1</f>
        <v>2</v>
      </c>
      <c r="C155" s="570" t="s">
        <v>157</v>
      </c>
      <c r="D155" s="570" t="s">
        <v>377</v>
      </c>
      <c r="E155" s="572"/>
      <c r="F155" s="375" t="s">
        <v>152</v>
      </c>
      <c r="G155" s="573"/>
      <c r="H155" s="573"/>
      <c r="I155" s="573"/>
      <c r="J155" s="573"/>
      <c r="K155" s="573"/>
      <c r="L155" s="573"/>
      <c r="M155" s="573"/>
      <c r="N155" s="573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571" customFormat="1" ht="45" customHeight="1">
      <c r="A156" s="199"/>
      <c r="B156" s="569">
        <f t="shared" ref="B156:B158" si="12">B155+1</f>
        <v>3</v>
      </c>
      <c r="C156" s="570" t="s">
        <v>157</v>
      </c>
      <c r="D156" s="570" t="s">
        <v>378</v>
      </c>
      <c r="E156" s="572"/>
      <c r="F156" s="375" t="s">
        <v>152</v>
      </c>
      <c r="G156" s="573"/>
      <c r="H156" s="573"/>
      <c r="I156" s="573"/>
      <c r="J156" s="573"/>
      <c r="K156" s="573"/>
      <c r="L156" s="573"/>
      <c r="M156" s="573"/>
      <c r="N156" s="573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571" customFormat="1" ht="45" customHeight="1">
      <c r="A157" s="199"/>
      <c r="B157" s="569">
        <f t="shared" si="12"/>
        <v>4</v>
      </c>
      <c r="C157" s="570" t="s">
        <v>157</v>
      </c>
      <c r="D157" s="570" t="s">
        <v>379</v>
      </c>
      <c r="E157" s="572"/>
      <c r="F157" s="375" t="s">
        <v>152</v>
      </c>
      <c r="G157" s="573"/>
      <c r="H157" s="573"/>
      <c r="I157" s="573"/>
      <c r="J157" s="573"/>
      <c r="K157" s="573"/>
      <c r="L157" s="573"/>
      <c r="M157" s="573"/>
      <c r="N157" s="573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571" customFormat="1" ht="45" customHeight="1">
      <c r="A158" s="199"/>
      <c r="B158" s="569">
        <f t="shared" si="12"/>
        <v>5</v>
      </c>
      <c r="C158" s="570" t="s">
        <v>157</v>
      </c>
      <c r="D158" s="570" t="s">
        <v>380</v>
      </c>
      <c r="E158" s="572"/>
      <c r="F158" s="375" t="s">
        <v>152</v>
      </c>
      <c r="G158" s="573"/>
      <c r="H158" s="573"/>
      <c r="I158" s="573"/>
      <c r="J158" s="573"/>
      <c r="K158" s="573"/>
      <c r="L158" s="573"/>
      <c r="M158" s="573"/>
      <c r="N158" s="573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371">
        <v>1</v>
      </c>
      <c r="C159" s="371" t="s">
        <v>156</v>
      </c>
      <c r="D159" s="372" t="s">
        <v>301</v>
      </c>
      <c r="E159" s="375" t="s">
        <v>344</v>
      </c>
      <c r="F159" s="375" t="s">
        <v>300</v>
      </c>
      <c r="G159" s="372" t="s">
        <v>345</v>
      </c>
      <c r="H159" s="376">
        <v>42293</v>
      </c>
      <c r="I159" s="375" t="s">
        <v>152</v>
      </c>
      <c r="J159" s="382" t="s">
        <v>346</v>
      </c>
      <c r="K159" s="375"/>
      <c r="L159" s="375"/>
      <c r="M159" s="548"/>
      <c r="N159" s="549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</row>
    <row r="160" spans="1:41" ht="45" customHeight="1">
      <c r="B160" s="371">
        <v>2</v>
      </c>
      <c r="C160" s="371" t="s">
        <v>156</v>
      </c>
      <c r="D160" s="372" t="s">
        <v>302</v>
      </c>
      <c r="E160" s="375" t="s">
        <v>344</v>
      </c>
      <c r="F160" s="375" t="s">
        <v>300</v>
      </c>
      <c r="G160" s="372" t="s">
        <v>345</v>
      </c>
      <c r="H160" s="376">
        <v>42293</v>
      </c>
      <c r="I160" s="375" t="s">
        <v>152</v>
      </c>
      <c r="J160" s="382" t="s">
        <v>346</v>
      </c>
      <c r="K160" s="375"/>
      <c r="L160" s="375"/>
      <c r="M160" s="548"/>
      <c r="N160" s="549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</row>
    <row r="161" spans="1:41" ht="45" customHeight="1">
      <c r="B161" s="371">
        <v>3</v>
      </c>
      <c r="C161" s="371" t="s">
        <v>156</v>
      </c>
      <c r="D161" s="372" t="s">
        <v>303</v>
      </c>
      <c r="E161" s="375" t="s">
        <v>344</v>
      </c>
      <c r="F161" s="375" t="s">
        <v>300</v>
      </c>
      <c r="G161" s="372" t="s">
        <v>345</v>
      </c>
      <c r="H161" s="376">
        <v>42293</v>
      </c>
      <c r="I161" s="375" t="s">
        <v>152</v>
      </c>
      <c r="J161" s="382" t="s">
        <v>346</v>
      </c>
      <c r="K161" s="375"/>
      <c r="L161" s="375"/>
      <c r="M161" s="548"/>
      <c r="N161" s="549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</row>
    <row r="162" spans="1:41" ht="45" customHeight="1">
      <c r="B162" s="371">
        <v>4</v>
      </c>
      <c r="C162" s="371" t="s">
        <v>156</v>
      </c>
      <c r="D162" s="372" t="s">
        <v>343</v>
      </c>
      <c r="E162" s="375" t="s">
        <v>344</v>
      </c>
      <c r="F162" s="375" t="s">
        <v>300</v>
      </c>
      <c r="G162" s="372" t="s">
        <v>345</v>
      </c>
      <c r="H162" s="376">
        <v>42293</v>
      </c>
      <c r="I162" s="375" t="s">
        <v>152</v>
      </c>
      <c r="J162" s="382" t="s">
        <v>346</v>
      </c>
      <c r="K162" s="375"/>
      <c r="L162" s="375"/>
      <c r="M162" s="548"/>
      <c r="N162" s="549"/>
      <c r="O162" s="348"/>
      <c r="P162" s="348"/>
      <c r="Q162" s="348"/>
      <c r="R162" s="348"/>
      <c r="S162" s="348"/>
      <c r="T162" s="348"/>
      <c r="U162" s="348"/>
      <c r="V162" s="348"/>
      <c r="W162" s="348"/>
      <c r="X162" s="348"/>
    </row>
    <row r="163" spans="1:41" ht="45" customHeight="1">
      <c r="B163" s="371">
        <v>5</v>
      </c>
      <c r="C163" s="371" t="s">
        <v>156</v>
      </c>
      <c r="D163" s="372" t="s">
        <v>353</v>
      </c>
      <c r="E163" s="375" t="s">
        <v>344</v>
      </c>
      <c r="F163" s="375" t="s">
        <v>300</v>
      </c>
      <c r="G163" s="372" t="s">
        <v>345</v>
      </c>
      <c r="H163" s="376">
        <v>42293</v>
      </c>
      <c r="I163" s="375" t="s">
        <v>152</v>
      </c>
      <c r="J163" s="382" t="s">
        <v>346</v>
      </c>
      <c r="K163" s="375"/>
      <c r="L163" s="375"/>
      <c r="M163" s="548"/>
      <c r="N163" s="549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</row>
    <row r="164" spans="1:41" ht="60" customHeight="1">
      <c r="B164" s="544" t="s">
        <v>310</v>
      </c>
      <c r="C164" s="544"/>
      <c r="D164" s="544"/>
      <c r="E164" s="545"/>
      <c r="F164" s="546"/>
      <c r="G164" s="546"/>
      <c r="H164" s="546"/>
      <c r="I164" s="546"/>
      <c r="J164" s="546"/>
      <c r="K164" s="546"/>
      <c r="L164" s="546"/>
      <c r="M164" s="546"/>
      <c r="N164" s="547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</row>
    <row r="165" spans="1:41" s="571" customFormat="1" ht="45" customHeight="1">
      <c r="A165" s="199"/>
      <c r="B165" s="569">
        <v>1</v>
      </c>
      <c r="C165" s="570" t="s">
        <v>157</v>
      </c>
      <c r="D165" s="570" t="s">
        <v>376</v>
      </c>
      <c r="E165" s="572"/>
      <c r="F165" s="375" t="s">
        <v>152</v>
      </c>
      <c r="G165" s="573"/>
      <c r="H165" s="573"/>
      <c r="I165" s="573"/>
      <c r="J165" s="573"/>
      <c r="K165" s="573"/>
      <c r="L165" s="573"/>
      <c r="M165" s="573"/>
      <c r="N165" s="573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571" customFormat="1" ht="45" customHeight="1">
      <c r="A166" s="199"/>
      <c r="B166" s="569">
        <f>B165+1</f>
        <v>2</v>
      </c>
      <c r="C166" s="570" t="s">
        <v>157</v>
      </c>
      <c r="D166" s="570" t="s">
        <v>377</v>
      </c>
      <c r="E166" s="572"/>
      <c r="F166" s="375" t="s">
        <v>152</v>
      </c>
      <c r="G166" s="573"/>
      <c r="H166" s="573"/>
      <c r="I166" s="573"/>
      <c r="J166" s="573"/>
      <c r="K166" s="573"/>
      <c r="L166" s="573"/>
      <c r="M166" s="573"/>
      <c r="N166" s="573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571" customFormat="1" ht="45" customHeight="1">
      <c r="A167" s="199"/>
      <c r="B167" s="569">
        <f t="shared" ref="B167:B169" si="13">B166+1</f>
        <v>3</v>
      </c>
      <c r="C167" s="570" t="s">
        <v>157</v>
      </c>
      <c r="D167" s="570" t="s">
        <v>378</v>
      </c>
      <c r="E167" s="572"/>
      <c r="F167" s="375" t="s">
        <v>152</v>
      </c>
      <c r="G167" s="573"/>
      <c r="H167" s="573"/>
      <c r="I167" s="573"/>
      <c r="J167" s="573"/>
      <c r="K167" s="573"/>
      <c r="L167" s="573"/>
      <c r="M167" s="573"/>
      <c r="N167" s="573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571" customFormat="1" ht="45" customHeight="1">
      <c r="A168" s="199"/>
      <c r="B168" s="569">
        <f t="shared" si="13"/>
        <v>4</v>
      </c>
      <c r="C168" s="570" t="s">
        <v>157</v>
      </c>
      <c r="D168" s="570" t="s">
        <v>379</v>
      </c>
      <c r="E168" s="572"/>
      <c r="F168" s="375" t="s">
        <v>152</v>
      </c>
      <c r="G168" s="573"/>
      <c r="H168" s="573"/>
      <c r="I168" s="573"/>
      <c r="J168" s="573"/>
      <c r="K168" s="573"/>
      <c r="L168" s="573"/>
      <c r="M168" s="573"/>
      <c r="N168" s="573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571" customFormat="1" ht="45" customHeight="1">
      <c r="A169" s="199"/>
      <c r="B169" s="569">
        <f t="shared" si="13"/>
        <v>5</v>
      </c>
      <c r="C169" s="570" t="s">
        <v>157</v>
      </c>
      <c r="D169" s="570" t="s">
        <v>380</v>
      </c>
      <c r="E169" s="572"/>
      <c r="F169" s="375" t="s">
        <v>152</v>
      </c>
      <c r="G169" s="573"/>
      <c r="H169" s="573"/>
      <c r="I169" s="573"/>
      <c r="J169" s="573"/>
      <c r="K169" s="573"/>
      <c r="L169" s="573"/>
      <c r="M169" s="573"/>
      <c r="N169" s="573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45" customHeight="1">
      <c r="B170" s="371">
        <v>1</v>
      </c>
      <c r="C170" s="371" t="s">
        <v>156</v>
      </c>
      <c r="D170" s="372" t="s">
        <v>301</v>
      </c>
      <c r="E170" s="375" t="s">
        <v>344</v>
      </c>
      <c r="F170" s="375" t="s">
        <v>300</v>
      </c>
      <c r="G170" s="372" t="s">
        <v>345</v>
      </c>
      <c r="H170" s="376">
        <v>42293</v>
      </c>
      <c r="I170" s="375" t="s">
        <v>152</v>
      </c>
      <c r="J170" s="382" t="s">
        <v>346</v>
      </c>
      <c r="K170" s="375"/>
      <c r="L170" s="375"/>
      <c r="M170" s="548"/>
      <c r="N170" s="549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</row>
    <row r="171" spans="1:41" ht="45" customHeight="1">
      <c r="B171" s="371">
        <v>2</v>
      </c>
      <c r="C171" s="371" t="s">
        <v>156</v>
      </c>
      <c r="D171" s="372" t="s">
        <v>302</v>
      </c>
      <c r="E171" s="375" t="s">
        <v>344</v>
      </c>
      <c r="F171" s="375" t="s">
        <v>300</v>
      </c>
      <c r="G171" s="372" t="s">
        <v>345</v>
      </c>
      <c r="H171" s="376">
        <v>42293</v>
      </c>
      <c r="I171" s="375" t="s">
        <v>152</v>
      </c>
      <c r="J171" s="382" t="s">
        <v>346</v>
      </c>
      <c r="K171" s="375"/>
      <c r="L171" s="375"/>
      <c r="M171" s="548"/>
      <c r="N171" s="549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</row>
    <row r="172" spans="1:41" ht="45" customHeight="1">
      <c r="B172" s="371">
        <v>3</v>
      </c>
      <c r="C172" s="371" t="s">
        <v>156</v>
      </c>
      <c r="D172" s="372" t="s">
        <v>303</v>
      </c>
      <c r="E172" s="375" t="s">
        <v>344</v>
      </c>
      <c r="F172" s="375" t="s">
        <v>300</v>
      </c>
      <c r="G172" s="372" t="s">
        <v>345</v>
      </c>
      <c r="H172" s="376">
        <v>42293</v>
      </c>
      <c r="I172" s="375" t="s">
        <v>152</v>
      </c>
      <c r="J172" s="382" t="s">
        <v>346</v>
      </c>
      <c r="K172" s="375"/>
      <c r="L172" s="375"/>
      <c r="M172" s="548"/>
      <c r="N172" s="549"/>
      <c r="O172" s="348"/>
      <c r="P172" s="348"/>
      <c r="Q172" s="348"/>
      <c r="R172" s="348"/>
      <c r="S172" s="348"/>
      <c r="T172" s="348"/>
      <c r="U172" s="348"/>
      <c r="V172" s="348"/>
      <c r="W172" s="348"/>
      <c r="X172" s="348"/>
    </row>
    <row r="173" spans="1:41" ht="45" customHeight="1">
      <c r="B173" s="371">
        <v>4</v>
      </c>
      <c r="C173" s="371" t="s">
        <v>156</v>
      </c>
      <c r="D173" s="372" t="s">
        <v>343</v>
      </c>
      <c r="E173" s="375" t="s">
        <v>344</v>
      </c>
      <c r="F173" s="375" t="s">
        <v>300</v>
      </c>
      <c r="G173" s="372" t="s">
        <v>345</v>
      </c>
      <c r="H173" s="376">
        <v>42293</v>
      </c>
      <c r="I173" s="375" t="s">
        <v>299</v>
      </c>
      <c r="J173" s="382" t="s">
        <v>358</v>
      </c>
      <c r="K173" s="375"/>
      <c r="L173" s="375"/>
      <c r="M173" s="548"/>
      <c r="N173" s="549"/>
      <c r="O173" s="348"/>
      <c r="P173" s="348"/>
      <c r="Q173" s="348"/>
      <c r="R173" s="348"/>
      <c r="S173" s="348"/>
      <c r="T173" s="348"/>
      <c r="U173" s="348"/>
      <c r="V173" s="348"/>
      <c r="W173" s="348"/>
      <c r="X173" s="348"/>
    </row>
    <row r="174" spans="1:41" ht="45" customHeight="1">
      <c r="B174" s="371">
        <v>5</v>
      </c>
      <c r="C174" s="371" t="s">
        <v>156</v>
      </c>
      <c r="D174" s="372" t="s">
        <v>353</v>
      </c>
      <c r="E174" s="375" t="s">
        <v>344</v>
      </c>
      <c r="F174" s="375" t="s">
        <v>300</v>
      </c>
      <c r="G174" s="372" t="s">
        <v>345</v>
      </c>
      <c r="H174" s="376">
        <v>42293</v>
      </c>
      <c r="I174" s="375" t="s">
        <v>152</v>
      </c>
      <c r="J174" s="382" t="s">
        <v>346</v>
      </c>
      <c r="K174" s="375"/>
      <c r="L174" s="375"/>
      <c r="M174" s="548"/>
      <c r="N174" s="549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</row>
    <row r="175" spans="1:41" ht="60" customHeight="1">
      <c r="B175" s="544" t="s">
        <v>309</v>
      </c>
      <c r="C175" s="544"/>
      <c r="D175" s="544"/>
      <c r="E175" s="545"/>
      <c r="F175" s="546"/>
      <c r="G175" s="546"/>
      <c r="H175" s="546"/>
      <c r="I175" s="546"/>
      <c r="J175" s="546"/>
      <c r="K175" s="546"/>
      <c r="L175" s="546"/>
      <c r="M175" s="546"/>
      <c r="N175" s="547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</row>
    <row r="176" spans="1:41" s="571" customFormat="1" ht="45" customHeight="1">
      <c r="A176" s="199"/>
      <c r="B176" s="569">
        <v>1</v>
      </c>
      <c r="C176" s="570" t="s">
        <v>157</v>
      </c>
      <c r="D176" s="570" t="s">
        <v>376</v>
      </c>
      <c r="E176" s="572"/>
      <c r="F176" s="375" t="s">
        <v>152</v>
      </c>
      <c r="G176" s="573"/>
      <c r="H176" s="573"/>
      <c r="I176" s="573"/>
      <c r="J176" s="573"/>
      <c r="K176" s="573"/>
      <c r="L176" s="573"/>
      <c r="M176" s="573"/>
      <c r="N176" s="573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571" customFormat="1" ht="45" customHeight="1">
      <c r="A177" s="199"/>
      <c r="B177" s="569">
        <f>B176+1</f>
        <v>2</v>
      </c>
      <c r="C177" s="570" t="s">
        <v>157</v>
      </c>
      <c r="D177" s="570" t="s">
        <v>377</v>
      </c>
      <c r="E177" s="572"/>
      <c r="F177" s="375" t="s">
        <v>152</v>
      </c>
      <c r="G177" s="573"/>
      <c r="H177" s="573"/>
      <c r="I177" s="573"/>
      <c r="J177" s="573"/>
      <c r="K177" s="573"/>
      <c r="L177" s="573"/>
      <c r="M177" s="573"/>
      <c r="N177" s="573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571" customFormat="1" ht="45" customHeight="1">
      <c r="A178" s="199"/>
      <c r="B178" s="569">
        <f t="shared" ref="B178:B180" si="14">B177+1</f>
        <v>3</v>
      </c>
      <c r="C178" s="570" t="s">
        <v>157</v>
      </c>
      <c r="D178" s="570" t="s">
        <v>378</v>
      </c>
      <c r="E178" s="572"/>
      <c r="F178" s="375" t="s">
        <v>152</v>
      </c>
      <c r="G178" s="573"/>
      <c r="H178" s="573"/>
      <c r="I178" s="573"/>
      <c r="J178" s="573"/>
      <c r="K178" s="573"/>
      <c r="L178" s="573"/>
      <c r="M178" s="573"/>
      <c r="N178" s="573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571" customFormat="1" ht="45" customHeight="1">
      <c r="A179" s="199"/>
      <c r="B179" s="569">
        <f t="shared" si="14"/>
        <v>4</v>
      </c>
      <c r="C179" s="570" t="s">
        <v>157</v>
      </c>
      <c r="D179" s="570" t="s">
        <v>379</v>
      </c>
      <c r="E179" s="572"/>
      <c r="F179" s="375" t="s">
        <v>152</v>
      </c>
      <c r="G179" s="573"/>
      <c r="H179" s="573"/>
      <c r="I179" s="573"/>
      <c r="J179" s="573"/>
      <c r="K179" s="573"/>
      <c r="L179" s="573"/>
      <c r="M179" s="573"/>
      <c r="N179" s="573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571" customFormat="1" ht="45" customHeight="1">
      <c r="A180" s="199"/>
      <c r="B180" s="569">
        <f t="shared" si="14"/>
        <v>5</v>
      </c>
      <c r="C180" s="570" t="s">
        <v>157</v>
      </c>
      <c r="D180" s="570" t="s">
        <v>380</v>
      </c>
      <c r="E180" s="572"/>
      <c r="F180" s="375" t="s">
        <v>152</v>
      </c>
      <c r="G180" s="573"/>
      <c r="H180" s="573"/>
      <c r="I180" s="573"/>
      <c r="J180" s="573"/>
      <c r="K180" s="573"/>
      <c r="L180" s="573"/>
      <c r="M180" s="573"/>
      <c r="N180" s="573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ht="45" customHeight="1">
      <c r="B181" s="371">
        <v>1</v>
      </c>
      <c r="C181" s="371" t="s">
        <v>156</v>
      </c>
      <c r="D181" s="372" t="s">
        <v>301</v>
      </c>
      <c r="E181" s="375" t="s">
        <v>344</v>
      </c>
      <c r="F181" s="375" t="s">
        <v>300</v>
      </c>
      <c r="G181" s="372" t="s">
        <v>345</v>
      </c>
      <c r="H181" s="376">
        <v>42293</v>
      </c>
      <c r="I181" s="375" t="s">
        <v>152</v>
      </c>
      <c r="J181" s="382" t="s">
        <v>346</v>
      </c>
      <c r="K181" s="375"/>
      <c r="L181" s="375"/>
      <c r="M181" s="548"/>
      <c r="N181" s="549"/>
      <c r="O181" s="348"/>
      <c r="P181" s="348"/>
      <c r="Q181" s="348"/>
      <c r="R181" s="348"/>
      <c r="S181" s="348"/>
      <c r="T181" s="348"/>
      <c r="U181" s="348"/>
      <c r="V181" s="348"/>
      <c r="W181" s="348"/>
      <c r="X181" s="348"/>
    </row>
    <row r="182" spans="1:41" ht="45" customHeight="1">
      <c r="B182" s="371">
        <v>2</v>
      </c>
      <c r="C182" s="371" t="s">
        <v>156</v>
      </c>
      <c r="D182" s="372" t="s">
        <v>302</v>
      </c>
      <c r="E182" s="375" t="s">
        <v>344</v>
      </c>
      <c r="F182" s="375" t="s">
        <v>300</v>
      </c>
      <c r="G182" s="372" t="s">
        <v>345</v>
      </c>
      <c r="H182" s="376">
        <v>42293</v>
      </c>
      <c r="I182" s="375" t="s">
        <v>152</v>
      </c>
      <c r="J182" s="382" t="s">
        <v>346</v>
      </c>
      <c r="K182" s="375"/>
      <c r="L182" s="375"/>
      <c r="M182" s="548"/>
      <c r="N182" s="549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</row>
    <row r="183" spans="1:41" ht="45" customHeight="1">
      <c r="B183" s="371">
        <v>3</v>
      </c>
      <c r="C183" s="371" t="s">
        <v>156</v>
      </c>
      <c r="D183" s="372" t="s">
        <v>303</v>
      </c>
      <c r="E183" s="375" t="s">
        <v>344</v>
      </c>
      <c r="F183" s="375" t="s">
        <v>300</v>
      </c>
      <c r="G183" s="372" t="s">
        <v>345</v>
      </c>
      <c r="H183" s="376">
        <v>42293</v>
      </c>
      <c r="I183" s="375" t="s">
        <v>152</v>
      </c>
      <c r="J183" s="382" t="s">
        <v>346</v>
      </c>
      <c r="K183" s="375"/>
      <c r="L183" s="375"/>
      <c r="M183" s="548"/>
      <c r="N183" s="549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</row>
    <row r="184" spans="1:41" ht="45" customHeight="1">
      <c r="B184" s="371">
        <v>4</v>
      </c>
      <c r="C184" s="371" t="s">
        <v>156</v>
      </c>
      <c r="D184" s="372" t="s">
        <v>343</v>
      </c>
      <c r="E184" s="375" t="s">
        <v>344</v>
      </c>
      <c r="F184" s="375" t="s">
        <v>300</v>
      </c>
      <c r="G184" s="372" t="s">
        <v>345</v>
      </c>
      <c r="H184" s="376">
        <v>42293</v>
      </c>
      <c r="I184" s="375" t="s">
        <v>299</v>
      </c>
      <c r="J184" s="382" t="s">
        <v>358</v>
      </c>
      <c r="K184" s="375"/>
      <c r="L184" s="375"/>
      <c r="M184" s="548"/>
      <c r="N184" s="549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</row>
    <row r="185" spans="1:41" ht="45" customHeight="1">
      <c r="B185" s="371">
        <v>5</v>
      </c>
      <c r="C185" s="371" t="s">
        <v>156</v>
      </c>
      <c r="D185" s="372" t="s">
        <v>353</v>
      </c>
      <c r="E185" s="375" t="s">
        <v>344</v>
      </c>
      <c r="F185" s="375" t="s">
        <v>300</v>
      </c>
      <c r="G185" s="372" t="s">
        <v>345</v>
      </c>
      <c r="H185" s="376">
        <v>42293</v>
      </c>
      <c r="I185" s="375" t="s">
        <v>152</v>
      </c>
      <c r="J185" s="382" t="s">
        <v>346</v>
      </c>
      <c r="K185" s="375"/>
      <c r="L185" s="375"/>
      <c r="M185" s="548"/>
      <c r="N185" s="549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</row>
    <row r="186" spans="1:41" ht="60" customHeight="1">
      <c r="B186" s="544" t="s">
        <v>308</v>
      </c>
      <c r="C186" s="544"/>
      <c r="D186" s="544"/>
      <c r="E186" s="545"/>
      <c r="F186" s="546"/>
      <c r="G186" s="546"/>
      <c r="H186" s="546"/>
      <c r="I186" s="546"/>
      <c r="J186" s="546"/>
      <c r="K186" s="546"/>
      <c r="L186" s="546"/>
      <c r="M186" s="546"/>
      <c r="N186" s="547"/>
      <c r="O186" s="348"/>
      <c r="P186" s="348"/>
      <c r="Q186" s="348"/>
      <c r="R186" s="348"/>
      <c r="S186" s="348"/>
      <c r="T186" s="348"/>
      <c r="U186" s="348"/>
      <c r="V186" s="348"/>
      <c r="W186" s="348"/>
      <c r="X186" s="348"/>
    </row>
    <row r="187" spans="1:41" s="571" customFormat="1" ht="45" customHeight="1">
      <c r="A187" s="199"/>
      <c r="B187" s="569">
        <v>1</v>
      </c>
      <c r="C187" s="570" t="s">
        <v>157</v>
      </c>
      <c r="D187" s="570" t="s">
        <v>376</v>
      </c>
      <c r="E187" s="572"/>
      <c r="F187" s="375" t="s">
        <v>152</v>
      </c>
      <c r="G187" s="573"/>
      <c r="H187" s="573"/>
      <c r="I187" s="573"/>
      <c r="J187" s="573"/>
      <c r="K187" s="573"/>
      <c r="L187" s="573"/>
      <c r="M187" s="573"/>
      <c r="N187" s="573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571" customFormat="1" ht="45" customHeight="1">
      <c r="A188" s="199"/>
      <c r="B188" s="569">
        <f>B187+1</f>
        <v>2</v>
      </c>
      <c r="C188" s="570" t="s">
        <v>157</v>
      </c>
      <c r="D188" s="570" t="s">
        <v>377</v>
      </c>
      <c r="E188" s="572"/>
      <c r="F188" s="375" t="s">
        <v>152</v>
      </c>
      <c r="G188" s="573"/>
      <c r="H188" s="573"/>
      <c r="I188" s="573"/>
      <c r="J188" s="573"/>
      <c r="K188" s="573"/>
      <c r="L188" s="573"/>
      <c r="M188" s="573"/>
      <c r="N188" s="573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571" customFormat="1" ht="45" customHeight="1">
      <c r="A189" s="199"/>
      <c r="B189" s="569">
        <f t="shared" ref="B189:B191" si="15">B188+1</f>
        <v>3</v>
      </c>
      <c r="C189" s="570" t="s">
        <v>157</v>
      </c>
      <c r="D189" s="570" t="s">
        <v>378</v>
      </c>
      <c r="E189" s="572"/>
      <c r="F189" s="375" t="s">
        <v>152</v>
      </c>
      <c r="G189" s="573"/>
      <c r="H189" s="573"/>
      <c r="I189" s="573"/>
      <c r="J189" s="573"/>
      <c r="K189" s="573"/>
      <c r="L189" s="573"/>
      <c r="M189" s="573"/>
      <c r="N189" s="573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s="571" customFormat="1" ht="45" customHeight="1">
      <c r="A190" s="199"/>
      <c r="B190" s="569">
        <f t="shared" si="15"/>
        <v>4</v>
      </c>
      <c r="C190" s="570" t="s">
        <v>157</v>
      </c>
      <c r="D190" s="570" t="s">
        <v>379</v>
      </c>
      <c r="E190" s="572"/>
      <c r="F190" s="375" t="s">
        <v>152</v>
      </c>
      <c r="G190" s="573"/>
      <c r="H190" s="573"/>
      <c r="I190" s="573"/>
      <c r="J190" s="573"/>
      <c r="K190" s="573"/>
      <c r="L190" s="573"/>
      <c r="M190" s="573"/>
      <c r="N190" s="573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10"/>
      <c r="Z190" s="10"/>
      <c r="AA190" s="10"/>
      <c r="AB190" s="10"/>
      <c r="AC190" s="10"/>
      <c r="AD190" s="10"/>
      <c r="AE190" s="10"/>
      <c r="AF190" s="10"/>
      <c r="AG190" s="10"/>
      <c r="AH190" s="12"/>
      <c r="AI190" s="12"/>
      <c r="AJ190" s="12"/>
      <c r="AK190" s="12"/>
      <c r="AL190" s="12"/>
      <c r="AM190" s="12"/>
      <c r="AN190" s="12"/>
      <c r="AO190" s="12"/>
    </row>
    <row r="191" spans="1:41" s="571" customFormat="1" ht="45" customHeight="1">
      <c r="A191" s="199"/>
      <c r="B191" s="569">
        <f t="shared" si="15"/>
        <v>5</v>
      </c>
      <c r="C191" s="570" t="s">
        <v>157</v>
      </c>
      <c r="D191" s="570" t="s">
        <v>380</v>
      </c>
      <c r="E191" s="572"/>
      <c r="F191" s="375" t="s">
        <v>152</v>
      </c>
      <c r="G191" s="573"/>
      <c r="H191" s="573"/>
      <c r="I191" s="573"/>
      <c r="J191" s="573"/>
      <c r="K191" s="573"/>
      <c r="L191" s="573"/>
      <c r="M191" s="573"/>
      <c r="N191" s="573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ht="45" customHeight="1">
      <c r="B192" s="371">
        <v>1</v>
      </c>
      <c r="C192" s="371" t="s">
        <v>156</v>
      </c>
      <c r="D192" s="372" t="s">
        <v>301</v>
      </c>
      <c r="E192" s="375" t="s">
        <v>344</v>
      </c>
      <c r="F192" s="375" t="s">
        <v>300</v>
      </c>
      <c r="G192" s="372" t="s">
        <v>345</v>
      </c>
      <c r="H192" s="376">
        <v>42294</v>
      </c>
      <c r="I192" s="375" t="s">
        <v>152</v>
      </c>
      <c r="J192" s="382" t="s">
        <v>346</v>
      </c>
      <c r="K192" s="375"/>
      <c r="L192" s="375"/>
      <c r="M192" s="548"/>
      <c r="N192" s="549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</row>
    <row r="193" spans="1:41" ht="45" customHeight="1">
      <c r="B193" s="371">
        <v>2</v>
      </c>
      <c r="C193" s="371" t="s">
        <v>156</v>
      </c>
      <c r="D193" s="372" t="s">
        <v>302</v>
      </c>
      <c r="E193" s="375" t="s">
        <v>344</v>
      </c>
      <c r="F193" s="375" t="s">
        <v>300</v>
      </c>
      <c r="G193" s="372" t="s">
        <v>345</v>
      </c>
      <c r="H193" s="376">
        <v>42294</v>
      </c>
      <c r="I193" s="375" t="s">
        <v>152</v>
      </c>
      <c r="J193" s="382" t="s">
        <v>346</v>
      </c>
      <c r="K193" s="375"/>
      <c r="L193" s="375"/>
      <c r="M193" s="548"/>
      <c r="N193" s="549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</row>
    <row r="194" spans="1:41" ht="45" customHeight="1">
      <c r="B194" s="371">
        <v>3</v>
      </c>
      <c r="C194" s="371" t="s">
        <v>156</v>
      </c>
      <c r="D194" s="372" t="s">
        <v>303</v>
      </c>
      <c r="E194" s="375" t="s">
        <v>344</v>
      </c>
      <c r="F194" s="375" t="s">
        <v>300</v>
      </c>
      <c r="G194" s="372" t="s">
        <v>345</v>
      </c>
      <c r="H194" s="376">
        <v>42294</v>
      </c>
      <c r="I194" s="375" t="s">
        <v>152</v>
      </c>
      <c r="J194" s="382" t="s">
        <v>346</v>
      </c>
      <c r="K194" s="375"/>
      <c r="L194" s="375"/>
      <c r="M194" s="548"/>
      <c r="N194" s="549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</row>
    <row r="195" spans="1:41" ht="45" customHeight="1">
      <c r="B195" s="371">
        <v>4</v>
      </c>
      <c r="C195" s="371" t="s">
        <v>156</v>
      </c>
      <c r="D195" s="372" t="s">
        <v>343</v>
      </c>
      <c r="E195" s="375" t="s">
        <v>344</v>
      </c>
      <c r="F195" s="375" t="s">
        <v>300</v>
      </c>
      <c r="G195" s="372" t="s">
        <v>345</v>
      </c>
      <c r="H195" s="376">
        <v>42294</v>
      </c>
      <c r="I195" s="375" t="s">
        <v>152</v>
      </c>
      <c r="J195" s="382" t="s">
        <v>346</v>
      </c>
      <c r="K195" s="375"/>
      <c r="L195" s="375"/>
      <c r="M195" s="548"/>
      <c r="N195" s="549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</row>
    <row r="196" spans="1:41" ht="45" customHeight="1">
      <c r="B196" s="371">
        <v>5</v>
      </c>
      <c r="C196" s="371" t="s">
        <v>156</v>
      </c>
      <c r="D196" s="372" t="s">
        <v>353</v>
      </c>
      <c r="E196" s="375" t="s">
        <v>344</v>
      </c>
      <c r="F196" s="375" t="s">
        <v>300</v>
      </c>
      <c r="G196" s="372" t="s">
        <v>345</v>
      </c>
      <c r="H196" s="376">
        <v>42294</v>
      </c>
      <c r="I196" s="375" t="s">
        <v>152</v>
      </c>
      <c r="J196" s="382" t="s">
        <v>346</v>
      </c>
      <c r="K196" s="375"/>
      <c r="L196" s="375"/>
      <c r="M196" s="548"/>
      <c r="N196" s="549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</row>
    <row r="197" spans="1:41" ht="60" customHeight="1">
      <c r="B197" s="544" t="s">
        <v>305</v>
      </c>
      <c r="C197" s="544"/>
      <c r="D197" s="544"/>
      <c r="E197" s="545"/>
      <c r="F197" s="546"/>
      <c r="G197" s="546"/>
      <c r="H197" s="546"/>
      <c r="I197" s="546"/>
      <c r="J197" s="546"/>
      <c r="K197" s="546"/>
      <c r="L197" s="546"/>
      <c r="M197" s="546"/>
      <c r="N197" s="547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</row>
    <row r="198" spans="1:41" s="571" customFormat="1" ht="45" customHeight="1">
      <c r="A198" s="199"/>
      <c r="B198" s="569">
        <v>1</v>
      </c>
      <c r="C198" s="570" t="s">
        <v>157</v>
      </c>
      <c r="D198" s="570" t="s">
        <v>376</v>
      </c>
      <c r="E198" s="572"/>
      <c r="F198" s="375" t="s">
        <v>152</v>
      </c>
      <c r="G198" s="573"/>
      <c r="H198" s="573"/>
      <c r="I198" s="573"/>
      <c r="J198" s="573"/>
      <c r="K198" s="573"/>
      <c r="L198" s="573"/>
      <c r="M198" s="573"/>
      <c r="N198" s="573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571" customFormat="1" ht="45" customHeight="1">
      <c r="A199" s="199"/>
      <c r="B199" s="569">
        <f>B198+1</f>
        <v>2</v>
      </c>
      <c r="C199" s="570" t="s">
        <v>157</v>
      </c>
      <c r="D199" s="570" t="s">
        <v>377</v>
      </c>
      <c r="E199" s="572"/>
      <c r="F199" s="375" t="s">
        <v>152</v>
      </c>
      <c r="G199" s="573"/>
      <c r="H199" s="573"/>
      <c r="I199" s="573"/>
      <c r="J199" s="573"/>
      <c r="K199" s="573"/>
      <c r="L199" s="573"/>
      <c r="M199" s="573"/>
      <c r="N199" s="573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571" customFormat="1" ht="45" customHeight="1">
      <c r="A200" s="199"/>
      <c r="B200" s="569">
        <f t="shared" ref="B200:B202" si="16">B199+1</f>
        <v>3</v>
      </c>
      <c r="C200" s="570" t="s">
        <v>157</v>
      </c>
      <c r="D200" s="570" t="s">
        <v>378</v>
      </c>
      <c r="E200" s="572"/>
      <c r="F200" s="375" t="s">
        <v>152</v>
      </c>
      <c r="G200" s="573"/>
      <c r="H200" s="573"/>
      <c r="I200" s="573"/>
      <c r="J200" s="573"/>
      <c r="K200" s="573"/>
      <c r="L200" s="573"/>
      <c r="M200" s="573"/>
      <c r="N200" s="573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571" customFormat="1" ht="45" customHeight="1">
      <c r="A201" s="199"/>
      <c r="B201" s="569">
        <f t="shared" si="16"/>
        <v>4</v>
      </c>
      <c r="C201" s="570" t="s">
        <v>157</v>
      </c>
      <c r="D201" s="570" t="s">
        <v>379</v>
      </c>
      <c r="E201" s="572"/>
      <c r="F201" s="375" t="s">
        <v>152</v>
      </c>
      <c r="G201" s="573"/>
      <c r="H201" s="573"/>
      <c r="I201" s="573"/>
      <c r="J201" s="573"/>
      <c r="K201" s="573"/>
      <c r="L201" s="573"/>
      <c r="M201" s="573"/>
      <c r="N201" s="573"/>
      <c r="O201" s="287"/>
      <c r="P201" s="287"/>
      <c r="Q201" s="287"/>
      <c r="R201" s="287"/>
      <c r="S201" s="287"/>
      <c r="T201" s="287"/>
      <c r="U201" s="287"/>
      <c r="V201" s="287"/>
      <c r="W201" s="287"/>
      <c r="X201" s="287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s="571" customFormat="1" ht="45" customHeight="1">
      <c r="A202" s="199"/>
      <c r="B202" s="569">
        <f t="shared" si="16"/>
        <v>5</v>
      </c>
      <c r="C202" s="570" t="s">
        <v>157</v>
      </c>
      <c r="D202" s="570" t="s">
        <v>380</v>
      </c>
      <c r="E202" s="572"/>
      <c r="F202" s="375" t="s">
        <v>152</v>
      </c>
      <c r="G202" s="573"/>
      <c r="H202" s="573"/>
      <c r="I202" s="573"/>
      <c r="J202" s="573"/>
      <c r="K202" s="573"/>
      <c r="L202" s="573"/>
      <c r="M202" s="573"/>
      <c r="N202" s="573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10"/>
      <c r="Z202" s="10"/>
      <c r="AA202" s="10"/>
      <c r="AB202" s="10"/>
      <c r="AC202" s="10"/>
      <c r="AD202" s="10"/>
      <c r="AE202" s="10"/>
      <c r="AF202" s="10"/>
      <c r="AG202" s="10"/>
      <c r="AH202" s="12"/>
      <c r="AI202" s="12"/>
      <c r="AJ202" s="12"/>
      <c r="AK202" s="12"/>
      <c r="AL202" s="12"/>
      <c r="AM202" s="12"/>
      <c r="AN202" s="12"/>
      <c r="AO202" s="12"/>
    </row>
    <row r="203" spans="1:41" ht="45" customHeight="1">
      <c r="B203" s="371">
        <v>1</v>
      </c>
      <c r="C203" s="371" t="s">
        <v>156</v>
      </c>
      <c r="D203" s="372" t="s">
        <v>301</v>
      </c>
      <c r="E203" s="375" t="s">
        <v>344</v>
      </c>
      <c r="F203" s="375" t="s">
        <v>300</v>
      </c>
      <c r="G203" s="372" t="s">
        <v>345</v>
      </c>
      <c r="H203" s="376">
        <v>42294</v>
      </c>
      <c r="I203" s="375" t="s">
        <v>152</v>
      </c>
      <c r="J203" s="382" t="s">
        <v>346</v>
      </c>
      <c r="K203" s="375"/>
      <c r="L203" s="375"/>
      <c r="M203" s="548"/>
      <c r="N203" s="549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</row>
    <row r="204" spans="1:41" ht="45" customHeight="1">
      <c r="B204" s="371">
        <v>2</v>
      </c>
      <c r="C204" s="371" t="s">
        <v>156</v>
      </c>
      <c r="D204" s="372" t="s">
        <v>302</v>
      </c>
      <c r="E204" s="375" t="s">
        <v>344</v>
      </c>
      <c r="F204" s="375" t="s">
        <v>300</v>
      </c>
      <c r="G204" s="372" t="s">
        <v>345</v>
      </c>
      <c r="H204" s="376">
        <v>42294</v>
      </c>
      <c r="I204" s="375" t="s">
        <v>152</v>
      </c>
      <c r="J204" s="382" t="s">
        <v>346</v>
      </c>
      <c r="K204" s="375"/>
      <c r="L204" s="375"/>
      <c r="M204" s="548"/>
      <c r="N204" s="549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</row>
    <row r="205" spans="1:41" ht="45" customHeight="1">
      <c r="B205" s="371">
        <v>3</v>
      </c>
      <c r="C205" s="371" t="s">
        <v>156</v>
      </c>
      <c r="D205" s="372" t="s">
        <v>303</v>
      </c>
      <c r="E205" s="375" t="s">
        <v>344</v>
      </c>
      <c r="F205" s="375" t="s">
        <v>300</v>
      </c>
      <c r="G205" s="372" t="s">
        <v>345</v>
      </c>
      <c r="H205" s="376">
        <v>42294</v>
      </c>
      <c r="I205" s="375" t="s">
        <v>152</v>
      </c>
      <c r="J205" s="382" t="s">
        <v>346</v>
      </c>
      <c r="K205" s="375"/>
      <c r="L205" s="375"/>
      <c r="M205" s="548"/>
      <c r="N205" s="549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</row>
    <row r="206" spans="1:41" ht="45" customHeight="1">
      <c r="B206" s="371">
        <v>4</v>
      </c>
      <c r="C206" s="371" t="s">
        <v>156</v>
      </c>
      <c r="D206" s="372" t="s">
        <v>343</v>
      </c>
      <c r="E206" s="375" t="s">
        <v>344</v>
      </c>
      <c r="F206" s="375" t="s">
        <v>300</v>
      </c>
      <c r="G206" s="372" t="s">
        <v>345</v>
      </c>
      <c r="H206" s="376">
        <v>42294</v>
      </c>
      <c r="I206" s="375" t="s">
        <v>152</v>
      </c>
      <c r="J206" s="382" t="s">
        <v>346</v>
      </c>
      <c r="K206" s="375"/>
      <c r="L206" s="375"/>
      <c r="M206" s="548"/>
      <c r="N206" s="549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</row>
    <row r="207" spans="1:41" ht="45" customHeight="1">
      <c r="B207" s="371">
        <v>5</v>
      </c>
      <c r="C207" s="371" t="s">
        <v>156</v>
      </c>
      <c r="D207" s="372" t="s">
        <v>353</v>
      </c>
      <c r="E207" s="375" t="s">
        <v>344</v>
      </c>
      <c r="F207" s="375" t="s">
        <v>300</v>
      </c>
      <c r="G207" s="372" t="s">
        <v>345</v>
      </c>
      <c r="H207" s="376">
        <v>42294</v>
      </c>
      <c r="I207" s="375" t="s">
        <v>152</v>
      </c>
      <c r="J207" s="382" t="s">
        <v>346</v>
      </c>
      <c r="K207" s="375"/>
      <c r="L207" s="375"/>
      <c r="M207" s="548"/>
      <c r="N207" s="549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</row>
    <row r="208" spans="1:41" ht="60" customHeight="1">
      <c r="B208" s="544" t="s">
        <v>306</v>
      </c>
      <c r="C208" s="544"/>
      <c r="D208" s="544"/>
      <c r="E208" s="545"/>
      <c r="F208" s="546"/>
      <c r="G208" s="546"/>
      <c r="H208" s="546"/>
      <c r="I208" s="546"/>
      <c r="J208" s="546"/>
      <c r="K208" s="546"/>
      <c r="L208" s="546"/>
      <c r="M208" s="546"/>
      <c r="N208" s="547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</row>
    <row r="209" spans="1:41" s="571" customFormat="1" ht="45" customHeight="1">
      <c r="A209" s="199"/>
      <c r="B209" s="569">
        <v>1</v>
      </c>
      <c r="C209" s="570" t="s">
        <v>157</v>
      </c>
      <c r="D209" s="570" t="s">
        <v>376</v>
      </c>
      <c r="E209" s="572"/>
      <c r="F209" s="375" t="s">
        <v>152</v>
      </c>
      <c r="G209" s="573"/>
      <c r="H209" s="573"/>
      <c r="I209" s="573"/>
      <c r="J209" s="573"/>
      <c r="K209" s="573"/>
      <c r="L209" s="573"/>
      <c r="M209" s="573"/>
      <c r="N209" s="573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571" customFormat="1" ht="45" customHeight="1">
      <c r="A210" s="199"/>
      <c r="B210" s="569">
        <f>B209+1</f>
        <v>2</v>
      </c>
      <c r="C210" s="570" t="s">
        <v>157</v>
      </c>
      <c r="D210" s="570" t="s">
        <v>377</v>
      </c>
      <c r="E210" s="572"/>
      <c r="F210" s="375" t="s">
        <v>152</v>
      </c>
      <c r="G210" s="573"/>
      <c r="H210" s="573"/>
      <c r="I210" s="573"/>
      <c r="J210" s="573"/>
      <c r="K210" s="573"/>
      <c r="L210" s="573"/>
      <c r="M210" s="573"/>
      <c r="N210" s="573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571" customFormat="1" ht="45" customHeight="1">
      <c r="A211" s="199"/>
      <c r="B211" s="569">
        <f t="shared" ref="B211:B213" si="17">B210+1</f>
        <v>3</v>
      </c>
      <c r="C211" s="570" t="s">
        <v>157</v>
      </c>
      <c r="D211" s="570" t="s">
        <v>378</v>
      </c>
      <c r="E211" s="572"/>
      <c r="F211" s="375" t="s">
        <v>152</v>
      </c>
      <c r="G211" s="573"/>
      <c r="H211" s="573"/>
      <c r="I211" s="573"/>
      <c r="J211" s="573"/>
      <c r="K211" s="573"/>
      <c r="L211" s="573"/>
      <c r="M211" s="573"/>
      <c r="N211" s="573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571" customFormat="1" ht="45" customHeight="1">
      <c r="A212" s="199"/>
      <c r="B212" s="569">
        <f t="shared" si="17"/>
        <v>4</v>
      </c>
      <c r="C212" s="570" t="s">
        <v>157</v>
      </c>
      <c r="D212" s="570" t="s">
        <v>379</v>
      </c>
      <c r="E212" s="572"/>
      <c r="F212" s="375" t="s">
        <v>152</v>
      </c>
      <c r="G212" s="573"/>
      <c r="H212" s="573"/>
      <c r="I212" s="573"/>
      <c r="J212" s="573"/>
      <c r="K212" s="573"/>
      <c r="L212" s="573"/>
      <c r="M212" s="573"/>
      <c r="N212" s="573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571" customFormat="1" ht="45" customHeight="1">
      <c r="A213" s="199"/>
      <c r="B213" s="569">
        <f t="shared" si="17"/>
        <v>5</v>
      </c>
      <c r="C213" s="570" t="s">
        <v>157</v>
      </c>
      <c r="D213" s="570" t="s">
        <v>380</v>
      </c>
      <c r="E213" s="572"/>
      <c r="F213" s="375" t="s">
        <v>152</v>
      </c>
      <c r="G213" s="573"/>
      <c r="H213" s="573"/>
      <c r="I213" s="573"/>
      <c r="J213" s="573"/>
      <c r="K213" s="573"/>
      <c r="L213" s="573"/>
      <c r="M213" s="573"/>
      <c r="N213" s="573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45" customHeight="1">
      <c r="B214" s="371">
        <v>1</v>
      </c>
      <c r="C214" s="371" t="s">
        <v>156</v>
      </c>
      <c r="D214" s="372" t="s">
        <v>301</v>
      </c>
      <c r="E214" s="375" t="s">
        <v>344</v>
      </c>
      <c r="F214" s="375" t="s">
        <v>300</v>
      </c>
      <c r="G214" s="372" t="s">
        <v>345</v>
      </c>
      <c r="H214" s="376">
        <v>42294</v>
      </c>
      <c r="I214" s="375" t="s">
        <v>152</v>
      </c>
      <c r="J214" s="382" t="s">
        <v>346</v>
      </c>
      <c r="K214" s="375"/>
      <c r="L214" s="375"/>
      <c r="M214" s="548"/>
      <c r="N214" s="549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</row>
    <row r="215" spans="1:41" ht="45" customHeight="1">
      <c r="B215" s="371">
        <v>2</v>
      </c>
      <c r="C215" s="371" t="s">
        <v>156</v>
      </c>
      <c r="D215" s="372" t="s">
        <v>302</v>
      </c>
      <c r="E215" s="375" t="s">
        <v>344</v>
      </c>
      <c r="F215" s="375" t="s">
        <v>300</v>
      </c>
      <c r="G215" s="372" t="s">
        <v>345</v>
      </c>
      <c r="H215" s="376">
        <v>42294</v>
      </c>
      <c r="I215" s="375" t="s">
        <v>152</v>
      </c>
      <c r="J215" s="382" t="s">
        <v>346</v>
      </c>
      <c r="K215" s="375"/>
      <c r="L215" s="375"/>
      <c r="M215" s="548"/>
      <c r="N215" s="549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</row>
    <row r="216" spans="1:41" ht="45" customHeight="1">
      <c r="B216" s="371">
        <v>3</v>
      </c>
      <c r="C216" s="371" t="s">
        <v>156</v>
      </c>
      <c r="D216" s="372" t="s">
        <v>303</v>
      </c>
      <c r="E216" s="375" t="s">
        <v>344</v>
      </c>
      <c r="F216" s="375" t="s">
        <v>300</v>
      </c>
      <c r="G216" s="372" t="s">
        <v>345</v>
      </c>
      <c r="H216" s="376">
        <v>42294</v>
      </c>
      <c r="I216" s="375" t="s">
        <v>152</v>
      </c>
      <c r="J216" s="382" t="s">
        <v>346</v>
      </c>
      <c r="K216" s="375"/>
      <c r="L216" s="375"/>
      <c r="M216" s="548"/>
      <c r="N216" s="549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</row>
    <row r="217" spans="1:41" ht="45" customHeight="1">
      <c r="B217" s="371">
        <v>4</v>
      </c>
      <c r="C217" s="371" t="s">
        <v>156</v>
      </c>
      <c r="D217" s="372" t="s">
        <v>343</v>
      </c>
      <c r="E217" s="375" t="s">
        <v>344</v>
      </c>
      <c r="F217" s="375" t="s">
        <v>300</v>
      </c>
      <c r="G217" s="372" t="s">
        <v>345</v>
      </c>
      <c r="H217" s="376">
        <v>42294</v>
      </c>
      <c r="I217" s="375" t="s">
        <v>152</v>
      </c>
      <c r="J217" s="382" t="s">
        <v>346</v>
      </c>
      <c r="K217" s="375"/>
      <c r="L217" s="375"/>
      <c r="M217" s="548"/>
      <c r="N217" s="549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</row>
    <row r="218" spans="1:41" ht="45" customHeight="1">
      <c r="B218" s="371">
        <v>5</v>
      </c>
      <c r="C218" s="371" t="s">
        <v>156</v>
      </c>
      <c r="D218" s="372" t="s">
        <v>353</v>
      </c>
      <c r="E218" s="375" t="s">
        <v>344</v>
      </c>
      <c r="F218" s="375" t="s">
        <v>300</v>
      </c>
      <c r="G218" s="372" t="s">
        <v>345</v>
      </c>
      <c r="H218" s="376">
        <v>42294</v>
      </c>
      <c r="I218" s="375" t="s">
        <v>152</v>
      </c>
      <c r="J218" s="382" t="s">
        <v>346</v>
      </c>
      <c r="K218" s="375"/>
      <c r="L218" s="375"/>
      <c r="M218" s="548"/>
      <c r="N218" s="549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</row>
    <row r="219" spans="1:41" ht="60" customHeight="1">
      <c r="B219" s="544" t="s">
        <v>307</v>
      </c>
      <c r="C219" s="544"/>
      <c r="D219" s="544"/>
      <c r="E219" s="545"/>
      <c r="F219" s="546"/>
      <c r="G219" s="546"/>
      <c r="H219" s="546"/>
      <c r="I219" s="546"/>
      <c r="J219" s="546"/>
      <c r="K219" s="546"/>
      <c r="L219" s="546"/>
      <c r="M219" s="546"/>
      <c r="N219" s="547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</row>
    <row r="220" spans="1:41" s="571" customFormat="1" ht="45" customHeight="1">
      <c r="A220" s="199"/>
      <c r="B220" s="569">
        <v>1</v>
      </c>
      <c r="C220" s="570" t="s">
        <v>157</v>
      </c>
      <c r="D220" s="570" t="s">
        <v>376</v>
      </c>
      <c r="E220" s="572"/>
      <c r="F220" s="375" t="s">
        <v>152</v>
      </c>
      <c r="G220" s="573"/>
      <c r="H220" s="573"/>
      <c r="I220" s="573"/>
      <c r="J220" s="573"/>
      <c r="K220" s="573"/>
      <c r="L220" s="573"/>
      <c r="M220" s="573"/>
      <c r="N220" s="573"/>
      <c r="O220" s="287"/>
      <c r="P220" s="287"/>
      <c r="Q220" s="287"/>
      <c r="R220" s="287"/>
      <c r="S220" s="287"/>
      <c r="T220" s="287"/>
      <c r="U220" s="287"/>
      <c r="V220" s="287"/>
      <c r="W220" s="287"/>
      <c r="X220" s="287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571" customFormat="1" ht="45" customHeight="1">
      <c r="A221" s="199"/>
      <c r="B221" s="569">
        <f>B220+1</f>
        <v>2</v>
      </c>
      <c r="C221" s="570" t="s">
        <v>157</v>
      </c>
      <c r="D221" s="570" t="s">
        <v>377</v>
      </c>
      <c r="E221" s="572"/>
      <c r="F221" s="375" t="s">
        <v>152</v>
      </c>
      <c r="G221" s="573"/>
      <c r="H221" s="573"/>
      <c r="I221" s="573"/>
      <c r="J221" s="573"/>
      <c r="K221" s="573"/>
      <c r="L221" s="573"/>
      <c r="M221" s="573"/>
      <c r="N221" s="573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571" customFormat="1" ht="45" customHeight="1">
      <c r="A222" s="199"/>
      <c r="B222" s="569">
        <f t="shared" ref="B222:B224" si="18">B221+1</f>
        <v>3</v>
      </c>
      <c r="C222" s="570" t="s">
        <v>157</v>
      </c>
      <c r="D222" s="570" t="s">
        <v>378</v>
      </c>
      <c r="E222" s="572"/>
      <c r="F222" s="375" t="s">
        <v>152</v>
      </c>
      <c r="G222" s="573"/>
      <c r="H222" s="573"/>
      <c r="I222" s="573"/>
      <c r="J222" s="573"/>
      <c r="K222" s="573"/>
      <c r="L222" s="573"/>
      <c r="M222" s="573"/>
      <c r="N222" s="573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571" customFormat="1" ht="45" customHeight="1">
      <c r="A223" s="199"/>
      <c r="B223" s="569">
        <f t="shared" si="18"/>
        <v>4</v>
      </c>
      <c r="C223" s="570" t="s">
        <v>157</v>
      </c>
      <c r="D223" s="570" t="s">
        <v>379</v>
      </c>
      <c r="E223" s="572"/>
      <c r="F223" s="375" t="s">
        <v>152</v>
      </c>
      <c r="G223" s="573"/>
      <c r="H223" s="573"/>
      <c r="I223" s="573"/>
      <c r="J223" s="573"/>
      <c r="K223" s="573"/>
      <c r="L223" s="573"/>
      <c r="M223" s="573"/>
      <c r="N223" s="573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571" customFormat="1" ht="45" customHeight="1">
      <c r="A224" s="199"/>
      <c r="B224" s="569">
        <f t="shared" si="18"/>
        <v>5</v>
      </c>
      <c r="C224" s="570" t="s">
        <v>157</v>
      </c>
      <c r="D224" s="570" t="s">
        <v>380</v>
      </c>
      <c r="E224" s="572"/>
      <c r="F224" s="375" t="s">
        <v>152</v>
      </c>
      <c r="G224" s="573"/>
      <c r="H224" s="573"/>
      <c r="I224" s="573"/>
      <c r="J224" s="573"/>
      <c r="K224" s="573"/>
      <c r="L224" s="573"/>
      <c r="M224" s="573"/>
      <c r="N224" s="573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ht="45" customHeight="1">
      <c r="B225" s="371">
        <v>1</v>
      </c>
      <c r="C225" s="371" t="s">
        <v>156</v>
      </c>
      <c r="D225" s="372" t="s">
        <v>301</v>
      </c>
      <c r="E225" s="375" t="s">
        <v>344</v>
      </c>
      <c r="F225" s="375" t="s">
        <v>300</v>
      </c>
      <c r="G225" s="372" t="s">
        <v>345</v>
      </c>
      <c r="H225" s="376">
        <v>42294</v>
      </c>
      <c r="I225" s="375" t="s">
        <v>152</v>
      </c>
      <c r="J225" s="382" t="s">
        <v>346</v>
      </c>
      <c r="K225" s="375"/>
      <c r="L225" s="375"/>
      <c r="M225" s="548"/>
      <c r="N225" s="549"/>
      <c r="O225" s="348"/>
      <c r="P225" s="348"/>
      <c r="Q225" s="348"/>
      <c r="R225" s="348"/>
      <c r="S225" s="348"/>
      <c r="T225" s="348"/>
      <c r="U225" s="348"/>
      <c r="V225" s="348"/>
      <c r="W225" s="348"/>
      <c r="X225" s="348"/>
    </row>
    <row r="226" spans="1:41" ht="45" customHeight="1">
      <c r="B226" s="371">
        <v>2</v>
      </c>
      <c r="C226" s="371" t="s">
        <v>156</v>
      </c>
      <c r="D226" s="372" t="s">
        <v>302</v>
      </c>
      <c r="E226" s="375" t="s">
        <v>344</v>
      </c>
      <c r="F226" s="375" t="s">
        <v>300</v>
      </c>
      <c r="G226" s="372" t="s">
        <v>345</v>
      </c>
      <c r="H226" s="376">
        <v>42294</v>
      </c>
      <c r="I226" s="375" t="s">
        <v>152</v>
      </c>
      <c r="J226" s="382" t="s">
        <v>346</v>
      </c>
      <c r="K226" s="375"/>
      <c r="L226" s="375"/>
      <c r="M226" s="548"/>
      <c r="N226" s="549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</row>
    <row r="227" spans="1:41" ht="45" customHeight="1">
      <c r="B227" s="371">
        <v>3</v>
      </c>
      <c r="C227" s="371" t="s">
        <v>156</v>
      </c>
      <c r="D227" s="372" t="s">
        <v>303</v>
      </c>
      <c r="E227" s="375" t="s">
        <v>344</v>
      </c>
      <c r="F227" s="375" t="s">
        <v>300</v>
      </c>
      <c r="G227" s="372" t="s">
        <v>345</v>
      </c>
      <c r="H227" s="376">
        <v>42294</v>
      </c>
      <c r="I227" s="375" t="s">
        <v>152</v>
      </c>
      <c r="J227" s="382" t="s">
        <v>346</v>
      </c>
      <c r="K227" s="375"/>
      <c r="L227" s="375"/>
      <c r="M227" s="548"/>
      <c r="N227" s="549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</row>
    <row r="228" spans="1:41" ht="45" customHeight="1">
      <c r="B228" s="371">
        <v>4</v>
      </c>
      <c r="C228" s="371" t="s">
        <v>156</v>
      </c>
      <c r="D228" s="372" t="s">
        <v>343</v>
      </c>
      <c r="E228" s="375" t="s">
        <v>344</v>
      </c>
      <c r="F228" s="375" t="s">
        <v>300</v>
      </c>
      <c r="G228" s="372" t="s">
        <v>345</v>
      </c>
      <c r="H228" s="376">
        <v>42294</v>
      </c>
      <c r="I228" s="375" t="s">
        <v>152</v>
      </c>
      <c r="J228" s="382" t="s">
        <v>346</v>
      </c>
      <c r="K228" s="375"/>
      <c r="L228" s="375"/>
      <c r="M228" s="548"/>
      <c r="N228" s="549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</row>
    <row r="229" spans="1:41" ht="45" customHeight="1">
      <c r="B229" s="371">
        <v>5</v>
      </c>
      <c r="C229" s="371" t="s">
        <v>156</v>
      </c>
      <c r="D229" s="372" t="s">
        <v>353</v>
      </c>
      <c r="E229" s="375" t="s">
        <v>344</v>
      </c>
      <c r="F229" s="375" t="s">
        <v>300</v>
      </c>
      <c r="G229" s="372" t="s">
        <v>345</v>
      </c>
      <c r="H229" s="376">
        <v>42294</v>
      </c>
      <c r="I229" s="375" t="s">
        <v>152</v>
      </c>
      <c r="J229" s="382" t="s">
        <v>346</v>
      </c>
      <c r="K229" s="375"/>
      <c r="L229" s="375"/>
      <c r="M229" s="548"/>
      <c r="N229" s="549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</row>
    <row r="230" spans="1:41" ht="20.100000000000001" customHeight="1">
      <c r="B230" s="550" t="s">
        <v>317</v>
      </c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348"/>
      <c r="P230" s="348"/>
      <c r="Q230" s="348"/>
      <c r="R230" s="348"/>
      <c r="S230" s="348"/>
      <c r="T230" s="348"/>
      <c r="U230" s="348"/>
      <c r="V230" s="348"/>
      <c r="W230" s="348"/>
      <c r="X230" s="348"/>
    </row>
    <row r="231" spans="1:41" ht="60" customHeight="1">
      <c r="B231" s="544" t="s">
        <v>316</v>
      </c>
      <c r="C231" s="544"/>
      <c r="D231" s="544"/>
      <c r="E231" s="545"/>
      <c r="F231" s="546"/>
      <c r="G231" s="546"/>
      <c r="H231" s="546"/>
      <c r="I231" s="546"/>
      <c r="J231" s="546"/>
      <c r="K231" s="546"/>
      <c r="L231" s="546"/>
      <c r="M231" s="546"/>
      <c r="N231" s="547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</row>
    <row r="232" spans="1:41" s="571" customFormat="1" ht="45" customHeight="1">
      <c r="A232" s="199"/>
      <c r="B232" s="569">
        <v>1</v>
      </c>
      <c r="C232" s="570" t="s">
        <v>157</v>
      </c>
      <c r="D232" s="570" t="s">
        <v>376</v>
      </c>
      <c r="E232" s="572"/>
      <c r="F232" s="375" t="s">
        <v>152</v>
      </c>
      <c r="G232" s="573"/>
      <c r="H232" s="573"/>
      <c r="I232" s="573"/>
      <c r="J232" s="573"/>
      <c r="K232" s="573"/>
      <c r="L232" s="573"/>
      <c r="M232" s="573"/>
      <c r="N232" s="573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571" customFormat="1" ht="45" customHeight="1">
      <c r="A233" s="199"/>
      <c r="B233" s="569">
        <f>B232+1</f>
        <v>2</v>
      </c>
      <c r="C233" s="570" t="s">
        <v>157</v>
      </c>
      <c r="D233" s="570" t="s">
        <v>377</v>
      </c>
      <c r="E233" s="572"/>
      <c r="F233" s="375" t="s">
        <v>152</v>
      </c>
      <c r="G233" s="573"/>
      <c r="H233" s="573"/>
      <c r="I233" s="573"/>
      <c r="J233" s="573"/>
      <c r="K233" s="573"/>
      <c r="L233" s="573"/>
      <c r="M233" s="573"/>
      <c r="N233" s="573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571" customFormat="1" ht="45" customHeight="1">
      <c r="A234" s="199"/>
      <c r="B234" s="569">
        <f t="shared" ref="B234:B236" si="19">B233+1</f>
        <v>3</v>
      </c>
      <c r="C234" s="570" t="s">
        <v>157</v>
      </c>
      <c r="D234" s="570" t="s">
        <v>378</v>
      </c>
      <c r="E234" s="572"/>
      <c r="F234" s="375" t="s">
        <v>152</v>
      </c>
      <c r="G234" s="573"/>
      <c r="H234" s="573"/>
      <c r="I234" s="573"/>
      <c r="J234" s="573"/>
      <c r="K234" s="573"/>
      <c r="L234" s="573"/>
      <c r="M234" s="573"/>
      <c r="N234" s="573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571" customFormat="1" ht="45" customHeight="1">
      <c r="A235" s="199"/>
      <c r="B235" s="569">
        <f t="shared" si="19"/>
        <v>4</v>
      </c>
      <c r="C235" s="570" t="s">
        <v>157</v>
      </c>
      <c r="D235" s="570" t="s">
        <v>379</v>
      </c>
      <c r="E235" s="572"/>
      <c r="F235" s="375" t="s">
        <v>152</v>
      </c>
      <c r="G235" s="573"/>
      <c r="H235" s="573"/>
      <c r="I235" s="573"/>
      <c r="J235" s="573"/>
      <c r="K235" s="573"/>
      <c r="L235" s="573"/>
      <c r="M235" s="573"/>
      <c r="N235" s="573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571" customFormat="1" ht="45" customHeight="1">
      <c r="A236" s="199"/>
      <c r="B236" s="569">
        <f t="shared" si="19"/>
        <v>5</v>
      </c>
      <c r="C236" s="570" t="s">
        <v>157</v>
      </c>
      <c r="D236" s="570" t="s">
        <v>380</v>
      </c>
      <c r="E236" s="572"/>
      <c r="F236" s="375" t="s">
        <v>152</v>
      </c>
      <c r="G236" s="573"/>
      <c r="H236" s="573"/>
      <c r="I236" s="573"/>
      <c r="J236" s="573"/>
      <c r="K236" s="573"/>
      <c r="L236" s="573"/>
      <c r="M236" s="573"/>
      <c r="N236" s="573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ht="45" customHeight="1">
      <c r="B237" s="371">
        <v>1</v>
      </c>
      <c r="C237" s="371" t="s">
        <v>156</v>
      </c>
      <c r="D237" s="372" t="s">
        <v>301</v>
      </c>
      <c r="E237" s="375" t="s">
        <v>344</v>
      </c>
      <c r="F237" s="375" t="s">
        <v>300</v>
      </c>
      <c r="G237" s="372" t="s">
        <v>345</v>
      </c>
      <c r="H237" s="376">
        <v>42296</v>
      </c>
      <c r="I237" s="375" t="s">
        <v>152</v>
      </c>
      <c r="J237" s="382" t="s">
        <v>346</v>
      </c>
      <c r="K237" s="375"/>
      <c r="L237" s="375"/>
      <c r="M237" s="548"/>
      <c r="N237" s="549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</row>
    <row r="238" spans="1:41" ht="45" customHeight="1">
      <c r="B238" s="371">
        <v>2</v>
      </c>
      <c r="C238" s="371" t="s">
        <v>156</v>
      </c>
      <c r="D238" s="372" t="s">
        <v>302</v>
      </c>
      <c r="E238" s="375" t="s">
        <v>344</v>
      </c>
      <c r="F238" s="375" t="s">
        <v>300</v>
      </c>
      <c r="G238" s="372" t="s">
        <v>345</v>
      </c>
      <c r="H238" s="376">
        <v>42296</v>
      </c>
      <c r="I238" s="375" t="s">
        <v>152</v>
      </c>
      <c r="J238" s="382" t="s">
        <v>346</v>
      </c>
      <c r="K238" s="375"/>
      <c r="L238" s="375"/>
      <c r="M238" s="548"/>
      <c r="N238" s="549"/>
      <c r="O238" s="348"/>
      <c r="P238" s="348"/>
      <c r="Q238" s="348"/>
      <c r="R238" s="348"/>
      <c r="S238" s="348"/>
      <c r="T238" s="348"/>
      <c r="U238" s="348"/>
      <c r="V238" s="348"/>
      <c r="W238" s="348"/>
      <c r="X238" s="348"/>
    </row>
    <row r="239" spans="1:41" ht="45" customHeight="1">
      <c r="B239" s="371">
        <v>3</v>
      </c>
      <c r="C239" s="371" t="s">
        <v>156</v>
      </c>
      <c r="D239" s="372" t="s">
        <v>303</v>
      </c>
      <c r="E239" s="375" t="s">
        <v>344</v>
      </c>
      <c r="F239" s="375" t="s">
        <v>300</v>
      </c>
      <c r="G239" s="372" t="s">
        <v>345</v>
      </c>
      <c r="H239" s="376">
        <v>42296</v>
      </c>
      <c r="I239" s="375" t="s">
        <v>152</v>
      </c>
      <c r="J239" s="382" t="s">
        <v>346</v>
      </c>
      <c r="K239" s="375"/>
      <c r="L239" s="375"/>
      <c r="M239" s="548"/>
      <c r="N239" s="549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</row>
    <row r="240" spans="1:41" ht="45" customHeight="1">
      <c r="B240" s="371">
        <v>4</v>
      </c>
      <c r="C240" s="371" t="s">
        <v>156</v>
      </c>
      <c r="D240" s="372" t="s">
        <v>343</v>
      </c>
      <c r="E240" s="375" t="s">
        <v>344</v>
      </c>
      <c r="F240" s="375" t="s">
        <v>300</v>
      </c>
      <c r="G240" s="372" t="s">
        <v>345</v>
      </c>
      <c r="H240" s="376">
        <v>42296</v>
      </c>
      <c r="I240" s="375" t="s">
        <v>152</v>
      </c>
      <c r="J240" s="382" t="s">
        <v>346</v>
      </c>
      <c r="K240" s="375"/>
      <c r="L240" s="375"/>
      <c r="M240" s="548"/>
      <c r="N240" s="549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</row>
    <row r="241" spans="1:41" ht="45" customHeight="1">
      <c r="B241" s="371">
        <v>5</v>
      </c>
      <c r="C241" s="371" t="s">
        <v>156</v>
      </c>
      <c r="D241" s="372" t="s">
        <v>353</v>
      </c>
      <c r="E241" s="375" t="s">
        <v>344</v>
      </c>
      <c r="F241" s="375" t="s">
        <v>300</v>
      </c>
      <c r="G241" s="372" t="s">
        <v>345</v>
      </c>
      <c r="H241" s="376">
        <v>42296</v>
      </c>
      <c r="I241" s="375" t="s">
        <v>299</v>
      </c>
      <c r="J241" s="382" t="s">
        <v>359</v>
      </c>
      <c r="K241" s="375"/>
      <c r="L241" s="375"/>
      <c r="M241" s="548"/>
      <c r="N241" s="549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</row>
    <row r="242" spans="1:41" ht="60" customHeight="1">
      <c r="B242" s="544" t="s">
        <v>318</v>
      </c>
      <c r="C242" s="544"/>
      <c r="D242" s="544"/>
      <c r="E242" s="545"/>
      <c r="F242" s="546"/>
      <c r="G242" s="546"/>
      <c r="H242" s="546"/>
      <c r="I242" s="546"/>
      <c r="J242" s="546"/>
      <c r="K242" s="546"/>
      <c r="L242" s="546"/>
      <c r="M242" s="546"/>
      <c r="N242" s="547"/>
      <c r="O242" s="348"/>
      <c r="P242" s="348"/>
      <c r="Q242" s="348"/>
      <c r="R242" s="348"/>
      <c r="S242" s="348"/>
      <c r="T242" s="348"/>
      <c r="U242" s="348"/>
      <c r="V242" s="348"/>
      <c r="W242" s="348"/>
      <c r="X242" s="348"/>
    </row>
    <row r="243" spans="1:41" s="571" customFormat="1" ht="45" customHeight="1">
      <c r="A243" s="199"/>
      <c r="B243" s="569">
        <v>1</v>
      </c>
      <c r="C243" s="570" t="s">
        <v>157</v>
      </c>
      <c r="D243" s="570" t="s">
        <v>376</v>
      </c>
      <c r="E243" s="572"/>
      <c r="F243" s="375" t="s">
        <v>152</v>
      </c>
      <c r="G243" s="573"/>
      <c r="H243" s="573"/>
      <c r="I243" s="573"/>
      <c r="J243" s="573"/>
      <c r="K243" s="573"/>
      <c r="L243" s="573"/>
      <c r="M243" s="573"/>
      <c r="N243" s="573"/>
      <c r="O243" s="287"/>
      <c r="P243" s="287"/>
      <c r="Q243" s="287"/>
      <c r="R243" s="287"/>
      <c r="S243" s="287"/>
      <c r="T243" s="287"/>
      <c r="U243" s="287"/>
      <c r="V243" s="287"/>
      <c r="W243" s="287"/>
      <c r="X243" s="287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571" customFormat="1" ht="45" customHeight="1">
      <c r="A244" s="199"/>
      <c r="B244" s="569">
        <f>B243+1</f>
        <v>2</v>
      </c>
      <c r="C244" s="570" t="s">
        <v>157</v>
      </c>
      <c r="D244" s="570" t="s">
        <v>377</v>
      </c>
      <c r="E244" s="572"/>
      <c r="F244" s="375" t="s">
        <v>152</v>
      </c>
      <c r="G244" s="573"/>
      <c r="H244" s="573"/>
      <c r="I244" s="573"/>
      <c r="J244" s="573"/>
      <c r="K244" s="573"/>
      <c r="L244" s="573"/>
      <c r="M244" s="573"/>
      <c r="N244" s="573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571" customFormat="1" ht="45" customHeight="1">
      <c r="A245" s="199"/>
      <c r="B245" s="569">
        <f t="shared" ref="B245:B247" si="20">B244+1</f>
        <v>3</v>
      </c>
      <c r="C245" s="570" t="s">
        <v>157</v>
      </c>
      <c r="D245" s="570" t="s">
        <v>378</v>
      </c>
      <c r="E245" s="572"/>
      <c r="F245" s="375" t="s">
        <v>152</v>
      </c>
      <c r="G245" s="573"/>
      <c r="H245" s="573"/>
      <c r="I245" s="573"/>
      <c r="J245" s="573"/>
      <c r="K245" s="573"/>
      <c r="L245" s="573"/>
      <c r="M245" s="573"/>
      <c r="N245" s="573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s="571" customFormat="1" ht="45" customHeight="1">
      <c r="A246" s="199"/>
      <c r="B246" s="569">
        <f t="shared" si="20"/>
        <v>4</v>
      </c>
      <c r="C246" s="570" t="s">
        <v>157</v>
      </c>
      <c r="D246" s="570" t="s">
        <v>379</v>
      </c>
      <c r="E246" s="572"/>
      <c r="F246" s="375" t="s">
        <v>152</v>
      </c>
      <c r="G246" s="573"/>
      <c r="H246" s="573"/>
      <c r="I246" s="573"/>
      <c r="J246" s="573"/>
      <c r="K246" s="573"/>
      <c r="L246" s="573"/>
      <c r="M246" s="573"/>
      <c r="N246" s="573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571" customFormat="1" ht="45" customHeight="1">
      <c r="A247" s="199"/>
      <c r="B247" s="569">
        <f t="shared" si="20"/>
        <v>5</v>
      </c>
      <c r="C247" s="570" t="s">
        <v>157</v>
      </c>
      <c r="D247" s="570" t="s">
        <v>380</v>
      </c>
      <c r="E247" s="572"/>
      <c r="F247" s="375" t="s">
        <v>152</v>
      </c>
      <c r="G247" s="573"/>
      <c r="H247" s="573"/>
      <c r="I247" s="573"/>
      <c r="J247" s="573"/>
      <c r="K247" s="573"/>
      <c r="L247" s="573"/>
      <c r="M247" s="573"/>
      <c r="N247" s="573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ht="45" customHeight="1">
      <c r="B248" s="371">
        <v>1</v>
      </c>
      <c r="C248" s="371" t="s">
        <v>156</v>
      </c>
      <c r="D248" s="372" t="s">
        <v>301</v>
      </c>
      <c r="E248" s="375" t="s">
        <v>344</v>
      </c>
      <c r="F248" s="375" t="s">
        <v>300</v>
      </c>
      <c r="G248" s="372" t="s">
        <v>345</v>
      </c>
      <c r="H248" s="376">
        <v>42296</v>
      </c>
      <c r="I248" s="375" t="s">
        <v>152</v>
      </c>
      <c r="J248" s="382" t="s">
        <v>346</v>
      </c>
      <c r="K248" s="375"/>
      <c r="L248" s="375"/>
      <c r="M248" s="548"/>
      <c r="N248" s="549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</row>
    <row r="249" spans="1:41" ht="45" customHeight="1">
      <c r="B249" s="371">
        <v>2</v>
      </c>
      <c r="C249" s="371" t="s">
        <v>156</v>
      </c>
      <c r="D249" s="372" t="s">
        <v>302</v>
      </c>
      <c r="E249" s="375" t="s">
        <v>344</v>
      </c>
      <c r="F249" s="375" t="s">
        <v>300</v>
      </c>
      <c r="G249" s="372" t="s">
        <v>345</v>
      </c>
      <c r="H249" s="376">
        <v>42296</v>
      </c>
      <c r="I249" s="375" t="s">
        <v>152</v>
      </c>
      <c r="J249" s="382" t="s">
        <v>346</v>
      </c>
      <c r="K249" s="375"/>
      <c r="L249" s="375"/>
      <c r="M249" s="548"/>
      <c r="N249" s="549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</row>
    <row r="250" spans="1:41" ht="45" customHeight="1">
      <c r="B250" s="371">
        <v>3</v>
      </c>
      <c r="C250" s="371" t="s">
        <v>156</v>
      </c>
      <c r="D250" s="372" t="s">
        <v>303</v>
      </c>
      <c r="E250" s="375" t="s">
        <v>344</v>
      </c>
      <c r="F250" s="375" t="s">
        <v>300</v>
      </c>
      <c r="G250" s="372" t="s">
        <v>345</v>
      </c>
      <c r="H250" s="376">
        <v>42296</v>
      </c>
      <c r="I250" s="375" t="s">
        <v>152</v>
      </c>
      <c r="J250" s="382" t="s">
        <v>346</v>
      </c>
      <c r="K250" s="375"/>
      <c r="L250" s="375"/>
      <c r="M250" s="548"/>
      <c r="N250" s="549"/>
      <c r="O250" s="348"/>
      <c r="P250" s="348"/>
      <c r="Q250" s="348"/>
      <c r="R250" s="348"/>
      <c r="S250" s="348"/>
      <c r="T250" s="348"/>
      <c r="U250" s="348"/>
      <c r="V250" s="348"/>
      <c r="W250" s="348"/>
      <c r="X250" s="348"/>
    </row>
    <row r="251" spans="1:41" ht="45" customHeight="1">
      <c r="B251" s="371">
        <v>4</v>
      </c>
      <c r="C251" s="371" t="s">
        <v>156</v>
      </c>
      <c r="D251" s="372" t="s">
        <v>343</v>
      </c>
      <c r="E251" s="375" t="s">
        <v>344</v>
      </c>
      <c r="F251" s="375" t="s">
        <v>300</v>
      </c>
      <c r="G251" s="372" t="s">
        <v>345</v>
      </c>
      <c r="H251" s="376">
        <v>42296</v>
      </c>
      <c r="I251" s="375" t="s">
        <v>299</v>
      </c>
      <c r="J251" s="382" t="s">
        <v>360</v>
      </c>
      <c r="K251" s="375"/>
      <c r="L251" s="375"/>
      <c r="M251" s="548"/>
      <c r="N251" s="549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</row>
    <row r="252" spans="1:41" ht="45" customHeight="1">
      <c r="B252" s="371">
        <v>5</v>
      </c>
      <c r="C252" s="371" t="s">
        <v>156</v>
      </c>
      <c r="D252" s="372" t="s">
        <v>353</v>
      </c>
      <c r="E252" s="375" t="s">
        <v>344</v>
      </c>
      <c r="F252" s="375" t="s">
        <v>300</v>
      </c>
      <c r="G252" s="372" t="s">
        <v>345</v>
      </c>
      <c r="H252" s="376">
        <v>42296</v>
      </c>
      <c r="I252" s="375" t="s">
        <v>152</v>
      </c>
      <c r="J252" s="382" t="s">
        <v>346</v>
      </c>
      <c r="K252" s="375"/>
      <c r="L252" s="375"/>
      <c r="M252" s="548"/>
      <c r="N252" s="549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</row>
    <row r="253" spans="1:41" ht="60" customHeight="1">
      <c r="B253" s="544" t="s">
        <v>337</v>
      </c>
      <c r="C253" s="544"/>
      <c r="D253" s="544"/>
      <c r="E253" s="545"/>
      <c r="F253" s="546"/>
      <c r="G253" s="546"/>
      <c r="H253" s="546"/>
      <c r="I253" s="546"/>
      <c r="J253" s="546"/>
      <c r="K253" s="546"/>
      <c r="L253" s="546"/>
      <c r="M253" s="546"/>
      <c r="N253" s="547"/>
      <c r="O253" s="348"/>
      <c r="P253" s="348"/>
      <c r="Q253" s="348"/>
      <c r="R253" s="348"/>
      <c r="S253" s="348"/>
      <c r="T253" s="348"/>
      <c r="U253" s="348"/>
      <c r="V253" s="348"/>
      <c r="W253" s="348"/>
      <c r="X253" s="348"/>
    </row>
    <row r="254" spans="1:41" s="571" customFormat="1" ht="45" customHeight="1">
      <c r="A254" s="199"/>
      <c r="B254" s="569">
        <v>1</v>
      </c>
      <c r="C254" s="570" t="s">
        <v>157</v>
      </c>
      <c r="D254" s="570" t="s">
        <v>376</v>
      </c>
      <c r="E254" s="572"/>
      <c r="F254" s="375" t="s">
        <v>152</v>
      </c>
      <c r="G254" s="573"/>
      <c r="H254" s="573"/>
      <c r="I254" s="573"/>
      <c r="J254" s="573"/>
      <c r="K254" s="573"/>
      <c r="L254" s="573"/>
      <c r="M254" s="573"/>
      <c r="N254" s="573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571" customFormat="1" ht="45" customHeight="1">
      <c r="A255" s="199"/>
      <c r="B255" s="569">
        <f>B254+1</f>
        <v>2</v>
      </c>
      <c r="C255" s="570" t="s">
        <v>157</v>
      </c>
      <c r="D255" s="570" t="s">
        <v>377</v>
      </c>
      <c r="E255" s="572"/>
      <c r="F255" s="375" t="s">
        <v>152</v>
      </c>
      <c r="G255" s="573"/>
      <c r="H255" s="573"/>
      <c r="I255" s="573"/>
      <c r="J255" s="573"/>
      <c r="K255" s="573"/>
      <c r="L255" s="573"/>
      <c r="M255" s="573"/>
      <c r="N255" s="573"/>
      <c r="O255" s="287"/>
      <c r="P255" s="287"/>
      <c r="Q255" s="287"/>
      <c r="R255" s="287"/>
      <c r="S255" s="287"/>
      <c r="T255" s="287"/>
      <c r="U255" s="287"/>
      <c r="V255" s="287"/>
      <c r="W255" s="287"/>
      <c r="X255" s="287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571" customFormat="1" ht="45" customHeight="1">
      <c r="A256" s="199"/>
      <c r="B256" s="569">
        <f t="shared" ref="B256:B258" si="21">B255+1</f>
        <v>3</v>
      </c>
      <c r="C256" s="570" t="s">
        <v>157</v>
      </c>
      <c r="D256" s="570" t="s">
        <v>378</v>
      </c>
      <c r="E256" s="572"/>
      <c r="F256" s="375" t="s">
        <v>152</v>
      </c>
      <c r="G256" s="573"/>
      <c r="H256" s="573"/>
      <c r="I256" s="573"/>
      <c r="J256" s="573"/>
      <c r="K256" s="573"/>
      <c r="L256" s="573"/>
      <c r="M256" s="573"/>
      <c r="N256" s="573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571" customFormat="1" ht="45" customHeight="1">
      <c r="A257" s="199"/>
      <c r="B257" s="569">
        <f t="shared" si="21"/>
        <v>4</v>
      </c>
      <c r="C257" s="570" t="s">
        <v>157</v>
      </c>
      <c r="D257" s="570" t="s">
        <v>379</v>
      </c>
      <c r="E257" s="572"/>
      <c r="F257" s="375" t="s">
        <v>152</v>
      </c>
      <c r="G257" s="573"/>
      <c r="H257" s="573"/>
      <c r="I257" s="573"/>
      <c r="J257" s="573"/>
      <c r="K257" s="573"/>
      <c r="L257" s="573"/>
      <c r="M257" s="573"/>
      <c r="N257" s="573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s="571" customFormat="1" ht="45" customHeight="1">
      <c r="A258" s="199"/>
      <c r="B258" s="569">
        <f t="shared" si="21"/>
        <v>5</v>
      </c>
      <c r="C258" s="570" t="s">
        <v>157</v>
      </c>
      <c r="D258" s="570" t="s">
        <v>380</v>
      </c>
      <c r="E258" s="572"/>
      <c r="F258" s="375" t="s">
        <v>152</v>
      </c>
      <c r="G258" s="573"/>
      <c r="H258" s="573"/>
      <c r="I258" s="573"/>
      <c r="J258" s="573"/>
      <c r="K258" s="573"/>
      <c r="L258" s="573"/>
      <c r="M258" s="573"/>
      <c r="N258" s="573"/>
      <c r="O258" s="287"/>
      <c r="P258" s="287"/>
      <c r="Q258" s="287"/>
      <c r="R258" s="287"/>
      <c r="S258" s="287"/>
      <c r="T258" s="287"/>
      <c r="U258" s="287"/>
      <c r="V258" s="287"/>
      <c r="W258" s="287"/>
      <c r="X258" s="287"/>
      <c r="Y258" s="10"/>
      <c r="Z258" s="10"/>
      <c r="AA258" s="10"/>
      <c r="AB258" s="10"/>
      <c r="AC258" s="10"/>
      <c r="AD258" s="10"/>
      <c r="AE258" s="10"/>
      <c r="AF258" s="10"/>
      <c r="AG258" s="10"/>
      <c r="AH258" s="12"/>
      <c r="AI258" s="12"/>
      <c r="AJ258" s="12"/>
      <c r="AK258" s="12"/>
      <c r="AL258" s="12"/>
      <c r="AM258" s="12"/>
      <c r="AN258" s="12"/>
      <c r="AO258" s="12"/>
    </row>
    <row r="259" spans="1:41" ht="45" customHeight="1">
      <c r="B259" s="371">
        <v>1</v>
      </c>
      <c r="C259" s="371" t="s">
        <v>156</v>
      </c>
      <c r="D259" s="372" t="s">
        <v>301</v>
      </c>
      <c r="E259" s="375" t="s">
        <v>344</v>
      </c>
      <c r="F259" s="375" t="s">
        <v>300</v>
      </c>
      <c r="G259" s="372" t="s">
        <v>345</v>
      </c>
      <c r="H259" s="376">
        <v>42296</v>
      </c>
      <c r="I259" s="375" t="s">
        <v>152</v>
      </c>
      <c r="J259" s="382" t="s">
        <v>346</v>
      </c>
      <c r="K259" s="375"/>
      <c r="L259" s="375"/>
      <c r="M259" s="548"/>
      <c r="N259" s="549"/>
      <c r="O259" s="348"/>
      <c r="P259" s="348"/>
      <c r="Q259" s="348"/>
      <c r="R259" s="348"/>
      <c r="S259" s="348"/>
      <c r="T259" s="348"/>
      <c r="U259" s="348"/>
      <c r="V259" s="348"/>
      <c r="W259" s="348"/>
      <c r="X259" s="348"/>
    </row>
    <row r="260" spans="1:41" ht="45" customHeight="1">
      <c r="B260" s="371">
        <v>2</v>
      </c>
      <c r="C260" s="371" t="s">
        <v>156</v>
      </c>
      <c r="D260" s="372" t="s">
        <v>302</v>
      </c>
      <c r="E260" s="375" t="s">
        <v>344</v>
      </c>
      <c r="F260" s="375" t="s">
        <v>300</v>
      </c>
      <c r="G260" s="372" t="s">
        <v>345</v>
      </c>
      <c r="H260" s="376">
        <v>42296</v>
      </c>
      <c r="I260" s="375" t="s">
        <v>152</v>
      </c>
      <c r="J260" s="382" t="s">
        <v>346</v>
      </c>
      <c r="K260" s="375"/>
      <c r="L260" s="375"/>
      <c r="M260" s="548"/>
      <c r="N260" s="549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</row>
    <row r="261" spans="1:41" ht="45" customHeight="1">
      <c r="B261" s="371">
        <v>3</v>
      </c>
      <c r="C261" s="371" t="s">
        <v>156</v>
      </c>
      <c r="D261" s="372" t="s">
        <v>303</v>
      </c>
      <c r="E261" s="375" t="s">
        <v>344</v>
      </c>
      <c r="F261" s="375" t="s">
        <v>300</v>
      </c>
      <c r="G261" s="372" t="s">
        <v>345</v>
      </c>
      <c r="H261" s="376">
        <v>42297</v>
      </c>
      <c r="I261" s="375" t="s">
        <v>152</v>
      </c>
      <c r="J261" s="382" t="s">
        <v>346</v>
      </c>
      <c r="K261" s="375"/>
      <c r="L261" s="375"/>
      <c r="M261" s="548"/>
      <c r="N261" s="549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</row>
    <row r="262" spans="1:41" ht="45" customHeight="1">
      <c r="B262" s="371">
        <v>4</v>
      </c>
      <c r="C262" s="371" t="s">
        <v>156</v>
      </c>
      <c r="D262" s="372" t="s">
        <v>343</v>
      </c>
      <c r="E262" s="375" t="s">
        <v>344</v>
      </c>
      <c r="F262" s="375" t="s">
        <v>300</v>
      </c>
      <c r="G262" s="372" t="s">
        <v>345</v>
      </c>
      <c r="H262" s="376">
        <v>42297</v>
      </c>
      <c r="I262" s="375" t="s">
        <v>152</v>
      </c>
      <c r="J262" s="382" t="s">
        <v>346</v>
      </c>
      <c r="K262" s="375"/>
      <c r="L262" s="375"/>
      <c r="M262" s="548"/>
      <c r="N262" s="549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</row>
    <row r="263" spans="1:41" ht="45" customHeight="1">
      <c r="B263" s="371">
        <v>5</v>
      </c>
      <c r="C263" s="371" t="s">
        <v>156</v>
      </c>
      <c r="D263" s="372" t="s">
        <v>353</v>
      </c>
      <c r="E263" s="375" t="s">
        <v>344</v>
      </c>
      <c r="F263" s="375" t="s">
        <v>300</v>
      </c>
      <c r="G263" s="372" t="s">
        <v>345</v>
      </c>
      <c r="H263" s="376">
        <v>42297</v>
      </c>
      <c r="I263" s="375" t="s">
        <v>152</v>
      </c>
      <c r="J263" s="382" t="s">
        <v>346</v>
      </c>
      <c r="K263" s="375"/>
      <c r="L263" s="375"/>
      <c r="M263" s="548"/>
      <c r="N263" s="549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</row>
    <row r="264" spans="1:41" ht="60" customHeight="1">
      <c r="B264" s="544" t="s">
        <v>338</v>
      </c>
      <c r="C264" s="544"/>
      <c r="D264" s="544"/>
      <c r="E264" s="545"/>
      <c r="F264" s="546"/>
      <c r="G264" s="546"/>
      <c r="H264" s="546"/>
      <c r="I264" s="546"/>
      <c r="J264" s="546"/>
      <c r="K264" s="546"/>
      <c r="L264" s="546"/>
      <c r="M264" s="546"/>
      <c r="N264" s="547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</row>
    <row r="265" spans="1:41" s="571" customFormat="1" ht="45" customHeight="1">
      <c r="A265" s="199"/>
      <c r="B265" s="569">
        <v>1</v>
      </c>
      <c r="C265" s="570" t="s">
        <v>157</v>
      </c>
      <c r="D265" s="570" t="s">
        <v>376</v>
      </c>
      <c r="E265" s="572"/>
      <c r="F265" s="375" t="s">
        <v>152</v>
      </c>
      <c r="G265" s="573"/>
      <c r="H265" s="573"/>
      <c r="I265" s="573"/>
      <c r="J265" s="573"/>
      <c r="K265" s="573"/>
      <c r="L265" s="573"/>
      <c r="M265" s="573"/>
      <c r="N265" s="573"/>
      <c r="O265" s="287"/>
      <c r="P265" s="287"/>
      <c r="Q265" s="287"/>
      <c r="R265" s="287"/>
      <c r="S265" s="287"/>
      <c r="T265" s="287"/>
      <c r="U265" s="287"/>
      <c r="V265" s="287"/>
      <c r="W265" s="287"/>
      <c r="X265" s="287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571" customFormat="1" ht="45" customHeight="1">
      <c r="A266" s="199"/>
      <c r="B266" s="569">
        <f>B265+1</f>
        <v>2</v>
      </c>
      <c r="C266" s="570" t="s">
        <v>157</v>
      </c>
      <c r="D266" s="570" t="s">
        <v>377</v>
      </c>
      <c r="E266" s="572"/>
      <c r="F266" s="375" t="s">
        <v>152</v>
      </c>
      <c r="G266" s="573"/>
      <c r="H266" s="573"/>
      <c r="I266" s="573"/>
      <c r="J266" s="573"/>
      <c r="K266" s="573"/>
      <c r="L266" s="573"/>
      <c r="M266" s="573"/>
      <c r="N266" s="573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571" customFormat="1" ht="45" customHeight="1">
      <c r="A267" s="199"/>
      <c r="B267" s="569">
        <f t="shared" ref="B267:B269" si="22">B266+1</f>
        <v>3</v>
      </c>
      <c r="C267" s="570" t="s">
        <v>157</v>
      </c>
      <c r="D267" s="570" t="s">
        <v>378</v>
      </c>
      <c r="E267" s="572"/>
      <c r="F267" s="375" t="s">
        <v>152</v>
      </c>
      <c r="G267" s="573"/>
      <c r="H267" s="573"/>
      <c r="I267" s="573"/>
      <c r="J267" s="573"/>
      <c r="K267" s="573"/>
      <c r="L267" s="573"/>
      <c r="M267" s="573"/>
      <c r="N267" s="573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571" customFormat="1" ht="45" customHeight="1">
      <c r="A268" s="199"/>
      <c r="B268" s="569">
        <f t="shared" si="22"/>
        <v>4</v>
      </c>
      <c r="C268" s="570" t="s">
        <v>157</v>
      </c>
      <c r="D268" s="570" t="s">
        <v>379</v>
      </c>
      <c r="E268" s="572"/>
      <c r="F268" s="375" t="s">
        <v>152</v>
      </c>
      <c r="G268" s="573"/>
      <c r="H268" s="573"/>
      <c r="I268" s="573"/>
      <c r="J268" s="573"/>
      <c r="K268" s="573"/>
      <c r="L268" s="573"/>
      <c r="M268" s="573"/>
      <c r="N268" s="573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s="571" customFormat="1" ht="45" customHeight="1">
      <c r="A269" s="199"/>
      <c r="B269" s="569">
        <f t="shared" si="22"/>
        <v>5</v>
      </c>
      <c r="C269" s="570" t="s">
        <v>157</v>
      </c>
      <c r="D269" s="570" t="s">
        <v>380</v>
      </c>
      <c r="E269" s="572"/>
      <c r="F269" s="375" t="s">
        <v>152</v>
      </c>
      <c r="G269" s="573"/>
      <c r="H269" s="573"/>
      <c r="I269" s="573"/>
      <c r="J269" s="573"/>
      <c r="K269" s="573"/>
      <c r="L269" s="573"/>
      <c r="M269" s="573"/>
      <c r="N269" s="573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10"/>
      <c r="Z269" s="10"/>
      <c r="AA269" s="10"/>
      <c r="AB269" s="10"/>
      <c r="AC269" s="10"/>
      <c r="AD269" s="10"/>
      <c r="AE269" s="10"/>
      <c r="AF269" s="10"/>
      <c r="AG269" s="10"/>
      <c r="AH269" s="12"/>
      <c r="AI269" s="12"/>
      <c r="AJ269" s="12"/>
      <c r="AK269" s="12"/>
      <c r="AL269" s="12"/>
      <c r="AM269" s="12"/>
      <c r="AN269" s="12"/>
      <c r="AO269" s="12"/>
    </row>
    <row r="270" spans="1:41" ht="45" customHeight="1">
      <c r="B270" s="371">
        <v>1</v>
      </c>
      <c r="C270" s="371" t="s">
        <v>156</v>
      </c>
      <c r="D270" s="372" t="s">
        <v>301</v>
      </c>
      <c r="E270" s="375" t="s">
        <v>344</v>
      </c>
      <c r="F270" s="375" t="s">
        <v>300</v>
      </c>
      <c r="G270" s="372" t="s">
        <v>345</v>
      </c>
      <c r="H270" s="376">
        <v>42297</v>
      </c>
      <c r="I270" s="375" t="s">
        <v>152</v>
      </c>
      <c r="J270" s="382" t="s">
        <v>346</v>
      </c>
      <c r="K270" s="375"/>
      <c r="L270" s="375"/>
      <c r="M270" s="548"/>
      <c r="N270" s="549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</row>
    <row r="271" spans="1:41" ht="45" customHeight="1">
      <c r="B271" s="371">
        <v>2</v>
      </c>
      <c r="C271" s="371" t="s">
        <v>156</v>
      </c>
      <c r="D271" s="372" t="s">
        <v>302</v>
      </c>
      <c r="E271" s="375" t="s">
        <v>344</v>
      </c>
      <c r="F271" s="375" t="s">
        <v>300</v>
      </c>
      <c r="G271" s="372" t="s">
        <v>345</v>
      </c>
      <c r="H271" s="376">
        <v>42297</v>
      </c>
      <c r="I271" s="375" t="s">
        <v>152</v>
      </c>
      <c r="J271" s="382" t="s">
        <v>346</v>
      </c>
      <c r="K271" s="375"/>
      <c r="L271" s="375"/>
      <c r="M271" s="548"/>
      <c r="N271" s="549"/>
      <c r="O271" s="348"/>
      <c r="P271" s="348"/>
      <c r="Q271" s="348"/>
      <c r="R271" s="348"/>
      <c r="S271" s="348"/>
      <c r="T271" s="348"/>
      <c r="U271" s="348"/>
      <c r="V271" s="348"/>
      <c r="W271" s="348"/>
      <c r="X271" s="348"/>
    </row>
    <row r="272" spans="1:41" ht="45" customHeight="1">
      <c r="B272" s="371">
        <v>3</v>
      </c>
      <c r="C272" s="371" t="s">
        <v>156</v>
      </c>
      <c r="D272" s="372" t="s">
        <v>303</v>
      </c>
      <c r="E272" s="375" t="s">
        <v>344</v>
      </c>
      <c r="F272" s="375" t="s">
        <v>300</v>
      </c>
      <c r="G272" s="372" t="s">
        <v>345</v>
      </c>
      <c r="H272" s="376">
        <v>42297</v>
      </c>
      <c r="I272" s="375" t="s">
        <v>300</v>
      </c>
      <c r="J272" s="382" t="s">
        <v>362</v>
      </c>
      <c r="K272" s="375"/>
      <c r="L272" s="375"/>
      <c r="M272" s="548"/>
      <c r="N272" s="549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</row>
    <row r="273" spans="1:41" ht="45" customHeight="1">
      <c r="B273" s="371">
        <v>4</v>
      </c>
      <c r="C273" s="371" t="s">
        <v>156</v>
      </c>
      <c r="D273" s="372" t="s">
        <v>343</v>
      </c>
      <c r="E273" s="375" t="s">
        <v>344</v>
      </c>
      <c r="F273" s="375" t="s">
        <v>300</v>
      </c>
      <c r="G273" s="372" t="s">
        <v>345</v>
      </c>
      <c r="H273" s="376">
        <v>42297</v>
      </c>
      <c r="I273" s="375" t="s">
        <v>299</v>
      </c>
      <c r="J273" s="382" t="s">
        <v>361</v>
      </c>
      <c r="K273" s="375"/>
      <c r="L273" s="375"/>
      <c r="M273" s="548"/>
      <c r="N273" s="549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</row>
    <row r="274" spans="1:41" ht="45" customHeight="1">
      <c r="B274" s="371">
        <v>5</v>
      </c>
      <c r="C274" s="371" t="s">
        <v>156</v>
      </c>
      <c r="D274" s="372" t="s">
        <v>353</v>
      </c>
      <c r="E274" s="375" t="s">
        <v>344</v>
      </c>
      <c r="F274" s="375" t="s">
        <v>300</v>
      </c>
      <c r="G274" s="372" t="s">
        <v>345</v>
      </c>
      <c r="H274" s="376">
        <v>42297</v>
      </c>
      <c r="I274" s="375" t="s">
        <v>300</v>
      </c>
      <c r="J274" s="382" t="s">
        <v>362</v>
      </c>
      <c r="K274" s="375"/>
      <c r="L274" s="375"/>
      <c r="M274" s="548"/>
      <c r="N274" s="549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</row>
    <row r="275" spans="1:41" ht="60" customHeight="1">
      <c r="B275" s="544" t="s">
        <v>319</v>
      </c>
      <c r="C275" s="544"/>
      <c r="D275" s="544"/>
      <c r="E275" s="545"/>
      <c r="F275" s="546"/>
      <c r="G275" s="546"/>
      <c r="H275" s="546"/>
      <c r="I275" s="546"/>
      <c r="J275" s="546"/>
      <c r="K275" s="546"/>
      <c r="L275" s="546"/>
      <c r="M275" s="546"/>
      <c r="N275" s="547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</row>
    <row r="276" spans="1:41" s="571" customFormat="1" ht="45" customHeight="1">
      <c r="A276" s="199"/>
      <c r="B276" s="569">
        <v>1</v>
      </c>
      <c r="C276" s="570" t="s">
        <v>157</v>
      </c>
      <c r="D276" s="570" t="s">
        <v>376</v>
      </c>
      <c r="E276" s="572"/>
      <c r="F276" s="375" t="s">
        <v>152</v>
      </c>
      <c r="G276" s="573"/>
      <c r="H276" s="573"/>
      <c r="I276" s="573"/>
      <c r="J276" s="573"/>
      <c r="K276" s="573"/>
      <c r="L276" s="573"/>
      <c r="M276" s="573"/>
      <c r="N276" s="573"/>
      <c r="O276" s="287"/>
      <c r="P276" s="287"/>
      <c r="Q276" s="287"/>
      <c r="R276" s="287"/>
      <c r="S276" s="287"/>
      <c r="T276" s="287"/>
      <c r="U276" s="287"/>
      <c r="V276" s="287"/>
      <c r="W276" s="287"/>
      <c r="X276" s="287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571" customFormat="1" ht="45" customHeight="1">
      <c r="A277" s="199"/>
      <c r="B277" s="569">
        <f>B276+1</f>
        <v>2</v>
      </c>
      <c r="C277" s="570" t="s">
        <v>157</v>
      </c>
      <c r="D277" s="570" t="s">
        <v>377</v>
      </c>
      <c r="E277" s="572"/>
      <c r="F277" s="375" t="s">
        <v>152</v>
      </c>
      <c r="G277" s="573"/>
      <c r="H277" s="573"/>
      <c r="I277" s="573"/>
      <c r="J277" s="573"/>
      <c r="K277" s="573"/>
      <c r="L277" s="573"/>
      <c r="M277" s="573"/>
      <c r="N277" s="573"/>
      <c r="O277" s="287"/>
      <c r="P277" s="287"/>
      <c r="Q277" s="287"/>
      <c r="R277" s="287"/>
      <c r="S277" s="287"/>
      <c r="T277" s="287"/>
      <c r="U277" s="287"/>
      <c r="V277" s="287"/>
      <c r="W277" s="287"/>
      <c r="X277" s="287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571" customFormat="1" ht="45" customHeight="1">
      <c r="A278" s="199"/>
      <c r="B278" s="569">
        <f t="shared" ref="B278:B280" si="23">B277+1</f>
        <v>3</v>
      </c>
      <c r="C278" s="570" t="s">
        <v>157</v>
      </c>
      <c r="D278" s="570" t="s">
        <v>378</v>
      </c>
      <c r="E278" s="572"/>
      <c r="F278" s="375" t="s">
        <v>152</v>
      </c>
      <c r="G278" s="573"/>
      <c r="H278" s="573"/>
      <c r="I278" s="573"/>
      <c r="J278" s="573"/>
      <c r="K278" s="573"/>
      <c r="L278" s="573"/>
      <c r="M278" s="573"/>
      <c r="N278" s="573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571" customFormat="1" ht="45" customHeight="1">
      <c r="A279" s="199"/>
      <c r="B279" s="569">
        <f t="shared" si="23"/>
        <v>4</v>
      </c>
      <c r="C279" s="570" t="s">
        <v>157</v>
      </c>
      <c r="D279" s="570" t="s">
        <v>379</v>
      </c>
      <c r="E279" s="572"/>
      <c r="F279" s="375" t="s">
        <v>152</v>
      </c>
      <c r="G279" s="573"/>
      <c r="H279" s="573"/>
      <c r="I279" s="573"/>
      <c r="J279" s="573"/>
      <c r="K279" s="573"/>
      <c r="L279" s="573"/>
      <c r="M279" s="573"/>
      <c r="N279" s="573"/>
      <c r="O279" s="287"/>
      <c r="P279" s="287"/>
      <c r="Q279" s="287"/>
      <c r="R279" s="287"/>
      <c r="S279" s="287"/>
      <c r="T279" s="287"/>
      <c r="U279" s="287"/>
      <c r="V279" s="287"/>
      <c r="W279" s="287"/>
      <c r="X279" s="287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s="571" customFormat="1" ht="45" customHeight="1">
      <c r="A280" s="199"/>
      <c r="B280" s="569">
        <f t="shared" si="23"/>
        <v>5</v>
      </c>
      <c r="C280" s="570" t="s">
        <v>157</v>
      </c>
      <c r="D280" s="570" t="s">
        <v>380</v>
      </c>
      <c r="E280" s="572"/>
      <c r="F280" s="375" t="s">
        <v>152</v>
      </c>
      <c r="G280" s="573"/>
      <c r="H280" s="573"/>
      <c r="I280" s="573"/>
      <c r="J280" s="573"/>
      <c r="K280" s="573"/>
      <c r="L280" s="573"/>
      <c r="M280" s="573"/>
      <c r="N280" s="573"/>
      <c r="O280" s="287"/>
      <c r="P280" s="287"/>
      <c r="Q280" s="287"/>
      <c r="R280" s="287"/>
      <c r="S280" s="287"/>
      <c r="T280" s="287"/>
      <c r="U280" s="287"/>
      <c r="V280" s="287"/>
      <c r="W280" s="287"/>
      <c r="X280" s="287"/>
      <c r="Y280" s="10"/>
      <c r="Z280" s="10"/>
      <c r="AA280" s="10"/>
      <c r="AB280" s="10"/>
      <c r="AC280" s="10"/>
      <c r="AD280" s="10"/>
      <c r="AE280" s="10"/>
      <c r="AF280" s="10"/>
      <c r="AG280" s="10"/>
      <c r="AH280" s="12"/>
      <c r="AI280" s="12"/>
      <c r="AJ280" s="12"/>
      <c r="AK280" s="12"/>
      <c r="AL280" s="12"/>
      <c r="AM280" s="12"/>
      <c r="AN280" s="12"/>
      <c r="AO280" s="12"/>
    </row>
    <row r="281" spans="1:41" ht="45" customHeight="1">
      <c r="B281" s="371">
        <v>1</v>
      </c>
      <c r="C281" s="371" t="s">
        <v>156</v>
      </c>
      <c r="D281" s="372" t="s">
        <v>301</v>
      </c>
      <c r="E281" s="375" t="s">
        <v>344</v>
      </c>
      <c r="F281" s="375" t="s">
        <v>300</v>
      </c>
      <c r="G281" s="372" t="s">
        <v>345</v>
      </c>
      <c r="H281" s="376">
        <v>42297</v>
      </c>
      <c r="I281" s="375" t="s">
        <v>152</v>
      </c>
      <c r="J281" s="382" t="s">
        <v>346</v>
      </c>
      <c r="K281" s="375"/>
      <c r="L281" s="375"/>
      <c r="M281" s="548"/>
      <c r="N281" s="549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</row>
    <row r="282" spans="1:41" ht="45" customHeight="1">
      <c r="B282" s="371">
        <v>2</v>
      </c>
      <c r="C282" s="371" t="s">
        <v>156</v>
      </c>
      <c r="D282" s="372" t="s">
        <v>302</v>
      </c>
      <c r="E282" s="375" t="s">
        <v>344</v>
      </c>
      <c r="F282" s="375" t="s">
        <v>300</v>
      </c>
      <c r="G282" s="372" t="s">
        <v>345</v>
      </c>
      <c r="H282" s="376">
        <v>42297</v>
      </c>
      <c r="I282" s="375" t="s">
        <v>152</v>
      </c>
      <c r="J282" s="382" t="s">
        <v>346</v>
      </c>
      <c r="K282" s="375"/>
      <c r="L282" s="375"/>
      <c r="M282" s="548"/>
      <c r="N282" s="549"/>
      <c r="O282" s="348"/>
      <c r="P282" s="348"/>
      <c r="Q282" s="348"/>
      <c r="R282" s="348"/>
      <c r="S282" s="348"/>
      <c r="T282" s="348"/>
      <c r="U282" s="348"/>
      <c r="V282" s="348"/>
      <c r="W282" s="348"/>
      <c r="X282" s="348"/>
    </row>
    <row r="283" spans="1:41" ht="45" customHeight="1">
      <c r="B283" s="371">
        <v>3</v>
      </c>
      <c r="C283" s="371" t="s">
        <v>156</v>
      </c>
      <c r="D283" s="372" t="s">
        <v>303</v>
      </c>
      <c r="E283" s="375" t="s">
        <v>344</v>
      </c>
      <c r="F283" s="375" t="s">
        <v>300</v>
      </c>
      <c r="G283" s="372" t="s">
        <v>345</v>
      </c>
      <c r="H283" s="376">
        <v>42297</v>
      </c>
      <c r="I283" s="375" t="s">
        <v>152</v>
      </c>
      <c r="J283" s="382" t="s">
        <v>346</v>
      </c>
      <c r="K283" s="375"/>
      <c r="L283" s="375"/>
      <c r="M283" s="548"/>
      <c r="N283" s="549"/>
      <c r="O283" s="348"/>
      <c r="P283" s="348"/>
      <c r="Q283" s="348"/>
      <c r="R283" s="348"/>
      <c r="S283" s="348"/>
      <c r="T283" s="348"/>
      <c r="U283" s="348"/>
      <c r="V283" s="348"/>
      <c r="W283" s="348"/>
      <c r="X283" s="348"/>
    </row>
    <row r="284" spans="1:41" ht="45" customHeight="1">
      <c r="B284" s="371">
        <v>4</v>
      </c>
      <c r="C284" s="371" t="s">
        <v>156</v>
      </c>
      <c r="D284" s="372" t="s">
        <v>343</v>
      </c>
      <c r="E284" s="375" t="s">
        <v>344</v>
      </c>
      <c r="F284" s="375" t="s">
        <v>300</v>
      </c>
      <c r="G284" s="372" t="s">
        <v>345</v>
      </c>
      <c r="H284" s="376">
        <v>42297</v>
      </c>
      <c r="I284" s="375" t="s">
        <v>152</v>
      </c>
      <c r="J284" s="382" t="s">
        <v>346</v>
      </c>
      <c r="K284" s="375"/>
      <c r="L284" s="375"/>
      <c r="M284" s="548"/>
      <c r="N284" s="549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</row>
    <row r="285" spans="1:41" ht="45" customHeight="1">
      <c r="B285" s="371">
        <v>5</v>
      </c>
      <c r="C285" s="371" t="s">
        <v>156</v>
      </c>
      <c r="D285" s="372" t="s">
        <v>353</v>
      </c>
      <c r="E285" s="375" t="s">
        <v>344</v>
      </c>
      <c r="F285" s="375" t="s">
        <v>300</v>
      </c>
      <c r="G285" s="372" t="s">
        <v>345</v>
      </c>
      <c r="H285" s="376">
        <v>42297</v>
      </c>
      <c r="I285" s="375" t="s">
        <v>152</v>
      </c>
      <c r="J285" s="382" t="s">
        <v>346</v>
      </c>
      <c r="K285" s="375"/>
      <c r="L285" s="375"/>
      <c r="M285" s="548"/>
      <c r="N285" s="549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</row>
    <row r="286" spans="1:41" ht="20.100000000000001" customHeight="1">
      <c r="B286" s="550" t="s">
        <v>320</v>
      </c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</row>
    <row r="287" spans="1:41" ht="60" customHeight="1">
      <c r="B287" s="544" t="s">
        <v>321</v>
      </c>
      <c r="C287" s="544"/>
      <c r="D287" s="544"/>
      <c r="E287" s="545"/>
      <c r="F287" s="546"/>
      <c r="G287" s="546"/>
      <c r="H287" s="546"/>
      <c r="I287" s="546"/>
      <c r="J287" s="546"/>
      <c r="K287" s="546"/>
      <c r="L287" s="546"/>
      <c r="M287" s="546"/>
      <c r="N287" s="547"/>
      <c r="O287" s="348"/>
      <c r="P287" s="348"/>
      <c r="Q287" s="348"/>
      <c r="R287" s="348"/>
      <c r="S287" s="348"/>
      <c r="T287" s="348"/>
      <c r="U287" s="348"/>
      <c r="V287" s="348"/>
      <c r="W287" s="348"/>
      <c r="X287" s="348"/>
    </row>
    <row r="288" spans="1:41" s="571" customFormat="1" ht="45" customHeight="1">
      <c r="A288" s="199"/>
      <c r="B288" s="569">
        <v>1</v>
      </c>
      <c r="C288" s="570" t="s">
        <v>157</v>
      </c>
      <c r="D288" s="570" t="s">
        <v>376</v>
      </c>
      <c r="E288" s="572"/>
      <c r="F288" s="375" t="s">
        <v>152</v>
      </c>
      <c r="G288" s="573"/>
      <c r="H288" s="573"/>
      <c r="I288" s="573"/>
      <c r="J288" s="573"/>
      <c r="K288" s="573"/>
      <c r="L288" s="573"/>
      <c r="M288" s="573"/>
      <c r="N288" s="573"/>
      <c r="O288" s="287"/>
      <c r="P288" s="287"/>
      <c r="Q288" s="287"/>
      <c r="R288" s="287"/>
      <c r="S288" s="287"/>
      <c r="T288" s="287"/>
      <c r="U288" s="287"/>
      <c r="V288" s="287"/>
      <c r="W288" s="287"/>
      <c r="X288" s="287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571" customFormat="1" ht="45" customHeight="1">
      <c r="A289" s="199"/>
      <c r="B289" s="569">
        <f>B288+1</f>
        <v>2</v>
      </c>
      <c r="C289" s="570" t="s">
        <v>157</v>
      </c>
      <c r="D289" s="570" t="s">
        <v>377</v>
      </c>
      <c r="E289" s="572"/>
      <c r="F289" s="375" t="s">
        <v>152</v>
      </c>
      <c r="G289" s="573"/>
      <c r="H289" s="573"/>
      <c r="I289" s="573"/>
      <c r="J289" s="573"/>
      <c r="K289" s="573"/>
      <c r="L289" s="573"/>
      <c r="M289" s="573"/>
      <c r="N289" s="573"/>
      <c r="O289" s="287"/>
      <c r="P289" s="287"/>
      <c r="Q289" s="287"/>
      <c r="R289" s="287"/>
      <c r="S289" s="287"/>
      <c r="T289" s="287"/>
      <c r="U289" s="287"/>
      <c r="V289" s="287"/>
      <c r="W289" s="287"/>
      <c r="X289" s="287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571" customFormat="1" ht="45" customHeight="1">
      <c r="A290" s="199"/>
      <c r="B290" s="569">
        <f t="shared" ref="B290:B292" si="24">B289+1</f>
        <v>3</v>
      </c>
      <c r="C290" s="570" t="s">
        <v>157</v>
      </c>
      <c r="D290" s="570" t="s">
        <v>378</v>
      </c>
      <c r="E290" s="572"/>
      <c r="F290" s="375" t="s">
        <v>152</v>
      </c>
      <c r="G290" s="573"/>
      <c r="H290" s="573"/>
      <c r="I290" s="573"/>
      <c r="J290" s="573"/>
      <c r="K290" s="573"/>
      <c r="L290" s="573"/>
      <c r="M290" s="573"/>
      <c r="N290" s="573"/>
      <c r="O290" s="287"/>
      <c r="P290" s="287"/>
      <c r="Q290" s="287"/>
      <c r="R290" s="287"/>
      <c r="S290" s="287"/>
      <c r="T290" s="287"/>
      <c r="U290" s="287"/>
      <c r="V290" s="287"/>
      <c r="W290" s="287"/>
      <c r="X290" s="287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571" customFormat="1" ht="45" customHeight="1">
      <c r="A291" s="199"/>
      <c r="B291" s="569">
        <f t="shared" si="24"/>
        <v>4</v>
      </c>
      <c r="C291" s="570" t="s">
        <v>157</v>
      </c>
      <c r="D291" s="570" t="s">
        <v>379</v>
      </c>
      <c r="E291" s="572"/>
      <c r="F291" s="375" t="s">
        <v>152</v>
      </c>
      <c r="G291" s="573"/>
      <c r="H291" s="573"/>
      <c r="I291" s="573"/>
      <c r="J291" s="573"/>
      <c r="K291" s="573"/>
      <c r="L291" s="573"/>
      <c r="M291" s="573"/>
      <c r="N291" s="573"/>
      <c r="O291" s="287"/>
      <c r="P291" s="287"/>
      <c r="Q291" s="287"/>
      <c r="R291" s="287"/>
      <c r="S291" s="287"/>
      <c r="T291" s="287"/>
      <c r="U291" s="287"/>
      <c r="V291" s="287"/>
      <c r="W291" s="287"/>
      <c r="X291" s="287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s="571" customFormat="1" ht="45" customHeight="1">
      <c r="A292" s="199"/>
      <c r="B292" s="569">
        <f t="shared" si="24"/>
        <v>5</v>
      </c>
      <c r="C292" s="570" t="s">
        <v>157</v>
      </c>
      <c r="D292" s="570" t="s">
        <v>380</v>
      </c>
      <c r="E292" s="572"/>
      <c r="F292" s="375" t="s">
        <v>152</v>
      </c>
      <c r="G292" s="573"/>
      <c r="H292" s="573"/>
      <c r="I292" s="573"/>
      <c r="J292" s="573"/>
      <c r="K292" s="573"/>
      <c r="L292" s="573"/>
      <c r="M292" s="573"/>
      <c r="N292" s="573"/>
      <c r="O292" s="287"/>
      <c r="P292" s="287"/>
      <c r="Q292" s="287"/>
      <c r="R292" s="287"/>
      <c r="S292" s="287"/>
      <c r="T292" s="287"/>
      <c r="U292" s="287"/>
      <c r="V292" s="287"/>
      <c r="W292" s="287"/>
      <c r="X292" s="287"/>
      <c r="Y292" s="10"/>
      <c r="Z292" s="10"/>
      <c r="AA292" s="10"/>
      <c r="AB292" s="10"/>
      <c r="AC292" s="10"/>
      <c r="AD292" s="10"/>
      <c r="AE292" s="10"/>
      <c r="AF292" s="10"/>
      <c r="AG292" s="10"/>
      <c r="AH292" s="12"/>
      <c r="AI292" s="12"/>
      <c r="AJ292" s="12"/>
      <c r="AK292" s="12"/>
      <c r="AL292" s="12"/>
      <c r="AM292" s="12"/>
      <c r="AN292" s="12"/>
      <c r="AO292" s="12"/>
    </row>
    <row r="293" spans="1:41" ht="45" customHeight="1">
      <c r="B293" s="371">
        <v>1</v>
      </c>
      <c r="C293" s="371" t="s">
        <v>156</v>
      </c>
      <c r="D293" s="372" t="s">
        <v>301</v>
      </c>
      <c r="E293" s="375" t="s">
        <v>344</v>
      </c>
      <c r="F293" s="375" t="s">
        <v>300</v>
      </c>
      <c r="G293" s="372" t="s">
        <v>345</v>
      </c>
      <c r="H293" s="376">
        <v>42298</v>
      </c>
      <c r="I293" s="375" t="s">
        <v>152</v>
      </c>
      <c r="J293" s="382" t="s">
        <v>346</v>
      </c>
      <c r="K293" s="375"/>
      <c r="L293" s="375"/>
      <c r="M293" s="548"/>
      <c r="N293" s="549"/>
      <c r="O293" s="348"/>
      <c r="P293" s="348"/>
      <c r="Q293" s="348"/>
      <c r="R293" s="348"/>
      <c r="S293" s="348"/>
      <c r="T293" s="348"/>
      <c r="U293" s="348"/>
      <c r="V293" s="348"/>
      <c r="W293" s="348"/>
      <c r="X293" s="348"/>
    </row>
    <row r="294" spans="1:41" ht="45" customHeight="1">
      <c r="B294" s="371">
        <v>2</v>
      </c>
      <c r="C294" s="371" t="s">
        <v>156</v>
      </c>
      <c r="D294" s="372" t="s">
        <v>302</v>
      </c>
      <c r="E294" s="375" t="s">
        <v>344</v>
      </c>
      <c r="F294" s="375" t="s">
        <v>300</v>
      </c>
      <c r="G294" s="372" t="s">
        <v>345</v>
      </c>
      <c r="H294" s="376">
        <v>42298</v>
      </c>
      <c r="I294" s="375" t="s">
        <v>152</v>
      </c>
      <c r="J294" s="382" t="s">
        <v>346</v>
      </c>
      <c r="K294" s="375"/>
      <c r="L294" s="375"/>
      <c r="M294" s="548"/>
      <c r="N294" s="549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</row>
    <row r="295" spans="1:41" ht="45" customHeight="1">
      <c r="B295" s="371">
        <v>3</v>
      </c>
      <c r="C295" s="371" t="s">
        <v>156</v>
      </c>
      <c r="D295" s="372" t="s">
        <v>303</v>
      </c>
      <c r="E295" s="375" t="s">
        <v>344</v>
      </c>
      <c r="F295" s="375" t="s">
        <v>300</v>
      </c>
      <c r="G295" s="372" t="s">
        <v>345</v>
      </c>
      <c r="H295" s="376">
        <v>42298</v>
      </c>
      <c r="I295" s="375" t="s">
        <v>152</v>
      </c>
      <c r="J295" s="382" t="s">
        <v>346</v>
      </c>
      <c r="K295" s="375"/>
      <c r="L295" s="375"/>
      <c r="M295" s="548"/>
      <c r="N295" s="549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</row>
    <row r="296" spans="1:41" ht="45" customHeight="1">
      <c r="B296" s="371">
        <v>4</v>
      </c>
      <c r="C296" s="371" t="s">
        <v>156</v>
      </c>
      <c r="D296" s="372" t="s">
        <v>343</v>
      </c>
      <c r="E296" s="375" t="s">
        <v>344</v>
      </c>
      <c r="F296" s="375" t="s">
        <v>300</v>
      </c>
      <c r="G296" s="372" t="s">
        <v>345</v>
      </c>
      <c r="H296" s="376">
        <v>42298</v>
      </c>
      <c r="I296" s="375" t="s">
        <v>299</v>
      </c>
      <c r="J296" s="382" t="s">
        <v>360</v>
      </c>
      <c r="K296" s="375"/>
      <c r="L296" s="375"/>
      <c r="M296" s="548"/>
      <c r="N296" s="549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</row>
    <row r="297" spans="1:41" ht="45" customHeight="1">
      <c r="B297" s="371">
        <v>5</v>
      </c>
      <c r="C297" s="371" t="s">
        <v>156</v>
      </c>
      <c r="D297" s="372" t="s">
        <v>353</v>
      </c>
      <c r="E297" s="375" t="s">
        <v>344</v>
      </c>
      <c r="F297" s="375" t="s">
        <v>300</v>
      </c>
      <c r="G297" s="372" t="s">
        <v>345</v>
      </c>
      <c r="H297" s="376">
        <v>42298</v>
      </c>
      <c r="I297" s="375" t="s">
        <v>152</v>
      </c>
      <c r="J297" s="382" t="s">
        <v>346</v>
      </c>
      <c r="K297" s="375"/>
      <c r="L297" s="375"/>
      <c r="M297" s="548"/>
      <c r="N297" s="549"/>
      <c r="O297" s="348"/>
      <c r="P297" s="348"/>
      <c r="Q297" s="348"/>
      <c r="R297" s="348"/>
      <c r="S297" s="348"/>
      <c r="T297" s="348"/>
      <c r="U297" s="348"/>
      <c r="V297" s="348"/>
      <c r="W297" s="348"/>
      <c r="X297" s="348"/>
    </row>
    <row r="298" spans="1:41" ht="60" customHeight="1">
      <c r="B298" s="544" t="s">
        <v>322</v>
      </c>
      <c r="C298" s="544"/>
      <c r="D298" s="544"/>
      <c r="E298" s="545"/>
      <c r="F298" s="546"/>
      <c r="G298" s="546"/>
      <c r="H298" s="546"/>
      <c r="I298" s="546"/>
      <c r="J298" s="546"/>
      <c r="K298" s="546"/>
      <c r="L298" s="546"/>
      <c r="M298" s="546"/>
      <c r="N298" s="547"/>
      <c r="O298" s="348"/>
      <c r="P298" s="348"/>
      <c r="Q298" s="348"/>
      <c r="R298" s="348"/>
      <c r="S298" s="348"/>
      <c r="T298" s="348"/>
      <c r="U298" s="348"/>
      <c r="V298" s="348"/>
      <c r="W298" s="348"/>
      <c r="X298" s="348"/>
    </row>
    <row r="299" spans="1:41" s="571" customFormat="1" ht="45" customHeight="1">
      <c r="A299" s="199"/>
      <c r="B299" s="569">
        <v>1</v>
      </c>
      <c r="C299" s="570" t="s">
        <v>157</v>
      </c>
      <c r="D299" s="570" t="s">
        <v>376</v>
      </c>
      <c r="E299" s="572"/>
      <c r="F299" s="375" t="s">
        <v>152</v>
      </c>
      <c r="G299" s="573"/>
      <c r="H299" s="573"/>
      <c r="I299" s="573"/>
      <c r="J299" s="573"/>
      <c r="K299" s="573"/>
      <c r="L299" s="573"/>
      <c r="M299" s="573"/>
      <c r="N299" s="573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571" customFormat="1" ht="45" customHeight="1">
      <c r="A300" s="199"/>
      <c r="B300" s="569">
        <f>B299+1</f>
        <v>2</v>
      </c>
      <c r="C300" s="570" t="s">
        <v>157</v>
      </c>
      <c r="D300" s="570" t="s">
        <v>377</v>
      </c>
      <c r="E300" s="572"/>
      <c r="F300" s="375" t="s">
        <v>152</v>
      </c>
      <c r="G300" s="573"/>
      <c r="H300" s="573"/>
      <c r="I300" s="573"/>
      <c r="J300" s="573"/>
      <c r="K300" s="573"/>
      <c r="L300" s="573"/>
      <c r="M300" s="573"/>
      <c r="N300" s="573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571" customFormat="1" ht="45" customHeight="1">
      <c r="A301" s="199"/>
      <c r="B301" s="569">
        <f t="shared" ref="B301:B303" si="25">B300+1</f>
        <v>3</v>
      </c>
      <c r="C301" s="570" t="s">
        <v>157</v>
      </c>
      <c r="D301" s="570" t="s">
        <v>378</v>
      </c>
      <c r="E301" s="572"/>
      <c r="F301" s="375" t="s">
        <v>152</v>
      </c>
      <c r="G301" s="573"/>
      <c r="H301" s="573"/>
      <c r="I301" s="573"/>
      <c r="J301" s="573"/>
      <c r="K301" s="573"/>
      <c r="L301" s="573"/>
      <c r="M301" s="573"/>
      <c r="N301" s="573"/>
      <c r="O301" s="287"/>
      <c r="P301" s="287"/>
      <c r="Q301" s="287"/>
      <c r="R301" s="287"/>
      <c r="S301" s="287"/>
      <c r="T301" s="287"/>
      <c r="U301" s="287"/>
      <c r="V301" s="287"/>
      <c r="W301" s="287"/>
      <c r="X301" s="287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571" customFormat="1" ht="45" customHeight="1">
      <c r="A302" s="199"/>
      <c r="B302" s="569">
        <f t="shared" si="25"/>
        <v>4</v>
      </c>
      <c r="C302" s="570" t="s">
        <v>157</v>
      </c>
      <c r="D302" s="570" t="s">
        <v>379</v>
      </c>
      <c r="E302" s="572"/>
      <c r="F302" s="375" t="s">
        <v>152</v>
      </c>
      <c r="G302" s="573"/>
      <c r="H302" s="573"/>
      <c r="I302" s="573"/>
      <c r="J302" s="573"/>
      <c r="K302" s="573"/>
      <c r="L302" s="573"/>
      <c r="M302" s="573"/>
      <c r="N302" s="573"/>
      <c r="O302" s="287"/>
      <c r="P302" s="287"/>
      <c r="Q302" s="287"/>
      <c r="R302" s="287"/>
      <c r="S302" s="287"/>
      <c r="T302" s="287"/>
      <c r="U302" s="287"/>
      <c r="V302" s="287"/>
      <c r="W302" s="287"/>
      <c r="X302" s="287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571" customFormat="1" ht="45" customHeight="1">
      <c r="A303" s="199"/>
      <c r="B303" s="569">
        <f t="shared" si="25"/>
        <v>5</v>
      </c>
      <c r="C303" s="570" t="s">
        <v>157</v>
      </c>
      <c r="D303" s="570" t="s">
        <v>380</v>
      </c>
      <c r="E303" s="572"/>
      <c r="F303" s="375" t="s">
        <v>152</v>
      </c>
      <c r="G303" s="573"/>
      <c r="H303" s="573"/>
      <c r="I303" s="573"/>
      <c r="J303" s="573"/>
      <c r="K303" s="573"/>
      <c r="L303" s="573"/>
      <c r="M303" s="573"/>
      <c r="N303" s="573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371">
        <v>1</v>
      </c>
      <c r="C304" s="371" t="s">
        <v>156</v>
      </c>
      <c r="D304" s="372" t="s">
        <v>301</v>
      </c>
      <c r="E304" s="375" t="s">
        <v>344</v>
      </c>
      <c r="F304" s="375" t="s">
        <v>300</v>
      </c>
      <c r="G304" s="372" t="s">
        <v>345</v>
      </c>
      <c r="H304" s="376">
        <v>42298</v>
      </c>
      <c r="I304" s="375" t="s">
        <v>152</v>
      </c>
      <c r="J304" s="382" t="s">
        <v>346</v>
      </c>
      <c r="K304" s="375"/>
      <c r="L304" s="375"/>
      <c r="M304" s="548"/>
      <c r="N304" s="549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</row>
    <row r="305" spans="1:41" ht="45" customHeight="1">
      <c r="B305" s="371">
        <v>2</v>
      </c>
      <c r="C305" s="371" t="s">
        <v>156</v>
      </c>
      <c r="D305" s="372" t="s">
        <v>302</v>
      </c>
      <c r="E305" s="375" t="s">
        <v>344</v>
      </c>
      <c r="F305" s="375" t="s">
        <v>300</v>
      </c>
      <c r="G305" s="372" t="s">
        <v>345</v>
      </c>
      <c r="H305" s="376">
        <v>42298</v>
      </c>
      <c r="I305" s="375" t="s">
        <v>152</v>
      </c>
      <c r="J305" s="382" t="s">
        <v>346</v>
      </c>
      <c r="K305" s="375"/>
      <c r="L305" s="375"/>
      <c r="M305" s="548"/>
      <c r="N305" s="549"/>
      <c r="O305" s="348"/>
      <c r="P305" s="348"/>
      <c r="Q305" s="348"/>
      <c r="R305" s="348"/>
      <c r="S305" s="348"/>
      <c r="T305" s="348"/>
      <c r="U305" s="348"/>
      <c r="V305" s="348"/>
      <c r="W305" s="348"/>
      <c r="X305" s="348"/>
    </row>
    <row r="306" spans="1:41" ht="45" customHeight="1">
      <c r="B306" s="371">
        <v>3</v>
      </c>
      <c r="C306" s="371" t="s">
        <v>156</v>
      </c>
      <c r="D306" s="372" t="s">
        <v>303</v>
      </c>
      <c r="E306" s="375" t="s">
        <v>344</v>
      </c>
      <c r="F306" s="375" t="s">
        <v>300</v>
      </c>
      <c r="G306" s="372" t="s">
        <v>345</v>
      </c>
      <c r="H306" s="376">
        <v>42298</v>
      </c>
      <c r="I306" s="375" t="s">
        <v>152</v>
      </c>
      <c r="J306" s="382" t="s">
        <v>346</v>
      </c>
      <c r="K306" s="375"/>
      <c r="L306" s="375"/>
      <c r="M306" s="548"/>
      <c r="N306" s="549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</row>
    <row r="307" spans="1:41" ht="45" customHeight="1">
      <c r="B307" s="371">
        <v>4</v>
      </c>
      <c r="C307" s="371" t="s">
        <v>156</v>
      </c>
      <c r="D307" s="372" t="s">
        <v>343</v>
      </c>
      <c r="E307" s="375" t="s">
        <v>344</v>
      </c>
      <c r="F307" s="375" t="s">
        <v>300</v>
      </c>
      <c r="G307" s="372" t="s">
        <v>345</v>
      </c>
      <c r="H307" s="376">
        <v>42298</v>
      </c>
      <c r="I307" s="375" t="s">
        <v>152</v>
      </c>
      <c r="J307" s="382" t="s">
        <v>346</v>
      </c>
      <c r="K307" s="375"/>
      <c r="L307" s="375"/>
      <c r="M307" s="548"/>
      <c r="N307" s="549"/>
      <c r="O307" s="348"/>
      <c r="P307" s="348"/>
      <c r="Q307" s="348"/>
      <c r="R307" s="348"/>
      <c r="S307" s="348"/>
      <c r="T307" s="348"/>
      <c r="U307" s="348"/>
      <c r="V307" s="348"/>
      <c r="W307" s="348"/>
      <c r="X307" s="348"/>
    </row>
    <row r="308" spans="1:41" ht="45" customHeight="1">
      <c r="B308" s="371">
        <v>5</v>
      </c>
      <c r="C308" s="371" t="s">
        <v>156</v>
      </c>
      <c r="D308" s="372" t="s">
        <v>353</v>
      </c>
      <c r="E308" s="375" t="s">
        <v>344</v>
      </c>
      <c r="F308" s="375" t="s">
        <v>300</v>
      </c>
      <c r="G308" s="372" t="s">
        <v>345</v>
      </c>
      <c r="H308" s="376">
        <v>42298</v>
      </c>
      <c r="I308" s="375" t="s">
        <v>299</v>
      </c>
      <c r="J308" s="382" t="s">
        <v>363</v>
      </c>
      <c r="K308" s="375"/>
      <c r="L308" s="375"/>
      <c r="M308" s="548"/>
      <c r="N308" s="549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</row>
    <row r="309" spans="1:41" ht="60" customHeight="1">
      <c r="B309" s="544" t="s">
        <v>323</v>
      </c>
      <c r="C309" s="544"/>
      <c r="D309" s="544"/>
      <c r="E309" s="545"/>
      <c r="F309" s="546"/>
      <c r="G309" s="546"/>
      <c r="H309" s="546"/>
      <c r="I309" s="546"/>
      <c r="J309" s="546"/>
      <c r="K309" s="546"/>
      <c r="L309" s="546"/>
      <c r="M309" s="546"/>
      <c r="N309" s="547"/>
      <c r="O309" s="348"/>
      <c r="P309" s="348"/>
      <c r="Q309" s="348"/>
      <c r="R309" s="348"/>
      <c r="S309" s="348"/>
      <c r="T309" s="348"/>
      <c r="U309" s="348"/>
      <c r="V309" s="348"/>
      <c r="W309" s="348"/>
      <c r="X309" s="348"/>
    </row>
    <row r="310" spans="1:41" s="571" customFormat="1" ht="45" customHeight="1">
      <c r="A310" s="199"/>
      <c r="B310" s="569">
        <v>1</v>
      </c>
      <c r="C310" s="570" t="s">
        <v>157</v>
      </c>
      <c r="D310" s="570" t="s">
        <v>376</v>
      </c>
      <c r="E310" s="572"/>
      <c r="F310" s="375" t="s">
        <v>152</v>
      </c>
      <c r="G310" s="573"/>
      <c r="H310" s="573"/>
      <c r="I310" s="573"/>
      <c r="J310" s="573"/>
      <c r="K310" s="573"/>
      <c r="L310" s="573"/>
      <c r="M310" s="573"/>
      <c r="N310" s="573"/>
      <c r="O310" s="287"/>
      <c r="P310" s="287"/>
      <c r="Q310" s="287"/>
      <c r="R310" s="287"/>
      <c r="S310" s="287"/>
      <c r="T310" s="287"/>
      <c r="U310" s="287"/>
      <c r="V310" s="287"/>
      <c r="W310" s="287"/>
      <c r="X310" s="287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571" customFormat="1" ht="45" customHeight="1">
      <c r="A311" s="199"/>
      <c r="B311" s="569">
        <f>B310+1</f>
        <v>2</v>
      </c>
      <c r="C311" s="570" t="s">
        <v>157</v>
      </c>
      <c r="D311" s="570" t="s">
        <v>377</v>
      </c>
      <c r="E311" s="572"/>
      <c r="F311" s="375" t="s">
        <v>152</v>
      </c>
      <c r="G311" s="573"/>
      <c r="H311" s="573"/>
      <c r="I311" s="573"/>
      <c r="J311" s="573"/>
      <c r="K311" s="573"/>
      <c r="L311" s="573"/>
      <c r="M311" s="573"/>
      <c r="N311" s="573"/>
      <c r="O311" s="287"/>
      <c r="P311" s="287"/>
      <c r="Q311" s="287"/>
      <c r="R311" s="287"/>
      <c r="S311" s="287"/>
      <c r="T311" s="287"/>
      <c r="U311" s="287"/>
      <c r="V311" s="287"/>
      <c r="W311" s="287"/>
      <c r="X311" s="287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571" customFormat="1" ht="45" customHeight="1">
      <c r="A312" s="199"/>
      <c r="B312" s="569">
        <f t="shared" ref="B312:B314" si="26">B311+1</f>
        <v>3</v>
      </c>
      <c r="C312" s="570" t="s">
        <v>157</v>
      </c>
      <c r="D312" s="570" t="s">
        <v>378</v>
      </c>
      <c r="E312" s="572"/>
      <c r="F312" s="375" t="s">
        <v>152</v>
      </c>
      <c r="G312" s="573"/>
      <c r="H312" s="573"/>
      <c r="I312" s="573"/>
      <c r="J312" s="573"/>
      <c r="K312" s="573"/>
      <c r="L312" s="573"/>
      <c r="M312" s="573"/>
      <c r="N312" s="573"/>
      <c r="O312" s="287"/>
      <c r="P312" s="287"/>
      <c r="Q312" s="287"/>
      <c r="R312" s="287"/>
      <c r="S312" s="287"/>
      <c r="T312" s="287"/>
      <c r="U312" s="287"/>
      <c r="V312" s="287"/>
      <c r="W312" s="287"/>
      <c r="X312" s="287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571" customFormat="1" ht="45" customHeight="1">
      <c r="A313" s="199"/>
      <c r="B313" s="569">
        <f t="shared" si="26"/>
        <v>4</v>
      </c>
      <c r="C313" s="570" t="s">
        <v>157</v>
      </c>
      <c r="D313" s="570" t="s">
        <v>379</v>
      </c>
      <c r="E313" s="572"/>
      <c r="F313" s="375" t="s">
        <v>152</v>
      </c>
      <c r="G313" s="573"/>
      <c r="H313" s="573"/>
      <c r="I313" s="573"/>
      <c r="J313" s="573"/>
      <c r="K313" s="573"/>
      <c r="L313" s="573"/>
      <c r="M313" s="573"/>
      <c r="N313" s="573"/>
      <c r="O313" s="287"/>
      <c r="P313" s="287"/>
      <c r="Q313" s="287"/>
      <c r="R313" s="287"/>
      <c r="S313" s="287"/>
      <c r="T313" s="287"/>
      <c r="U313" s="287"/>
      <c r="V313" s="287"/>
      <c r="W313" s="287"/>
      <c r="X313" s="287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571" customFormat="1" ht="45" customHeight="1">
      <c r="A314" s="199"/>
      <c r="B314" s="569">
        <f t="shared" si="26"/>
        <v>5</v>
      </c>
      <c r="C314" s="570" t="s">
        <v>157</v>
      </c>
      <c r="D314" s="570" t="s">
        <v>380</v>
      </c>
      <c r="E314" s="572"/>
      <c r="F314" s="375" t="s">
        <v>152</v>
      </c>
      <c r="G314" s="573"/>
      <c r="H314" s="573"/>
      <c r="I314" s="573"/>
      <c r="J314" s="573"/>
      <c r="K314" s="573"/>
      <c r="L314" s="573"/>
      <c r="M314" s="573"/>
      <c r="N314" s="573"/>
      <c r="O314" s="287"/>
      <c r="P314" s="287"/>
      <c r="Q314" s="287"/>
      <c r="R314" s="287"/>
      <c r="S314" s="287"/>
      <c r="T314" s="287"/>
      <c r="U314" s="287"/>
      <c r="V314" s="287"/>
      <c r="W314" s="287"/>
      <c r="X314" s="287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371">
        <v>1</v>
      </c>
      <c r="C315" s="371" t="s">
        <v>156</v>
      </c>
      <c r="D315" s="372" t="s">
        <v>301</v>
      </c>
      <c r="E315" s="375" t="s">
        <v>344</v>
      </c>
      <c r="F315" s="375" t="s">
        <v>300</v>
      </c>
      <c r="G315" s="372" t="s">
        <v>345</v>
      </c>
      <c r="H315" s="376">
        <v>42298</v>
      </c>
      <c r="I315" s="375" t="s">
        <v>152</v>
      </c>
      <c r="J315" s="382" t="s">
        <v>346</v>
      </c>
      <c r="K315" s="375"/>
      <c r="L315" s="375"/>
      <c r="M315" s="548"/>
      <c r="N315" s="549"/>
      <c r="O315" s="348"/>
      <c r="P315" s="348"/>
      <c r="Q315" s="348"/>
      <c r="R315" s="348"/>
      <c r="S315" s="348"/>
      <c r="T315" s="348"/>
      <c r="U315" s="348"/>
      <c r="V315" s="348"/>
      <c r="W315" s="348"/>
      <c r="X315" s="348"/>
    </row>
    <row r="316" spans="1:41" ht="45" customHeight="1">
      <c r="B316" s="371">
        <v>2</v>
      </c>
      <c r="C316" s="371" t="s">
        <v>156</v>
      </c>
      <c r="D316" s="372" t="s">
        <v>302</v>
      </c>
      <c r="E316" s="375" t="s">
        <v>344</v>
      </c>
      <c r="F316" s="375" t="s">
        <v>300</v>
      </c>
      <c r="G316" s="372" t="s">
        <v>345</v>
      </c>
      <c r="H316" s="376">
        <v>42298</v>
      </c>
      <c r="I316" s="375" t="s">
        <v>152</v>
      </c>
      <c r="J316" s="382" t="s">
        <v>346</v>
      </c>
      <c r="K316" s="375"/>
      <c r="L316" s="375"/>
      <c r="M316" s="548"/>
      <c r="N316" s="549"/>
      <c r="O316" s="348"/>
      <c r="P316" s="348"/>
      <c r="Q316" s="348"/>
      <c r="R316" s="348"/>
      <c r="S316" s="348"/>
      <c r="T316" s="348"/>
      <c r="U316" s="348"/>
      <c r="V316" s="348"/>
      <c r="W316" s="348"/>
      <c r="X316" s="348"/>
    </row>
    <row r="317" spans="1:41" ht="45" customHeight="1">
      <c r="B317" s="371">
        <v>3</v>
      </c>
      <c r="C317" s="371" t="s">
        <v>156</v>
      </c>
      <c r="D317" s="372" t="s">
        <v>303</v>
      </c>
      <c r="E317" s="375" t="s">
        <v>344</v>
      </c>
      <c r="F317" s="375" t="s">
        <v>300</v>
      </c>
      <c r="G317" s="372" t="s">
        <v>345</v>
      </c>
      <c r="H317" s="376">
        <v>42298</v>
      </c>
      <c r="I317" s="375" t="s">
        <v>152</v>
      </c>
      <c r="J317" s="382" t="s">
        <v>346</v>
      </c>
      <c r="K317" s="375"/>
      <c r="L317" s="375"/>
      <c r="M317" s="548"/>
      <c r="N317" s="549"/>
      <c r="O317" s="348"/>
      <c r="P317" s="348"/>
      <c r="Q317" s="348"/>
      <c r="R317" s="348"/>
      <c r="S317" s="348"/>
      <c r="T317" s="348"/>
      <c r="U317" s="348"/>
      <c r="V317" s="348"/>
      <c r="W317" s="348"/>
      <c r="X317" s="348"/>
    </row>
    <row r="318" spans="1:41" ht="45" customHeight="1">
      <c r="B318" s="371">
        <v>4</v>
      </c>
      <c r="C318" s="371" t="s">
        <v>156</v>
      </c>
      <c r="D318" s="372" t="s">
        <v>343</v>
      </c>
      <c r="E318" s="375" t="s">
        <v>344</v>
      </c>
      <c r="F318" s="375" t="s">
        <v>300</v>
      </c>
      <c r="G318" s="372" t="s">
        <v>345</v>
      </c>
      <c r="H318" s="376">
        <v>42298</v>
      </c>
      <c r="I318" s="375" t="s">
        <v>152</v>
      </c>
      <c r="J318" s="382" t="s">
        <v>346</v>
      </c>
      <c r="K318" s="375"/>
      <c r="L318" s="375"/>
      <c r="M318" s="548"/>
      <c r="N318" s="549"/>
      <c r="O318" s="348"/>
      <c r="P318" s="348"/>
      <c r="Q318" s="348"/>
      <c r="R318" s="348"/>
      <c r="S318" s="348"/>
      <c r="T318" s="348"/>
      <c r="U318" s="348"/>
      <c r="V318" s="348"/>
      <c r="W318" s="348"/>
      <c r="X318" s="348"/>
    </row>
    <row r="319" spans="1:41" ht="45" customHeight="1">
      <c r="B319" s="371">
        <v>5</v>
      </c>
      <c r="C319" s="371" t="s">
        <v>156</v>
      </c>
      <c r="D319" s="372" t="s">
        <v>353</v>
      </c>
      <c r="E319" s="375" t="s">
        <v>344</v>
      </c>
      <c r="F319" s="375" t="s">
        <v>300</v>
      </c>
      <c r="G319" s="372" t="s">
        <v>345</v>
      </c>
      <c r="H319" s="376">
        <v>42298</v>
      </c>
      <c r="I319" s="375" t="s">
        <v>299</v>
      </c>
      <c r="J319" s="382" t="s">
        <v>364</v>
      </c>
      <c r="K319" s="375"/>
      <c r="L319" s="375"/>
      <c r="M319" s="548"/>
      <c r="N319" s="549"/>
      <c r="O319" s="348"/>
      <c r="P319" s="348"/>
      <c r="Q319" s="348"/>
      <c r="R319" s="348"/>
      <c r="S319" s="348"/>
      <c r="T319" s="348"/>
      <c r="U319" s="348"/>
      <c r="V319" s="348"/>
      <c r="W319" s="348"/>
      <c r="X319" s="348"/>
    </row>
    <row r="320" spans="1:41" ht="60" customHeight="1">
      <c r="B320" s="544" t="s">
        <v>324</v>
      </c>
      <c r="C320" s="544"/>
      <c r="D320" s="544"/>
      <c r="E320" s="545"/>
      <c r="F320" s="546"/>
      <c r="G320" s="546"/>
      <c r="H320" s="546"/>
      <c r="I320" s="546"/>
      <c r="J320" s="546"/>
      <c r="K320" s="546"/>
      <c r="L320" s="546"/>
      <c r="M320" s="546"/>
      <c r="N320" s="547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</row>
    <row r="321" spans="1:41" s="571" customFormat="1" ht="45" customHeight="1">
      <c r="A321" s="199"/>
      <c r="B321" s="569">
        <v>1</v>
      </c>
      <c r="C321" s="570" t="s">
        <v>157</v>
      </c>
      <c r="D321" s="570" t="s">
        <v>376</v>
      </c>
      <c r="E321" s="572"/>
      <c r="F321" s="375" t="s">
        <v>152</v>
      </c>
      <c r="G321" s="573"/>
      <c r="H321" s="573"/>
      <c r="I321" s="573"/>
      <c r="J321" s="573"/>
      <c r="K321" s="573"/>
      <c r="L321" s="573"/>
      <c r="M321" s="573"/>
      <c r="N321" s="573"/>
      <c r="O321" s="287"/>
      <c r="P321" s="287"/>
      <c r="Q321" s="287"/>
      <c r="R321" s="287"/>
      <c r="S321" s="287"/>
      <c r="T321" s="287"/>
      <c r="U321" s="287"/>
      <c r="V321" s="287"/>
      <c r="W321" s="287"/>
      <c r="X321" s="287"/>
      <c r="Y321" s="10"/>
      <c r="Z321" s="10"/>
      <c r="AA321" s="10"/>
      <c r="AB321" s="10"/>
      <c r="AC321" s="10"/>
      <c r="AD321" s="10"/>
      <c r="AE321" s="10"/>
      <c r="AF321" s="10"/>
      <c r="AG321" s="10"/>
      <c r="AH321" s="12"/>
      <c r="AI321" s="12"/>
      <c r="AJ321" s="12"/>
      <c r="AK321" s="12"/>
      <c r="AL321" s="12"/>
      <c r="AM321" s="12"/>
      <c r="AN321" s="12"/>
      <c r="AO321" s="12"/>
    </row>
    <row r="322" spans="1:41" s="571" customFormat="1" ht="45" customHeight="1">
      <c r="A322" s="199"/>
      <c r="B322" s="569">
        <f>B321+1</f>
        <v>2</v>
      </c>
      <c r="C322" s="570" t="s">
        <v>157</v>
      </c>
      <c r="D322" s="570" t="s">
        <v>377</v>
      </c>
      <c r="E322" s="572"/>
      <c r="F322" s="375" t="s">
        <v>152</v>
      </c>
      <c r="G322" s="573"/>
      <c r="H322" s="573"/>
      <c r="I322" s="573"/>
      <c r="J322" s="573"/>
      <c r="K322" s="573"/>
      <c r="L322" s="573"/>
      <c r="M322" s="573"/>
      <c r="N322" s="573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571" customFormat="1" ht="45" customHeight="1">
      <c r="A323" s="199"/>
      <c r="B323" s="569">
        <f t="shared" ref="B323:B325" si="27">B322+1</f>
        <v>3</v>
      </c>
      <c r="C323" s="570" t="s">
        <v>157</v>
      </c>
      <c r="D323" s="570" t="s">
        <v>378</v>
      </c>
      <c r="E323" s="572"/>
      <c r="F323" s="375" t="s">
        <v>152</v>
      </c>
      <c r="G323" s="573"/>
      <c r="H323" s="573"/>
      <c r="I323" s="573"/>
      <c r="J323" s="573"/>
      <c r="K323" s="573"/>
      <c r="L323" s="573"/>
      <c r="M323" s="573"/>
      <c r="N323" s="573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571" customFormat="1" ht="45" customHeight="1">
      <c r="A324" s="199"/>
      <c r="B324" s="569">
        <f t="shared" si="27"/>
        <v>4</v>
      </c>
      <c r="C324" s="570" t="s">
        <v>157</v>
      </c>
      <c r="D324" s="570" t="s">
        <v>379</v>
      </c>
      <c r="E324" s="572"/>
      <c r="F324" s="375" t="s">
        <v>152</v>
      </c>
      <c r="G324" s="573"/>
      <c r="H324" s="573"/>
      <c r="I324" s="573"/>
      <c r="J324" s="573"/>
      <c r="K324" s="573"/>
      <c r="L324" s="573"/>
      <c r="M324" s="573"/>
      <c r="N324" s="573"/>
      <c r="O324" s="287"/>
      <c r="P324" s="287"/>
      <c r="Q324" s="287"/>
      <c r="R324" s="287"/>
      <c r="S324" s="287"/>
      <c r="T324" s="287"/>
      <c r="U324" s="287"/>
      <c r="V324" s="287"/>
      <c r="W324" s="287"/>
      <c r="X324" s="287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571" customFormat="1" ht="45" customHeight="1">
      <c r="A325" s="199"/>
      <c r="B325" s="569">
        <f t="shared" si="27"/>
        <v>5</v>
      </c>
      <c r="C325" s="570" t="s">
        <v>157</v>
      </c>
      <c r="D325" s="570" t="s">
        <v>380</v>
      </c>
      <c r="E325" s="572"/>
      <c r="F325" s="375" t="s">
        <v>152</v>
      </c>
      <c r="G325" s="573"/>
      <c r="H325" s="573"/>
      <c r="I325" s="573"/>
      <c r="J325" s="573"/>
      <c r="K325" s="573"/>
      <c r="L325" s="573"/>
      <c r="M325" s="573"/>
      <c r="N325" s="573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ht="45" customHeight="1">
      <c r="B326" s="371">
        <v>1</v>
      </c>
      <c r="C326" s="371" t="s">
        <v>156</v>
      </c>
      <c r="D326" s="372" t="s">
        <v>301</v>
      </c>
      <c r="E326" s="375" t="s">
        <v>344</v>
      </c>
      <c r="F326" s="375" t="s">
        <v>300</v>
      </c>
      <c r="G326" s="372" t="s">
        <v>345</v>
      </c>
      <c r="H326" s="376">
        <v>42299</v>
      </c>
      <c r="I326" s="375" t="s">
        <v>299</v>
      </c>
      <c r="J326" s="382" t="s">
        <v>365</v>
      </c>
      <c r="K326" s="375"/>
      <c r="L326" s="375"/>
      <c r="M326" s="548"/>
      <c r="N326" s="549"/>
      <c r="O326" s="348"/>
      <c r="P326" s="348"/>
      <c r="Q326" s="348"/>
      <c r="R326" s="348"/>
      <c r="S326" s="348"/>
      <c r="T326" s="348"/>
      <c r="U326" s="348"/>
      <c r="V326" s="348"/>
      <c r="W326" s="348"/>
      <c r="X326" s="348"/>
    </row>
    <row r="327" spans="1:41" ht="45" customHeight="1">
      <c r="B327" s="371">
        <v>2</v>
      </c>
      <c r="C327" s="371" t="s">
        <v>156</v>
      </c>
      <c r="D327" s="372" t="s">
        <v>302</v>
      </c>
      <c r="E327" s="375" t="s">
        <v>344</v>
      </c>
      <c r="F327" s="375" t="s">
        <v>300</v>
      </c>
      <c r="G327" s="372" t="s">
        <v>345</v>
      </c>
      <c r="H327" s="376">
        <v>42299</v>
      </c>
      <c r="I327" s="375" t="s">
        <v>152</v>
      </c>
      <c r="J327" s="382" t="s">
        <v>346</v>
      </c>
      <c r="K327" s="375"/>
      <c r="L327" s="375"/>
      <c r="M327" s="548"/>
      <c r="N327" s="549"/>
      <c r="O327" s="348"/>
      <c r="P327" s="348"/>
      <c r="Q327" s="348"/>
      <c r="R327" s="348"/>
      <c r="S327" s="348"/>
      <c r="T327" s="348"/>
      <c r="U327" s="348"/>
      <c r="V327" s="348"/>
      <c r="W327" s="348"/>
      <c r="X327" s="348"/>
    </row>
    <row r="328" spans="1:41" ht="45" customHeight="1">
      <c r="B328" s="371">
        <v>3</v>
      </c>
      <c r="C328" s="371" t="s">
        <v>156</v>
      </c>
      <c r="D328" s="372" t="s">
        <v>303</v>
      </c>
      <c r="E328" s="375" t="s">
        <v>344</v>
      </c>
      <c r="F328" s="375" t="s">
        <v>300</v>
      </c>
      <c r="G328" s="372" t="s">
        <v>345</v>
      </c>
      <c r="H328" s="376">
        <v>42299</v>
      </c>
      <c r="I328" s="375" t="s">
        <v>152</v>
      </c>
      <c r="J328" s="382" t="s">
        <v>346</v>
      </c>
      <c r="K328" s="375"/>
      <c r="L328" s="375"/>
      <c r="M328" s="548"/>
      <c r="N328" s="549"/>
      <c r="O328" s="348"/>
      <c r="P328" s="348"/>
      <c r="Q328" s="348"/>
      <c r="R328" s="348"/>
      <c r="S328" s="348"/>
      <c r="T328" s="348"/>
      <c r="U328" s="348"/>
      <c r="V328" s="348"/>
      <c r="W328" s="348"/>
      <c r="X328" s="348"/>
    </row>
    <row r="329" spans="1:41" ht="45" customHeight="1">
      <c r="B329" s="371">
        <v>4</v>
      </c>
      <c r="C329" s="371" t="s">
        <v>156</v>
      </c>
      <c r="D329" s="372" t="s">
        <v>343</v>
      </c>
      <c r="E329" s="375" t="s">
        <v>344</v>
      </c>
      <c r="F329" s="375" t="s">
        <v>300</v>
      </c>
      <c r="G329" s="372" t="s">
        <v>345</v>
      </c>
      <c r="H329" s="376">
        <v>42299</v>
      </c>
      <c r="I329" s="375" t="s">
        <v>152</v>
      </c>
      <c r="J329" s="382" t="s">
        <v>346</v>
      </c>
      <c r="K329" s="375"/>
      <c r="L329" s="375"/>
      <c r="M329" s="548"/>
      <c r="N329" s="549"/>
      <c r="O329" s="348"/>
      <c r="P329" s="348"/>
      <c r="Q329" s="348"/>
      <c r="R329" s="348"/>
      <c r="S329" s="348"/>
      <c r="T329" s="348"/>
      <c r="U329" s="348"/>
      <c r="V329" s="348"/>
      <c r="W329" s="348"/>
      <c r="X329" s="348"/>
    </row>
    <row r="330" spans="1:41" ht="45" customHeight="1">
      <c r="B330" s="371">
        <v>5</v>
      </c>
      <c r="C330" s="371" t="s">
        <v>156</v>
      </c>
      <c r="D330" s="372" t="s">
        <v>353</v>
      </c>
      <c r="E330" s="375" t="s">
        <v>344</v>
      </c>
      <c r="F330" s="375" t="s">
        <v>300</v>
      </c>
      <c r="G330" s="372" t="s">
        <v>345</v>
      </c>
      <c r="H330" s="376">
        <v>42299</v>
      </c>
      <c r="I330" s="375" t="s">
        <v>152</v>
      </c>
      <c r="J330" s="382" t="s">
        <v>346</v>
      </c>
      <c r="K330" s="375"/>
      <c r="L330" s="375"/>
      <c r="M330" s="548"/>
      <c r="N330" s="549"/>
      <c r="O330" s="348"/>
      <c r="P330" s="348"/>
      <c r="Q330" s="348"/>
      <c r="R330" s="348"/>
      <c r="S330" s="348"/>
      <c r="T330" s="348"/>
      <c r="U330" s="348"/>
      <c r="V330" s="348"/>
      <c r="W330" s="348"/>
      <c r="X330" s="348"/>
    </row>
    <row r="331" spans="1:41" ht="20.100000000000001" customHeight="1">
      <c r="B331" s="550" t="s">
        <v>325</v>
      </c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</row>
    <row r="332" spans="1:41" ht="60" customHeight="1">
      <c r="B332" s="544" t="s">
        <v>326</v>
      </c>
      <c r="C332" s="544"/>
      <c r="D332" s="544"/>
      <c r="E332" s="545"/>
      <c r="F332" s="546"/>
      <c r="G332" s="546"/>
      <c r="H332" s="546"/>
      <c r="I332" s="546"/>
      <c r="J332" s="546"/>
      <c r="K332" s="546"/>
      <c r="L332" s="546"/>
      <c r="M332" s="546"/>
      <c r="N332" s="547"/>
      <c r="O332" s="348"/>
      <c r="P332" s="348"/>
      <c r="Q332" s="348"/>
      <c r="R332" s="348"/>
      <c r="S332" s="348"/>
      <c r="T332" s="348"/>
      <c r="U332" s="348"/>
      <c r="V332" s="348"/>
      <c r="W332" s="348"/>
      <c r="X332" s="348"/>
    </row>
    <row r="333" spans="1:41" s="571" customFormat="1" ht="45" customHeight="1">
      <c r="A333" s="199"/>
      <c r="B333" s="569">
        <v>1</v>
      </c>
      <c r="C333" s="570" t="s">
        <v>157</v>
      </c>
      <c r="D333" s="570" t="s">
        <v>376</v>
      </c>
      <c r="E333" s="572"/>
      <c r="F333" s="375" t="s">
        <v>152</v>
      </c>
      <c r="G333" s="573"/>
      <c r="H333" s="573"/>
      <c r="I333" s="573"/>
      <c r="J333" s="573"/>
      <c r="K333" s="573"/>
      <c r="L333" s="573"/>
      <c r="M333" s="573"/>
      <c r="N333" s="573"/>
      <c r="O333" s="287"/>
      <c r="P333" s="287"/>
      <c r="Q333" s="287"/>
      <c r="R333" s="287"/>
      <c r="S333" s="287"/>
      <c r="T333" s="287"/>
      <c r="U333" s="287"/>
      <c r="V333" s="287"/>
      <c r="W333" s="287"/>
      <c r="X333" s="287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571" customFormat="1" ht="45" customHeight="1">
      <c r="A334" s="199"/>
      <c r="B334" s="569">
        <f>B333+1</f>
        <v>2</v>
      </c>
      <c r="C334" s="570" t="s">
        <v>157</v>
      </c>
      <c r="D334" s="570" t="s">
        <v>377</v>
      </c>
      <c r="E334" s="572"/>
      <c r="F334" s="375" t="s">
        <v>152</v>
      </c>
      <c r="G334" s="573"/>
      <c r="H334" s="573"/>
      <c r="I334" s="573"/>
      <c r="J334" s="573"/>
      <c r="K334" s="573"/>
      <c r="L334" s="573"/>
      <c r="M334" s="573"/>
      <c r="N334" s="573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s="571" customFormat="1" ht="45" customHeight="1">
      <c r="A335" s="199"/>
      <c r="B335" s="569">
        <f t="shared" ref="B335:B337" si="28">B334+1</f>
        <v>3</v>
      </c>
      <c r="C335" s="570" t="s">
        <v>157</v>
      </c>
      <c r="D335" s="570" t="s">
        <v>378</v>
      </c>
      <c r="E335" s="572"/>
      <c r="F335" s="375" t="s">
        <v>152</v>
      </c>
      <c r="G335" s="573"/>
      <c r="H335" s="573"/>
      <c r="I335" s="573"/>
      <c r="J335" s="573"/>
      <c r="K335" s="573"/>
      <c r="L335" s="573"/>
      <c r="M335" s="573"/>
      <c r="N335" s="573"/>
      <c r="O335" s="287"/>
      <c r="P335" s="287"/>
      <c r="Q335" s="287"/>
      <c r="R335" s="287"/>
      <c r="S335" s="287"/>
      <c r="T335" s="287"/>
      <c r="U335" s="287"/>
      <c r="V335" s="287"/>
      <c r="W335" s="287"/>
      <c r="X335" s="287"/>
      <c r="Y335" s="10"/>
      <c r="Z335" s="10"/>
      <c r="AA335" s="10"/>
      <c r="AB335" s="10"/>
      <c r="AC335" s="10"/>
      <c r="AD335" s="10"/>
      <c r="AE335" s="10"/>
      <c r="AF335" s="10"/>
      <c r="AG335" s="10"/>
      <c r="AH335" s="12"/>
      <c r="AI335" s="12"/>
      <c r="AJ335" s="12"/>
      <c r="AK335" s="12"/>
      <c r="AL335" s="12"/>
      <c r="AM335" s="12"/>
      <c r="AN335" s="12"/>
      <c r="AO335" s="12"/>
    </row>
    <row r="336" spans="1:41" s="571" customFormat="1" ht="45" customHeight="1">
      <c r="A336" s="199"/>
      <c r="B336" s="569">
        <f t="shared" si="28"/>
        <v>4</v>
      </c>
      <c r="C336" s="570" t="s">
        <v>157</v>
      </c>
      <c r="D336" s="570" t="s">
        <v>379</v>
      </c>
      <c r="E336" s="572"/>
      <c r="F336" s="375" t="s">
        <v>152</v>
      </c>
      <c r="G336" s="573"/>
      <c r="H336" s="573"/>
      <c r="I336" s="573"/>
      <c r="J336" s="573"/>
      <c r="K336" s="573"/>
      <c r="L336" s="573"/>
      <c r="M336" s="573"/>
      <c r="N336" s="573"/>
      <c r="O336" s="287"/>
      <c r="P336" s="287"/>
      <c r="Q336" s="287"/>
      <c r="R336" s="287"/>
      <c r="S336" s="287"/>
      <c r="T336" s="287"/>
      <c r="U336" s="287"/>
      <c r="V336" s="287"/>
      <c r="W336" s="287"/>
      <c r="X336" s="287"/>
      <c r="Y336" s="10"/>
      <c r="Z336" s="10"/>
      <c r="AA336" s="10"/>
      <c r="AB336" s="10"/>
      <c r="AC336" s="10"/>
      <c r="AD336" s="10"/>
      <c r="AE336" s="10"/>
      <c r="AF336" s="10"/>
      <c r="AG336" s="10"/>
      <c r="AH336" s="12"/>
      <c r="AI336" s="12"/>
      <c r="AJ336" s="12"/>
      <c r="AK336" s="12"/>
      <c r="AL336" s="12"/>
      <c r="AM336" s="12"/>
      <c r="AN336" s="12"/>
      <c r="AO336" s="12"/>
    </row>
    <row r="337" spans="1:41" s="571" customFormat="1" ht="45" customHeight="1">
      <c r="A337" s="199"/>
      <c r="B337" s="569">
        <f t="shared" si="28"/>
        <v>5</v>
      </c>
      <c r="C337" s="570" t="s">
        <v>157</v>
      </c>
      <c r="D337" s="570" t="s">
        <v>380</v>
      </c>
      <c r="E337" s="572"/>
      <c r="F337" s="375" t="s">
        <v>152</v>
      </c>
      <c r="G337" s="573"/>
      <c r="H337" s="573"/>
      <c r="I337" s="573"/>
      <c r="J337" s="573"/>
      <c r="K337" s="573"/>
      <c r="L337" s="573"/>
      <c r="M337" s="573"/>
      <c r="N337" s="573"/>
      <c r="O337" s="287"/>
      <c r="P337" s="287"/>
      <c r="Q337" s="287"/>
      <c r="R337" s="287"/>
      <c r="S337" s="287"/>
      <c r="T337" s="287"/>
      <c r="U337" s="287"/>
      <c r="V337" s="287"/>
      <c r="W337" s="287"/>
      <c r="X337" s="287"/>
      <c r="Y337" s="10"/>
      <c r="Z337" s="10"/>
      <c r="AA337" s="10"/>
      <c r="AB337" s="10"/>
      <c r="AC337" s="10"/>
      <c r="AD337" s="10"/>
      <c r="AE337" s="10"/>
      <c r="AF337" s="10"/>
      <c r="AG337" s="10"/>
      <c r="AH337" s="12"/>
      <c r="AI337" s="12"/>
      <c r="AJ337" s="12"/>
      <c r="AK337" s="12"/>
      <c r="AL337" s="12"/>
      <c r="AM337" s="12"/>
      <c r="AN337" s="12"/>
      <c r="AO337" s="12"/>
    </row>
    <row r="338" spans="1:41" ht="45" customHeight="1">
      <c r="B338" s="371">
        <v>1</v>
      </c>
      <c r="C338" s="371" t="s">
        <v>156</v>
      </c>
      <c r="D338" s="372" t="s">
        <v>301</v>
      </c>
      <c r="E338" s="375" t="s">
        <v>344</v>
      </c>
      <c r="F338" s="375" t="s">
        <v>300</v>
      </c>
      <c r="G338" s="372" t="s">
        <v>345</v>
      </c>
      <c r="H338" s="376">
        <v>42300</v>
      </c>
      <c r="I338" s="375" t="s">
        <v>152</v>
      </c>
      <c r="J338" s="382" t="s">
        <v>346</v>
      </c>
      <c r="K338" s="375"/>
      <c r="L338" s="375"/>
      <c r="M338" s="548"/>
      <c r="N338" s="549"/>
      <c r="O338" s="348"/>
      <c r="P338" s="348"/>
      <c r="Q338" s="348"/>
      <c r="R338" s="348"/>
      <c r="S338" s="348"/>
      <c r="T338" s="348"/>
      <c r="U338" s="348"/>
      <c r="V338" s="348"/>
      <c r="W338" s="348"/>
      <c r="X338" s="348"/>
    </row>
    <row r="339" spans="1:41" ht="45" customHeight="1">
      <c r="B339" s="371">
        <v>2</v>
      </c>
      <c r="C339" s="371" t="s">
        <v>156</v>
      </c>
      <c r="D339" s="372" t="s">
        <v>302</v>
      </c>
      <c r="E339" s="375" t="s">
        <v>344</v>
      </c>
      <c r="F339" s="375" t="s">
        <v>300</v>
      </c>
      <c r="G339" s="372" t="s">
        <v>345</v>
      </c>
      <c r="H339" s="376">
        <v>42300</v>
      </c>
      <c r="I339" s="375" t="s">
        <v>152</v>
      </c>
      <c r="J339" s="382" t="s">
        <v>346</v>
      </c>
      <c r="K339" s="375"/>
      <c r="L339" s="375"/>
      <c r="M339" s="548"/>
      <c r="N339" s="549"/>
      <c r="O339" s="348"/>
      <c r="P339" s="348"/>
      <c r="Q339" s="348"/>
      <c r="R339" s="348"/>
      <c r="S339" s="348"/>
      <c r="T339" s="348"/>
      <c r="U339" s="348"/>
      <c r="V339" s="348"/>
      <c r="W339" s="348"/>
      <c r="X339" s="348"/>
    </row>
    <row r="340" spans="1:41" ht="45" customHeight="1">
      <c r="B340" s="371">
        <v>3</v>
      </c>
      <c r="C340" s="371" t="s">
        <v>156</v>
      </c>
      <c r="D340" s="372" t="s">
        <v>303</v>
      </c>
      <c r="E340" s="375" t="s">
        <v>344</v>
      </c>
      <c r="F340" s="375" t="s">
        <v>300</v>
      </c>
      <c r="G340" s="372" t="s">
        <v>345</v>
      </c>
      <c r="H340" s="376">
        <v>42300</v>
      </c>
      <c r="I340" s="375" t="s">
        <v>152</v>
      </c>
      <c r="J340" s="382" t="s">
        <v>346</v>
      </c>
      <c r="K340" s="375"/>
      <c r="L340" s="375"/>
      <c r="M340" s="548"/>
      <c r="N340" s="549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</row>
    <row r="341" spans="1:41" ht="45" customHeight="1">
      <c r="B341" s="371">
        <v>4</v>
      </c>
      <c r="C341" s="371" t="s">
        <v>156</v>
      </c>
      <c r="D341" s="372" t="s">
        <v>343</v>
      </c>
      <c r="E341" s="375" t="s">
        <v>344</v>
      </c>
      <c r="F341" s="375" t="s">
        <v>300</v>
      </c>
      <c r="G341" s="372" t="s">
        <v>345</v>
      </c>
      <c r="H341" s="376">
        <v>42300</v>
      </c>
      <c r="I341" s="375" t="s">
        <v>299</v>
      </c>
      <c r="J341" s="382" t="s">
        <v>366</v>
      </c>
      <c r="K341" s="375"/>
      <c r="L341" s="375"/>
      <c r="M341" s="548"/>
      <c r="N341" s="549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</row>
    <row r="342" spans="1:41" ht="45" customHeight="1">
      <c r="B342" s="371">
        <v>5</v>
      </c>
      <c r="C342" s="371" t="s">
        <v>156</v>
      </c>
      <c r="D342" s="372" t="s">
        <v>353</v>
      </c>
      <c r="E342" s="375" t="s">
        <v>344</v>
      </c>
      <c r="F342" s="375" t="s">
        <v>300</v>
      </c>
      <c r="G342" s="372" t="s">
        <v>345</v>
      </c>
      <c r="H342" s="376">
        <v>42300</v>
      </c>
      <c r="I342" s="375" t="s">
        <v>152</v>
      </c>
      <c r="J342" s="382" t="s">
        <v>346</v>
      </c>
      <c r="K342" s="375"/>
      <c r="L342" s="375"/>
      <c r="M342" s="548"/>
      <c r="N342" s="549"/>
      <c r="O342" s="348"/>
      <c r="P342" s="348"/>
      <c r="Q342" s="348"/>
      <c r="R342" s="348"/>
      <c r="S342" s="348"/>
      <c r="T342" s="348"/>
      <c r="U342" s="348"/>
      <c r="V342" s="348"/>
      <c r="W342" s="348"/>
      <c r="X342" s="348"/>
    </row>
    <row r="343" spans="1:41" ht="60" customHeight="1">
      <c r="B343" s="544" t="s">
        <v>327</v>
      </c>
      <c r="C343" s="544"/>
      <c r="D343" s="544"/>
      <c r="E343" s="545"/>
      <c r="F343" s="546"/>
      <c r="G343" s="546"/>
      <c r="H343" s="546"/>
      <c r="I343" s="546"/>
      <c r="J343" s="546"/>
      <c r="K343" s="546"/>
      <c r="L343" s="546"/>
      <c r="M343" s="546"/>
      <c r="N343" s="547"/>
      <c r="O343" s="348"/>
      <c r="P343" s="348"/>
      <c r="Q343" s="348"/>
      <c r="R343" s="348"/>
      <c r="S343" s="348"/>
      <c r="T343" s="348"/>
      <c r="U343" s="348"/>
      <c r="V343" s="348"/>
      <c r="W343" s="348"/>
      <c r="X343" s="348"/>
    </row>
    <row r="344" spans="1:41" s="571" customFormat="1" ht="45" customHeight="1">
      <c r="A344" s="199"/>
      <c r="B344" s="569">
        <v>1</v>
      </c>
      <c r="C344" s="570" t="s">
        <v>157</v>
      </c>
      <c r="D344" s="570" t="s">
        <v>376</v>
      </c>
      <c r="E344" s="572"/>
      <c r="F344" s="375" t="s">
        <v>152</v>
      </c>
      <c r="G344" s="573"/>
      <c r="H344" s="573"/>
      <c r="I344" s="573"/>
      <c r="J344" s="573"/>
      <c r="K344" s="573"/>
      <c r="L344" s="573"/>
      <c r="M344" s="573"/>
      <c r="N344" s="573"/>
      <c r="O344" s="287"/>
      <c r="P344" s="287"/>
      <c r="Q344" s="287"/>
      <c r="R344" s="287"/>
      <c r="S344" s="287"/>
      <c r="T344" s="287"/>
      <c r="U344" s="287"/>
      <c r="V344" s="287"/>
      <c r="W344" s="287"/>
      <c r="X344" s="287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571" customFormat="1" ht="45" customHeight="1">
      <c r="A345" s="199"/>
      <c r="B345" s="569">
        <f>B344+1</f>
        <v>2</v>
      </c>
      <c r="C345" s="570" t="s">
        <v>157</v>
      </c>
      <c r="D345" s="570" t="s">
        <v>377</v>
      </c>
      <c r="E345" s="572"/>
      <c r="F345" s="375" t="s">
        <v>152</v>
      </c>
      <c r="G345" s="573"/>
      <c r="H345" s="573"/>
      <c r="I345" s="573"/>
      <c r="J345" s="573"/>
      <c r="K345" s="573"/>
      <c r="L345" s="573"/>
      <c r="M345" s="573"/>
      <c r="N345" s="573"/>
      <c r="O345" s="287"/>
      <c r="P345" s="287"/>
      <c r="Q345" s="287"/>
      <c r="R345" s="287"/>
      <c r="S345" s="287"/>
      <c r="T345" s="287"/>
      <c r="U345" s="287"/>
      <c r="V345" s="287"/>
      <c r="W345" s="287"/>
      <c r="X345" s="287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s="571" customFormat="1" ht="45" customHeight="1">
      <c r="A346" s="199"/>
      <c r="B346" s="569">
        <f t="shared" ref="B346:B348" si="29">B345+1</f>
        <v>3</v>
      </c>
      <c r="C346" s="570" t="s">
        <v>157</v>
      </c>
      <c r="D346" s="570" t="s">
        <v>378</v>
      </c>
      <c r="E346" s="572"/>
      <c r="F346" s="375" t="s">
        <v>152</v>
      </c>
      <c r="G346" s="573"/>
      <c r="H346" s="573"/>
      <c r="I346" s="573"/>
      <c r="J346" s="573"/>
      <c r="K346" s="573"/>
      <c r="L346" s="573"/>
      <c r="M346" s="573"/>
      <c r="N346" s="573"/>
      <c r="O346" s="287"/>
      <c r="P346" s="287"/>
      <c r="Q346" s="287"/>
      <c r="R346" s="287"/>
      <c r="S346" s="287"/>
      <c r="T346" s="287"/>
      <c r="U346" s="287"/>
      <c r="V346" s="287"/>
      <c r="W346" s="287"/>
      <c r="X346" s="287"/>
      <c r="Y346" s="10"/>
      <c r="Z346" s="10"/>
      <c r="AA346" s="10"/>
      <c r="AB346" s="10"/>
      <c r="AC346" s="10"/>
      <c r="AD346" s="10"/>
      <c r="AE346" s="10"/>
      <c r="AF346" s="10"/>
      <c r="AG346" s="10"/>
      <c r="AH346" s="12"/>
      <c r="AI346" s="12"/>
      <c r="AJ346" s="12"/>
      <c r="AK346" s="12"/>
      <c r="AL346" s="12"/>
      <c r="AM346" s="12"/>
      <c r="AN346" s="12"/>
      <c r="AO346" s="12"/>
    </row>
    <row r="347" spans="1:41" s="571" customFormat="1" ht="45" customHeight="1">
      <c r="A347" s="199"/>
      <c r="B347" s="569">
        <f t="shared" si="29"/>
        <v>4</v>
      </c>
      <c r="C347" s="570" t="s">
        <v>157</v>
      </c>
      <c r="D347" s="570" t="s">
        <v>379</v>
      </c>
      <c r="E347" s="572"/>
      <c r="F347" s="375" t="s">
        <v>152</v>
      </c>
      <c r="G347" s="573"/>
      <c r="H347" s="573"/>
      <c r="I347" s="573"/>
      <c r="J347" s="573"/>
      <c r="K347" s="573"/>
      <c r="L347" s="573"/>
      <c r="M347" s="573"/>
      <c r="N347" s="573"/>
      <c r="O347" s="287"/>
      <c r="P347" s="287"/>
      <c r="Q347" s="287"/>
      <c r="R347" s="287"/>
      <c r="S347" s="287"/>
      <c r="T347" s="287"/>
      <c r="U347" s="287"/>
      <c r="V347" s="287"/>
      <c r="W347" s="287"/>
      <c r="X347" s="287"/>
      <c r="Y347" s="10"/>
      <c r="Z347" s="10"/>
      <c r="AA347" s="10"/>
      <c r="AB347" s="10"/>
      <c r="AC347" s="10"/>
      <c r="AD347" s="10"/>
      <c r="AE347" s="10"/>
      <c r="AF347" s="10"/>
      <c r="AG347" s="10"/>
      <c r="AH347" s="12"/>
      <c r="AI347" s="12"/>
      <c r="AJ347" s="12"/>
      <c r="AK347" s="12"/>
      <c r="AL347" s="12"/>
      <c r="AM347" s="12"/>
      <c r="AN347" s="12"/>
      <c r="AO347" s="12"/>
    </row>
    <row r="348" spans="1:41" s="571" customFormat="1" ht="45" customHeight="1">
      <c r="A348" s="199"/>
      <c r="B348" s="569">
        <f t="shared" si="29"/>
        <v>5</v>
      </c>
      <c r="C348" s="570" t="s">
        <v>157</v>
      </c>
      <c r="D348" s="570" t="s">
        <v>380</v>
      </c>
      <c r="E348" s="572"/>
      <c r="F348" s="375" t="s">
        <v>152</v>
      </c>
      <c r="G348" s="573"/>
      <c r="H348" s="573"/>
      <c r="I348" s="573"/>
      <c r="J348" s="573"/>
      <c r="K348" s="573"/>
      <c r="L348" s="573"/>
      <c r="M348" s="573"/>
      <c r="N348" s="573"/>
      <c r="O348" s="287"/>
      <c r="P348" s="287"/>
      <c r="Q348" s="287"/>
      <c r="R348" s="287"/>
      <c r="S348" s="287"/>
      <c r="T348" s="287"/>
      <c r="U348" s="287"/>
      <c r="V348" s="287"/>
      <c r="W348" s="287"/>
      <c r="X348" s="287"/>
      <c r="Y348" s="10"/>
      <c r="Z348" s="10"/>
      <c r="AA348" s="10"/>
      <c r="AB348" s="10"/>
      <c r="AC348" s="10"/>
      <c r="AD348" s="10"/>
      <c r="AE348" s="10"/>
      <c r="AF348" s="10"/>
      <c r="AG348" s="10"/>
      <c r="AH348" s="12"/>
      <c r="AI348" s="12"/>
      <c r="AJ348" s="12"/>
      <c r="AK348" s="12"/>
      <c r="AL348" s="12"/>
      <c r="AM348" s="12"/>
      <c r="AN348" s="12"/>
      <c r="AO348" s="12"/>
    </row>
    <row r="349" spans="1:41" ht="45" customHeight="1">
      <c r="B349" s="371">
        <v>1</v>
      </c>
      <c r="C349" s="371" t="s">
        <v>156</v>
      </c>
      <c r="D349" s="372" t="s">
        <v>301</v>
      </c>
      <c r="E349" s="375" t="s">
        <v>344</v>
      </c>
      <c r="F349" s="375" t="s">
        <v>300</v>
      </c>
      <c r="G349" s="372" t="s">
        <v>345</v>
      </c>
      <c r="H349" s="376">
        <v>42300</v>
      </c>
      <c r="I349" s="375" t="s">
        <v>152</v>
      </c>
      <c r="J349" s="382" t="s">
        <v>346</v>
      </c>
      <c r="K349" s="375"/>
      <c r="L349" s="375"/>
      <c r="M349" s="548"/>
      <c r="N349" s="549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</row>
    <row r="350" spans="1:41" ht="45" customHeight="1">
      <c r="B350" s="371">
        <v>2</v>
      </c>
      <c r="C350" s="371" t="s">
        <v>156</v>
      </c>
      <c r="D350" s="372" t="s">
        <v>302</v>
      </c>
      <c r="E350" s="375" t="s">
        <v>344</v>
      </c>
      <c r="F350" s="375" t="s">
        <v>300</v>
      </c>
      <c r="G350" s="372" t="s">
        <v>345</v>
      </c>
      <c r="H350" s="376">
        <v>42300</v>
      </c>
      <c r="I350" s="375" t="s">
        <v>152</v>
      </c>
      <c r="J350" s="382" t="s">
        <v>346</v>
      </c>
      <c r="K350" s="375"/>
      <c r="L350" s="375"/>
      <c r="M350" s="548"/>
      <c r="N350" s="549"/>
      <c r="O350" s="348"/>
      <c r="P350" s="348"/>
      <c r="Q350" s="348"/>
      <c r="R350" s="348"/>
      <c r="S350" s="348"/>
      <c r="T350" s="348"/>
      <c r="U350" s="348"/>
      <c r="V350" s="348"/>
      <c r="W350" s="348"/>
      <c r="X350" s="348"/>
    </row>
    <row r="351" spans="1:41" ht="45" customHeight="1">
      <c r="B351" s="371">
        <v>3</v>
      </c>
      <c r="C351" s="371" t="s">
        <v>156</v>
      </c>
      <c r="D351" s="372" t="s">
        <v>303</v>
      </c>
      <c r="E351" s="375" t="s">
        <v>344</v>
      </c>
      <c r="F351" s="375" t="s">
        <v>300</v>
      </c>
      <c r="G351" s="372" t="s">
        <v>345</v>
      </c>
      <c r="H351" s="376">
        <v>42300</v>
      </c>
      <c r="I351" s="375" t="s">
        <v>152</v>
      </c>
      <c r="J351" s="382" t="s">
        <v>346</v>
      </c>
      <c r="K351" s="375"/>
      <c r="L351" s="375"/>
      <c r="M351" s="548"/>
      <c r="N351" s="549"/>
      <c r="O351" s="348"/>
      <c r="P351" s="348"/>
      <c r="Q351" s="348"/>
      <c r="R351" s="348"/>
      <c r="S351" s="348"/>
      <c r="T351" s="348"/>
      <c r="U351" s="348"/>
      <c r="V351" s="348"/>
      <c r="W351" s="348"/>
      <c r="X351" s="348"/>
    </row>
    <row r="352" spans="1:41" ht="45" customHeight="1">
      <c r="B352" s="371">
        <v>4</v>
      </c>
      <c r="C352" s="371" t="s">
        <v>156</v>
      </c>
      <c r="D352" s="372" t="s">
        <v>343</v>
      </c>
      <c r="E352" s="375" t="s">
        <v>344</v>
      </c>
      <c r="F352" s="375" t="s">
        <v>300</v>
      </c>
      <c r="G352" s="372" t="s">
        <v>345</v>
      </c>
      <c r="H352" s="376">
        <v>42300</v>
      </c>
      <c r="I352" s="375" t="s">
        <v>152</v>
      </c>
      <c r="J352" s="382" t="s">
        <v>346</v>
      </c>
      <c r="K352" s="375"/>
      <c r="L352" s="375"/>
      <c r="M352" s="548"/>
      <c r="N352" s="549"/>
      <c r="O352" s="348"/>
      <c r="P352" s="348"/>
      <c r="Q352" s="348"/>
      <c r="R352" s="348"/>
      <c r="S352" s="348"/>
      <c r="T352" s="348"/>
      <c r="U352" s="348"/>
      <c r="V352" s="348"/>
      <c r="W352" s="348"/>
      <c r="X352" s="348"/>
    </row>
    <row r="353" spans="1:41" ht="45" customHeight="1">
      <c r="B353" s="371">
        <v>5</v>
      </c>
      <c r="C353" s="371" t="s">
        <v>156</v>
      </c>
      <c r="D353" s="372" t="s">
        <v>353</v>
      </c>
      <c r="E353" s="375" t="s">
        <v>344</v>
      </c>
      <c r="F353" s="375" t="s">
        <v>300</v>
      </c>
      <c r="G353" s="372" t="s">
        <v>345</v>
      </c>
      <c r="H353" s="376">
        <v>42300</v>
      </c>
      <c r="I353" s="375" t="s">
        <v>152</v>
      </c>
      <c r="J353" s="382" t="s">
        <v>346</v>
      </c>
      <c r="K353" s="375"/>
      <c r="L353" s="375"/>
      <c r="M353" s="548"/>
      <c r="N353" s="549"/>
      <c r="O353" s="348"/>
      <c r="P353" s="348"/>
      <c r="Q353" s="348"/>
      <c r="R353" s="348"/>
      <c r="S353" s="348"/>
      <c r="T353" s="348"/>
      <c r="U353" s="348"/>
      <c r="V353" s="348"/>
      <c r="W353" s="348"/>
      <c r="X353" s="348"/>
    </row>
    <row r="354" spans="1:41" ht="60" customHeight="1">
      <c r="B354" s="544" t="s">
        <v>328</v>
      </c>
      <c r="C354" s="544"/>
      <c r="D354" s="544"/>
      <c r="E354" s="545"/>
      <c r="F354" s="546"/>
      <c r="G354" s="546"/>
      <c r="H354" s="546"/>
      <c r="I354" s="546"/>
      <c r="J354" s="546"/>
      <c r="K354" s="546"/>
      <c r="L354" s="546"/>
      <c r="M354" s="546"/>
      <c r="N354" s="547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</row>
    <row r="355" spans="1:41" s="571" customFormat="1" ht="45" customHeight="1">
      <c r="A355" s="199"/>
      <c r="B355" s="569">
        <v>1</v>
      </c>
      <c r="C355" s="570" t="s">
        <v>157</v>
      </c>
      <c r="D355" s="570" t="s">
        <v>376</v>
      </c>
      <c r="E355" s="572"/>
      <c r="F355" s="375" t="s">
        <v>152</v>
      </c>
      <c r="G355" s="573"/>
      <c r="H355" s="573"/>
      <c r="I355" s="573"/>
      <c r="J355" s="573"/>
      <c r="K355" s="573"/>
      <c r="L355" s="573"/>
      <c r="M355" s="573"/>
      <c r="N355" s="573"/>
      <c r="O355" s="287"/>
      <c r="P355" s="287"/>
      <c r="Q355" s="287"/>
      <c r="R355" s="287"/>
      <c r="S355" s="287"/>
      <c r="T355" s="287"/>
      <c r="U355" s="287"/>
      <c r="V355" s="287"/>
      <c r="W355" s="287"/>
      <c r="X355" s="287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571" customFormat="1" ht="45" customHeight="1">
      <c r="A356" s="199"/>
      <c r="B356" s="569">
        <f>B355+1</f>
        <v>2</v>
      </c>
      <c r="C356" s="570" t="s">
        <v>157</v>
      </c>
      <c r="D356" s="570" t="s">
        <v>377</v>
      </c>
      <c r="E356" s="572"/>
      <c r="F356" s="375" t="s">
        <v>152</v>
      </c>
      <c r="G356" s="573"/>
      <c r="H356" s="573"/>
      <c r="I356" s="573"/>
      <c r="J356" s="573"/>
      <c r="K356" s="573"/>
      <c r="L356" s="573"/>
      <c r="M356" s="573"/>
      <c r="N356" s="573"/>
      <c r="O356" s="287"/>
      <c r="P356" s="287"/>
      <c r="Q356" s="287"/>
      <c r="R356" s="287"/>
      <c r="S356" s="287"/>
      <c r="T356" s="287"/>
      <c r="U356" s="287"/>
      <c r="V356" s="287"/>
      <c r="W356" s="287"/>
      <c r="X356" s="287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s="571" customFormat="1" ht="45" customHeight="1">
      <c r="A357" s="199"/>
      <c r="B357" s="569">
        <f t="shared" ref="B357:B359" si="30">B356+1</f>
        <v>3</v>
      </c>
      <c r="C357" s="570" t="s">
        <v>157</v>
      </c>
      <c r="D357" s="570" t="s">
        <v>378</v>
      </c>
      <c r="E357" s="572"/>
      <c r="F357" s="375" t="s">
        <v>152</v>
      </c>
      <c r="G357" s="573"/>
      <c r="H357" s="573"/>
      <c r="I357" s="573"/>
      <c r="J357" s="573"/>
      <c r="K357" s="573"/>
      <c r="L357" s="573"/>
      <c r="M357" s="573"/>
      <c r="N357" s="573"/>
      <c r="O357" s="287"/>
      <c r="P357" s="287"/>
      <c r="Q357" s="287"/>
      <c r="R357" s="287"/>
      <c r="S357" s="287"/>
      <c r="T357" s="287"/>
      <c r="U357" s="287"/>
      <c r="V357" s="287"/>
      <c r="W357" s="287"/>
      <c r="X357" s="287"/>
      <c r="Y357" s="10"/>
      <c r="Z357" s="10"/>
      <c r="AA357" s="10"/>
      <c r="AB357" s="10"/>
      <c r="AC357" s="10"/>
      <c r="AD357" s="10"/>
      <c r="AE357" s="10"/>
      <c r="AF357" s="10"/>
      <c r="AG357" s="10"/>
      <c r="AH357" s="12"/>
      <c r="AI357" s="12"/>
      <c r="AJ357" s="12"/>
      <c r="AK357" s="12"/>
      <c r="AL357" s="12"/>
      <c r="AM357" s="12"/>
      <c r="AN357" s="12"/>
      <c r="AO357" s="12"/>
    </row>
    <row r="358" spans="1:41" s="571" customFormat="1" ht="45" customHeight="1">
      <c r="A358" s="199"/>
      <c r="B358" s="569">
        <f t="shared" si="30"/>
        <v>4</v>
      </c>
      <c r="C358" s="570" t="s">
        <v>157</v>
      </c>
      <c r="D358" s="570" t="s">
        <v>379</v>
      </c>
      <c r="E358" s="572"/>
      <c r="F358" s="375" t="s">
        <v>152</v>
      </c>
      <c r="G358" s="573"/>
      <c r="H358" s="573"/>
      <c r="I358" s="573"/>
      <c r="J358" s="573"/>
      <c r="K358" s="573"/>
      <c r="L358" s="573"/>
      <c r="M358" s="573"/>
      <c r="N358" s="573"/>
      <c r="O358" s="287"/>
      <c r="P358" s="287"/>
      <c r="Q358" s="287"/>
      <c r="R358" s="287"/>
      <c r="S358" s="287"/>
      <c r="T358" s="287"/>
      <c r="U358" s="287"/>
      <c r="V358" s="287"/>
      <c r="W358" s="287"/>
      <c r="X358" s="287"/>
      <c r="Y358" s="10"/>
      <c r="Z358" s="10"/>
      <c r="AA358" s="10"/>
      <c r="AB358" s="10"/>
      <c r="AC358" s="10"/>
      <c r="AD358" s="10"/>
      <c r="AE358" s="10"/>
      <c r="AF358" s="10"/>
      <c r="AG358" s="10"/>
      <c r="AH358" s="12"/>
      <c r="AI358" s="12"/>
      <c r="AJ358" s="12"/>
      <c r="AK358" s="12"/>
      <c r="AL358" s="12"/>
      <c r="AM358" s="12"/>
      <c r="AN358" s="12"/>
      <c r="AO358" s="12"/>
    </row>
    <row r="359" spans="1:41" s="571" customFormat="1" ht="45" customHeight="1">
      <c r="A359" s="199"/>
      <c r="B359" s="569">
        <f t="shared" si="30"/>
        <v>5</v>
      </c>
      <c r="C359" s="570" t="s">
        <v>157</v>
      </c>
      <c r="D359" s="570" t="s">
        <v>380</v>
      </c>
      <c r="E359" s="572"/>
      <c r="F359" s="375" t="s">
        <v>152</v>
      </c>
      <c r="G359" s="573"/>
      <c r="H359" s="573"/>
      <c r="I359" s="573"/>
      <c r="J359" s="573"/>
      <c r="K359" s="573"/>
      <c r="L359" s="573"/>
      <c r="M359" s="573"/>
      <c r="N359" s="573"/>
      <c r="O359" s="287"/>
      <c r="P359" s="287"/>
      <c r="Q359" s="287"/>
      <c r="R359" s="287"/>
      <c r="S359" s="287"/>
      <c r="T359" s="287"/>
      <c r="U359" s="287"/>
      <c r="V359" s="287"/>
      <c r="W359" s="287"/>
      <c r="X359" s="287"/>
      <c r="Y359" s="10"/>
      <c r="Z359" s="10"/>
      <c r="AA359" s="10"/>
      <c r="AB359" s="10"/>
      <c r="AC359" s="10"/>
      <c r="AD359" s="10"/>
      <c r="AE359" s="10"/>
      <c r="AF359" s="10"/>
      <c r="AG359" s="10"/>
      <c r="AH359" s="12"/>
      <c r="AI359" s="12"/>
      <c r="AJ359" s="12"/>
      <c r="AK359" s="12"/>
      <c r="AL359" s="12"/>
      <c r="AM359" s="12"/>
      <c r="AN359" s="12"/>
      <c r="AO359" s="12"/>
    </row>
    <row r="360" spans="1:41" ht="45" customHeight="1">
      <c r="B360" s="371">
        <v>1</v>
      </c>
      <c r="C360" s="371" t="s">
        <v>156</v>
      </c>
      <c r="D360" s="372" t="s">
        <v>301</v>
      </c>
      <c r="E360" s="375" t="s">
        <v>344</v>
      </c>
      <c r="F360" s="375" t="s">
        <v>300</v>
      </c>
      <c r="G360" s="372" t="s">
        <v>345</v>
      </c>
      <c r="H360" s="376">
        <v>42301</v>
      </c>
      <c r="I360" s="375" t="s">
        <v>152</v>
      </c>
      <c r="J360" s="382" t="s">
        <v>346</v>
      </c>
      <c r="K360" s="375"/>
      <c r="L360" s="375"/>
      <c r="M360" s="548"/>
      <c r="N360" s="549"/>
      <c r="O360" s="348"/>
      <c r="P360" s="348"/>
      <c r="Q360" s="348"/>
      <c r="R360" s="348"/>
      <c r="S360" s="348"/>
      <c r="T360" s="348"/>
      <c r="U360" s="348"/>
      <c r="V360" s="348"/>
      <c r="W360" s="348"/>
      <c r="X360" s="348"/>
    </row>
    <row r="361" spans="1:41" ht="45" customHeight="1">
      <c r="B361" s="371">
        <v>2</v>
      </c>
      <c r="C361" s="371" t="s">
        <v>156</v>
      </c>
      <c r="D361" s="372" t="s">
        <v>302</v>
      </c>
      <c r="E361" s="375" t="s">
        <v>344</v>
      </c>
      <c r="F361" s="375" t="s">
        <v>300</v>
      </c>
      <c r="G361" s="372" t="s">
        <v>345</v>
      </c>
      <c r="H361" s="376">
        <v>42301</v>
      </c>
      <c r="I361" s="375" t="s">
        <v>152</v>
      </c>
      <c r="J361" s="382" t="s">
        <v>346</v>
      </c>
      <c r="K361" s="375"/>
      <c r="L361" s="375"/>
      <c r="M361" s="548"/>
      <c r="N361" s="549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</row>
    <row r="362" spans="1:41" ht="45" customHeight="1">
      <c r="B362" s="371">
        <v>3</v>
      </c>
      <c r="C362" s="371" t="s">
        <v>156</v>
      </c>
      <c r="D362" s="372" t="s">
        <v>303</v>
      </c>
      <c r="E362" s="375" t="s">
        <v>344</v>
      </c>
      <c r="F362" s="375" t="s">
        <v>300</v>
      </c>
      <c r="G362" s="372" t="s">
        <v>345</v>
      </c>
      <c r="H362" s="376">
        <v>42301</v>
      </c>
      <c r="I362" s="375" t="s">
        <v>152</v>
      </c>
      <c r="J362" s="382" t="s">
        <v>346</v>
      </c>
      <c r="K362" s="375"/>
      <c r="L362" s="375"/>
      <c r="M362" s="548"/>
      <c r="N362" s="549"/>
      <c r="O362" s="348"/>
      <c r="P362" s="348"/>
      <c r="Q362" s="348"/>
      <c r="R362" s="348"/>
      <c r="S362" s="348"/>
      <c r="T362" s="348"/>
      <c r="U362" s="348"/>
      <c r="V362" s="348"/>
      <c r="W362" s="348"/>
      <c r="X362" s="348"/>
    </row>
    <row r="363" spans="1:41" ht="45" customHeight="1">
      <c r="B363" s="371">
        <v>4</v>
      </c>
      <c r="C363" s="371" t="s">
        <v>156</v>
      </c>
      <c r="D363" s="372" t="s">
        <v>343</v>
      </c>
      <c r="E363" s="375" t="s">
        <v>344</v>
      </c>
      <c r="F363" s="375" t="s">
        <v>300</v>
      </c>
      <c r="G363" s="372" t="s">
        <v>345</v>
      </c>
      <c r="H363" s="376">
        <v>42301</v>
      </c>
      <c r="I363" s="375" t="s">
        <v>152</v>
      </c>
      <c r="J363" s="382" t="s">
        <v>346</v>
      </c>
      <c r="K363" s="375"/>
      <c r="L363" s="375"/>
      <c r="M363" s="548"/>
      <c r="N363" s="549"/>
      <c r="O363" s="348"/>
      <c r="P363" s="348"/>
      <c r="Q363" s="348"/>
      <c r="R363" s="348"/>
      <c r="S363" s="348"/>
      <c r="T363" s="348"/>
      <c r="U363" s="348"/>
      <c r="V363" s="348"/>
      <c r="W363" s="348"/>
      <c r="X363" s="348"/>
    </row>
    <row r="364" spans="1:41" ht="45" customHeight="1">
      <c r="B364" s="371">
        <v>5</v>
      </c>
      <c r="C364" s="371" t="s">
        <v>156</v>
      </c>
      <c r="D364" s="372" t="s">
        <v>353</v>
      </c>
      <c r="E364" s="375" t="s">
        <v>344</v>
      </c>
      <c r="F364" s="375" t="s">
        <v>300</v>
      </c>
      <c r="G364" s="372" t="s">
        <v>345</v>
      </c>
      <c r="H364" s="376">
        <v>42301</v>
      </c>
      <c r="I364" s="375" t="s">
        <v>152</v>
      </c>
      <c r="J364" s="382" t="s">
        <v>346</v>
      </c>
      <c r="K364" s="375"/>
      <c r="L364" s="375"/>
      <c r="M364" s="548"/>
      <c r="N364" s="549"/>
      <c r="O364" s="348"/>
      <c r="P364" s="348"/>
      <c r="Q364" s="348"/>
      <c r="R364" s="348"/>
      <c r="S364" s="348"/>
      <c r="T364" s="348"/>
      <c r="U364" s="348"/>
      <c r="V364" s="348"/>
      <c r="W364" s="348"/>
      <c r="X364" s="348"/>
    </row>
    <row r="365" spans="1:41" ht="60" customHeight="1">
      <c r="B365" s="544" t="s">
        <v>329</v>
      </c>
      <c r="C365" s="544"/>
      <c r="D365" s="544"/>
      <c r="E365" s="545"/>
      <c r="F365" s="546"/>
      <c r="G365" s="546"/>
      <c r="H365" s="546"/>
      <c r="I365" s="546"/>
      <c r="J365" s="546"/>
      <c r="K365" s="546"/>
      <c r="L365" s="546"/>
      <c r="M365" s="546"/>
      <c r="N365" s="547"/>
      <c r="O365" s="348"/>
      <c r="P365" s="348"/>
      <c r="Q365" s="348"/>
      <c r="R365" s="348"/>
      <c r="S365" s="348"/>
      <c r="T365" s="348"/>
      <c r="U365" s="348"/>
      <c r="V365" s="348"/>
      <c r="W365" s="348"/>
      <c r="X365" s="348"/>
    </row>
    <row r="366" spans="1:41" s="571" customFormat="1" ht="45" customHeight="1">
      <c r="A366" s="199"/>
      <c r="B366" s="569">
        <v>1</v>
      </c>
      <c r="C366" s="570" t="s">
        <v>157</v>
      </c>
      <c r="D366" s="570" t="s">
        <v>376</v>
      </c>
      <c r="E366" s="572"/>
      <c r="F366" s="375" t="s">
        <v>152</v>
      </c>
      <c r="G366" s="573"/>
      <c r="H366" s="573"/>
      <c r="I366" s="573"/>
      <c r="J366" s="573"/>
      <c r="K366" s="573"/>
      <c r="L366" s="573"/>
      <c r="M366" s="573"/>
      <c r="N366" s="573"/>
      <c r="O366" s="287"/>
      <c r="P366" s="287"/>
      <c r="Q366" s="287"/>
      <c r="R366" s="287"/>
      <c r="S366" s="287"/>
      <c r="T366" s="287"/>
      <c r="U366" s="287"/>
      <c r="V366" s="287"/>
      <c r="W366" s="287"/>
      <c r="X366" s="287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571" customFormat="1" ht="45" customHeight="1">
      <c r="A367" s="199"/>
      <c r="B367" s="569">
        <f>B366+1</f>
        <v>2</v>
      </c>
      <c r="C367" s="570" t="s">
        <v>157</v>
      </c>
      <c r="D367" s="570" t="s">
        <v>377</v>
      </c>
      <c r="E367" s="572"/>
      <c r="F367" s="375" t="s">
        <v>152</v>
      </c>
      <c r="G367" s="573"/>
      <c r="H367" s="573"/>
      <c r="I367" s="573"/>
      <c r="J367" s="573"/>
      <c r="K367" s="573"/>
      <c r="L367" s="573"/>
      <c r="M367" s="573"/>
      <c r="N367" s="573"/>
      <c r="O367" s="287"/>
      <c r="P367" s="287"/>
      <c r="Q367" s="287"/>
      <c r="R367" s="287"/>
      <c r="S367" s="287"/>
      <c r="T367" s="287"/>
      <c r="U367" s="287"/>
      <c r="V367" s="287"/>
      <c r="W367" s="287"/>
      <c r="X367" s="287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s="571" customFormat="1" ht="45" customHeight="1">
      <c r="A368" s="199"/>
      <c r="B368" s="569">
        <f t="shared" ref="B368:B370" si="31">B367+1</f>
        <v>3</v>
      </c>
      <c r="C368" s="570" t="s">
        <v>157</v>
      </c>
      <c r="D368" s="570" t="s">
        <v>378</v>
      </c>
      <c r="E368" s="572"/>
      <c r="F368" s="375" t="s">
        <v>152</v>
      </c>
      <c r="G368" s="573"/>
      <c r="H368" s="573"/>
      <c r="I368" s="573"/>
      <c r="J368" s="573"/>
      <c r="K368" s="573"/>
      <c r="L368" s="573"/>
      <c r="M368" s="573"/>
      <c r="N368" s="573"/>
      <c r="O368" s="287"/>
      <c r="P368" s="287"/>
      <c r="Q368" s="287"/>
      <c r="R368" s="287"/>
      <c r="S368" s="287"/>
      <c r="T368" s="287"/>
      <c r="U368" s="287"/>
      <c r="V368" s="287"/>
      <c r="W368" s="287"/>
      <c r="X368" s="287"/>
      <c r="Y368" s="10"/>
      <c r="Z368" s="10"/>
      <c r="AA368" s="10"/>
      <c r="AB368" s="10"/>
      <c r="AC368" s="10"/>
      <c r="AD368" s="10"/>
      <c r="AE368" s="10"/>
      <c r="AF368" s="10"/>
      <c r="AG368" s="10"/>
      <c r="AH368" s="12"/>
      <c r="AI368" s="12"/>
      <c r="AJ368" s="12"/>
      <c r="AK368" s="12"/>
      <c r="AL368" s="12"/>
      <c r="AM368" s="12"/>
      <c r="AN368" s="12"/>
      <c r="AO368" s="12"/>
    </row>
    <row r="369" spans="1:41" s="571" customFormat="1" ht="45" customHeight="1">
      <c r="A369" s="199"/>
      <c r="B369" s="569">
        <f t="shared" si="31"/>
        <v>4</v>
      </c>
      <c r="C369" s="570" t="s">
        <v>157</v>
      </c>
      <c r="D369" s="570" t="s">
        <v>379</v>
      </c>
      <c r="E369" s="572"/>
      <c r="F369" s="375" t="s">
        <v>152</v>
      </c>
      <c r="G369" s="573"/>
      <c r="H369" s="573"/>
      <c r="I369" s="573"/>
      <c r="J369" s="573"/>
      <c r="K369" s="573"/>
      <c r="L369" s="573"/>
      <c r="M369" s="573"/>
      <c r="N369" s="573"/>
      <c r="O369" s="287"/>
      <c r="P369" s="287"/>
      <c r="Q369" s="287"/>
      <c r="R369" s="287"/>
      <c r="S369" s="287"/>
      <c r="T369" s="287"/>
      <c r="U369" s="287"/>
      <c r="V369" s="287"/>
      <c r="W369" s="287"/>
      <c r="X369" s="287"/>
      <c r="Y369" s="10"/>
      <c r="Z369" s="10"/>
      <c r="AA369" s="10"/>
      <c r="AB369" s="10"/>
      <c r="AC369" s="10"/>
      <c r="AD369" s="10"/>
      <c r="AE369" s="10"/>
      <c r="AF369" s="10"/>
      <c r="AG369" s="10"/>
      <c r="AH369" s="12"/>
      <c r="AI369" s="12"/>
      <c r="AJ369" s="12"/>
      <c r="AK369" s="12"/>
      <c r="AL369" s="12"/>
      <c r="AM369" s="12"/>
      <c r="AN369" s="12"/>
      <c r="AO369" s="12"/>
    </row>
    <row r="370" spans="1:41" s="571" customFormat="1" ht="45" customHeight="1">
      <c r="A370" s="199"/>
      <c r="B370" s="569">
        <f t="shared" si="31"/>
        <v>5</v>
      </c>
      <c r="C370" s="570" t="s">
        <v>157</v>
      </c>
      <c r="D370" s="570" t="s">
        <v>380</v>
      </c>
      <c r="E370" s="572"/>
      <c r="F370" s="375" t="s">
        <v>152</v>
      </c>
      <c r="G370" s="573"/>
      <c r="H370" s="573"/>
      <c r="I370" s="573"/>
      <c r="J370" s="573"/>
      <c r="K370" s="573"/>
      <c r="L370" s="573"/>
      <c r="M370" s="573"/>
      <c r="N370" s="573"/>
      <c r="O370" s="287"/>
      <c r="P370" s="287"/>
      <c r="Q370" s="287"/>
      <c r="R370" s="287"/>
      <c r="S370" s="287"/>
      <c r="T370" s="287"/>
      <c r="U370" s="287"/>
      <c r="V370" s="287"/>
      <c r="W370" s="287"/>
      <c r="X370" s="287"/>
      <c r="Y370" s="10"/>
      <c r="Z370" s="10"/>
      <c r="AA370" s="10"/>
      <c r="AB370" s="10"/>
      <c r="AC370" s="10"/>
      <c r="AD370" s="10"/>
      <c r="AE370" s="10"/>
      <c r="AF370" s="10"/>
      <c r="AG370" s="10"/>
      <c r="AH370" s="12"/>
      <c r="AI370" s="12"/>
      <c r="AJ370" s="12"/>
      <c r="AK370" s="12"/>
      <c r="AL370" s="12"/>
      <c r="AM370" s="12"/>
      <c r="AN370" s="12"/>
      <c r="AO370" s="12"/>
    </row>
    <row r="371" spans="1:41" ht="45" customHeight="1">
      <c r="B371" s="371">
        <v>1</v>
      </c>
      <c r="C371" s="371" t="s">
        <v>156</v>
      </c>
      <c r="D371" s="372" t="s">
        <v>301</v>
      </c>
      <c r="E371" s="375" t="s">
        <v>344</v>
      </c>
      <c r="F371" s="375" t="s">
        <v>300</v>
      </c>
      <c r="G371" s="372" t="s">
        <v>345</v>
      </c>
      <c r="H371" s="376">
        <v>42302</v>
      </c>
      <c r="I371" s="375" t="s">
        <v>152</v>
      </c>
      <c r="J371" s="382" t="s">
        <v>346</v>
      </c>
      <c r="K371" s="375"/>
      <c r="L371" s="375"/>
      <c r="M371" s="548"/>
      <c r="N371" s="549"/>
      <c r="O371" s="348"/>
      <c r="P371" s="348"/>
      <c r="Q371" s="348"/>
      <c r="R371" s="348"/>
      <c r="S371" s="348"/>
      <c r="T371" s="348"/>
      <c r="U371" s="348"/>
      <c r="V371" s="348"/>
      <c r="W371" s="348"/>
      <c r="X371" s="348"/>
    </row>
    <row r="372" spans="1:41" ht="45" customHeight="1">
      <c r="B372" s="371">
        <v>2</v>
      </c>
      <c r="C372" s="371" t="s">
        <v>156</v>
      </c>
      <c r="D372" s="372" t="s">
        <v>302</v>
      </c>
      <c r="E372" s="375" t="s">
        <v>344</v>
      </c>
      <c r="F372" s="375" t="s">
        <v>300</v>
      </c>
      <c r="G372" s="372" t="s">
        <v>345</v>
      </c>
      <c r="H372" s="376">
        <v>42302</v>
      </c>
      <c r="I372" s="375" t="s">
        <v>152</v>
      </c>
      <c r="J372" s="382" t="s">
        <v>346</v>
      </c>
      <c r="K372" s="375"/>
      <c r="L372" s="375"/>
      <c r="M372" s="548"/>
      <c r="N372" s="549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</row>
    <row r="373" spans="1:41" ht="45" customHeight="1">
      <c r="B373" s="371">
        <v>3</v>
      </c>
      <c r="C373" s="371" t="s">
        <v>156</v>
      </c>
      <c r="D373" s="372" t="s">
        <v>303</v>
      </c>
      <c r="E373" s="375" t="s">
        <v>344</v>
      </c>
      <c r="F373" s="375" t="s">
        <v>300</v>
      </c>
      <c r="G373" s="372" t="s">
        <v>345</v>
      </c>
      <c r="H373" s="376">
        <v>42302</v>
      </c>
      <c r="I373" s="375" t="s">
        <v>152</v>
      </c>
      <c r="J373" s="382" t="s">
        <v>346</v>
      </c>
      <c r="K373" s="375"/>
      <c r="L373" s="375"/>
      <c r="M373" s="548"/>
      <c r="N373" s="549"/>
      <c r="O373" s="348"/>
      <c r="P373" s="348"/>
      <c r="Q373" s="348"/>
      <c r="R373" s="348"/>
      <c r="S373" s="348"/>
      <c r="T373" s="348"/>
      <c r="U373" s="348"/>
      <c r="V373" s="348"/>
      <c r="W373" s="348"/>
      <c r="X373" s="348"/>
    </row>
    <row r="374" spans="1:41" ht="45" customHeight="1">
      <c r="B374" s="371">
        <v>4</v>
      </c>
      <c r="C374" s="371" t="s">
        <v>156</v>
      </c>
      <c r="D374" s="372" t="s">
        <v>343</v>
      </c>
      <c r="E374" s="375" t="s">
        <v>344</v>
      </c>
      <c r="F374" s="375" t="s">
        <v>300</v>
      </c>
      <c r="G374" s="372" t="s">
        <v>345</v>
      </c>
      <c r="H374" s="376">
        <v>42302</v>
      </c>
      <c r="I374" s="375" t="s">
        <v>152</v>
      </c>
      <c r="J374" s="382" t="s">
        <v>346</v>
      </c>
      <c r="K374" s="375"/>
      <c r="L374" s="375"/>
      <c r="M374" s="548"/>
      <c r="N374" s="549"/>
      <c r="O374" s="348"/>
      <c r="P374" s="348"/>
      <c r="Q374" s="348"/>
      <c r="R374" s="348"/>
      <c r="S374" s="348"/>
      <c r="T374" s="348"/>
      <c r="U374" s="348"/>
      <c r="V374" s="348"/>
      <c r="W374" s="348"/>
      <c r="X374" s="348"/>
    </row>
    <row r="375" spans="1:41" ht="45" customHeight="1">
      <c r="B375" s="371">
        <v>5</v>
      </c>
      <c r="C375" s="371" t="s">
        <v>156</v>
      </c>
      <c r="D375" s="372" t="s">
        <v>353</v>
      </c>
      <c r="E375" s="375" t="s">
        <v>344</v>
      </c>
      <c r="F375" s="375" t="s">
        <v>300</v>
      </c>
      <c r="G375" s="372" t="s">
        <v>345</v>
      </c>
      <c r="H375" s="376">
        <v>42302</v>
      </c>
      <c r="I375" s="375" t="s">
        <v>152</v>
      </c>
      <c r="J375" s="382" t="s">
        <v>346</v>
      </c>
      <c r="K375" s="375"/>
      <c r="L375" s="375"/>
      <c r="M375" s="548"/>
      <c r="N375" s="549"/>
      <c r="O375" s="348"/>
      <c r="P375" s="348"/>
      <c r="Q375" s="348"/>
      <c r="R375" s="348"/>
      <c r="S375" s="348"/>
      <c r="T375" s="348"/>
      <c r="U375" s="348"/>
      <c r="V375" s="348"/>
      <c r="W375" s="348"/>
      <c r="X375" s="348"/>
    </row>
    <row r="376" spans="1:41" ht="60" customHeight="1">
      <c r="B376" s="544" t="s">
        <v>330</v>
      </c>
      <c r="C376" s="544"/>
      <c r="D376" s="544"/>
      <c r="E376" s="545"/>
      <c r="F376" s="546"/>
      <c r="G376" s="546"/>
      <c r="H376" s="546"/>
      <c r="I376" s="546"/>
      <c r="J376" s="546"/>
      <c r="K376" s="546"/>
      <c r="L376" s="546"/>
      <c r="M376" s="546"/>
      <c r="N376" s="547"/>
      <c r="O376" s="348"/>
      <c r="P376" s="348"/>
      <c r="Q376" s="348"/>
      <c r="R376" s="348"/>
      <c r="S376" s="348"/>
      <c r="T376" s="348"/>
      <c r="U376" s="348"/>
      <c r="V376" s="348"/>
      <c r="W376" s="348"/>
      <c r="X376" s="348"/>
    </row>
    <row r="377" spans="1:41" s="571" customFormat="1" ht="45" customHeight="1">
      <c r="A377" s="199"/>
      <c r="B377" s="569">
        <v>1</v>
      </c>
      <c r="C377" s="570" t="s">
        <v>157</v>
      </c>
      <c r="D377" s="570" t="s">
        <v>376</v>
      </c>
      <c r="E377" s="572"/>
      <c r="F377" s="375" t="s">
        <v>152</v>
      </c>
      <c r="G377" s="573"/>
      <c r="H377" s="573"/>
      <c r="I377" s="573"/>
      <c r="J377" s="573"/>
      <c r="K377" s="573"/>
      <c r="L377" s="573"/>
      <c r="M377" s="573"/>
      <c r="N377" s="573"/>
      <c r="O377" s="287"/>
      <c r="P377" s="287"/>
      <c r="Q377" s="287"/>
      <c r="R377" s="287"/>
      <c r="S377" s="287"/>
      <c r="T377" s="287"/>
      <c r="U377" s="287"/>
      <c r="V377" s="287"/>
      <c r="W377" s="287"/>
      <c r="X377" s="287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571" customFormat="1" ht="45" customHeight="1">
      <c r="A378" s="199"/>
      <c r="B378" s="569">
        <f>B377+1</f>
        <v>2</v>
      </c>
      <c r="C378" s="570" t="s">
        <v>157</v>
      </c>
      <c r="D378" s="570" t="s">
        <v>377</v>
      </c>
      <c r="E378" s="572"/>
      <c r="F378" s="375" t="s">
        <v>152</v>
      </c>
      <c r="G378" s="573"/>
      <c r="H378" s="573"/>
      <c r="I378" s="573"/>
      <c r="J378" s="573"/>
      <c r="K378" s="573"/>
      <c r="L378" s="573"/>
      <c r="M378" s="573"/>
      <c r="N378" s="573"/>
      <c r="O378" s="287"/>
      <c r="P378" s="287"/>
      <c r="Q378" s="287"/>
      <c r="R378" s="287"/>
      <c r="S378" s="287"/>
      <c r="T378" s="287"/>
      <c r="U378" s="287"/>
      <c r="V378" s="287"/>
      <c r="W378" s="287"/>
      <c r="X378" s="287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s="571" customFormat="1" ht="45" customHeight="1">
      <c r="A379" s="199"/>
      <c r="B379" s="569">
        <f t="shared" ref="B379:B381" si="32">B378+1</f>
        <v>3</v>
      </c>
      <c r="C379" s="570" t="s">
        <v>157</v>
      </c>
      <c r="D379" s="570" t="s">
        <v>378</v>
      </c>
      <c r="E379" s="572"/>
      <c r="F379" s="375" t="s">
        <v>152</v>
      </c>
      <c r="G379" s="573"/>
      <c r="H379" s="573"/>
      <c r="I379" s="573"/>
      <c r="J379" s="573"/>
      <c r="K379" s="573"/>
      <c r="L379" s="573"/>
      <c r="M379" s="573"/>
      <c r="N379" s="573"/>
      <c r="O379" s="287"/>
      <c r="P379" s="287"/>
      <c r="Q379" s="287"/>
      <c r="R379" s="287"/>
      <c r="S379" s="287"/>
      <c r="T379" s="287"/>
      <c r="U379" s="287"/>
      <c r="V379" s="287"/>
      <c r="W379" s="287"/>
      <c r="X379" s="287"/>
      <c r="Y379" s="10"/>
      <c r="Z379" s="10"/>
      <c r="AA379" s="10"/>
      <c r="AB379" s="10"/>
      <c r="AC379" s="10"/>
      <c r="AD379" s="10"/>
      <c r="AE379" s="10"/>
      <c r="AF379" s="10"/>
      <c r="AG379" s="10"/>
      <c r="AH379" s="12"/>
      <c r="AI379" s="12"/>
      <c r="AJ379" s="12"/>
      <c r="AK379" s="12"/>
      <c r="AL379" s="12"/>
      <c r="AM379" s="12"/>
      <c r="AN379" s="12"/>
      <c r="AO379" s="12"/>
    </row>
    <row r="380" spans="1:41" s="571" customFormat="1" ht="45" customHeight="1">
      <c r="A380" s="199"/>
      <c r="B380" s="569">
        <f t="shared" si="32"/>
        <v>4</v>
      </c>
      <c r="C380" s="570" t="s">
        <v>157</v>
      </c>
      <c r="D380" s="570" t="s">
        <v>379</v>
      </c>
      <c r="E380" s="572"/>
      <c r="F380" s="375" t="s">
        <v>152</v>
      </c>
      <c r="G380" s="573"/>
      <c r="H380" s="573"/>
      <c r="I380" s="573"/>
      <c r="J380" s="573"/>
      <c r="K380" s="573"/>
      <c r="L380" s="573"/>
      <c r="M380" s="573"/>
      <c r="N380" s="573"/>
      <c r="O380" s="287"/>
      <c r="P380" s="287"/>
      <c r="Q380" s="287"/>
      <c r="R380" s="287"/>
      <c r="S380" s="287"/>
      <c r="T380" s="287"/>
      <c r="U380" s="287"/>
      <c r="V380" s="287"/>
      <c r="W380" s="287"/>
      <c r="X380" s="287"/>
      <c r="Y380" s="10"/>
      <c r="Z380" s="10"/>
      <c r="AA380" s="10"/>
      <c r="AB380" s="10"/>
      <c r="AC380" s="10"/>
      <c r="AD380" s="10"/>
      <c r="AE380" s="10"/>
      <c r="AF380" s="10"/>
      <c r="AG380" s="10"/>
      <c r="AH380" s="12"/>
      <c r="AI380" s="12"/>
      <c r="AJ380" s="12"/>
      <c r="AK380" s="12"/>
      <c r="AL380" s="12"/>
      <c r="AM380" s="12"/>
      <c r="AN380" s="12"/>
      <c r="AO380" s="12"/>
    </row>
    <row r="381" spans="1:41" s="571" customFormat="1" ht="45" customHeight="1">
      <c r="A381" s="199"/>
      <c r="B381" s="569">
        <f t="shared" si="32"/>
        <v>5</v>
      </c>
      <c r="C381" s="570" t="s">
        <v>157</v>
      </c>
      <c r="D381" s="570" t="s">
        <v>380</v>
      </c>
      <c r="E381" s="572"/>
      <c r="F381" s="375" t="s">
        <v>152</v>
      </c>
      <c r="G381" s="573"/>
      <c r="H381" s="573"/>
      <c r="I381" s="573"/>
      <c r="J381" s="573"/>
      <c r="K381" s="573"/>
      <c r="L381" s="573"/>
      <c r="M381" s="573"/>
      <c r="N381" s="573"/>
      <c r="O381" s="287"/>
      <c r="P381" s="287"/>
      <c r="Q381" s="287"/>
      <c r="R381" s="287"/>
      <c r="S381" s="287"/>
      <c r="T381" s="287"/>
      <c r="U381" s="287"/>
      <c r="V381" s="287"/>
      <c r="W381" s="287"/>
      <c r="X381" s="287"/>
      <c r="Y381" s="10"/>
      <c r="Z381" s="10"/>
      <c r="AA381" s="10"/>
      <c r="AB381" s="10"/>
      <c r="AC381" s="10"/>
      <c r="AD381" s="10"/>
      <c r="AE381" s="10"/>
      <c r="AF381" s="10"/>
      <c r="AG381" s="10"/>
      <c r="AH381" s="12"/>
      <c r="AI381" s="12"/>
      <c r="AJ381" s="12"/>
      <c r="AK381" s="12"/>
      <c r="AL381" s="12"/>
      <c r="AM381" s="12"/>
      <c r="AN381" s="12"/>
      <c r="AO381" s="12"/>
    </row>
    <row r="382" spans="1:41" ht="45" customHeight="1">
      <c r="B382" s="371">
        <v>1</v>
      </c>
      <c r="C382" s="371" t="s">
        <v>156</v>
      </c>
      <c r="D382" s="372" t="s">
        <v>301</v>
      </c>
      <c r="E382" s="375" t="s">
        <v>344</v>
      </c>
      <c r="F382" s="375" t="s">
        <v>300</v>
      </c>
      <c r="G382" s="372" t="s">
        <v>345</v>
      </c>
      <c r="H382" s="376">
        <v>42302</v>
      </c>
      <c r="I382" s="375" t="s">
        <v>152</v>
      </c>
      <c r="J382" s="382" t="s">
        <v>346</v>
      </c>
      <c r="K382" s="375"/>
      <c r="L382" s="375"/>
      <c r="M382" s="548"/>
      <c r="N382" s="549"/>
      <c r="O382" s="348"/>
      <c r="P382" s="348"/>
      <c r="Q382" s="348"/>
      <c r="R382" s="348"/>
      <c r="S382" s="348"/>
      <c r="T382" s="348"/>
      <c r="U382" s="348"/>
      <c r="V382" s="348"/>
      <c r="W382" s="348"/>
      <c r="X382" s="348"/>
    </row>
    <row r="383" spans="1:41" ht="45" customHeight="1">
      <c r="B383" s="371">
        <v>2</v>
      </c>
      <c r="C383" s="371" t="s">
        <v>156</v>
      </c>
      <c r="D383" s="372" t="s">
        <v>302</v>
      </c>
      <c r="E383" s="375" t="s">
        <v>344</v>
      </c>
      <c r="F383" s="375" t="s">
        <v>300</v>
      </c>
      <c r="G383" s="372" t="s">
        <v>345</v>
      </c>
      <c r="H383" s="376">
        <v>42302</v>
      </c>
      <c r="I383" s="375" t="s">
        <v>152</v>
      </c>
      <c r="J383" s="382" t="s">
        <v>346</v>
      </c>
      <c r="K383" s="375"/>
      <c r="L383" s="375"/>
      <c r="M383" s="548"/>
      <c r="N383" s="549"/>
      <c r="O383" s="348"/>
      <c r="P383" s="348"/>
      <c r="Q383" s="348"/>
      <c r="R383" s="348"/>
      <c r="S383" s="348"/>
      <c r="T383" s="348"/>
      <c r="U383" s="348"/>
      <c r="V383" s="348"/>
      <c r="W383" s="348"/>
      <c r="X383" s="348"/>
    </row>
    <row r="384" spans="1:41" ht="45" customHeight="1">
      <c r="B384" s="371">
        <v>3</v>
      </c>
      <c r="C384" s="371" t="s">
        <v>156</v>
      </c>
      <c r="D384" s="372" t="s">
        <v>303</v>
      </c>
      <c r="E384" s="375" t="s">
        <v>344</v>
      </c>
      <c r="F384" s="375" t="s">
        <v>300</v>
      </c>
      <c r="G384" s="372" t="s">
        <v>345</v>
      </c>
      <c r="H384" s="376">
        <v>42302</v>
      </c>
      <c r="I384" s="375" t="s">
        <v>152</v>
      </c>
      <c r="J384" s="382" t="s">
        <v>346</v>
      </c>
      <c r="K384" s="375"/>
      <c r="L384" s="375"/>
      <c r="M384" s="548"/>
      <c r="N384" s="549"/>
      <c r="O384" s="348"/>
      <c r="P384" s="348"/>
      <c r="Q384" s="348"/>
      <c r="R384" s="348"/>
      <c r="S384" s="348"/>
      <c r="T384" s="348"/>
      <c r="U384" s="348"/>
      <c r="V384" s="348"/>
      <c r="W384" s="348"/>
      <c r="X384" s="348"/>
    </row>
    <row r="385" spans="1:41" ht="45" customHeight="1">
      <c r="B385" s="371">
        <v>4</v>
      </c>
      <c r="C385" s="371" t="s">
        <v>156</v>
      </c>
      <c r="D385" s="372" t="s">
        <v>343</v>
      </c>
      <c r="E385" s="375" t="s">
        <v>344</v>
      </c>
      <c r="F385" s="375" t="s">
        <v>300</v>
      </c>
      <c r="G385" s="372" t="s">
        <v>345</v>
      </c>
      <c r="H385" s="376">
        <v>42302</v>
      </c>
      <c r="I385" s="375" t="s">
        <v>152</v>
      </c>
      <c r="J385" s="382" t="s">
        <v>346</v>
      </c>
      <c r="K385" s="375"/>
      <c r="L385" s="375"/>
      <c r="M385" s="548"/>
      <c r="N385" s="549"/>
      <c r="O385" s="348"/>
      <c r="P385" s="348"/>
      <c r="Q385" s="348"/>
      <c r="R385" s="348"/>
      <c r="S385" s="348"/>
      <c r="T385" s="348"/>
      <c r="U385" s="348"/>
      <c r="V385" s="348"/>
      <c r="W385" s="348"/>
      <c r="X385" s="348"/>
    </row>
    <row r="386" spans="1:41" ht="45" customHeight="1">
      <c r="B386" s="371">
        <v>5</v>
      </c>
      <c r="C386" s="371" t="s">
        <v>156</v>
      </c>
      <c r="D386" s="372" t="s">
        <v>353</v>
      </c>
      <c r="E386" s="375" t="s">
        <v>344</v>
      </c>
      <c r="F386" s="375" t="s">
        <v>300</v>
      </c>
      <c r="G386" s="372" t="s">
        <v>345</v>
      </c>
      <c r="H386" s="376">
        <v>42302</v>
      </c>
      <c r="I386" s="375" t="s">
        <v>152</v>
      </c>
      <c r="J386" s="382" t="s">
        <v>346</v>
      </c>
      <c r="K386" s="375"/>
      <c r="L386" s="375"/>
      <c r="M386" s="548"/>
      <c r="N386" s="549"/>
      <c r="O386" s="348"/>
      <c r="P386" s="348"/>
      <c r="Q386" s="348"/>
      <c r="R386" s="348"/>
      <c r="S386" s="348"/>
      <c r="T386" s="348"/>
      <c r="U386" s="348"/>
      <c r="V386" s="348"/>
      <c r="W386" s="348"/>
      <c r="X386" s="348"/>
    </row>
    <row r="387" spans="1:41" ht="60" customHeight="1">
      <c r="B387" s="544" t="s">
        <v>331</v>
      </c>
      <c r="C387" s="544"/>
      <c r="D387" s="544"/>
      <c r="E387" s="545"/>
      <c r="F387" s="546"/>
      <c r="G387" s="546"/>
      <c r="H387" s="546"/>
      <c r="I387" s="546"/>
      <c r="J387" s="546"/>
      <c r="K387" s="546"/>
      <c r="L387" s="546"/>
      <c r="M387" s="546"/>
      <c r="N387" s="547"/>
      <c r="O387" s="348"/>
      <c r="P387" s="348"/>
      <c r="Q387" s="348"/>
      <c r="R387" s="348"/>
      <c r="S387" s="348"/>
      <c r="T387" s="348"/>
      <c r="U387" s="348"/>
      <c r="V387" s="348"/>
      <c r="W387" s="348"/>
      <c r="X387" s="348"/>
    </row>
    <row r="388" spans="1:41" s="571" customFormat="1" ht="45" customHeight="1">
      <c r="A388" s="199"/>
      <c r="B388" s="569">
        <v>1</v>
      </c>
      <c r="C388" s="570" t="s">
        <v>157</v>
      </c>
      <c r="D388" s="570" t="s">
        <v>376</v>
      </c>
      <c r="E388" s="572"/>
      <c r="F388" s="375" t="s">
        <v>152</v>
      </c>
      <c r="G388" s="573"/>
      <c r="H388" s="573"/>
      <c r="I388" s="573"/>
      <c r="J388" s="573"/>
      <c r="K388" s="573"/>
      <c r="L388" s="573"/>
      <c r="M388" s="573"/>
      <c r="N388" s="573"/>
      <c r="O388" s="287"/>
      <c r="P388" s="287"/>
      <c r="Q388" s="287"/>
      <c r="R388" s="287"/>
      <c r="S388" s="287"/>
      <c r="T388" s="287"/>
      <c r="U388" s="287"/>
      <c r="V388" s="287"/>
      <c r="W388" s="287"/>
      <c r="X388" s="287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571" customFormat="1" ht="45" customHeight="1">
      <c r="A389" s="199"/>
      <c r="B389" s="569">
        <f>B388+1</f>
        <v>2</v>
      </c>
      <c r="C389" s="570" t="s">
        <v>157</v>
      </c>
      <c r="D389" s="570" t="s">
        <v>377</v>
      </c>
      <c r="E389" s="572"/>
      <c r="F389" s="375" t="s">
        <v>152</v>
      </c>
      <c r="G389" s="573"/>
      <c r="H389" s="573"/>
      <c r="I389" s="573"/>
      <c r="J389" s="573"/>
      <c r="K389" s="573"/>
      <c r="L389" s="573"/>
      <c r="M389" s="573"/>
      <c r="N389" s="573"/>
      <c r="O389" s="287"/>
      <c r="P389" s="287"/>
      <c r="Q389" s="287"/>
      <c r="R389" s="287"/>
      <c r="S389" s="287"/>
      <c r="T389" s="287"/>
      <c r="U389" s="287"/>
      <c r="V389" s="287"/>
      <c r="W389" s="287"/>
      <c r="X389" s="287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571" customFormat="1" ht="45" customHeight="1">
      <c r="A390" s="199"/>
      <c r="B390" s="569">
        <f t="shared" ref="B390:B392" si="33">B389+1</f>
        <v>3</v>
      </c>
      <c r="C390" s="570" t="s">
        <v>157</v>
      </c>
      <c r="D390" s="570" t="s">
        <v>378</v>
      </c>
      <c r="E390" s="572"/>
      <c r="F390" s="375" t="s">
        <v>152</v>
      </c>
      <c r="G390" s="573"/>
      <c r="H390" s="573"/>
      <c r="I390" s="573"/>
      <c r="J390" s="573"/>
      <c r="K390" s="573"/>
      <c r="L390" s="573"/>
      <c r="M390" s="573"/>
      <c r="N390" s="573"/>
      <c r="O390" s="287"/>
      <c r="P390" s="287"/>
      <c r="Q390" s="287"/>
      <c r="R390" s="287"/>
      <c r="S390" s="287"/>
      <c r="T390" s="287"/>
      <c r="U390" s="287"/>
      <c r="V390" s="287"/>
      <c r="W390" s="287"/>
      <c r="X390" s="287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s="571" customFormat="1" ht="45" customHeight="1">
      <c r="A391" s="199"/>
      <c r="B391" s="569">
        <f t="shared" si="33"/>
        <v>4</v>
      </c>
      <c r="C391" s="570" t="s">
        <v>157</v>
      </c>
      <c r="D391" s="570" t="s">
        <v>379</v>
      </c>
      <c r="E391" s="572"/>
      <c r="F391" s="375" t="s">
        <v>152</v>
      </c>
      <c r="G391" s="573"/>
      <c r="H391" s="573"/>
      <c r="I391" s="573"/>
      <c r="J391" s="573"/>
      <c r="K391" s="573"/>
      <c r="L391" s="573"/>
      <c r="M391" s="573"/>
      <c r="N391" s="573"/>
      <c r="O391" s="287"/>
      <c r="P391" s="287"/>
      <c r="Q391" s="287"/>
      <c r="R391" s="287"/>
      <c r="S391" s="287"/>
      <c r="T391" s="287"/>
      <c r="U391" s="287"/>
      <c r="V391" s="287"/>
      <c r="W391" s="287"/>
      <c r="X391" s="287"/>
      <c r="Y391" s="10"/>
      <c r="Z391" s="10"/>
      <c r="AA391" s="10"/>
      <c r="AB391" s="10"/>
      <c r="AC391" s="10"/>
      <c r="AD391" s="10"/>
      <c r="AE391" s="10"/>
      <c r="AF391" s="10"/>
      <c r="AG391" s="10"/>
      <c r="AH391" s="12"/>
      <c r="AI391" s="12"/>
      <c r="AJ391" s="12"/>
      <c r="AK391" s="12"/>
      <c r="AL391" s="12"/>
      <c r="AM391" s="12"/>
      <c r="AN391" s="12"/>
      <c r="AO391" s="12"/>
    </row>
    <row r="392" spans="1:41" s="571" customFormat="1" ht="45" customHeight="1">
      <c r="A392" s="199"/>
      <c r="B392" s="569">
        <f t="shared" si="33"/>
        <v>5</v>
      </c>
      <c r="C392" s="570" t="s">
        <v>157</v>
      </c>
      <c r="D392" s="570" t="s">
        <v>380</v>
      </c>
      <c r="E392" s="572"/>
      <c r="F392" s="375" t="s">
        <v>152</v>
      </c>
      <c r="G392" s="573"/>
      <c r="H392" s="573"/>
      <c r="I392" s="573"/>
      <c r="J392" s="573"/>
      <c r="K392" s="573"/>
      <c r="L392" s="573"/>
      <c r="M392" s="573"/>
      <c r="N392" s="573"/>
      <c r="O392" s="287"/>
      <c r="P392" s="287"/>
      <c r="Q392" s="287"/>
      <c r="R392" s="287"/>
      <c r="S392" s="287"/>
      <c r="T392" s="287"/>
      <c r="U392" s="287"/>
      <c r="V392" s="287"/>
      <c r="W392" s="287"/>
      <c r="X392" s="287"/>
      <c r="Y392" s="10"/>
      <c r="Z392" s="10"/>
      <c r="AA392" s="10"/>
      <c r="AB392" s="10"/>
      <c r="AC392" s="10"/>
      <c r="AD392" s="10"/>
      <c r="AE392" s="10"/>
      <c r="AF392" s="10"/>
      <c r="AG392" s="10"/>
      <c r="AH392" s="12"/>
      <c r="AI392" s="12"/>
      <c r="AJ392" s="12"/>
      <c r="AK392" s="12"/>
      <c r="AL392" s="12"/>
      <c r="AM392" s="12"/>
      <c r="AN392" s="12"/>
      <c r="AO392" s="12"/>
    </row>
    <row r="393" spans="1:41" ht="45" customHeight="1">
      <c r="B393" s="371">
        <v>1</v>
      </c>
      <c r="C393" s="371" t="s">
        <v>156</v>
      </c>
      <c r="D393" s="372" t="s">
        <v>301</v>
      </c>
      <c r="E393" s="375" t="s">
        <v>344</v>
      </c>
      <c r="F393" s="375" t="s">
        <v>300</v>
      </c>
      <c r="G393" s="372" t="s">
        <v>345</v>
      </c>
      <c r="H393" s="376">
        <v>42303</v>
      </c>
      <c r="I393" s="375" t="s">
        <v>152</v>
      </c>
      <c r="J393" s="382" t="s">
        <v>346</v>
      </c>
      <c r="K393" s="375"/>
      <c r="L393" s="375"/>
      <c r="M393" s="548"/>
      <c r="N393" s="549"/>
      <c r="O393" s="348"/>
      <c r="P393" s="348"/>
      <c r="Q393" s="348"/>
      <c r="R393" s="348"/>
      <c r="S393" s="348"/>
      <c r="T393" s="348"/>
      <c r="U393" s="348"/>
      <c r="V393" s="348"/>
      <c r="W393" s="348"/>
      <c r="X393" s="348"/>
    </row>
    <row r="394" spans="1:41" ht="45" customHeight="1">
      <c r="B394" s="371">
        <v>2</v>
      </c>
      <c r="C394" s="371" t="s">
        <v>156</v>
      </c>
      <c r="D394" s="372" t="s">
        <v>302</v>
      </c>
      <c r="E394" s="375" t="s">
        <v>344</v>
      </c>
      <c r="F394" s="375" t="s">
        <v>300</v>
      </c>
      <c r="G394" s="372" t="s">
        <v>345</v>
      </c>
      <c r="H394" s="376">
        <v>42303</v>
      </c>
      <c r="I394" s="375" t="s">
        <v>152</v>
      </c>
      <c r="J394" s="382" t="s">
        <v>346</v>
      </c>
      <c r="K394" s="375"/>
      <c r="L394" s="375"/>
      <c r="M394" s="548"/>
      <c r="N394" s="549"/>
      <c r="O394" s="348"/>
      <c r="P394" s="348"/>
      <c r="Q394" s="348"/>
      <c r="R394" s="348"/>
      <c r="S394" s="348"/>
      <c r="T394" s="348"/>
      <c r="U394" s="348"/>
      <c r="V394" s="348"/>
      <c r="W394" s="348"/>
      <c r="X394" s="348"/>
    </row>
    <row r="395" spans="1:41" ht="45" customHeight="1">
      <c r="B395" s="371">
        <v>3</v>
      </c>
      <c r="C395" s="371" t="s">
        <v>156</v>
      </c>
      <c r="D395" s="372" t="s">
        <v>303</v>
      </c>
      <c r="E395" s="375" t="s">
        <v>344</v>
      </c>
      <c r="F395" s="375" t="s">
        <v>300</v>
      </c>
      <c r="G395" s="372" t="s">
        <v>345</v>
      </c>
      <c r="H395" s="376">
        <v>42303</v>
      </c>
      <c r="I395" s="375" t="s">
        <v>152</v>
      </c>
      <c r="J395" s="382" t="s">
        <v>346</v>
      </c>
      <c r="K395" s="375"/>
      <c r="L395" s="375"/>
      <c r="M395" s="548"/>
      <c r="N395" s="549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</row>
    <row r="396" spans="1:41" ht="45" customHeight="1">
      <c r="B396" s="371">
        <v>4</v>
      </c>
      <c r="C396" s="371" t="s">
        <v>156</v>
      </c>
      <c r="D396" s="372" t="s">
        <v>343</v>
      </c>
      <c r="E396" s="375" t="s">
        <v>344</v>
      </c>
      <c r="F396" s="375" t="s">
        <v>300</v>
      </c>
      <c r="G396" s="372" t="s">
        <v>345</v>
      </c>
      <c r="H396" s="376">
        <v>42303</v>
      </c>
      <c r="I396" s="375" t="s">
        <v>152</v>
      </c>
      <c r="J396" s="382" t="s">
        <v>346</v>
      </c>
      <c r="K396" s="375"/>
      <c r="L396" s="375"/>
      <c r="M396" s="548"/>
      <c r="N396" s="549"/>
      <c r="O396" s="348"/>
      <c r="P396" s="348"/>
      <c r="Q396" s="348"/>
      <c r="R396" s="348"/>
      <c r="S396" s="348"/>
      <c r="T396" s="348"/>
      <c r="U396" s="348"/>
      <c r="V396" s="348"/>
      <c r="W396" s="348"/>
      <c r="X396" s="348"/>
    </row>
    <row r="397" spans="1:41" ht="45" customHeight="1">
      <c r="B397" s="371">
        <v>5</v>
      </c>
      <c r="C397" s="371" t="s">
        <v>156</v>
      </c>
      <c r="D397" s="372" t="s">
        <v>353</v>
      </c>
      <c r="E397" s="375" t="s">
        <v>344</v>
      </c>
      <c r="F397" s="375" t="s">
        <v>300</v>
      </c>
      <c r="G397" s="372" t="s">
        <v>345</v>
      </c>
      <c r="H397" s="376">
        <v>42303</v>
      </c>
      <c r="I397" s="375" t="s">
        <v>152</v>
      </c>
      <c r="J397" s="382" t="s">
        <v>346</v>
      </c>
      <c r="K397" s="375"/>
      <c r="L397" s="375"/>
      <c r="M397" s="548"/>
      <c r="N397" s="549"/>
      <c r="O397" s="348"/>
      <c r="P397" s="348"/>
      <c r="Q397" s="348"/>
      <c r="R397" s="348"/>
      <c r="S397" s="348"/>
      <c r="T397" s="348"/>
      <c r="U397" s="348"/>
      <c r="V397" s="348"/>
      <c r="W397" s="348"/>
      <c r="X397" s="348"/>
    </row>
    <row r="398" spans="1:41" ht="20.100000000000001" customHeight="1">
      <c r="B398" s="550" t="s">
        <v>332</v>
      </c>
      <c r="C398" s="550"/>
      <c r="D398" s="550"/>
      <c r="E398" s="550"/>
      <c r="F398" s="550"/>
      <c r="G398" s="550"/>
      <c r="H398" s="550"/>
      <c r="I398" s="550"/>
      <c r="J398" s="550"/>
      <c r="K398" s="550"/>
      <c r="L398" s="550"/>
      <c r="M398" s="550"/>
      <c r="N398" s="550"/>
      <c r="O398" s="348"/>
      <c r="P398" s="348"/>
      <c r="Q398" s="348"/>
      <c r="R398" s="348"/>
      <c r="S398" s="348"/>
      <c r="T398" s="348"/>
      <c r="U398" s="348"/>
      <c r="V398" s="348"/>
      <c r="W398" s="348"/>
      <c r="X398" s="348"/>
    </row>
    <row r="399" spans="1:41" ht="60" customHeight="1">
      <c r="B399" s="544" t="s">
        <v>339</v>
      </c>
      <c r="C399" s="544"/>
      <c r="D399" s="544"/>
      <c r="E399" s="545"/>
      <c r="F399" s="546"/>
      <c r="G399" s="546"/>
      <c r="H399" s="546"/>
      <c r="I399" s="546"/>
      <c r="J399" s="546"/>
      <c r="K399" s="546"/>
      <c r="L399" s="546"/>
      <c r="M399" s="546"/>
      <c r="N399" s="547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</row>
    <row r="400" spans="1:41" s="571" customFormat="1" ht="45" customHeight="1">
      <c r="A400" s="199"/>
      <c r="B400" s="569">
        <v>1</v>
      </c>
      <c r="C400" s="570" t="s">
        <v>157</v>
      </c>
      <c r="D400" s="570" t="s">
        <v>376</v>
      </c>
      <c r="E400" s="572"/>
      <c r="F400" s="375" t="s">
        <v>152</v>
      </c>
      <c r="G400" s="573"/>
      <c r="H400" s="573"/>
      <c r="I400" s="573"/>
      <c r="J400" s="573"/>
      <c r="K400" s="573"/>
      <c r="L400" s="573"/>
      <c r="M400" s="573"/>
      <c r="N400" s="573"/>
      <c r="O400" s="287"/>
      <c r="P400" s="287"/>
      <c r="Q400" s="287"/>
      <c r="R400" s="287"/>
      <c r="S400" s="287"/>
      <c r="T400" s="287"/>
      <c r="U400" s="287"/>
      <c r="V400" s="287"/>
      <c r="W400" s="287"/>
      <c r="X400" s="287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571" customFormat="1" ht="45" customHeight="1">
      <c r="A401" s="199"/>
      <c r="B401" s="569">
        <f>B400+1</f>
        <v>2</v>
      </c>
      <c r="C401" s="570" t="s">
        <v>157</v>
      </c>
      <c r="D401" s="570" t="s">
        <v>377</v>
      </c>
      <c r="E401" s="572"/>
      <c r="F401" s="375" t="s">
        <v>152</v>
      </c>
      <c r="G401" s="573"/>
      <c r="H401" s="573"/>
      <c r="I401" s="573"/>
      <c r="J401" s="573"/>
      <c r="K401" s="573"/>
      <c r="L401" s="573"/>
      <c r="M401" s="573"/>
      <c r="N401" s="573"/>
      <c r="O401" s="287"/>
      <c r="P401" s="287"/>
      <c r="Q401" s="287"/>
      <c r="R401" s="287"/>
      <c r="S401" s="287"/>
      <c r="T401" s="287"/>
      <c r="U401" s="287"/>
      <c r="V401" s="287"/>
      <c r="W401" s="287"/>
      <c r="X401" s="287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s="571" customFormat="1" ht="45" customHeight="1">
      <c r="A402" s="199"/>
      <c r="B402" s="569">
        <f t="shared" ref="B402:B404" si="34">B401+1</f>
        <v>3</v>
      </c>
      <c r="C402" s="570" t="s">
        <v>157</v>
      </c>
      <c r="D402" s="570" t="s">
        <v>378</v>
      </c>
      <c r="E402" s="572"/>
      <c r="F402" s="375" t="s">
        <v>152</v>
      </c>
      <c r="G402" s="573"/>
      <c r="H402" s="573"/>
      <c r="I402" s="573"/>
      <c r="J402" s="573"/>
      <c r="K402" s="573"/>
      <c r="L402" s="573"/>
      <c r="M402" s="573"/>
      <c r="N402" s="573"/>
      <c r="O402" s="287"/>
      <c r="P402" s="287"/>
      <c r="Q402" s="287"/>
      <c r="R402" s="287"/>
      <c r="S402" s="287"/>
      <c r="T402" s="287"/>
      <c r="U402" s="287"/>
      <c r="V402" s="287"/>
      <c r="W402" s="287"/>
      <c r="X402" s="287"/>
      <c r="Y402" s="10"/>
      <c r="Z402" s="10"/>
      <c r="AA402" s="10"/>
      <c r="AB402" s="10"/>
      <c r="AC402" s="10"/>
      <c r="AD402" s="10"/>
      <c r="AE402" s="10"/>
      <c r="AF402" s="10"/>
      <c r="AG402" s="10"/>
      <c r="AH402" s="12"/>
      <c r="AI402" s="12"/>
      <c r="AJ402" s="12"/>
      <c r="AK402" s="12"/>
      <c r="AL402" s="12"/>
      <c r="AM402" s="12"/>
      <c r="AN402" s="12"/>
      <c r="AO402" s="12"/>
    </row>
    <row r="403" spans="1:41" s="571" customFormat="1" ht="45" customHeight="1">
      <c r="A403" s="199"/>
      <c r="B403" s="569">
        <f t="shared" si="34"/>
        <v>4</v>
      </c>
      <c r="C403" s="570" t="s">
        <v>157</v>
      </c>
      <c r="D403" s="570" t="s">
        <v>379</v>
      </c>
      <c r="E403" s="572"/>
      <c r="F403" s="375" t="s">
        <v>152</v>
      </c>
      <c r="G403" s="573"/>
      <c r="H403" s="573"/>
      <c r="I403" s="573"/>
      <c r="J403" s="573"/>
      <c r="K403" s="573"/>
      <c r="L403" s="573"/>
      <c r="M403" s="573"/>
      <c r="N403" s="573"/>
      <c r="O403" s="287"/>
      <c r="P403" s="287"/>
      <c r="Q403" s="287"/>
      <c r="R403" s="287"/>
      <c r="S403" s="287"/>
      <c r="T403" s="287"/>
      <c r="U403" s="287"/>
      <c r="V403" s="287"/>
      <c r="W403" s="287"/>
      <c r="X403" s="287"/>
      <c r="Y403" s="10"/>
      <c r="Z403" s="10"/>
      <c r="AA403" s="10"/>
      <c r="AB403" s="10"/>
      <c r="AC403" s="10"/>
      <c r="AD403" s="10"/>
      <c r="AE403" s="10"/>
      <c r="AF403" s="10"/>
      <c r="AG403" s="10"/>
      <c r="AH403" s="12"/>
      <c r="AI403" s="12"/>
      <c r="AJ403" s="12"/>
      <c r="AK403" s="12"/>
      <c r="AL403" s="12"/>
      <c r="AM403" s="12"/>
      <c r="AN403" s="12"/>
      <c r="AO403" s="12"/>
    </row>
    <row r="404" spans="1:41" s="571" customFormat="1" ht="45" customHeight="1">
      <c r="A404" s="199"/>
      <c r="B404" s="569">
        <f t="shared" si="34"/>
        <v>5</v>
      </c>
      <c r="C404" s="570" t="s">
        <v>157</v>
      </c>
      <c r="D404" s="570" t="s">
        <v>380</v>
      </c>
      <c r="E404" s="572"/>
      <c r="F404" s="375" t="s">
        <v>152</v>
      </c>
      <c r="G404" s="573"/>
      <c r="H404" s="573"/>
      <c r="I404" s="573"/>
      <c r="J404" s="573"/>
      <c r="K404" s="573"/>
      <c r="L404" s="573"/>
      <c r="M404" s="573"/>
      <c r="N404" s="573"/>
      <c r="O404" s="287"/>
      <c r="P404" s="287"/>
      <c r="Q404" s="287"/>
      <c r="R404" s="287"/>
      <c r="S404" s="287"/>
      <c r="T404" s="287"/>
      <c r="U404" s="287"/>
      <c r="V404" s="287"/>
      <c r="W404" s="287"/>
      <c r="X404" s="287"/>
      <c r="Y404" s="10"/>
      <c r="Z404" s="10"/>
      <c r="AA404" s="10"/>
      <c r="AB404" s="10"/>
      <c r="AC404" s="10"/>
      <c r="AD404" s="10"/>
      <c r="AE404" s="10"/>
      <c r="AF404" s="10"/>
      <c r="AG404" s="10"/>
      <c r="AH404" s="12"/>
      <c r="AI404" s="12"/>
      <c r="AJ404" s="12"/>
      <c r="AK404" s="12"/>
      <c r="AL404" s="12"/>
      <c r="AM404" s="12"/>
      <c r="AN404" s="12"/>
      <c r="AO404" s="12"/>
    </row>
    <row r="405" spans="1:41" ht="45" customHeight="1">
      <c r="B405" s="371">
        <v>1</v>
      </c>
      <c r="C405" s="371" t="s">
        <v>156</v>
      </c>
      <c r="D405" s="372" t="s">
        <v>301</v>
      </c>
      <c r="E405" s="376">
        <v>42275</v>
      </c>
      <c r="F405" s="375" t="s">
        <v>152</v>
      </c>
      <c r="G405" s="382" t="s">
        <v>346</v>
      </c>
      <c r="H405" s="376">
        <v>42304</v>
      </c>
      <c r="I405" s="375" t="s">
        <v>152</v>
      </c>
      <c r="J405" s="382" t="s">
        <v>346</v>
      </c>
      <c r="K405" s="375"/>
      <c r="L405" s="375"/>
      <c r="M405" s="548"/>
      <c r="N405" s="549"/>
      <c r="O405" s="348"/>
      <c r="P405" s="348"/>
      <c r="Q405" s="348"/>
      <c r="R405" s="348"/>
      <c r="S405" s="348"/>
      <c r="T405" s="348"/>
      <c r="U405" s="348"/>
      <c r="V405" s="348"/>
      <c r="W405" s="348"/>
      <c r="X405" s="348"/>
    </row>
    <row r="406" spans="1:41" ht="45" customHeight="1">
      <c r="B406" s="371">
        <v>2</v>
      </c>
      <c r="C406" s="371" t="s">
        <v>156</v>
      </c>
      <c r="D406" s="372" t="s">
        <v>302</v>
      </c>
      <c r="E406" s="376">
        <v>42275</v>
      </c>
      <c r="F406" s="375" t="s">
        <v>152</v>
      </c>
      <c r="G406" s="382" t="s">
        <v>346</v>
      </c>
      <c r="H406" s="376">
        <v>42304</v>
      </c>
      <c r="I406" s="375" t="s">
        <v>152</v>
      </c>
      <c r="J406" s="382" t="s">
        <v>346</v>
      </c>
      <c r="K406" s="375"/>
      <c r="L406" s="375"/>
      <c r="M406" s="548"/>
      <c r="N406" s="549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</row>
    <row r="407" spans="1:41" ht="45" customHeight="1">
      <c r="B407" s="371">
        <v>3</v>
      </c>
      <c r="C407" s="371" t="s">
        <v>156</v>
      </c>
      <c r="D407" s="372" t="s">
        <v>303</v>
      </c>
      <c r="E407" s="376">
        <v>42275</v>
      </c>
      <c r="F407" s="375" t="s">
        <v>152</v>
      </c>
      <c r="G407" s="382" t="s">
        <v>346</v>
      </c>
      <c r="H407" s="376">
        <v>42304</v>
      </c>
      <c r="I407" s="375" t="s">
        <v>152</v>
      </c>
      <c r="J407" s="382" t="s">
        <v>346</v>
      </c>
      <c r="K407" s="375"/>
      <c r="L407" s="375"/>
      <c r="M407" s="548"/>
      <c r="N407" s="549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</row>
    <row r="408" spans="1:41" ht="45" customHeight="1">
      <c r="B408" s="371">
        <v>4</v>
      </c>
      <c r="C408" s="371" t="s">
        <v>156</v>
      </c>
      <c r="D408" s="372" t="s">
        <v>343</v>
      </c>
      <c r="E408" s="376">
        <v>42275</v>
      </c>
      <c r="F408" s="375" t="s">
        <v>152</v>
      </c>
      <c r="G408" s="382" t="s">
        <v>346</v>
      </c>
      <c r="H408" s="376">
        <v>42304</v>
      </c>
      <c r="I408" s="375" t="s">
        <v>152</v>
      </c>
      <c r="J408" s="382" t="s">
        <v>346</v>
      </c>
      <c r="K408" s="375"/>
      <c r="L408" s="375"/>
      <c r="M408" s="548"/>
      <c r="N408" s="549"/>
      <c r="O408" s="348"/>
      <c r="P408" s="348"/>
      <c r="Q408" s="348"/>
      <c r="R408" s="348"/>
      <c r="S408" s="348"/>
      <c r="T408" s="348"/>
      <c r="U408" s="348"/>
      <c r="V408" s="348"/>
      <c r="W408" s="348"/>
      <c r="X408" s="348"/>
    </row>
    <row r="409" spans="1:41" ht="45" customHeight="1">
      <c r="B409" s="371">
        <v>5</v>
      </c>
      <c r="C409" s="371" t="s">
        <v>156</v>
      </c>
      <c r="D409" s="372" t="s">
        <v>353</v>
      </c>
      <c r="E409" s="376">
        <v>42275</v>
      </c>
      <c r="F409" s="375" t="s">
        <v>152</v>
      </c>
      <c r="G409" s="382" t="s">
        <v>346</v>
      </c>
      <c r="H409" s="376">
        <v>42304</v>
      </c>
      <c r="I409" s="375" t="s">
        <v>152</v>
      </c>
      <c r="J409" s="382" t="s">
        <v>346</v>
      </c>
      <c r="K409" s="375"/>
      <c r="L409" s="375"/>
      <c r="M409" s="548"/>
      <c r="N409" s="549"/>
      <c r="O409" s="348"/>
      <c r="P409" s="348"/>
      <c r="Q409" s="348"/>
      <c r="R409" s="348"/>
      <c r="S409" s="348"/>
      <c r="T409" s="348"/>
      <c r="U409" s="348"/>
      <c r="V409" s="348"/>
      <c r="W409" s="348"/>
      <c r="X409" s="348"/>
    </row>
    <row r="410" spans="1:41" ht="60" customHeight="1">
      <c r="B410" s="544" t="s">
        <v>340</v>
      </c>
      <c r="C410" s="544"/>
      <c r="D410" s="544"/>
      <c r="E410" s="545"/>
      <c r="F410" s="546"/>
      <c r="G410" s="546"/>
      <c r="H410" s="546"/>
      <c r="I410" s="546"/>
      <c r="J410" s="546"/>
      <c r="K410" s="546"/>
      <c r="L410" s="546"/>
      <c r="M410" s="546"/>
      <c r="N410" s="547"/>
      <c r="O410" s="348"/>
      <c r="P410" s="348"/>
      <c r="Q410" s="348"/>
      <c r="R410" s="348"/>
      <c r="S410" s="348"/>
      <c r="T410" s="348"/>
      <c r="U410" s="348"/>
      <c r="V410" s="348"/>
      <c r="W410" s="348"/>
      <c r="X410" s="348"/>
    </row>
    <row r="411" spans="1:41" s="571" customFormat="1" ht="45" customHeight="1">
      <c r="A411" s="199"/>
      <c r="B411" s="569">
        <v>1</v>
      </c>
      <c r="C411" s="570" t="s">
        <v>157</v>
      </c>
      <c r="D411" s="570" t="s">
        <v>376</v>
      </c>
      <c r="E411" s="572"/>
      <c r="F411" s="375" t="s">
        <v>152</v>
      </c>
      <c r="G411" s="573"/>
      <c r="H411" s="573"/>
      <c r="I411" s="573"/>
      <c r="J411" s="573"/>
      <c r="K411" s="573"/>
      <c r="L411" s="573"/>
      <c r="M411" s="573"/>
      <c r="N411" s="573"/>
      <c r="O411" s="287"/>
      <c r="P411" s="287"/>
      <c r="Q411" s="287"/>
      <c r="R411" s="287"/>
      <c r="S411" s="287"/>
      <c r="T411" s="287"/>
      <c r="U411" s="287"/>
      <c r="V411" s="287"/>
      <c r="W411" s="287"/>
      <c r="X411" s="287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571" customFormat="1" ht="45" customHeight="1">
      <c r="A412" s="199"/>
      <c r="B412" s="569">
        <f>B411+1</f>
        <v>2</v>
      </c>
      <c r="C412" s="570" t="s">
        <v>157</v>
      </c>
      <c r="D412" s="570" t="s">
        <v>377</v>
      </c>
      <c r="E412" s="572"/>
      <c r="F412" s="375" t="s">
        <v>152</v>
      </c>
      <c r="G412" s="573"/>
      <c r="H412" s="573"/>
      <c r="I412" s="573"/>
      <c r="J412" s="573"/>
      <c r="K412" s="573"/>
      <c r="L412" s="573"/>
      <c r="M412" s="573"/>
      <c r="N412" s="573"/>
      <c r="O412" s="287"/>
      <c r="P412" s="287"/>
      <c r="Q412" s="287"/>
      <c r="R412" s="287"/>
      <c r="S412" s="287"/>
      <c r="T412" s="287"/>
      <c r="U412" s="287"/>
      <c r="V412" s="287"/>
      <c r="W412" s="287"/>
      <c r="X412" s="287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s="571" customFormat="1" ht="45" customHeight="1">
      <c r="A413" s="199"/>
      <c r="B413" s="569">
        <f t="shared" ref="B413:B415" si="35">B412+1</f>
        <v>3</v>
      </c>
      <c r="C413" s="570" t="s">
        <v>157</v>
      </c>
      <c r="D413" s="570" t="s">
        <v>378</v>
      </c>
      <c r="E413" s="572"/>
      <c r="F413" s="375" t="s">
        <v>152</v>
      </c>
      <c r="G413" s="573"/>
      <c r="H413" s="573"/>
      <c r="I413" s="573"/>
      <c r="J413" s="573"/>
      <c r="K413" s="573"/>
      <c r="L413" s="573"/>
      <c r="M413" s="573"/>
      <c r="N413" s="573"/>
      <c r="O413" s="287"/>
      <c r="P413" s="287"/>
      <c r="Q413" s="287"/>
      <c r="R413" s="287"/>
      <c r="S413" s="287"/>
      <c r="T413" s="287"/>
      <c r="U413" s="287"/>
      <c r="V413" s="287"/>
      <c r="W413" s="287"/>
      <c r="X413" s="287"/>
      <c r="Y413" s="10"/>
      <c r="Z413" s="10"/>
      <c r="AA413" s="10"/>
      <c r="AB413" s="10"/>
      <c r="AC413" s="10"/>
      <c r="AD413" s="10"/>
      <c r="AE413" s="10"/>
      <c r="AF413" s="10"/>
      <c r="AG413" s="10"/>
      <c r="AH413" s="12"/>
      <c r="AI413" s="12"/>
      <c r="AJ413" s="12"/>
      <c r="AK413" s="12"/>
      <c r="AL413" s="12"/>
      <c r="AM413" s="12"/>
      <c r="AN413" s="12"/>
      <c r="AO413" s="12"/>
    </row>
    <row r="414" spans="1:41" s="571" customFormat="1" ht="45" customHeight="1">
      <c r="A414" s="199"/>
      <c r="B414" s="569">
        <f t="shared" si="35"/>
        <v>4</v>
      </c>
      <c r="C414" s="570" t="s">
        <v>157</v>
      </c>
      <c r="D414" s="570" t="s">
        <v>379</v>
      </c>
      <c r="E414" s="572"/>
      <c r="F414" s="375" t="s">
        <v>152</v>
      </c>
      <c r="G414" s="573"/>
      <c r="H414" s="573"/>
      <c r="I414" s="573"/>
      <c r="J414" s="573"/>
      <c r="K414" s="573"/>
      <c r="L414" s="573"/>
      <c r="M414" s="573"/>
      <c r="N414" s="573"/>
      <c r="O414" s="287"/>
      <c r="P414" s="287"/>
      <c r="Q414" s="287"/>
      <c r="R414" s="287"/>
      <c r="S414" s="287"/>
      <c r="T414" s="287"/>
      <c r="U414" s="287"/>
      <c r="V414" s="287"/>
      <c r="W414" s="287"/>
      <c r="X414" s="287"/>
      <c r="Y414" s="10"/>
      <c r="Z414" s="10"/>
      <c r="AA414" s="10"/>
      <c r="AB414" s="10"/>
      <c r="AC414" s="10"/>
      <c r="AD414" s="10"/>
      <c r="AE414" s="10"/>
      <c r="AF414" s="10"/>
      <c r="AG414" s="10"/>
      <c r="AH414" s="12"/>
      <c r="AI414" s="12"/>
      <c r="AJ414" s="12"/>
      <c r="AK414" s="12"/>
      <c r="AL414" s="12"/>
      <c r="AM414" s="12"/>
      <c r="AN414" s="12"/>
      <c r="AO414" s="12"/>
    </row>
    <row r="415" spans="1:41" s="571" customFormat="1" ht="45" customHeight="1">
      <c r="A415" s="199"/>
      <c r="B415" s="569">
        <f t="shared" si="35"/>
        <v>5</v>
      </c>
      <c r="C415" s="570" t="s">
        <v>157</v>
      </c>
      <c r="D415" s="570" t="s">
        <v>380</v>
      </c>
      <c r="E415" s="572"/>
      <c r="F415" s="375" t="s">
        <v>152</v>
      </c>
      <c r="G415" s="573"/>
      <c r="H415" s="573"/>
      <c r="I415" s="573"/>
      <c r="J415" s="573"/>
      <c r="K415" s="573"/>
      <c r="L415" s="573"/>
      <c r="M415" s="573"/>
      <c r="N415" s="573"/>
      <c r="O415" s="287"/>
      <c r="P415" s="287"/>
      <c r="Q415" s="287"/>
      <c r="R415" s="287"/>
      <c r="S415" s="287"/>
      <c r="T415" s="287"/>
      <c r="U415" s="287"/>
      <c r="V415" s="287"/>
      <c r="W415" s="287"/>
      <c r="X415" s="287"/>
      <c r="Y415" s="10"/>
      <c r="Z415" s="10"/>
      <c r="AA415" s="10"/>
      <c r="AB415" s="10"/>
      <c r="AC415" s="10"/>
      <c r="AD415" s="10"/>
      <c r="AE415" s="10"/>
      <c r="AF415" s="10"/>
      <c r="AG415" s="10"/>
      <c r="AH415" s="12"/>
      <c r="AI415" s="12"/>
      <c r="AJ415" s="12"/>
      <c r="AK415" s="12"/>
      <c r="AL415" s="12"/>
      <c r="AM415" s="12"/>
      <c r="AN415" s="12"/>
      <c r="AO415" s="12"/>
    </row>
    <row r="416" spans="1:41" ht="45" customHeight="1">
      <c r="B416" s="371">
        <v>1</v>
      </c>
      <c r="C416" s="371" t="s">
        <v>156</v>
      </c>
      <c r="D416" s="372" t="s">
        <v>301</v>
      </c>
      <c r="E416" s="376">
        <v>42263</v>
      </c>
      <c r="F416" s="375" t="s">
        <v>152</v>
      </c>
      <c r="G416" s="382" t="s">
        <v>346</v>
      </c>
      <c r="H416" s="376">
        <v>42304</v>
      </c>
      <c r="I416" s="375" t="s">
        <v>152</v>
      </c>
      <c r="J416" s="382" t="s">
        <v>346</v>
      </c>
      <c r="K416" s="375"/>
      <c r="L416" s="375"/>
      <c r="M416" s="548"/>
      <c r="N416" s="549"/>
      <c r="O416" s="348"/>
      <c r="P416" s="348"/>
      <c r="Q416" s="348"/>
      <c r="R416" s="348"/>
      <c r="S416" s="348"/>
      <c r="T416" s="348"/>
      <c r="U416" s="348"/>
      <c r="V416" s="348"/>
      <c r="W416" s="348"/>
      <c r="X416" s="348"/>
    </row>
    <row r="417" spans="1:41" ht="45" customHeight="1">
      <c r="B417" s="371">
        <v>2</v>
      </c>
      <c r="C417" s="371" t="s">
        <v>156</v>
      </c>
      <c r="D417" s="372" t="s">
        <v>302</v>
      </c>
      <c r="E417" s="376">
        <v>42263</v>
      </c>
      <c r="F417" s="375" t="s">
        <v>152</v>
      </c>
      <c r="G417" s="382" t="s">
        <v>346</v>
      </c>
      <c r="H417" s="376">
        <v>42304</v>
      </c>
      <c r="I417" s="375" t="s">
        <v>152</v>
      </c>
      <c r="J417" s="382" t="s">
        <v>346</v>
      </c>
      <c r="K417" s="375"/>
      <c r="L417" s="375"/>
      <c r="M417" s="548"/>
      <c r="N417" s="549"/>
      <c r="O417" s="348"/>
      <c r="P417" s="348"/>
      <c r="Q417" s="348"/>
      <c r="R417" s="348"/>
      <c r="S417" s="348"/>
      <c r="T417" s="348"/>
      <c r="U417" s="348"/>
      <c r="V417" s="348"/>
      <c r="W417" s="348"/>
      <c r="X417" s="348"/>
    </row>
    <row r="418" spans="1:41" ht="45" customHeight="1">
      <c r="B418" s="371">
        <v>3</v>
      </c>
      <c r="C418" s="371" t="s">
        <v>156</v>
      </c>
      <c r="D418" s="372" t="s">
        <v>303</v>
      </c>
      <c r="E418" s="376">
        <v>42263</v>
      </c>
      <c r="F418" s="375" t="s">
        <v>152</v>
      </c>
      <c r="G418" s="382" t="s">
        <v>346</v>
      </c>
      <c r="H418" s="376">
        <v>42304</v>
      </c>
      <c r="I418" s="375" t="s">
        <v>152</v>
      </c>
      <c r="J418" s="382" t="s">
        <v>346</v>
      </c>
      <c r="K418" s="375"/>
      <c r="L418" s="375"/>
      <c r="M418" s="548"/>
      <c r="N418" s="549"/>
      <c r="O418" s="348"/>
      <c r="P418" s="348"/>
      <c r="Q418" s="348"/>
      <c r="R418" s="348"/>
      <c r="S418" s="348"/>
      <c r="T418" s="348"/>
      <c r="U418" s="348"/>
      <c r="V418" s="348"/>
      <c r="W418" s="348"/>
      <c r="X418" s="348"/>
    </row>
    <row r="419" spans="1:41" ht="45" customHeight="1">
      <c r="B419" s="371">
        <v>4</v>
      </c>
      <c r="C419" s="371" t="s">
        <v>156</v>
      </c>
      <c r="D419" s="372" t="s">
        <v>343</v>
      </c>
      <c r="E419" s="376">
        <v>42263</v>
      </c>
      <c r="F419" s="375" t="s">
        <v>152</v>
      </c>
      <c r="G419" s="382" t="s">
        <v>346</v>
      </c>
      <c r="H419" s="376">
        <v>42304</v>
      </c>
      <c r="I419" s="375" t="s">
        <v>152</v>
      </c>
      <c r="J419" s="382" t="s">
        <v>346</v>
      </c>
      <c r="K419" s="375"/>
      <c r="L419" s="375"/>
      <c r="M419" s="548"/>
      <c r="N419" s="549"/>
      <c r="O419" s="348"/>
      <c r="P419" s="348"/>
      <c r="Q419" s="348"/>
      <c r="R419" s="348"/>
      <c r="S419" s="348"/>
      <c r="T419" s="348"/>
      <c r="U419" s="348"/>
      <c r="V419" s="348"/>
      <c r="W419" s="348"/>
      <c r="X419" s="348"/>
    </row>
    <row r="420" spans="1:41" ht="45" customHeight="1">
      <c r="B420" s="371">
        <v>5</v>
      </c>
      <c r="C420" s="371" t="s">
        <v>156</v>
      </c>
      <c r="D420" s="372" t="s">
        <v>353</v>
      </c>
      <c r="E420" s="376">
        <v>42263</v>
      </c>
      <c r="F420" s="375" t="s">
        <v>152</v>
      </c>
      <c r="G420" s="382" t="s">
        <v>346</v>
      </c>
      <c r="H420" s="376">
        <v>42304</v>
      </c>
      <c r="I420" s="375" t="s">
        <v>152</v>
      </c>
      <c r="J420" s="382" t="s">
        <v>346</v>
      </c>
      <c r="K420" s="375"/>
      <c r="L420" s="375"/>
      <c r="M420" s="548"/>
      <c r="N420" s="549"/>
      <c r="O420" s="348"/>
      <c r="P420" s="348"/>
      <c r="Q420" s="348"/>
      <c r="R420" s="348"/>
      <c r="S420" s="348"/>
      <c r="T420" s="348"/>
      <c r="U420" s="348"/>
      <c r="V420" s="348"/>
      <c r="W420" s="348"/>
      <c r="X420" s="348"/>
    </row>
    <row r="421" spans="1:41" ht="60" customHeight="1">
      <c r="B421" s="544" t="s">
        <v>342</v>
      </c>
      <c r="C421" s="544"/>
      <c r="D421" s="544"/>
      <c r="E421" s="545"/>
      <c r="F421" s="546"/>
      <c r="G421" s="546"/>
      <c r="H421" s="546"/>
      <c r="I421" s="546"/>
      <c r="J421" s="546"/>
      <c r="K421" s="546"/>
      <c r="L421" s="546"/>
      <c r="M421" s="546"/>
      <c r="N421" s="547"/>
      <c r="O421" s="348"/>
      <c r="P421" s="348"/>
      <c r="Q421" s="348"/>
      <c r="R421" s="348"/>
      <c r="S421" s="348"/>
      <c r="T421" s="348"/>
      <c r="U421" s="348"/>
      <c r="V421" s="348"/>
      <c r="W421" s="348"/>
      <c r="X421" s="348"/>
    </row>
    <row r="422" spans="1:41" s="571" customFormat="1" ht="45" customHeight="1">
      <c r="A422" s="199"/>
      <c r="B422" s="569">
        <v>1</v>
      </c>
      <c r="C422" s="570" t="s">
        <v>157</v>
      </c>
      <c r="D422" s="570" t="s">
        <v>376</v>
      </c>
      <c r="E422" s="572"/>
      <c r="F422" s="375" t="s">
        <v>152</v>
      </c>
      <c r="G422" s="573"/>
      <c r="H422" s="573"/>
      <c r="I422" s="573"/>
      <c r="J422" s="573"/>
      <c r="K422" s="573"/>
      <c r="L422" s="573"/>
      <c r="M422" s="573"/>
      <c r="N422" s="573"/>
      <c r="O422" s="287"/>
      <c r="P422" s="287"/>
      <c r="Q422" s="287"/>
      <c r="R422" s="287"/>
      <c r="S422" s="287"/>
      <c r="T422" s="287"/>
      <c r="U422" s="287"/>
      <c r="V422" s="287"/>
      <c r="W422" s="287"/>
      <c r="X422" s="287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571" customFormat="1" ht="45" customHeight="1">
      <c r="A423" s="199"/>
      <c r="B423" s="569">
        <f>B422+1</f>
        <v>2</v>
      </c>
      <c r="C423" s="570" t="s">
        <v>157</v>
      </c>
      <c r="D423" s="570" t="s">
        <v>377</v>
      </c>
      <c r="E423" s="572"/>
      <c r="F423" s="375" t="s">
        <v>152</v>
      </c>
      <c r="G423" s="573"/>
      <c r="H423" s="573"/>
      <c r="I423" s="573"/>
      <c r="J423" s="573"/>
      <c r="K423" s="573"/>
      <c r="L423" s="573"/>
      <c r="M423" s="573"/>
      <c r="N423" s="573"/>
      <c r="O423" s="287"/>
      <c r="P423" s="287"/>
      <c r="Q423" s="287"/>
      <c r="R423" s="287"/>
      <c r="S423" s="287"/>
      <c r="T423" s="287"/>
      <c r="U423" s="287"/>
      <c r="V423" s="287"/>
      <c r="W423" s="287"/>
      <c r="X423" s="287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s="571" customFormat="1" ht="45" customHeight="1">
      <c r="A424" s="199"/>
      <c r="B424" s="569">
        <f t="shared" ref="B424:B426" si="36">B423+1</f>
        <v>3</v>
      </c>
      <c r="C424" s="570" t="s">
        <v>157</v>
      </c>
      <c r="D424" s="570" t="s">
        <v>378</v>
      </c>
      <c r="E424" s="572"/>
      <c r="F424" s="375" t="s">
        <v>152</v>
      </c>
      <c r="G424" s="573"/>
      <c r="H424" s="573"/>
      <c r="I424" s="573"/>
      <c r="J424" s="573"/>
      <c r="K424" s="573"/>
      <c r="L424" s="573"/>
      <c r="M424" s="573"/>
      <c r="N424" s="573"/>
      <c r="O424" s="287"/>
      <c r="P424" s="287"/>
      <c r="Q424" s="287"/>
      <c r="R424" s="287"/>
      <c r="S424" s="287"/>
      <c r="T424" s="287"/>
      <c r="U424" s="287"/>
      <c r="V424" s="287"/>
      <c r="W424" s="287"/>
      <c r="X424" s="287"/>
      <c r="Y424" s="10"/>
      <c r="Z424" s="10"/>
      <c r="AA424" s="10"/>
      <c r="AB424" s="10"/>
      <c r="AC424" s="10"/>
      <c r="AD424" s="10"/>
      <c r="AE424" s="10"/>
      <c r="AF424" s="10"/>
      <c r="AG424" s="10"/>
      <c r="AH424" s="12"/>
      <c r="AI424" s="12"/>
      <c r="AJ424" s="12"/>
      <c r="AK424" s="12"/>
      <c r="AL424" s="12"/>
      <c r="AM424" s="12"/>
      <c r="AN424" s="12"/>
      <c r="AO424" s="12"/>
    </row>
    <row r="425" spans="1:41" s="571" customFormat="1" ht="45" customHeight="1">
      <c r="A425" s="199"/>
      <c r="B425" s="569">
        <f t="shared" si="36"/>
        <v>4</v>
      </c>
      <c r="C425" s="570" t="s">
        <v>157</v>
      </c>
      <c r="D425" s="570" t="s">
        <v>379</v>
      </c>
      <c r="E425" s="572"/>
      <c r="F425" s="375" t="s">
        <v>152</v>
      </c>
      <c r="G425" s="573"/>
      <c r="H425" s="573"/>
      <c r="I425" s="573"/>
      <c r="J425" s="573"/>
      <c r="K425" s="573"/>
      <c r="L425" s="573"/>
      <c r="M425" s="573"/>
      <c r="N425" s="573"/>
      <c r="O425" s="287"/>
      <c r="P425" s="287"/>
      <c r="Q425" s="287"/>
      <c r="R425" s="287"/>
      <c r="S425" s="287"/>
      <c r="T425" s="287"/>
      <c r="U425" s="287"/>
      <c r="V425" s="287"/>
      <c r="W425" s="287"/>
      <c r="X425" s="287"/>
      <c r="Y425" s="10"/>
      <c r="Z425" s="10"/>
      <c r="AA425" s="10"/>
      <c r="AB425" s="10"/>
      <c r="AC425" s="10"/>
      <c r="AD425" s="10"/>
      <c r="AE425" s="10"/>
      <c r="AF425" s="10"/>
      <c r="AG425" s="10"/>
      <c r="AH425" s="12"/>
      <c r="AI425" s="12"/>
      <c r="AJ425" s="12"/>
      <c r="AK425" s="12"/>
      <c r="AL425" s="12"/>
      <c r="AM425" s="12"/>
      <c r="AN425" s="12"/>
      <c r="AO425" s="12"/>
    </row>
    <row r="426" spans="1:41" s="571" customFormat="1" ht="45" customHeight="1">
      <c r="A426" s="199"/>
      <c r="B426" s="569">
        <f t="shared" si="36"/>
        <v>5</v>
      </c>
      <c r="C426" s="570" t="s">
        <v>157</v>
      </c>
      <c r="D426" s="570" t="s">
        <v>380</v>
      </c>
      <c r="E426" s="572"/>
      <c r="F426" s="375" t="s">
        <v>152</v>
      </c>
      <c r="G426" s="573"/>
      <c r="H426" s="573"/>
      <c r="I426" s="573"/>
      <c r="J426" s="573"/>
      <c r="K426" s="573"/>
      <c r="L426" s="573"/>
      <c r="M426" s="573"/>
      <c r="N426" s="573"/>
      <c r="O426" s="287"/>
      <c r="P426" s="287"/>
      <c r="Q426" s="287"/>
      <c r="R426" s="287"/>
      <c r="S426" s="287"/>
      <c r="T426" s="287"/>
      <c r="U426" s="287"/>
      <c r="V426" s="287"/>
      <c r="W426" s="287"/>
      <c r="X426" s="287"/>
      <c r="Y426" s="10"/>
      <c r="Z426" s="10"/>
      <c r="AA426" s="10"/>
      <c r="AB426" s="10"/>
      <c r="AC426" s="10"/>
      <c r="AD426" s="10"/>
      <c r="AE426" s="10"/>
      <c r="AF426" s="10"/>
      <c r="AG426" s="10"/>
      <c r="AH426" s="12"/>
      <c r="AI426" s="12"/>
      <c r="AJ426" s="12"/>
      <c r="AK426" s="12"/>
      <c r="AL426" s="12"/>
      <c r="AM426" s="12"/>
      <c r="AN426" s="12"/>
      <c r="AO426" s="12"/>
    </row>
    <row r="427" spans="1:41" ht="45" customHeight="1">
      <c r="B427" s="371">
        <v>1</v>
      </c>
      <c r="C427" s="371" t="s">
        <v>156</v>
      </c>
      <c r="D427" s="372" t="s">
        <v>301</v>
      </c>
      <c r="E427" s="376">
        <v>42269</v>
      </c>
      <c r="F427" s="375" t="s">
        <v>152</v>
      </c>
      <c r="G427" s="382" t="s">
        <v>346</v>
      </c>
      <c r="H427" s="376">
        <v>42304</v>
      </c>
      <c r="I427" s="375" t="s">
        <v>152</v>
      </c>
      <c r="J427" s="382" t="s">
        <v>346</v>
      </c>
      <c r="K427" s="375"/>
      <c r="L427" s="375"/>
      <c r="M427" s="548"/>
      <c r="N427" s="549"/>
      <c r="O427" s="348"/>
      <c r="P427" s="348"/>
      <c r="Q427" s="348"/>
      <c r="R427" s="348"/>
      <c r="S427" s="348"/>
      <c r="T427" s="348"/>
      <c r="U427" s="348"/>
      <c r="V427" s="348"/>
      <c r="W427" s="348"/>
      <c r="X427" s="348"/>
    </row>
    <row r="428" spans="1:41" ht="45" customHeight="1">
      <c r="B428" s="371">
        <v>2</v>
      </c>
      <c r="C428" s="371" t="s">
        <v>156</v>
      </c>
      <c r="D428" s="372" t="s">
        <v>302</v>
      </c>
      <c r="E428" s="376">
        <v>42269</v>
      </c>
      <c r="F428" s="375" t="s">
        <v>152</v>
      </c>
      <c r="G428" s="382" t="s">
        <v>346</v>
      </c>
      <c r="H428" s="376">
        <v>42304</v>
      </c>
      <c r="I428" s="375" t="s">
        <v>152</v>
      </c>
      <c r="J428" s="382" t="s">
        <v>346</v>
      </c>
      <c r="K428" s="375"/>
      <c r="L428" s="375"/>
      <c r="M428" s="548"/>
      <c r="N428" s="549"/>
      <c r="O428" s="348"/>
      <c r="P428" s="348"/>
      <c r="Q428" s="348"/>
      <c r="R428" s="348"/>
      <c r="S428" s="348"/>
      <c r="T428" s="348"/>
      <c r="U428" s="348"/>
      <c r="V428" s="348"/>
      <c r="W428" s="348"/>
      <c r="X428" s="348"/>
    </row>
    <row r="429" spans="1:41" ht="45" customHeight="1">
      <c r="B429" s="371">
        <v>3</v>
      </c>
      <c r="C429" s="371" t="s">
        <v>156</v>
      </c>
      <c r="D429" s="372" t="s">
        <v>303</v>
      </c>
      <c r="E429" s="376">
        <v>42269</v>
      </c>
      <c r="F429" s="375" t="s">
        <v>152</v>
      </c>
      <c r="G429" s="382" t="s">
        <v>346</v>
      </c>
      <c r="H429" s="376">
        <v>42304</v>
      </c>
      <c r="I429" s="375" t="s">
        <v>152</v>
      </c>
      <c r="J429" s="382" t="s">
        <v>346</v>
      </c>
      <c r="K429" s="375"/>
      <c r="L429" s="375"/>
      <c r="M429" s="548"/>
      <c r="N429" s="549"/>
      <c r="O429" s="348"/>
      <c r="P429" s="348"/>
      <c r="Q429" s="348"/>
      <c r="R429" s="348"/>
      <c r="S429" s="348"/>
      <c r="T429" s="348"/>
      <c r="U429" s="348"/>
      <c r="V429" s="348"/>
      <c r="W429" s="348"/>
      <c r="X429" s="348"/>
    </row>
    <row r="430" spans="1:41" ht="45" customHeight="1">
      <c r="B430" s="371">
        <v>4</v>
      </c>
      <c r="C430" s="371" t="s">
        <v>156</v>
      </c>
      <c r="D430" s="372" t="s">
        <v>343</v>
      </c>
      <c r="E430" s="376">
        <v>42269</v>
      </c>
      <c r="F430" s="375" t="s">
        <v>152</v>
      </c>
      <c r="G430" s="382" t="s">
        <v>346</v>
      </c>
      <c r="H430" s="376">
        <v>42304</v>
      </c>
      <c r="I430" s="375" t="s">
        <v>152</v>
      </c>
      <c r="J430" s="382" t="s">
        <v>346</v>
      </c>
      <c r="K430" s="375"/>
      <c r="L430" s="375"/>
      <c r="M430" s="548"/>
      <c r="N430" s="549"/>
      <c r="O430" s="348"/>
      <c r="P430" s="348"/>
      <c r="Q430" s="348"/>
      <c r="R430" s="348"/>
      <c r="S430" s="348"/>
      <c r="T430" s="348"/>
      <c r="U430" s="348"/>
      <c r="V430" s="348"/>
      <c r="W430" s="348"/>
      <c r="X430" s="348"/>
    </row>
    <row r="431" spans="1:41" ht="45" customHeight="1">
      <c r="B431" s="371">
        <v>5</v>
      </c>
      <c r="C431" s="371" t="s">
        <v>156</v>
      </c>
      <c r="D431" s="372" t="s">
        <v>353</v>
      </c>
      <c r="E431" s="376">
        <v>42269</v>
      </c>
      <c r="F431" s="375" t="s">
        <v>152</v>
      </c>
      <c r="G431" s="382" t="s">
        <v>346</v>
      </c>
      <c r="H431" s="376">
        <v>42304</v>
      </c>
      <c r="I431" s="375" t="s">
        <v>152</v>
      </c>
      <c r="J431" s="382" t="s">
        <v>346</v>
      </c>
      <c r="K431" s="375"/>
      <c r="L431" s="375"/>
      <c r="M431" s="548"/>
      <c r="N431" s="549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</row>
    <row r="432" spans="1:41" ht="60" customHeight="1">
      <c r="B432" s="544" t="s">
        <v>341</v>
      </c>
      <c r="C432" s="544"/>
      <c r="D432" s="544"/>
      <c r="E432" s="545"/>
      <c r="F432" s="546"/>
      <c r="G432" s="546"/>
      <c r="H432" s="546"/>
      <c r="I432" s="546"/>
      <c r="J432" s="546"/>
      <c r="K432" s="546"/>
      <c r="L432" s="546"/>
      <c r="M432" s="546"/>
      <c r="N432" s="547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</row>
    <row r="433" spans="1:41" s="571" customFormat="1" ht="45" customHeight="1">
      <c r="A433" s="199"/>
      <c r="B433" s="569">
        <v>1</v>
      </c>
      <c r="C433" s="570" t="s">
        <v>157</v>
      </c>
      <c r="D433" s="570" t="s">
        <v>376</v>
      </c>
      <c r="E433" s="572"/>
      <c r="F433" s="375" t="s">
        <v>152</v>
      </c>
      <c r="G433" s="573"/>
      <c r="H433" s="573"/>
      <c r="I433" s="573"/>
      <c r="J433" s="573"/>
      <c r="K433" s="573"/>
      <c r="L433" s="573"/>
      <c r="M433" s="573"/>
      <c r="N433" s="573"/>
      <c r="O433" s="287"/>
      <c r="P433" s="287"/>
      <c r="Q433" s="287"/>
      <c r="R433" s="287"/>
      <c r="S433" s="287"/>
      <c r="T433" s="287"/>
      <c r="U433" s="287"/>
      <c r="V433" s="287"/>
      <c r="W433" s="287"/>
      <c r="X433" s="287"/>
      <c r="Y433" s="10"/>
      <c r="Z433" s="10"/>
      <c r="AA433" s="10"/>
      <c r="AB433" s="10"/>
      <c r="AC433" s="10"/>
      <c r="AD433" s="10"/>
      <c r="AE433" s="10"/>
      <c r="AF433" s="10"/>
      <c r="AG433" s="10"/>
      <c r="AH433" s="12"/>
      <c r="AI433" s="12"/>
      <c r="AJ433" s="12"/>
      <c r="AK433" s="12"/>
      <c r="AL433" s="12"/>
      <c r="AM433" s="12"/>
      <c r="AN433" s="12"/>
      <c r="AO433" s="12"/>
    </row>
    <row r="434" spans="1:41" s="571" customFormat="1" ht="45" customHeight="1">
      <c r="A434" s="199"/>
      <c r="B434" s="569">
        <f>B433+1</f>
        <v>2</v>
      </c>
      <c r="C434" s="570" t="s">
        <v>157</v>
      </c>
      <c r="D434" s="570" t="s">
        <v>377</v>
      </c>
      <c r="E434" s="572"/>
      <c r="F434" s="375" t="s">
        <v>152</v>
      </c>
      <c r="G434" s="573"/>
      <c r="H434" s="573"/>
      <c r="I434" s="573"/>
      <c r="J434" s="573"/>
      <c r="K434" s="573"/>
      <c r="L434" s="573"/>
      <c r="M434" s="573"/>
      <c r="N434" s="573"/>
      <c r="O434" s="287"/>
      <c r="P434" s="287"/>
      <c r="Q434" s="287"/>
      <c r="R434" s="287"/>
      <c r="S434" s="287"/>
      <c r="T434" s="287"/>
      <c r="U434" s="287"/>
      <c r="V434" s="287"/>
      <c r="W434" s="287"/>
      <c r="X434" s="287"/>
      <c r="Y434" s="10"/>
      <c r="Z434" s="10"/>
      <c r="AA434" s="10"/>
      <c r="AB434" s="10"/>
      <c r="AC434" s="10"/>
      <c r="AD434" s="10"/>
      <c r="AE434" s="10"/>
      <c r="AF434" s="10"/>
      <c r="AG434" s="10"/>
      <c r="AH434" s="12"/>
      <c r="AI434" s="12"/>
      <c r="AJ434" s="12"/>
      <c r="AK434" s="12"/>
      <c r="AL434" s="12"/>
      <c r="AM434" s="12"/>
      <c r="AN434" s="12"/>
      <c r="AO434" s="12"/>
    </row>
    <row r="435" spans="1:41" s="571" customFormat="1" ht="45" customHeight="1">
      <c r="A435" s="199"/>
      <c r="B435" s="569">
        <f t="shared" ref="B435:B437" si="37">B434+1</f>
        <v>3</v>
      </c>
      <c r="C435" s="570" t="s">
        <v>157</v>
      </c>
      <c r="D435" s="570" t="s">
        <v>378</v>
      </c>
      <c r="E435" s="572"/>
      <c r="F435" s="375" t="s">
        <v>152</v>
      </c>
      <c r="G435" s="573"/>
      <c r="H435" s="573"/>
      <c r="I435" s="573"/>
      <c r="J435" s="573"/>
      <c r="K435" s="573"/>
      <c r="L435" s="573"/>
      <c r="M435" s="573"/>
      <c r="N435" s="573"/>
      <c r="O435" s="287"/>
      <c r="P435" s="287"/>
      <c r="Q435" s="287"/>
      <c r="R435" s="287"/>
      <c r="S435" s="287"/>
      <c r="T435" s="287"/>
      <c r="U435" s="287"/>
      <c r="V435" s="287"/>
      <c r="W435" s="287"/>
      <c r="X435" s="287"/>
      <c r="Y435" s="10"/>
      <c r="Z435" s="10"/>
      <c r="AA435" s="10"/>
      <c r="AB435" s="10"/>
      <c r="AC435" s="10"/>
      <c r="AD435" s="10"/>
      <c r="AE435" s="10"/>
      <c r="AF435" s="10"/>
      <c r="AG435" s="10"/>
      <c r="AH435" s="12"/>
      <c r="AI435" s="12"/>
      <c r="AJ435" s="12"/>
      <c r="AK435" s="12"/>
      <c r="AL435" s="12"/>
      <c r="AM435" s="12"/>
      <c r="AN435" s="12"/>
      <c r="AO435" s="12"/>
    </row>
    <row r="436" spans="1:41" s="571" customFormat="1" ht="45" customHeight="1">
      <c r="A436" s="199"/>
      <c r="B436" s="569">
        <f t="shared" si="37"/>
        <v>4</v>
      </c>
      <c r="C436" s="570" t="s">
        <v>157</v>
      </c>
      <c r="D436" s="570" t="s">
        <v>379</v>
      </c>
      <c r="E436" s="572"/>
      <c r="F436" s="375" t="s">
        <v>152</v>
      </c>
      <c r="G436" s="573"/>
      <c r="H436" s="573"/>
      <c r="I436" s="573"/>
      <c r="J436" s="573"/>
      <c r="K436" s="573"/>
      <c r="L436" s="573"/>
      <c r="M436" s="573"/>
      <c r="N436" s="573"/>
      <c r="O436" s="287"/>
      <c r="P436" s="287"/>
      <c r="Q436" s="287"/>
      <c r="R436" s="287"/>
      <c r="S436" s="287"/>
      <c r="T436" s="287"/>
      <c r="U436" s="287"/>
      <c r="V436" s="287"/>
      <c r="W436" s="287"/>
      <c r="X436" s="287"/>
      <c r="Y436" s="10"/>
      <c r="Z436" s="10"/>
      <c r="AA436" s="10"/>
      <c r="AB436" s="10"/>
      <c r="AC436" s="10"/>
      <c r="AD436" s="10"/>
      <c r="AE436" s="10"/>
      <c r="AF436" s="10"/>
      <c r="AG436" s="10"/>
      <c r="AH436" s="12"/>
      <c r="AI436" s="12"/>
      <c r="AJ436" s="12"/>
      <c r="AK436" s="12"/>
      <c r="AL436" s="12"/>
      <c r="AM436" s="12"/>
      <c r="AN436" s="12"/>
      <c r="AO436" s="12"/>
    </row>
    <row r="437" spans="1:41" s="571" customFormat="1" ht="45" customHeight="1">
      <c r="A437" s="199"/>
      <c r="B437" s="569">
        <f t="shared" si="37"/>
        <v>5</v>
      </c>
      <c r="C437" s="570" t="s">
        <v>157</v>
      </c>
      <c r="D437" s="570" t="s">
        <v>380</v>
      </c>
      <c r="E437" s="572"/>
      <c r="F437" s="375" t="s">
        <v>152</v>
      </c>
      <c r="G437" s="573"/>
      <c r="H437" s="573"/>
      <c r="I437" s="573"/>
      <c r="J437" s="573"/>
      <c r="K437" s="573"/>
      <c r="L437" s="573"/>
      <c r="M437" s="573"/>
      <c r="N437" s="573"/>
      <c r="O437" s="287"/>
      <c r="P437" s="287"/>
      <c r="Q437" s="287"/>
      <c r="R437" s="287"/>
      <c r="S437" s="287"/>
      <c r="T437" s="287"/>
      <c r="U437" s="287"/>
      <c r="V437" s="287"/>
      <c r="W437" s="287"/>
      <c r="X437" s="287"/>
      <c r="Y437" s="10"/>
      <c r="Z437" s="10"/>
      <c r="AA437" s="10"/>
      <c r="AB437" s="10"/>
      <c r="AC437" s="10"/>
      <c r="AD437" s="10"/>
      <c r="AE437" s="10"/>
      <c r="AF437" s="10"/>
      <c r="AG437" s="10"/>
      <c r="AH437" s="12"/>
      <c r="AI437" s="12"/>
      <c r="AJ437" s="12"/>
      <c r="AK437" s="12"/>
      <c r="AL437" s="12"/>
      <c r="AM437" s="12"/>
      <c r="AN437" s="12"/>
      <c r="AO437" s="12"/>
    </row>
    <row r="438" spans="1:41" ht="45" customHeight="1">
      <c r="B438" s="371">
        <v>1</v>
      </c>
      <c r="C438" s="371" t="s">
        <v>156</v>
      </c>
      <c r="D438" s="372" t="s">
        <v>301</v>
      </c>
      <c r="E438" s="376">
        <v>42264</v>
      </c>
      <c r="F438" s="375" t="s">
        <v>152</v>
      </c>
      <c r="G438" s="382" t="s">
        <v>346</v>
      </c>
      <c r="H438" s="376">
        <v>42304</v>
      </c>
      <c r="I438" s="375" t="s">
        <v>152</v>
      </c>
      <c r="J438" s="382" t="s">
        <v>346</v>
      </c>
      <c r="K438" s="375"/>
      <c r="L438" s="375"/>
      <c r="M438" s="548"/>
      <c r="N438" s="549"/>
      <c r="O438" s="348"/>
      <c r="P438" s="348"/>
      <c r="Q438" s="348"/>
      <c r="R438" s="348"/>
      <c r="S438" s="348"/>
      <c r="T438" s="348"/>
      <c r="U438" s="348"/>
      <c r="V438" s="348"/>
      <c r="W438" s="348"/>
      <c r="X438" s="348"/>
    </row>
    <row r="439" spans="1:41" ht="45" customHeight="1">
      <c r="B439" s="371">
        <v>2</v>
      </c>
      <c r="C439" s="371" t="s">
        <v>156</v>
      </c>
      <c r="D439" s="372" t="s">
        <v>302</v>
      </c>
      <c r="E439" s="376">
        <v>42264</v>
      </c>
      <c r="F439" s="375" t="s">
        <v>152</v>
      </c>
      <c r="G439" s="382" t="s">
        <v>346</v>
      </c>
      <c r="H439" s="376">
        <v>42304</v>
      </c>
      <c r="I439" s="375" t="s">
        <v>152</v>
      </c>
      <c r="J439" s="382" t="s">
        <v>346</v>
      </c>
      <c r="K439" s="375"/>
      <c r="L439" s="375"/>
      <c r="M439" s="548"/>
      <c r="N439" s="549"/>
      <c r="O439" s="348"/>
      <c r="P439" s="348"/>
      <c r="Q439" s="348"/>
      <c r="R439" s="348"/>
      <c r="S439" s="348"/>
      <c r="T439" s="348"/>
      <c r="U439" s="348"/>
      <c r="V439" s="348"/>
      <c r="W439" s="348"/>
      <c r="X439" s="348"/>
    </row>
    <row r="440" spans="1:41" ht="45" customHeight="1">
      <c r="B440" s="371">
        <v>3</v>
      </c>
      <c r="C440" s="371" t="s">
        <v>156</v>
      </c>
      <c r="D440" s="372" t="s">
        <v>303</v>
      </c>
      <c r="E440" s="376">
        <v>42264</v>
      </c>
      <c r="F440" s="375" t="s">
        <v>152</v>
      </c>
      <c r="G440" s="382" t="s">
        <v>346</v>
      </c>
      <c r="H440" s="376">
        <v>42304</v>
      </c>
      <c r="I440" s="375" t="s">
        <v>152</v>
      </c>
      <c r="J440" s="382" t="s">
        <v>346</v>
      </c>
      <c r="K440" s="375"/>
      <c r="L440" s="375"/>
      <c r="M440" s="548"/>
      <c r="N440" s="549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</row>
    <row r="441" spans="1:41" ht="45" customHeight="1">
      <c r="B441" s="371">
        <v>4</v>
      </c>
      <c r="C441" s="371" t="s">
        <v>156</v>
      </c>
      <c r="D441" s="372" t="s">
        <v>343</v>
      </c>
      <c r="E441" s="376">
        <v>42264</v>
      </c>
      <c r="F441" s="375" t="s">
        <v>152</v>
      </c>
      <c r="G441" s="382" t="s">
        <v>346</v>
      </c>
      <c r="H441" s="376">
        <v>42304</v>
      </c>
      <c r="I441" s="375" t="s">
        <v>152</v>
      </c>
      <c r="J441" s="382" t="s">
        <v>346</v>
      </c>
      <c r="K441" s="375"/>
      <c r="L441" s="375"/>
      <c r="M441" s="548"/>
      <c r="N441" s="549"/>
      <c r="O441" s="348"/>
      <c r="P441" s="348"/>
      <c r="Q441" s="348"/>
      <c r="R441" s="348"/>
      <c r="S441" s="348"/>
      <c r="T441" s="348"/>
      <c r="U441" s="348"/>
      <c r="V441" s="348"/>
      <c r="W441" s="348"/>
      <c r="X441" s="348"/>
    </row>
    <row r="442" spans="1:41" ht="45" customHeight="1">
      <c r="B442" s="371">
        <v>5</v>
      </c>
      <c r="C442" s="371" t="s">
        <v>156</v>
      </c>
      <c r="D442" s="372" t="s">
        <v>353</v>
      </c>
      <c r="E442" s="376">
        <v>42264</v>
      </c>
      <c r="F442" s="375" t="s">
        <v>152</v>
      </c>
      <c r="G442" s="382" t="s">
        <v>346</v>
      </c>
      <c r="H442" s="376">
        <v>42304</v>
      </c>
      <c r="I442" s="375" t="s">
        <v>152</v>
      </c>
      <c r="J442" s="382" t="s">
        <v>346</v>
      </c>
      <c r="K442" s="375"/>
      <c r="L442" s="375"/>
      <c r="M442" s="548"/>
      <c r="N442" s="549"/>
      <c r="O442" s="348"/>
      <c r="P442" s="348"/>
      <c r="Q442" s="348"/>
      <c r="R442" s="348"/>
      <c r="S442" s="348"/>
      <c r="T442" s="348"/>
      <c r="U442" s="348"/>
      <c r="V442" s="348"/>
      <c r="W442" s="348"/>
      <c r="X442" s="348"/>
    </row>
    <row r="443" spans="1:41" ht="20.100000000000001" customHeight="1">
      <c r="B443" s="348"/>
      <c r="C443" s="348"/>
      <c r="D443" s="348"/>
      <c r="E443" s="349"/>
      <c r="F443" s="349"/>
      <c r="G443" s="348"/>
      <c r="H443" s="349"/>
      <c r="I443" s="349"/>
      <c r="J443" s="348"/>
      <c r="K443" s="349"/>
      <c r="L443" s="349"/>
      <c r="M443" s="348"/>
      <c r="N443" s="348"/>
      <c r="O443" s="348"/>
      <c r="P443" s="348"/>
      <c r="Q443" s="348"/>
      <c r="R443" s="348"/>
      <c r="S443" s="348"/>
      <c r="T443" s="348"/>
      <c r="U443" s="348"/>
      <c r="V443" s="348"/>
      <c r="W443" s="348"/>
      <c r="X443" s="348"/>
    </row>
    <row r="444" spans="1:41" ht="20.100000000000001" customHeight="1">
      <c r="B444" s="348"/>
      <c r="C444" s="348"/>
      <c r="D444" s="348"/>
      <c r="E444" s="349"/>
      <c r="F444" s="349"/>
      <c r="G444" s="348"/>
      <c r="H444" s="349"/>
      <c r="I444" s="349"/>
      <c r="J444" s="348"/>
      <c r="K444" s="349"/>
      <c r="L444" s="349"/>
      <c r="M444" s="348"/>
      <c r="N444" s="348"/>
      <c r="O444" s="348"/>
      <c r="P444" s="348"/>
      <c r="Q444" s="348"/>
      <c r="R444" s="348"/>
      <c r="S444" s="348"/>
      <c r="T444" s="348"/>
      <c r="U444" s="348"/>
      <c r="V444" s="348"/>
      <c r="W444" s="348"/>
      <c r="X444" s="348"/>
    </row>
    <row r="445" spans="1:41" ht="20.100000000000001" customHeight="1">
      <c r="B445" s="348"/>
      <c r="C445" s="348"/>
      <c r="D445" s="348"/>
      <c r="E445" s="349"/>
      <c r="F445" s="349"/>
      <c r="G445" s="348"/>
      <c r="H445" s="349"/>
      <c r="I445" s="349"/>
      <c r="J445" s="348"/>
      <c r="K445" s="349"/>
      <c r="L445" s="349"/>
      <c r="M445" s="348"/>
      <c r="N445" s="348"/>
      <c r="O445" s="348"/>
      <c r="P445" s="348"/>
      <c r="Q445" s="348"/>
      <c r="R445" s="348"/>
      <c r="S445" s="348"/>
      <c r="T445" s="348"/>
      <c r="U445" s="348"/>
      <c r="V445" s="348"/>
      <c r="W445" s="348"/>
      <c r="X445" s="348"/>
    </row>
    <row r="446" spans="1:41" ht="20.100000000000001" customHeight="1">
      <c r="B446" s="348"/>
      <c r="C446" s="348"/>
      <c r="D446" s="348"/>
      <c r="E446" s="349"/>
      <c r="F446" s="349"/>
      <c r="G446" s="348"/>
      <c r="H446" s="349"/>
      <c r="I446" s="349"/>
      <c r="J446" s="348"/>
      <c r="K446" s="349"/>
      <c r="L446" s="349"/>
      <c r="M446" s="348"/>
      <c r="N446" s="348"/>
      <c r="O446" s="348"/>
      <c r="P446" s="348"/>
      <c r="Q446" s="348"/>
      <c r="R446" s="348"/>
      <c r="S446" s="348"/>
      <c r="T446" s="348"/>
      <c r="U446" s="348"/>
      <c r="V446" s="348"/>
      <c r="W446" s="348"/>
      <c r="X446" s="348"/>
    </row>
    <row r="447" spans="1:41" ht="20.100000000000001" customHeight="1">
      <c r="B447" s="348"/>
      <c r="C447" s="348"/>
      <c r="D447" s="348"/>
      <c r="E447" s="349"/>
      <c r="F447" s="349"/>
      <c r="G447" s="348"/>
      <c r="H447" s="349"/>
      <c r="I447" s="349"/>
      <c r="J447" s="348"/>
      <c r="K447" s="349"/>
      <c r="L447" s="349"/>
      <c r="M447" s="348"/>
      <c r="N447" s="348"/>
      <c r="O447" s="348"/>
      <c r="P447" s="348"/>
      <c r="Q447" s="348"/>
      <c r="R447" s="348"/>
      <c r="S447" s="348"/>
      <c r="T447" s="348"/>
      <c r="U447" s="348"/>
      <c r="V447" s="348"/>
      <c r="W447" s="348"/>
      <c r="X447" s="348"/>
    </row>
    <row r="448" spans="1:41" ht="20.100000000000001" customHeight="1">
      <c r="B448" s="348"/>
      <c r="C448" s="348"/>
      <c r="D448" s="348"/>
      <c r="E448" s="349"/>
      <c r="F448" s="349"/>
      <c r="G448" s="348"/>
      <c r="H448" s="349"/>
      <c r="I448" s="349"/>
      <c r="J448" s="348"/>
      <c r="K448" s="349"/>
      <c r="L448" s="349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</row>
    <row r="449" spans="2:24" ht="20.100000000000001" customHeight="1">
      <c r="B449" s="348"/>
      <c r="C449" s="348"/>
      <c r="D449" s="348"/>
      <c r="E449" s="349"/>
      <c r="F449" s="349"/>
      <c r="G449" s="348"/>
      <c r="H449" s="349"/>
      <c r="I449" s="349"/>
      <c r="J449" s="348"/>
      <c r="K449" s="349"/>
      <c r="L449" s="349"/>
      <c r="M449" s="348"/>
      <c r="N449" s="348"/>
      <c r="O449" s="348"/>
      <c r="P449" s="348"/>
      <c r="Q449" s="348"/>
      <c r="R449" s="348"/>
      <c r="S449" s="348"/>
      <c r="T449" s="348"/>
      <c r="U449" s="348"/>
      <c r="V449" s="348"/>
      <c r="W449" s="348"/>
      <c r="X449" s="348"/>
    </row>
    <row r="450" spans="2:24" ht="20.100000000000001" customHeight="1">
      <c r="B450" s="348"/>
      <c r="C450" s="348"/>
      <c r="D450" s="348"/>
      <c r="E450" s="349"/>
      <c r="F450" s="349"/>
      <c r="G450" s="348"/>
      <c r="H450" s="349"/>
      <c r="I450" s="349"/>
      <c r="J450" s="348"/>
      <c r="K450" s="349"/>
      <c r="L450" s="349"/>
      <c r="M450" s="348"/>
      <c r="N450" s="348"/>
      <c r="O450" s="348"/>
      <c r="P450" s="348"/>
      <c r="Q450" s="348"/>
      <c r="R450" s="348"/>
      <c r="S450" s="348"/>
      <c r="T450" s="348"/>
      <c r="U450" s="348"/>
      <c r="V450" s="348"/>
      <c r="W450" s="348"/>
      <c r="X450" s="348"/>
    </row>
    <row r="451" spans="2:24" ht="20.100000000000001" customHeight="1">
      <c r="B451" s="348"/>
      <c r="C451" s="348"/>
      <c r="D451" s="348"/>
      <c r="E451" s="349"/>
      <c r="F451" s="349"/>
      <c r="G451" s="348"/>
      <c r="H451" s="349"/>
      <c r="I451" s="349"/>
      <c r="J451" s="348"/>
      <c r="K451" s="349"/>
      <c r="L451" s="349"/>
      <c r="M451" s="348"/>
      <c r="N451" s="348"/>
      <c r="O451" s="348"/>
      <c r="P451" s="348"/>
      <c r="Q451" s="348"/>
      <c r="R451" s="348"/>
      <c r="S451" s="348"/>
      <c r="T451" s="348"/>
      <c r="U451" s="348"/>
      <c r="V451" s="348"/>
      <c r="W451" s="348"/>
      <c r="X451" s="348"/>
    </row>
    <row r="452" spans="2:24" ht="20.100000000000001" customHeight="1">
      <c r="B452" s="348"/>
      <c r="C452" s="348"/>
      <c r="D452" s="348"/>
      <c r="E452" s="349"/>
      <c r="F452" s="349"/>
      <c r="G452" s="348"/>
      <c r="H452" s="349"/>
      <c r="I452" s="349"/>
      <c r="J452" s="348"/>
      <c r="K452" s="349"/>
      <c r="L452" s="349"/>
      <c r="M452" s="348"/>
      <c r="N452" s="348"/>
      <c r="O452" s="348"/>
      <c r="P452" s="348"/>
      <c r="Q452" s="348"/>
      <c r="R452" s="348"/>
      <c r="S452" s="348"/>
      <c r="T452" s="348"/>
      <c r="U452" s="348"/>
      <c r="V452" s="348"/>
      <c r="W452" s="348"/>
      <c r="X452" s="348"/>
    </row>
    <row r="453" spans="2:24" ht="20.100000000000001" customHeight="1">
      <c r="B453" s="348"/>
      <c r="C453" s="348"/>
      <c r="D453" s="348"/>
      <c r="E453" s="349"/>
      <c r="F453" s="349"/>
      <c r="G453" s="348"/>
      <c r="H453" s="349"/>
      <c r="I453" s="349"/>
      <c r="J453" s="348"/>
      <c r="K453" s="349"/>
      <c r="L453" s="349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</row>
    <row r="454" spans="2:24" ht="20.100000000000001" customHeight="1">
      <c r="B454" s="348"/>
      <c r="C454" s="348"/>
      <c r="D454" s="348"/>
      <c r="E454" s="349"/>
      <c r="F454" s="349"/>
      <c r="G454" s="348"/>
      <c r="H454" s="349"/>
      <c r="I454" s="349"/>
      <c r="J454" s="348"/>
      <c r="K454" s="349"/>
      <c r="L454" s="349"/>
      <c r="M454" s="348"/>
      <c r="N454" s="348"/>
      <c r="O454" s="348"/>
      <c r="P454" s="348"/>
      <c r="Q454" s="348"/>
      <c r="R454" s="348"/>
      <c r="S454" s="348"/>
      <c r="T454" s="348"/>
      <c r="U454" s="348"/>
      <c r="V454" s="348"/>
      <c r="W454" s="348"/>
      <c r="X454" s="348"/>
    </row>
    <row r="455" spans="2:24" ht="20.100000000000001" customHeight="1">
      <c r="B455" s="348"/>
      <c r="C455" s="348"/>
      <c r="D455" s="348"/>
      <c r="E455" s="349"/>
      <c r="F455" s="349"/>
      <c r="G455" s="348"/>
      <c r="H455" s="349"/>
      <c r="I455" s="349"/>
      <c r="J455" s="348"/>
      <c r="K455" s="349"/>
      <c r="L455" s="349"/>
      <c r="M455" s="348"/>
      <c r="N455" s="348"/>
      <c r="O455" s="348"/>
      <c r="P455" s="348"/>
      <c r="Q455" s="348"/>
      <c r="R455" s="348"/>
      <c r="S455" s="348"/>
      <c r="T455" s="348"/>
      <c r="U455" s="348"/>
      <c r="V455" s="348"/>
      <c r="W455" s="348"/>
      <c r="X455" s="348"/>
    </row>
    <row r="456" spans="2:24" ht="20.100000000000001" customHeight="1">
      <c r="B456" s="348"/>
      <c r="C456" s="348"/>
      <c r="D456" s="348"/>
      <c r="E456" s="349"/>
      <c r="F456" s="349"/>
      <c r="G456" s="348"/>
      <c r="H456" s="349"/>
      <c r="I456" s="349"/>
      <c r="J456" s="348"/>
      <c r="K456" s="349"/>
      <c r="L456" s="349"/>
      <c r="M456" s="348"/>
      <c r="N456" s="348"/>
      <c r="O456" s="348"/>
      <c r="P456" s="348"/>
      <c r="Q456" s="348"/>
      <c r="R456" s="348"/>
      <c r="S456" s="348"/>
      <c r="T456" s="348"/>
      <c r="U456" s="348"/>
      <c r="V456" s="348"/>
      <c r="W456" s="348"/>
      <c r="X456" s="348"/>
    </row>
    <row r="457" spans="2:24" ht="20.100000000000001" customHeight="1">
      <c r="B457" s="348"/>
      <c r="C457" s="348"/>
      <c r="D457" s="348"/>
      <c r="E457" s="349"/>
      <c r="F457" s="349"/>
      <c r="G457" s="348"/>
      <c r="H457" s="349"/>
      <c r="I457" s="349"/>
      <c r="J457" s="348"/>
      <c r="K457" s="349"/>
      <c r="L457" s="349"/>
      <c r="M457" s="348"/>
      <c r="N457" s="348"/>
      <c r="O457" s="348"/>
      <c r="P457" s="348"/>
      <c r="Q457" s="348"/>
      <c r="R457" s="348"/>
      <c r="S457" s="348"/>
      <c r="T457" s="348"/>
      <c r="U457" s="348"/>
      <c r="V457" s="348"/>
      <c r="W457" s="348"/>
      <c r="X457" s="348"/>
    </row>
    <row r="458" spans="2:24" ht="20.100000000000001" customHeight="1">
      <c r="B458" s="348"/>
      <c r="C458" s="348"/>
      <c r="D458" s="348"/>
      <c r="E458" s="349"/>
      <c r="F458" s="349"/>
      <c r="G458" s="348"/>
      <c r="H458" s="349"/>
      <c r="I458" s="349"/>
      <c r="J458" s="348"/>
      <c r="K458" s="349"/>
      <c r="L458" s="349"/>
      <c r="M458" s="348"/>
      <c r="N458" s="348"/>
      <c r="O458" s="348"/>
      <c r="P458" s="348"/>
      <c r="Q458" s="348"/>
      <c r="R458" s="348"/>
      <c r="S458" s="348"/>
      <c r="T458" s="348"/>
      <c r="U458" s="348"/>
      <c r="V458" s="348"/>
      <c r="W458" s="348"/>
      <c r="X458" s="348"/>
    </row>
    <row r="459" spans="2:24" ht="20.100000000000001" customHeight="1">
      <c r="B459" s="348"/>
      <c r="C459" s="348"/>
      <c r="D459" s="348"/>
      <c r="E459" s="349"/>
      <c r="F459" s="349"/>
      <c r="G459" s="348"/>
      <c r="H459" s="349"/>
      <c r="I459" s="349"/>
      <c r="J459" s="348"/>
      <c r="K459" s="349"/>
      <c r="L459" s="349"/>
      <c r="M459" s="348"/>
      <c r="N459" s="348"/>
      <c r="O459" s="348"/>
      <c r="P459" s="348"/>
      <c r="Q459" s="348"/>
      <c r="R459" s="348"/>
      <c r="S459" s="348"/>
      <c r="T459" s="348"/>
      <c r="U459" s="348"/>
      <c r="V459" s="348"/>
      <c r="W459" s="348"/>
      <c r="X459" s="348"/>
    </row>
    <row r="460" spans="2:24" ht="20.100000000000001" customHeight="1">
      <c r="B460" s="348"/>
      <c r="C460" s="348"/>
      <c r="D460" s="348"/>
      <c r="E460" s="349"/>
      <c r="F460" s="349"/>
      <c r="G460" s="348"/>
      <c r="H460" s="349"/>
      <c r="I460" s="349"/>
      <c r="J460" s="348"/>
      <c r="K460" s="349"/>
      <c r="L460" s="349"/>
      <c r="M460" s="348"/>
      <c r="N460" s="348"/>
      <c r="O460" s="348"/>
      <c r="P460" s="348"/>
      <c r="Q460" s="348"/>
      <c r="R460" s="348"/>
      <c r="S460" s="348"/>
      <c r="T460" s="348"/>
      <c r="U460" s="348"/>
      <c r="V460" s="348"/>
      <c r="W460" s="348"/>
      <c r="X460" s="348"/>
    </row>
    <row r="461" spans="2:24" ht="20.100000000000001" customHeight="1">
      <c r="B461" s="348"/>
      <c r="C461" s="348"/>
      <c r="D461" s="348"/>
      <c r="E461" s="349"/>
      <c r="F461" s="349"/>
      <c r="G461" s="348"/>
      <c r="H461" s="349"/>
      <c r="I461" s="349"/>
      <c r="J461" s="348"/>
      <c r="K461" s="349"/>
      <c r="L461" s="349"/>
      <c r="M461" s="348"/>
      <c r="N461" s="348"/>
      <c r="O461" s="348"/>
      <c r="P461" s="348"/>
      <c r="Q461" s="348"/>
      <c r="R461" s="348"/>
      <c r="S461" s="348"/>
      <c r="T461" s="348"/>
      <c r="U461" s="348"/>
      <c r="V461" s="348"/>
      <c r="W461" s="348"/>
      <c r="X461" s="348"/>
    </row>
    <row r="462" spans="2:24" ht="20.100000000000001" customHeight="1">
      <c r="B462" s="348"/>
      <c r="C462" s="348"/>
      <c r="D462" s="348"/>
      <c r="E462" s="349"/>
      <c r="F462" s="349"/>
      <c r="G462" s="348"/>
      <c r="H462" s="349"/>
      <c r="I462" s="349"/>
      <c r="J462" s="348"/>
      <c r="K462" s="349"/>
      <c r="L462" s="349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</row>
    <row r="463" spans="2:24" ht="20.100000000000001" customHeight="1">
      <c r="B463" s="348"/>
      <c r="C463" s="348"/>
      <c r="D463" s="348"/>
      <c r="E463" s="349"/>
      <c r="F463" s="349"/>
      <c r="G463" s="348"/>
      <c r="H463" s="349"/>
      <c r="I463" s="349"/>
      <c r="J463" s="348"/>
      <c r="K463" s="349"/>
      <c r="L463" s="349"/>
      <c r="M463" s="348"/>
      <c r="N463" s="348"/>
      <c r="O463" s="348"/>
      <c r="P463" s="348"/>
      <c r="Q463" s="348"/>
      <c r="R463" s="348"/>
      <c r="S463" s="348"/>
      <c r="T463" s="348"/>
      <c r="U463" s="348"/>
      <c r="V463" s="348"/>
      <c r="W463" s="348"/>
      <c r="X463" s="348"/>
    </row>
    <row r="464" spans="2:24" ht="20.100000000000001" customHeight="1">
      <c r="B464" s="348"/>
      <c r="C464" s="348"/>
      <c r="D464" s="348"/>
      <c r="E464" s="349"/>
      <c r="F464" s="349"/>
      <c r="G464" s="348"/>
      <c r="H464" s="349"/>
      <c r="I464" s="349"/>
      <c r="J464" s="348"/>
      <c r="K464" s="349"/>
      <c r="L464" s="349"/>
      <c r="M464" s="348"/>
      <c r="N464" s="348"/>
      <c r="O464" s="348"/>
      <c r="P464" s="348"/>
      <c r="Q464" s="348"/>
      <c r="R464" s="348"/>
      <c r="S464" s="348"/>
      <c r="T464" s="348"/>
      <c r="U464" s="348"/>
      <c r="V464" s="348"/>
      <c r="W464" s="348"/>
      <c r="X464" s="348"/>
    </row>
    <row r="465" spans="2:24" ht="20.100000000000001" customHeight="1">
      <c r="B465" s="348"/>
      <c r="C465" s="348"/>
      <c r="D465" s="348"/>
      <c r="E465" s="349"/>
      <c r="F465" s="349"/>
      <c r="G465" s="348"/>
      <c r="H465" s="349"/>
      <c r="I465" s="349"/>
      <c r="J465" s="348"/>
      <c r="K465" s="349"/>
      <c r="L465" s="349"/>
      <c r="M465" s="348"/>
      <c r="N465" s="348"/>
      <c r="O465" s="348"/>
      <c r="P465" s="348"/>
      <c r="Q465" s="348"/>
      <c r="R465" s="348"/>
      <c r="S465" s="348"/>
      <c r="T465" s="348"/>
      <c r="U465" s="348"/>
      <c r="V465" s="348"/>
      <c r="W465" s="348"/>
      <c r="X465" s="348"/>
    </row>
    <row r="466" spans="2:24">
      <c r="B466" s="348"/>
      <c r="C466" s="348"/>
      <c r="D466" s="348"/>
      <c r="E466" s="349"/>
      <c r="F466" s="349"/>
      <c r="G466" s="348"/>
      <c r="H466" s="349"/>
      <c r="I466" s="349"/>
      <c r="J466" s="348"/>
      <c r="K466" s="349"/>
      <c r="L466" s="349"/>
      <c r="M466" s="348"/>
      <c r="N466" s="348"/>
      <c r="O466" s="348"/>
      <c r="P466" s="348"/>
      <c r="Q466" s="348"/>
      <c r="R466" s="348"/>
      <c r="S466" s="348"/>
      <c r="T466" s="348"/>
      <c r="U466" s="348"/>
      <c r="V466" s="348"/>
      <c r="W466" s="348"/>
      <c r="X466" s="348"/>
    </row>
    <row r="467" spans="2:24">
      <c r="B467" s="348"/>
      <c r="C467" s="348"/>
      <c r="D467" s="348"/>
      <c r="E467" s="349"/>
      <c r="F467" s="349"/>
      <c r="G467" s="348"/>
      <c r="H467" s="349"/>
      <c r="I467" s="349"/>
      <c r="J467" s="348"/>
      <c r="K467" s="349"/>
      <c r="L467" s="349"/>
      <c r="M467" s="348"/>
      <c r="N467" s="348"/>
      <c r="O467" s="348"/>
      <c r="P467" s="348"/>
      <c r="Q467" s="348"/>
      <c r="R467" s="348"/>
      <c r="S467" s="348"/>
      <c r="T467" s="348"/>
      <c r="U467" s="348"/>
      <c r="V467" s="348"/>
      <c r="W467" s="348"/>
      <c r="X467" s="348"/>
    </row>
    <row r="468" spans="2:24">
      <c r="B468" s="348"/>
      <c r="C468" s="348"/>
      <c r="D468" s="348"/>
      <c r="E468" s="349"/>
      <c r="F468" s="349"/>
      <c r="G468" s="348"/>
      <c r="H468" s="349"/>
      <c r="I468" s="349"/>
      <c r="J468" s="348"/>
      <c r="K468" s="349"/>
      <c r="L468" s="349"/>
      <c r="M468" s="348"/>
      <c r="N468" s="348"/>
      <c r="O468" s="348"/>
      <c r="P468" s="348"/>
      <c r="Q468" s="348"/>
      <c r="R468" s="348"/>
      <c r="S468" s="348"/>
      <c r="T468" s="348"/>
      <c r="U468" s="348"/>
      <c r="V468" s="348"/>
      <c r="W468" s="348"/>
      <c r="X468" s="348"/>
    </row>
    <row r="469" spans="2:24">
      <c r="B469" s="348"/>
      <c r="C469" s="348"/>
      <c r="D469" s="348"/>
      <c r="E469" s="349"/>
      <c r="F469" s="349"/>
      <c r="G469" s="348"/>
      <c r="H469" s="349"/>
      <c r="I469" s="349"/>
      <c r="J469" s="348"/>
      <c r="K469" s="349"/>
      <c r="L469" s="349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</row>
    <row r="470" spans="2:24">
      <c r="B470" s="348"/>
      <c r="C470" s="348"/>
      <c r="D470" s="348"/>
      <c r="E470" s="349"/>
      <c r="F470" s="349"/>
      <c r="G470" s="348"/>
      <c r="H470" s="349"/>
      <c r="I470" s="349"/>
      <c r="J470" s="348"/>
      <c r="K470" s="349"/>
      <c r="L470" s="349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</row>
    <row r="471" spans="2:24">
      <c r="B471" s="348"/>
      <c r="C471" s="348"/>
      <c r="D471" s="348"/>
      <c r="E471" s="349"/>
      <c r="F471" s="349"/>
      <c r="G471" s="348"/>
      <c r="H471" s="349"/>
      <c r="I471" s="349"/>
      <c r="J471" s="348"/>
      <c r="K471" s="349"/>
      <c r="L471" s="349"/>
      <c r="M471" s="348"/>
      <c r="N471" s="348"/>
      <c r="O471" s="348"/>
      <c r="P471" s="348"/>
      <c r="Q471" s="348"/>
      <c r="R471" s="348"/>
      <c r="S471" s="348"/>
      <c r="T471" s="348"/>
      <c r="U471" s="348"/>
      <c r="V471" s="348"/>
      <c r="W471" s="348"/>
      <c r="X471" s="348"/>
    </row>
  </sheetData>
  <mergeCells count="292">
    <mergeCell ref="M442:N442"/>
    <mergeCell ref="M427:N427"/>
    <mergeCell ref="M428:N428"/>
    <mergeCell ref="M429:N429"/>
    <mergeCell ref="M430:N430"/>
    <mergeCell ref="M431:N431"/>
    <mergeCell ref="M438:N438"/>
    <mergeCell ref="A1:N5"/>
    <mergeCell ref="B17:D17"/>
    <mergeCell ref="F17:N17"/>
    <mergeCell ref="M405:N405"/>
    <mergeCell ref="M406:N406"/>
    <mergeCell ref="M407:N407"/>
    <mergeCell ref="M408:N408"/>
    <mergeCell ref="M409:N409"/>
    <mergeCell ref="M416:N416"/>
    <mergeCell ref="M439:N439"/>
    <mergeCell ref="M440:N440"/>
    <mergeCell ref="M441:N441"/>
    <mergeCell ref="M371:N371"/>
    <mergeCell ref="M372:N372"/>
    <mergeCell ref="M373:N373"/>
    <mergeCell ref="M374:N374"/>
    <mergeCell ref="M375:N375"/>
    <mergeCell ref="M338:N338"/>
    <mergeCell ref="M339:N339"/>
    <mergeCell ref="M340:N340"/>
    <mergeCell ref="M341:N341"/>
    <mergeCell ref="M342:N342"/>
    <mergeCell ref="M353:N353"/>
    <mergeCell ref="M360:N360"/>
    <mergeCell ref="M361:N361"/>
    <mergeCell ref="M362:N362"/>
    <mergeCell ref="M285:N285"/>
    <mergeCell ref="M296:N296"/>
    <mergeCell ref="M297:N297"/>
    <mergeCell ref="M304:N304"/>
    <mergeCell ref="M305:N305"/>
    <mergeCell ref="B286:N286"/>
    <mergeCell ref="B287:E287"/>
    <mergeCell ref="F287:N287"/>
    <mergeCell ref="B298:E298"/>
    <mergeCell ref="F298:N298"/>
    <mergeCell ref="M252:N252"/>
    <mergeCell ref="M259:N259"/>
    <mergeCell ref="M260:N260"/>
    <mergeCell ref="M261:N261"/>
    <mergeCell ref="M262:N262"/>
    <mergeCell ref="M281:N281"/>
    <mergeCell ref="M282:N282"/>
    <mergeCell ref="M283:N283"/>
    <mergeCell ref="M284:N284"/>
    <mergeCell ref="M225:N225"/>
    <mergeCell ref="M226:N226"/>
    <mergeCell ref="M227:N227"/>
    <mergeCell ref="M228:N228"/>
    <mergeCell ref="M229:N229"/>
    <mergeCell ref="M248:N248"/>
    <mergeCell ref="M249:N249"/>
    <mergeCell ref="M250:N250"/>
    <mergeCell ref="M251:N251"/>
    <mergeCell ref="M181:N181"/>
    <mergeCell ref="M182:N182"/>
    <mergeCell ref="M183:N183"/>
    <mergeCell ref="M184:N184"/>
    <mergeCell ref="M185:N185"/>
    <mergeCell ref="M192:N192"/>
    <mergeCell ref="M193:N193"/>
    <mergeCell ref="M194:N194"/>
    <mergeCell ref="M195:N195"/>
    <mergeCell ref="M126:N126"/>
    <mergeCell ref="M127:N127"/>
    <mergeCell ref="M138:N138"/>
    <mergeCell ref="M139:N139"/>
    <mergeCell ref="M140:N140"/>
    <mergeCell ref="M141:N141"/>
    <mergeCell ref="M148:N148"/>
    <mergeCell ref="M149:N149"/>
    <mergeCell ref="M150:N150"/>
    <mergeCell ref="M51:N51"/>
    <mergeCell ref="M52:N52"/>
    <mergeCell ref="M59:N59"/>
    <mergeCell ref="M70:N70"/>
    <mergeCell ref="M71:N71"/>
    <mergeCell ref="M72:N72"/>
    <mergeCell ref="M73:N73"/>
    <mergeCell ref="M92:N92"/>
    <mergeCell ref="M93:N93"/>
    <mergeCell ref="M30:N30"/>
    <mergeCell ref="M37:N37"/>
    <mergeCell ref="M38:N38"/>
    <mergeCell ref="M39:N39"/>
    <mergeCell ref="M40:N40"/>
    <mergeCell ref="M41:N41"/>
    <mergeCell ref="M48:N48"/>
    <mergeCell ref="M49:N49"/>
    <mergeCell ref="M50:N50"/>
    <mergeCell ref="B153:E153"/>
    <mergeCell ref="F153:N153"/>
    <mergeCell ref="M151:N151"/>
    <mergeCell ref="M152:N152"/>
    <mergeCell ref="B164:E164"/>
    <mergeCell ref="F164:N164"/>
    <mergeCell ref="B175:E175"/>
    <mergeCell ref="F175:N175"/>
    <mergeCell ref="M162:N162"/>
    <mergeCell ref="M163:N163"/>
    <mergeCell ref="M170:N170"/>
    <mergeCell ref="M171:N171"/>
    <mergeCell ref="M159:N159"/>
    <mergeCell ref="M160:N160"/>
    <mergeCell ref="M161:N161"/>
    <mergeCell ref="M172:N172"/>
    <mergeCell ref="M173:N173"/>
    <mergeCell ref="M174:N174"/>
    <mergeCell ref="B64:E64"/>
    <mergeCell ref="F64:N64"/>
    <mergeCell ref="B75:E75"/>
    <mergeCell ref="F75:N75"/>
    <mergeCell ref="B131:E131"/>
    <mergeCell ref="F131:N131"/>
    <mergeCell ref="B142:E142"/>
    <mergeCell ref="F142:N142"/>
    <mergeCell ref="M128:N128"/>
    <mergeCell ref="M129:N129"/>
    <mergeCell ref="M130:N130"/>
    <mergeCell ref="M137:N137"/>
    <mergeCell ref="M104:N104"/>
    <mergeCell ref="M105:N105"/>
    <mergeCell ref="M106:N106"/>
    <mergeCell ref="M107:N107"/>
    <mergeCell ref="M108:N108"/>
    <mergeCell ref="M115:N115"/>
    <mergeCell ref="M116:N116"/>
    <mergeCell ref="B97:N97"/>
    <mergeCell ref="B98:E98"/>
    <mergeCell ref="F98:N98"/>
    <mergeCell ref="B109:E109"/>
    <mergeCell ref="F109:N109"/>
    <mergeCell ref="B86:E86"/>
    <mergeCell ref="F86:N86"/>
    <mergeCell ref="M74:N74"/>
    <mergeCell ref="M81:N81"/>
    <mergeCell ref="M82:N82"/>
    <mergeCell ref="M83:N83"/>
    <mergeCell ref="M84:N84"/>
    <mergeCell ref="M85:N85"/>
    <mergeCell ref="B120:E120"/>
    <mergeCell ref="F120:N120"/>
    <mergeCell ref="M117:N117"/>
    <mergeCell ref="M118:N118"/>
    <mergeCell ref="M119:N119"/>
    <mergeCell ref="M94:N94"/>
    <mergeCell ref="M95:N95"/>
    <mergeCell ref="M96:N96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86:E186"/>
    <mergeCell ref="F186:N186"/>
    <mergeCell ref="B31:E31"/>
    <mergeCell ref="F31:N31"/>
    <mergeCell ref="B42:E42"/>
    <mergeCell ref="F42:N42"/>
    <mergeCell ref="M19:N19"/>
    <mergeCell ref="M24:N24"/>
    <mergeCell ref="M25:N25"/>
    <mergeCell ref="M26:N26"/>
    <mergeCell ref="B53:E53"/>
    <mergeCell ref="F53:N53"/>
    <mergeCell ref="M60:N60"/>
    <mergeCell ref="M61:N61"/>
    <mergeCell ref="M62:N62"/>
    <mergeCell ref="M63:N63"/>
    <mergeCell ref="B197:E197"/>
    <mergeCell ref="F197:N197"/>
    <mergeCell ref="B208:E208"/>
    <mergeCell ref="F208:N208"/>
    <mergeCell ref="M196:N196"/>
    <mergeCell ref="M203:N203"/>
    <mergeCell ref="M204:N204"/>
    <mergeCell ref="M205:N205"/>
    <mergeCell ref="B219:E219"/>
    <mergeCell ref="F219:N219"/>
    <mergeCell ref="M206:N206"/>
    <mergeCell ref="M207:N207"/>
    <mergeCell ref="M214:N214"/>
    <mergeCell ref="M215:N215"/>
    <mergeCell ref="M216:N216"/>
    <mergeCell ref="M217:N217"/>
    <mergeCell ref="M218:N218"/>
    <mergeCell ref="B230:N230"/>
    <mergeCell ref="B231:E231"/>
    <mergeCell ref="F231:N231"/>
    <mergeCell ref="B242:E242"/>
    <mergeCell ref="F242:N242"/>
    <mergeCell ref="M237:N237"/>
    <mergeCell ref="M238:N238"/>
    <mergeCell ref="M239:N239"/>
    <mergeCell ref="M240:N240"/>
    <mergeCell ref="M241:N241"/>
    <mergeCell ref="B253:E253"/>
    <mergeCell ref="F253:N253"/>
    <mergeCell ref="B264:E264"/>
    <mergeCell ref="F264:N264"/>
    <mergeCell ref="B275:E275"/>
    <mergeCell ref="F275:N275"/>
    <mergeCell ref="M270:N270"/>
    <mergeCell ref="M271:N271"/>
    <mergeCell ref="M272:N272"/>
    <mergeCell ref="M273:N273"/>
    <mergeCell ref="M263:N263"/>
    <mergeCell ref="M274:N274"/>
    <mergeCell ref="B309:E309"/>
    <mergeCell ref="F309:N309"/>
    <mergeCell ref="M293:N293"/>
    <mergeCell ref="M294:N294"/>
    <mergeCell ref="M295:N295"/>
    <mergeCell ref="M306:N306"/>
    <mergeCell ref="M307:N307"/>
    <mergeCell ref="M308:N308"/>
    <mergeCell ref="B320:E320"/>
    <mergeCell ref="F320:N320"/>
    <mergeCell ref="M315:N315"/>
    <mergeCell ref="M316:N316"/>
    <mergeCell ref="M317:N317"/>
    <mergeCell ref="M318:N318"/>
    <mergeCell ref="M319:N319"/>
    <mergeCell ref="B331:N331"/>
    <mergeCell ref="B332:E332"/>
    <mergeCell ref="F332:N332"/>
    <mergeCell ref="M326:N326"/>
    <mergeCell ref="M327:N327"/>
    <mergeCell ref="M328:N328"/>
    <mergeCell ref="M329:N329"/>
    <mergeCell ref="M330:N330"/>
    <mergeCell ref="B343:E343"/>
    <mergeCell ref="F343:N343"/>
    <mergeCell ref="B354:E354"/>
    <mergeCell ref="F354:N354"/>
    <mergeCell ref="B365:E365"/>
    <mergeCell ref="F365:N365"/>
    <mergeCell ref="M349:N349"/>
    <mergeCell ref="M350:N350"/>
    <mergeCell ref="M351:N351"/>
    <mergeCell ref="M352:N352"/>
    <mergeCell ref="M363:N363"/>
    <mergeCell ref="M364:N364"/>
    <mergeCell ref="B376:E376"/>
    <mergeCell ref="F376:N376"/>
    <mergeCell ref="B387:E387"/>
    <mergeCell ref="F387:N387"/>
    <mergeCell ref="B398:N398"/>
    <mergeCell ref="B399:E399"/>
    <mergeCell ref="F399:N399"/>
    <mergeCell ref="M383:N383"/>
    <mergeCell ref="M384:N384"/>
    <mergeCell ref="M385:N385"/>
    <mergeCell ref="M395:N395"/>
    <mergeCell ref="M396:N396"/>
    <mergeCell ref="M397:N397"/>
    <mergeCell ref="M382:N382"/>
    <mergeCell ref="M386:N386"/>
    <mergeCell ref="M393:N393"/>
    <mergeCell ref="M394:N394"/>
    <mergeCell ref="B410:E410"/>
    <mergeCell ref="F410:N410"/>
    <mergeCell ref="B421:E421"/>
    <mergeCell ref="F421:N421"/>
    <mergeCell ref="B432:E432"/>
    <mergeCell ref="F432:N432"/>
    <mergeCell ref="M417:N417"/>
    <mergeCell ref="M418:N418"/>
    <mergeCell ref="M419:N419"/>
    <mergeCell ref="M420:N420"/>
  </mergeCells>
  <phoneticPr fontId="33" type="noConversion"/>
  <dataValidations count="1">
    <dataValidation type="list" allowBlank="1" showInputMessage="1" showErrorMessage="1" sqref="C76:C85 C19:C30 C32:C41 C43:C52 C54:C63 C65:C74 C87:C96 C99:C108 C110:C119 C121:C130 C132:C141 C143:C152 C154:C163 C165:C174 C176:C185 C187:C196 C198:C207 C209:C218 C220:C229 C232:C241 C243:C252 C254:C263 C265:C274 C276:C285 C288:C297 C299:C308 C310:C319 C321:C330 C333:C342 C344:C353 C355:C364 C366:C375 C377:C386 C388:C397 C400:C409 C411:C420 C422:C431 C433:C442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6 B33:B41 B27:B3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F433:F442 F19:F30 F43:F52 F54:F63 F65:F74 F76:F85 F87:F96 F99:F108 F110:F119 F121:F130 F132:F141 F143:F152 F154:F163 F165:F174 F176:F185 F187:F196 F198:F207 F209:F218 F220:F229 F232:F241 F243:F252 F254:F263 F265:F274 F276:F285 F288:F297 F299:F308 F310:F319 F321:F330 F333:F342 F344:F353 F355:F364 F366:F375 F377:F386 F388:F397 F400:F409 F411:F420 F422:F431 I438:I442 I427:I431 I416:I420 L416:L420 L427:L431 L438:L442 L405:L409 I405:I409 I393:I397 L393:L397 L382:L386 I382:I386 I371:I375 L371:L375 I360:I364 L360:L364 I349:I353 L349:L353 L338:L342 I338:I342 L326:L330 I326:I330 I315:I319 L315:L319 L304:L308 I304:I308 I293:I297 L293:L297 I281:I285 L281:L285 I270:I274 L270:L274 I259:I263 L259:L263 L248:L252 I248:I252 I237:I241 L237:L241 I225:I229 L225:L229 I214:I218 I203:I207 L214:L218 L203:L207 L192:L196 I192:I196 I181:I185 L181:L185 I170:I174 L170:L174 I159:I163 L159:L163 L148:L152 I148:I152 I137:I141 L137:L141 L126:L130 I126:I130 I115:I119 L115:L119 I104:I108 L104:L108 I92:I96 L92:L96 L81:L85 I81:I85 I70:I74 L70:L74 L59:L63 I59:I63 I48:I52 I37:I41 L48:L52 L37:L41 L19:L30 I19:I30 F32:F41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20.140625" style="249" customWidth="1"/>
    <col min="4" max="4" width="40.5703125" style="249" customWidth="1"/>
    <col min="5" max="5" width="6.85546875" style="249" hidden="1" customWidth="1"/>
    <col min="6" max="6" width="6.42578125" style="249" hidden="1" customWidth="1"/>
    <col min="7" max="7" width="11.42578125" style="248"/>
    <col min="8" max="8" width="8.7109375" style="248" customWidth="1"/>
    <col min="9" max="10" width="15.7109375" style="248" customWidth="1"/>
    <col min="11" max="11" width="5" style="262" hidden="1" customWidth="1"/>
    <col min="12" max="12" width="5.140625" style="262" hidden="1" customWidth="1"/>
    <col min="13" max="13" width="8.7109375" style="266" customWidth="1"/>
    <col min="14" max="14" width="13.5703125" style="248" customWidth="1"/>
    <col min="15" max="15" width="14.5703125" style="248" customWidth="1"/>
    <col min="16" max="16" width="5.28515625" style="262" hidden="1" customWidth="1"/>
    <col min="17" max="17" width="5.42578125" style="262" hidden="1" customWidth="1"/>
    <col min="18" max="18" width="12.7109375" style="266" customWidth="1"/>
    <col min="19" max="19" width="20.140625" style="248" bestFit="1" customWidth="1"/>
    <col min="20" max="20" width="13.5703125" style="248" customWidth="1"/>
    <col min="21" max="21" width="13.42578125" style="248" customWidth="1"/>
    <col min="22" max="22" width="6.7109375" style="248" customWidth="1"/>
    <col min="23" max="23" width="7.7109375" style="248" customWidth="1"/>
    <col min="24" max="24" width="5.7109375" style="248" customWidth="1"/>
    <col min="25" max="25" width="9.5703125" style="248" customWidth="1"/>
    <col min="26" max="26" width="12.7109375" style="252" customWidth="1"/>
    <col min="27" max="37" width="11.42578125" style="253"/>
    <col min="38" max="16384" width="11.42578125" style="244"/>
  </cols>
  <sheetData>
    <row r="1" spans="1:37">
      <c r="M1" s="248"/>
    </row>
    <row r="2" spans="1:37" ht="15.75">
      <c r="A2" s="242"/>
      <c r="B2" s="502" t="s">
        <v>56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243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</row>
    <row r="3" spans="1:37">
      <c r="A3" s="245"/>
      <c r="B3" s="245"/>
      <c r="C3" s="245"/>
      <c r="D3" s="245"/>
      <c r="E3" s="320"/>
      <c r="F3" s="320"/>
      <c r="G3" s="245"/>
      <c r="H3" s="245"/>
      <c r="I3" s="245"/>
      <c r="J3" s="245"/>
      <c r="K3" s="320"/>
      <c r="L3" s="320"/>
      <c r="M3" s="245"/>
      <c r="N3" s="245"/>
      <c r="O3" s="245"/>
      <c r="P3" s="320"/>
      <c r="Q3" s="320"/>
      <c r="R3" s="267"/>
      <c r="S3" s="245"/>
      <c r="T3" s="243"/>
      <c r="U3" s="243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</row>
    <row r="4" spans="1:37">
      <c r="A4" s="242"/>
      <c r="B4" s="242"/>
      <c r="C4" s="77" t="s">
        <v>239</v>
      </c>
      <c r="D4" s="246" t="str">
        <f>Inicio!D4</f>
        <v>EVOLUTIVO FRONT END</v>
      </c>
      <c r="E4" s="320"/>
      <c r="F4" s="320"/>
      <c r="G4" s="245"/>
      <c r="H4" s="245"/>
      <c r="I4" s="245"/>
      <c r="J4" s="77" t="s">
        <v>59</v>
      </c>
      <c r="K4" s="323"/>
      <c r="L4" s="323"/>
      <c r="M4" s="245"/>
      <c r="N4" s="77" t="s">
        <v>95</v>
      </c>
      <c r="O4" s="520" t="s">
        <v>62</v>
      </c>
      <c r="P4" s="520"/>
      <c r="Q4" s="520"/>
      <c r="R4" s="520"/>
      <c r="S4" s="77" t="s">
        <v>57</v>
      </c>
      <c r="T4" s="86" t="s">
        <v>58</v>
      </c>
      <c r="U4" s="243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</row>
    <row r="5" spans="1:37">
      <c r="A5" s="242"/>
      <c r="B5" s="242"/>
      <c r="C5" s="521" t="s">
        <v>163</v>
      </c>
      <c r="D5" s="529">
        <f>Inicio!D5</f>
        <v>0</v>
      </c>
      <c r="E5" s="322"/>
      <c r="F5" s="322"/>
      <c r="G5" s="247"/>
      <c r="H5" s="247"/>
      <c r="I5" s="245"/>
      <c r="J5" s="245"/>
      <c r="K5" s="324"/>
      <c r="L5" s="324"/>
      <c r="M5" s="245"/>
      <c r="N5" s="245"/>
      <c r="O5" s="245"/>
      <c r="P5" s="320"/>
      <c r="Q5" s="320"/>
      <c r="R5" s="267"/>
      <c r="S5" s="245"/>
      <c r="T5" s="243"/>
      <c r="U5" s="243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</row>
    <row r="6" spans="1:37">
      <c r="A6" s="242"/>
      <c r="B6" s="242"/>
      <c r="C6" s="522"/>
      <c r="D6" s="530"/>
      <c r="E6" s="322"/>
      <c r="F6" s="322"/>
      <c r="G6" s="247"/>
      <c r="H6" s="247"/>
      <c r="I6" s="245"/>
      <c r="J6" s="77" t="s">
        <v>60</v>
      </c>
      <c r="K6" s="323"/>
      <c r="L6" s="323"/>
      <c r="M6" s="245"/>
      <c r="N6" s="77" t="s">
        <v>95</v>
      </c>
      <c r="O6" s="520" t="s">
        <v>62</v>
      </c>
      <c r="P6" s="520"/>
      <c r="Q6" s="520"/>
      <c r="R6" s="520"/>
      <c r="S6" s="77" t="s">
        <v>57</v>
      </c>
      <c r="T6" s="86" t="s">
        <v>58</v>
      </c>
      <c r="U6" s="243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</row>
    <row r="7" spans="1:37">
      <c r="A7" s="242"/>
      <c r="B7" s="242"/>
      <c r="C7" s="77" t="s">
        <v>2</v>
      </c>
      <c r="D7" s="246">
        <f>Inicio!D7</f>
        <v>0</v>
      </c>
      <c r="E7" s="322"/>
      <c r="F7" s="322"/>
      <c r="G7" s="247"/>
      <c r="H7" s="247"/>
      <c r="I7" s="245"/>
      <c r="J7" s="245"/>
      <c r="K7" s="324"/>
      <c r="L7" s="324"/>
      <c r="M7" s="245"/>
      <c r="N7" s="245"/>
      <c r="O7" s="245"/>
      <c r="P7" s="320"/>
      <c r="Q7" s="320"/>
      <c r="R7" s="267"/>
      <c r="S7" s="245"/>
      <c r="T7" s="243"/>
      <c r="U7" s="243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</row>
    <row r="8" spans="1:37">
      <c r="A8" s="242"/>
      <c r="B8" s="242"/>
      <c r="C8" s="77" t="s">
        <v>164</v>
      </c>
      <c r="D8" s="246">
        <f>Inicio!D8</f>
        <v>0</v>
      </c>
      <c r="E8" s="322"/>
      <c r="F8" s="322"/>
      <c r="G8" s="247"/>
      <c r="H8" s="247"/>
      <c r="I8" s="245"/>
      <c r="J8" s="77" t="s">
        <v>61</v>
      </c>
      <c r="K8" s="323"/>
      <c r="L8" s="323"/>
      <c r="M8" s="245"/>
      <c r="N8" s="77" t="s">
        <v>95</v>
      </c>
      <c r="O8" s="520" t="s">
        <v>62</v>
      </c>
      <c r="P8" s="520"/>
      <c r="Q8" s="520"/>
      <c r="R8" s="520"/>
      <c r="S8" s="77" t="s">
        <v>57</v>
      </c>
      <c r="T8" s="86" t="s">
        <v>58</v>
      </c>
      <c r="U8" s="243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</row>
    <row r="9" spans="1:37">
      <c r="M9" s="248"/>
    </row>
    <row r="10" spans="1:37">
      <c r="C10" s="531"/>
      <c r="D10" s="531"/>
      <c r="E10" s="531"/>
      <c r="G10" s="250">
        <f>IF((COUNTIF(F16:F62,"Si")=0)*AND(COUNTIF(E16:E62,"No")=0),0,((COUNTIF(F16:F62,"Si")))/((COUNTIF(F16:F62,"Si")+COUNTIF(E16:E62,"No"))))</f>
        <v>1</v>
      </c>
      <c r="H10" s="251"/>
      <c r="I10" s="242"/>
      <c r="M10" s="250">
        <f>IF((COUNTIF(L16:L62,"Si")=0)*AND(COUNTIF(K16:K62,"No")=0),0,((COUNTIF(L16:L62,"Si")))/((COUNTIF(L16:L62,"Si")+COUNTIF(K16:K62,"No"))))</f>
        <v>0.75</v>
      </c>
      <c r="N10" s="242"/>
      <c r="R10" s="250">
        <f>IF((COUNTIF(Q16:Q62,"Si")=0)*AND(COUNTIF(P16:P62,"No")=0),0,((COUNTIF(Q16:Q62,"Si")))/((COUNTIF(Q16:Q62,"Si")+COUNTIF(P16:P62,"No"))))</f>
        <v>0.75</v>
      </c>
      <c r="S10" s="251"/>
      <c r="T10" s="242"/>
    </row>
    <row r="11" spans="1:37" ht="13.5" hidden="1" thickBot="1">
      <c r="C11" s="526"/>
      <c r="D11" s="526"/>
      <c r="E11" s="527"/>
      <c r="G11" s="498" t="s">
        <v>96</v>
      </c>
      <c r="H11" s="487"/>
      <c r="I11" s="482"/>
      <c r="M11" s="498" t="s">
        <v>96</v>
      </c>
      <c r="N11" s="482"/>
      <c r="R11" s="498" t="s">
        <v>96</v>
      </c>
      <c r="S11" s="487"/>
      <c r="T11" s="482"/>
    </row>
    <row r="12" spans="1:37">
      <c r="B12" s="488" t="s">
        <v>89</v>
      </c>
      <c r="C12" s="496" t="s">
        <v>75</v>
      </c>
      <c r="D12" s="488" t="s">
        <v>90</v>
      </c>
      <c r="E12" s="268"/>
      <c r="F12" s="268"/>
      <c r="G12" s="479" t="s">
        <v>139</v>
      </c>
      <c r="H12" s="479" t="s">
        <v>138</v>
      </c>
      <c r="I12" s="479"/>
      <c r="J12" s="477" t="s">
        <v>127</v>
      </c>
      <c r="K12" s="311"/>
      <c r="L12" s="311"/>
      <c r="M12" s="479" t="s">
        <v>140</v>
      </c>
      <c r="N12" s="479" t="s">
        <v>138</v>
      </c>
      <c r="O12" s="477" t="s">
        <v>127</v>
      </c>
      <c r="P12" s="311"/>
      <c r="Q12" s="311"/>
      <c r="R12" s="479" t="s">
        <v>141</v>
      </c>
      <c r="S12" s="477" t="s">
        <v>138</v>
      </c>
      <c r="T12" s="477" t="s">
        <v>127</v>
      </c>
    </row>
    <row r="13" spans="1:37" ht="13.5" thickBot="1">
      <c r="A13" s="254"/>
      <c r="B13" s="489"/>
      <c r="C13" s="497"/>
      <c r="D13" s="528"/>
      <c r="E13" s="326"/>
      <c r="F13" s="327"/>
      <c r="G13" s="511"/>
      <c r="H13" s="480"/>
      <c r="I13" s="480"/>
      <c r="J13" s="478"/>
      <c r="K13" s="271"/>
      <c r="L13" s="271"/>
      <c r="M13" s="480"/>
      <c r="N13" s="480"/>
      <c r="O13" s="478"/>
      <c r="P13" s="271"/>
      <c r="Q13" s="271"/>
      <c r="R13" s="480"/>
      <c r="S13" s="478"/>
      <c r="T13" s="478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6"/>
      <c r="AH13" s="256"/>
      <c r="AI13" s="256"/>
      <c r="AJ13" s="256"/>
      <c r="AK13" s="256"/>
    </row>
    <row r="14" spans="1:37" ht="13.5" thickBot="1">
      <c r="A14" s="254"/>
      <c r="B14" s="515" t="s">
        <v>170</v>
      </c>
      <c r="C14" s="516"/>
      <c r="D14" s="517"/>
      <c r="E14" s="316"/>
      <c r="F14" s="317"/>
      <c r="G14" s="202"/>
      <c r="H14" s="116"/>
      <c r="I14" s="116"/>
      <c r="J14" s="109"/>
      <c r="K14" s="312"/>
      <c r="L14" s="312"/>
      <c r="M14" s="116"/>
      <c r="N14" s="116"/>
      <c r="O14" s="109"/>
      <c r="P14" s="312"/>
      <c r="Q14" s="312"/>
      <c r="R14" s="116"/>
      <c r="S14" s="109"/>
      <c r="T14" s="117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6"/>
      <c r="AH14" s="256"/>
      <c r="AI14" s="256"/>
      <c r="AJ14" s="256"/>
      <c r="AK14" s="256"/>
    </row>
    <row r="15" spans="1:37" ht="53.25" customHeight="1" thickBot="1">
      <c r="A15" s="254"/>
      <c r="B15" s="110"/>
      <c r="C15" s="514" t="s">
        <v>174</v>
      </c>
      <c r="D15" s="514"/>
      <c r="E15" s="514"/>
      <c r="F15" s="514"/>
      <c r="G15" s="514"/>
      <c r="H15" s="514"/>
      <c r="I15" s="514"/>
      <c r="J15" s="514"/>
      <c r="K15" s="313"/>
      <c r="L15" s="313"/>
      <c r="M15" s="112"/>
      <c r="N15" s="112"/>
      <c r="O15" s="111"/>
      <c r="P15" s="313"/>
      <c r="Q15" s="313"/>
      <c r="R15" s="112"/>
      <c r="S15" s="111"/>
      <c r="T15" s="113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6"/>
      <c r="AH15" s="256"/>
      <c r="AI15" s="256"/>
      <c r="AJ15" s="256"/>
      <c r="AK15" s="256"/>
    </row>
    <row r="16" spans="1:37" ht="36">
      <c r="A16" s="254"/>
      <c r="B16" s="200">
        <v>1</v>
      </c>
      <c r="C16" s="257" t="s">
        <v>157</v>
      </c>
      <c r="D16" s="258" t="s">
        <v>257</v>
      </c>
      <c r="E16" s="235" t="str">
        <f>IF(((C16="Auditoría de gestión de la configuración")*AND(G16="No")),"No","")</f>
        <v/>
      </c>
      <c r="F16" s="235" t="str">
        <f>IF(((C16="Auditoría de gestión de la configuración")*AND(G16="Si")),"Si","")</f>
        <v>Si</v>
      </c>
      <c r="G16" s="235" t="s">
        <v>152</v>
      </c>
      <c r="H16" s="518"/>
      <c r="I16" s="519"/>
      <c r="J16" s="108"/>
      <c r="K16" s="235" t="str">
        <f>IF(((C16="Auditoría de gestión de la configuración")*AND(M16="No")),"No","")</f>
        <v/>
      </c>
      <c r="L16" s="235" t="str">
        <f>IF(((C16="Auditoría de gestión de la configuración")*AND(M16="Si")),"Si","")</f>
        <v>Si</v>
      </c>
      <c r="M16" s="235" t="s">
        <v>152</v>
      </c>
      <c r="N16" s="210"/>
      <c r="O16" s="108"/>
      <c r="P16" s="235" t="str">
        <f>IF(((C16="Auditoría de gestión de la configuración")*AND(R16="No")),"No","")</f>
        <v/>
      </c>
      <c r="Q16" s="235" t="str">
        <f>IF(((C16="Auditoría de gestión de la configuración")*AND(R16="Si")),"Si","")</f>
        <v>Si</v>
      </c>
      <c r="R16" s="235" t="s">
        <v>152</v>
      </c>
      <c r="S16" s="108"/>
      <c r="T16" s="108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6"/>
      <c r="AH16" s="256"/>
      <c r="AI16" s="256"/>
      <c r="AJ16" s="256"/>
      <c r="AK16" s="256"/>
    </row>
    <row r="17" spans="1:37" ht="48">
      <c r="A17" s="254"/>
      <c r="B17" s="200">
        <f>1+B16</f>
        <v>2</v>
      </c>
      <c r="C17" s="257" t="s">
        <v>156</v>
      </c>
      <c r="D17" s="258" t="s">
        <v>259</v>
      </c>
      <c r="E17" s="235" t="str">
        <f>IF(((C17="Auditoría de Calidad")*AND(G17="No")),"No","")</f>
        <v/>
      </c>
      <c r="F17" s="235" t="str">
        <f>IF(((C17="Auditoría de Calidad")*AND(G17="Si")),"Si","")</f>
        <v/>
      </c>
      <c r="G17" s="235"/>
      <c r="H17" s="518"/>
      <c r="I17" s="519"/>
      <c r="J17" s="108"/>
      <c r="K17" s="235" t="str">
        <f>IF(((C17="Auditoría de Calidad")*AND(M17="No")),"No","")</f>
        <v/>
      </c>
      <c r="L17" s="235" t="str">
        <f>IF(((C17="Auditoría de Calidad")*AND(M17="Si")),"Si","")</f>
        <v/>
      </c>
      <c r="M17" s="235"/>
      <c r="N17" s="209"/>
      <c r="O17" s="108"/>
      <c r="P17" s="235" t="str">
        <f>IF(((C17="Auditoría de Calidad")*AND(R17="No")),"No","")</f>
        <v/>
      </c>
      <c r="Q17" s="235" t="str">
        <f>IF(((C17="Auditoría de Calidad")*AND(R17="Si")),"Si","")</f>
        <v/>
      </c>
      <c r="R17" s="235"/>
      <c r="S17" s="108"/>
      <c r="T17" s="108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6"/>
      <c r="AH17" s="256"/>
      <c r="AI17" s="256"/>
      <c r="AJ17" s="256"/>
      <c r="AK17" s="256"/>
    </row>
    <row r="18" spans="1:37" ht="48">
      <c r="A18" s="254"/>
      <c r="B18" s="200">
        <f t="shared" ref="B18:B30" si="0">1+B17</f>
        <v>3</v>
      </c>
      <c r="C18" s="257" t="s">
        <v>156</v>
      </c>
      <c r="D18" s="258" t="s">
        <v>260</v>
      </c>
      <c r="E18" s="235" t="str">
        <f t="shared" ref="E18:E30" si="1">IF(((C18="Auditoría de Calidad")*AND(G18="No")),"No","")</f>
        <v/>
      </c>
      <c r="F18" s="235" t="str">
        <f t="shared" ref="F18:F30" si="2">IF(((C18="Auditoría de Calidad")*AND(G18="Si")),"Si","")</f>
        <v/>
      </c>
      <c r="G18" s="235"/>
      <c r="H18" s="518"/>
      <c r="I18" s="519"/>
      <c r="J18" s="108"/>
      <c r="K18" s="235" t="str">
        <f t="shared" ref="K18:K30" si="3">IF(((C18="Auditoría de Calidad")*AND(M18="No")),"No","")</f>
        <v/>
      </c>
      <c r="L18" s="235" t="str">
        <f t="shared" ref="L18:L30" si="4">IF(((C18="Auditoría de Calidad")*AND(M18="Si")),"Si","")</f>
        <v/>
      </c>
      <c r="M18" s="235"/>
      <c r="N18" s="209"/>
      <c r="O18" s="108"/>
      <c r="P18" s="235" t="str">
        <f t="shared" ref="P18:P30" si="5">IF(((C18="Auditoría de Calidad")*AND(R18="No")),"No","")</f>
        <v/>
      </c>
      <c r="Q18" s="235" t="str">
        <f t="shared" ref="Q18:Q30" si="6">IF(((C18="Auditoría de Calidad")*AND(R18="Si")),"Si","")</f>
        <v/>
      </c>
      <c r="R18" s="235"/>
      <c r="S18" s="108"/>
      <c r="T18" s="108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6"/>
      <c r="AH18" s="256"/>
      <c r="AI18" s="256"/>
      <c r="AJ18" s="256"/>
      <c r="AK18" s="256"/>
    </row>
    <row r="19" spans="1:37" ht="48">
      <c r="A19" s="254"/>
      <c r="B19" s="200">
        <f t="shared" si="0"/>
        <v>4</v>
      </c>
      <c r="C19" s="257" t="s">
        <v>156</v>
      </c>
      <c r="D19" s="258" t="s">
        <v>0</v>
      </c>
      <c r="E19" s="235" t="str">
        <f t="shared" si="1"/>
        <v/>
      </c>
      <c r="F19" s="235" t="str">
        <f t="shared" si="2"/>
        <v/>
      </c>
      <c r="G19" s="235"/>
      <c r="H19" s="518"/>
      <c r="I19" s="519"/>
      <c r="J19" s="108"/>
      <c r="K19" s="235" t="str">
        <f t="shared" si="3"/>
        <v/>
      </c>
      <c r="L19" s="235" t="str">
        <f t="shared" si="4"/>
        <v/>
      </c>
      <c r="M19" s="235"/>
      <c r="N19" s="209"/>
      <c r="O19" s="108"/>
      <c r="P19" s="235" t="str">
        <f t="shared" si="5"/>
        <v/>
      </c>
      <c r="Q19" s="235" t="str">
        <f t="shared" si="6"/>
        <v/>
      </c>
      <c r="R19" s="235"/>
      <c r="S19" s="108"/>
      <c r="T19" s="108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6"/>
      <c r="AH19" s="256"/>
      <c r="AI19" s="256"/>
      <c r="AJ19" s="256"/>
      <c r="AK19" s="256"/>
    </row>
    <row r="20" spans="1:37" ht="60">
      <c r="A20" s="254"/>
      <c r="B20" s="200">
        <f t="shared" si="0"/>
        <v>5</v>
      </c>
      <c r="C20" s="257" t="s">
        <v>156</v>
      </c>
      <c r="D20" s="258" t="s">
        <v>1</v>
      </c>
      <c r="E20" s="235" t="str">
        <f t="shared" si="1"/>
        <v/>
      </c>
      <c r="F20" s="235" t="str">
        <f t="shared" si="2"/>
        <v/>
      </c>
      <c r="G20" s="235"/>
      <c r="H20" s="518"/>
      <c r="I20" s="519"/>
      <c r="J20" s="108"/>
      <c r="K20" s="235" t="str">
        <f t="shared" si="3"/>
        <v/>
      </c>
      <c r="L20" s="235" t="str">
        <f t="shared" si="4"/>
        <v/>
      </c>
      <c r="M20" s="235"/>
      <c r="N20" s="209"/>
      <c r="O20" s="108"/>
      <c r="P20" s="235" t="str">
        <f t="shared" si="5"/>
        <v/>
      </c>
      <c r="Q20" s="235" t="str">
        <f t="shared" si="6"/>
        <v/>
      </c>
      <c r="R20" s="235"/>
      <c r="S20" s="108"/>
      <c r="T20" s="108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6"/>
      <c r="AH20" s="256"/>
      <c r="AI20" s="256"/>
      <c r="AJ20" s="256"/>
      <c r="AK20" s="256"/>
    </row>
    <row r="21" spans="1:37" ht="24">
      <c r="A21" s="254"/>
      <c r="B21" s="200">
        <f t="shared" si="0"/>
        <v>6</v>
      </c>
      <c r="C21" s="257" t="s">
        <v>156</v>
      </c>
      <c r="D21" s="258" t="s">
        <v>251</v>
      </c>
      <c r="E21" s="235" t="str">
        <f t="shared" si="1"/>
        <v/>
      </c>
      <c r="F21" s="235" t="str">
        <f t="shared" si="2"/>
        <v/>
      </c>
      <c r="G21" s="235"/>
      <c r="H21" s="518"/>
      <c r="I21" s="519"/>
      <c r="J21" s="108"/>
      <c r="K21" s="235" t="str">
        <f t="shared" si="3"/>
        <v/>
      </c>
      <c r="L21" s="235" t="str">
        <f t="shared" si="4"/>
        <v/>
      </c>
      <c r="M21" s="235"/>
      <c r="N21" s="209"/>
      <c r="O21" s="108"/>
      <c r="P21" s="235" t="str">
        <f t="shared" si="5"/>
        <v/>
      </c>
      <c r="Q21" s="235" t="str">
        <f t="shared" si="6"/>
        <v/>
      </c>
      <c r="R21" s="235"/>
      <c r="S21" s="108"/>
      <c r="T21" s="108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6"/>
      <c r="AH21" s="256"/>
      <c r="AI21" s="256"/>
      <c r="AJ21" s="256"/>
      <c r="AK21" s="256"/>
    </row>
    <row r="22" spans="1:37" ht="36">
      <c r="A22" s="254"/>
      <c r="B22" s="200">
        <f t="shared" si="0"/>
        <v>7</v>
      </c>
      <c r="C22" s="257" t="s">
        <v>156</v>
      </c>
      <c r="D22" s="258" t="s">
        <v>190</v>
      </c>
      <c r="E22" s="235" t="str">
        <f t="shared" si="1"/>
        <v/>
      </c>
      <c r="F22" s="235" t="str">
        <f t="shared" si="2"/>
        <v/>
      </c>
      <c r="G22" s="235"/>
      <c r="H22" s="518"/>
      <c r="I22" s="519"/>
      <c r="J22" s="108"/>
      <c r="K22" s="235" t="str">
        <f t="shared" si="3"/>
        <v/>
      </c>
      <c r="L22" s="235" t="str">
        <f t="shared" si="4"/>
        <v/>
      </c>
      <c r="M22" s="235"/>
      <c r="N22" s="209"/>
      <c r="O22" s="108"/>
      <c r="P22" s="235" t="str">
        <f t="shared" si="5"/>
        <v/>
      </c>
      <c r="Q22" s="235" t="str">
        <f t="shared" si="6"/>
        <v/>
      </c>
      <c r="R22" s="235"/>
      <c r="S22" s="108"/>
      <c r="T22" s="108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6"/>
      <c r="AH22" s="256"/>
      <c r="AI22" s="256"/>
      <c r="AJ22" s="256"/>
      <c r="AK22" s="256"/>
    </row>
    <row r="23" spans="1:37">
      <c r="A23" s="254"/>
      <c r="B23" s="200">
        <f t="shared" si="0"/>
        <v>8</v>
      </c>
      <c r="C23" s="257" t="s">
        <v>156</v>
      </c>
      <c r="D23" s="258" t="s">
        <v>191</v>
      </c>
      <c r="E23" s="235" t="str">
        <f t="shared" si="1"/>
        <v/>
      </c>
      <c r="F23" s="235" t="str">
        <f t="shared" si="2"/>
        <v/>
      </c>
      <c r="G23" s="235"/>
      <c r="H23" s="518"/>
      <c r="I23" s="519"/>
      <c r="J23" s="108"/>
      <c r="K23" s="235" t="str">
        <f t="shared" si="3"/>
        <v/>
      </c>
      <c r="L23" s="235" t="str">
        <f t="shared" si="4"/>
        <v/>
      </c>
      <c r="M23" s="235"/>
      <c r="N23" s="209"/>
      <c r="O23" s="108"/>
      <c r="P23" s="235" t="str">
        <f t="shared" si="5"/>
        <v/>
      </c>
      <c r="Q23" s="235" t="str">
        <f t="shared" si="6"/>
        <v/>
      </c>
      <c r="R23" s="235"/>
      <c r="S23" s="108"/>
      <c r="T23" s="108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6"/>
      <c r="AH23" s="256"/>
      <c r="AI23" s="256"/>
      <c r="AJ23" s="256"/>
      <c r="AK23" s="256"/>
    </row>
    <row r="24" spans="1:37" ht="24">
      <c r="A24" s="254"/>
      <c r="B24" s="200">
        <f t="shared" si="0"/>
        <v>9</v>
      </c>
      <c r="C24" s="257" t="s">
        <v>156</v>
      </c>
      <c r="D24" s="258" t="s">
        <v>252</v>
      </c>
      <c r="E24" s="235" t="str">
        <f t="shared" si="1"/>
        <v/>
      </c>
      <c r="F24" s="235" t="str">
        <f t="shared" si="2"/>
        <v/>
      </c>
      <c r="G24" s="235"/>
      <c r="H24" s="518"/>
      <c r="I24" s="519"/>
      <c r="J24" s="108"/>
      <c r="K24" s="235" t="str">
        <f t="shared" si="3"/>
        <v/>
      </c>
      <c r="L24" s="235" t="str">
        <f t="shared" si="4"/>
        <v/>
      </c>
      <c r="M24" s="235"/>
      <c r="N24" s="209"/>
      <c r="O24" s="108"/>
      <c r="P24" s="235" t="str">
        <f t="shared" si="5"/>
        <v/>
      </c>
      <c r="Q24" s="235" t="str">
        <f t="shared" si="6"/>
        <v/>
      </c>
      <c r="R24" s="235"/>
      <c r="S24" s="108"/>
      <c r="T24" s="108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6"/>
      <c r="AH24" s="256"/>
      <c r="AI24" s="256"/>
      <c r="AJ24" s="256"/>
      <c r="AK24" s="256"/>
    </row>
    <row r="25" spans="1:37" ht="24">
      <c r="A25" s="254"/>
      <c r="B25" s="200">
        <f t="shared" si="0"/>
        <v>10</v>
      </c>
      <c r="C25" s="257" t="s">
        <v>156</v>
      </c>
      <c r="D25" s="258" t="s">
        <v>253</v>
      </c>
      <c r="E25" s="235" t="str">
        <f t="shared" si="1"/>
        <v/>
      </c>
      <c r="F25" s="235" t="str">
        <f t="shared" si="2"/>
        <v/>
      </c>
      <c r="G25" s="235"/>
      <c r="H25" s="518"/>
      <c r="I25" s="519"/>
      <c r="J25" s="108"/>
      <c r="K25" s="235" t="str">
        <f t="shared" si="3"/>
        <v/>
      </c>
      <c r="L25" s="235" t="str">
        <f t="shared" si="4"/>
        <v/>
      </c>
      <c r="M25" s="235"/>
      <c r="N25" s="209"/>
      <c r="O25" s="108"/>
      <c r="P25" s="235" t="str">
        <f t="shared" si="5"/>
        <v/>
      </c>
      <c r="Q25" s="235" t="str">
        <f t="shared" si="6"/>
        <v/>
      </c>
      <c r="R25" s="235"/>
      <c r="S25" s="108"/>
      <c r="T25" s="108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6"/>
      <c r="AH25" s="256"/>
      <c r="AI25" s="256"/>
      <c r="AJ25" s="256"/>
      <c r="AK25" s="256"/>
    </row>
    <row r="26" spans="1:37" ht="24">
      <c r="A26" s="254"/>
      <c r="B26" s="200">
        <f t="shared" si="0"/>
        <v>11</v>
      </c>
      <c r="C26" s="257" t="s">
        <v>156</v>
      </c>
      <c r="D26" s="258" t="s">
        <v>254</v>
      </c>
      <c r="E26" s="235" t="str">
        <f t="shared" si="1"/>
        <v/>
      </c>
      <c r="F26" s="235" t="str">
        <f t="shared" si="2"/>
        <v/>
      </c>
      <c r="G26" s="235"/>
      <c r="H26" s="518"/>
      <c r="I26" s="519"/>
      <c r="J26" s="108"/>
      <c r="K26" s="235" t="str">
        <f t="shared" si="3"/>
        <v/>
      </c>
      <c r="L26" s="235" t="str">
        <f t="shared" si="4"/>
        <v/>
      </c>
      <c r="M26" s="235"/>
      <c r="N26" s="209"/>
      <c r="O26" s="108"/>
      <c r="P26" s="235" t="str">
        <f t="shared" si="5"/>
        <v/>
      </c>
      <c r="Q26" s="235" t="str">
        <f t="shared" si="6"/>
        <v/>
      </c>
      <c r="R26" s="235"/>
      <c r="S26" s="108"/>
      <c r="T26" s="108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6"/>
      <c r="AH26" s="256"/>
      <c r="AI26" s="256"/>
      <c r="AJ26" s="256"/>
      <c r="AK26" s="256"/>
    </row>
    <row r="27" spans="1:37" ht="24">
      <c r="A27" s="254"/>
      <c r="B27" s="200">
        <f t="shared" si="0"/>
        <v>12</v>
      </c>
      <c r="C27" s="257" t="s">
        <v>156</v>
      </c>
      <c r="D27" s="99" t="s">
        <v>255</v>
      </c>
      <c r="E27" s="235" t="str">
        <f t="shared" si="1"/>
        <v/>
      </c>
      <c r="F27" s="235" t="str">
        <f t="shared" si="2"/>
        <v/>
      </c>
      <c r="G27" s="235"/>
      <c r="H27" s="518"/>
      <c r="I27" s="519"/>
      <c r="J27" s="108"/>
      <c r="K27" s="235" t="str">
        <f t="shared" si="3"/>
        <v/>
      </c>
      <c r="L27" s="235" t="str">
        <f t="shared" si="4"/>
        <v/>
      </c>
      <c r="M27" s="235"/>
      <c r="N27" s="209"/>
      <c r="O27" s="108"/>
      <c r="P27" s="235" t="str">
        <f t="shared" si="5"/>
        <v/>
      </c>
      <c r="Q27" s="235" t="str">
        <f t="shared" si="6"/>
        <v/>
      </c>
      <c r="R27" s="235"/>
      <c r="S27" s="108"/>
      <c r="T27" s="108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6"/>
      <c r="AH27" s="256"/>
      <c r="AI27" s="256"/>
      <c r="AJ27" s="256"/>
      <c r="AK27" s="256"/>
    </row>
    <row r="28" spans="1:37">
      <c r="A28" s="254"/>
      <c r="B28" s="200">
        <f t="shared" si="0"/>
        <v>13</v>
      </c>
      <c r="C28" s="257" t="s">
        <v>156</v>
      </c>
      <c r="D28" s="258" t="s">
        <v>256</v>
      </c>
      <c r="E28" s="235" t="str">
        <f t="shared" si="1"/>
        <v/>
      </c>
      <c r="F28" s="235" t="str">
        <f t="shared" si="2"/>
        <v/>
      </c>
      <c r="G28" s="235"/>
      <c r="H28" s="518"/>
      <c r="I28" s="519"/>
      <c r="J28" s="108"/>
      <c r="K28" s="235" t="str">
        <f t="shared" si="3"/>
        <v/>
      </c>
      <c r="L28" s="235" t="str">
        <f t="shared" si="4"/>
        <v/>
      </c>
      <c r="M28" s="235"/>
      <c r="N28" s="209"/>
      <c r="O28" s="108"/>
      <c r="P28" s="235" t="str">
        <f t="shared" si="5"/>
        <v/>
      </c>
      <c r="Q28" s="235" t="str">
        <f t="shared" si="6"/>
        <v/>
      </c>
      <c r="R28" s="235"/>
      <c r="S28" s="108"/>
      <c r="T28" s="108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6"/>
      <c r="AH28" s="256"/>
      <c r="AI28" s="256"/>
      <c r="AJ28" s="256"/>
      <c r="AK28" s="256"/>
    </row>
    <row r="29" spans="1:37" ht="24">
      <c r="A29" s="254"/>
      <c r="B29" s="200">
        <f t="shared" si="0"/>
        <v>14</v>
      </c>
      <c r="C29" s="257" t="s">
        <v>156</v>
      </c>
      <c r="D29" s="258" t="s">
        <v>258</v>
      </c>
      <c r="E29" s="235" t="str">
        <f t="shared" si="1"/>
        <v/>
      </c>
      <c r="F29" s="235" t="str">
        <f t="shared" si="2"/>
        <v/>
      </c>
      <c r="G29" s="235"/>
      <c r="H29" s="518"/>
      <c r="I29" s="519"/>
      <c r="J29" s="108"/>
      <c r="K29" s="235" t="str">
        <f t="shared" si="3"/>
        <v/>
      </c>
      <c r="L29" s="235" t="str">
        <f t="shared" si="4"/>
        <v/>
      </c>
      <c r="M29" s="235"/>
      <c r="N29" s="209"/>
      <c r="O29" s="108"/>
      <c r="P29" s="235" t="str">
        <f t="shared" si="5"/>
        <v/>
      </c>
      <c r="Q29" s="235" t="str">
        <f t="shared" si="6"/>
        <v/>
      </c>
      <c r="R29" s="235"/>
      <c r="S29" s="108"/>
      <c r="T29" s="108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6"/>
      <c r="AH29" s="256"/>
      <c r="AI29" s="256"/>
      <c r="AJ29" s="256"/>
      <c r="AK29" s="256"/>
    </row>
    <row r="30" spans="1:37" ht="24.75" thickBot="1">
      <c r="A30" s="254"/>
      <c r="B30" s="200">
        <f t="shared" si="0"/>
        <v>15</v>
      </c>
      <c r="C30" s="257" t="s">
        <v>156</v>
      </c>
      <c r="D30" s="258" t="s">
        <v>192</v>
      </c>
      <c r="E30" s="235" t="str">
        <f t="shared" si="1"/>
        <v/>
      </c>
      <c r="F30" s="235" t="str">
        <f t="shared" si="2"/>
        <v/>
      </c>
      <c r="G30" s="235"/>
      <c r="H30" s="518"/>
      <c r="I30" s="519"/>
      <c r="J30" s="108"/>
      <c r="K30" s="235" t="str">
        <f t="shared" si="3"/>
        <v/>
      </c>
      <c r="L30" s="235" t="str">
        <f t="shared" si="4"/>
        <v/>
      </c>
      <c r="M30" s="235"/>
      <c r="N30" s="103"/>
      <c r="O30" s="108"/>
      <c r="P30" s="235" t="str">
        <f t="shared" si="5"/>
        <v/>
      </c>
      <c r="Q30" s="235" t="str">
        <f t="shared" si="6"/>
        <v/>
      </c>
      <c r="R30" s="235"/>
      <c r="S30" s="108"/>
      <c r="T30" s="108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6"/>
      <c r="AH30" s="256"/>
      <c r="AI30" s="256"/>
      <c r="AJ30" s="256"/>
      <c r="AK30" s="256"/>
    </row>
    <row r="31" spans="1:37" ht="55.5" customHeight="1" thickBot="1">
      <c r="A31" s="254"/>
      <c r="B31" s="110"/>
      <c r="C31" s="514" t="s">
        <v>171</v>
      </c>
      <c r="D31" s="514"/>
      <c r="E31" s="514"/>
      <c r="F31" s="514"/>
      <c r="G31" s="514"/>
      <c r="H31" s="514"/>
      <c r="I31" s="514"/>
      <c r="J31" s="514"/>
      <c r="K31" s="313"/>
      <c r="L31" s="313"/>
      <c r="M31" s="112"/>
      <c r="N31" s="112"/>
      <c r="O31" s="111"/>
      <c r="P31" s="313"/>
      <c r="Q31" s="313"/>
      <c r="R31" s="112"/>
      <c r="S31" s="111"/>
      <c r="T31" s="113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6"/>
      <c r="AH31" s="256"/>
      <c r="AI31" s="256"/>
      <c r="AJ31" s="256"/>
      <c r="AK31" s="256"/>
    </row>
    <row r="32" spans="1:37" ht="36">
      <c r="A32" s="254"/>
      <c r="B32" s="200">
        <v>1</v>
      </c>
      <c r="C32" s="257" t="s">
        <v>157</v>
      </c>
      <c r="D32" s="258" t="s">
        <v>257</v>
      </c>
      <c r="E32" s="235" t="str">
        <f>IF(((C32="Auditoría de gestión de la configuración")*AND(G32="No")),"No","")</f>
        <v/>
      </c>
      <c r="F32" s="235" t="str">
        <f>IF(((C32="Auditoría de gestión de la configuración")*AND(G32="Si")),"Si","")</f>
        <v>Si</v>
      </c>
      <c r="G32" s="235" t="s">
        <v>152</v>
      </c>
      <c r="H32" s="518"/>
      <c r="I32" s="519"/>
      <c r="J32" s="108"/>
      <c r="K32" s="235" t="str">
        <f>IF(((C32="Auditoría de gestión de la configuración")*AND(M32="No")),"No","")</f>
        <v/>
      </c>
      <c r="L32" s="235" t="str">
        <f>IF(((C32="Auditoría de gestión de la configuración")*AND(M32="Si")),"Si","")</f>
        <v>Si</v>
      </c>
      <c r="M32" s="235" t="s">
        <v>152</v>
      </c>
      <c r="N32" s="210"/>
      <c r="O32" s="108"/>
      <c r="P32" s="235" t="str">
        <f>IF(((C32="Auditoría de gestión de la configuración")*AND(R32="No")),"No","")</f>
        <v/>
      </c>
      <c r="Q32" s="235" t="str">
        <f>IF(((C32="Auditoría de gestión de la configuración")*AND(R32="Si")),"Si","")</f>
        <v>Si</v>
      </c>
      <c r="R32" s="235" t="s">
        <v>152</v>
      </c>
      <c r="S32" s="108"/>
      <c r="T32" s="108"/>
      <c r="U32" s="255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6"/>
      <c r="AH32" s="256"/>
      <c r="AI32" s="256"/>
      <c r="AJ32" s="256"/>
      <c r="AK32" s="256"/>
    </row>
    <row r="33" spans="1:40" ht="48">
      <c r="A33" s="254"/>
      <c r="B33" s="200">
        <f>1+B32</f>
        <v>2</v>
      </c>
      <c r="C33" s="257" t="s">
        <v>156</v>
      </c>
      <c r="D33" s="258" t="s">
        <v>259</v>
      </c>
      <c r="E33" s="235" t="str">
        <f>IF(((C33="Auditoría de Calidad")*AND(G33="No")),"No","")</f>
        <v/>
      </c>
      <c r="F33" s="235" t="str">
        <f>IF(((C33="Auditoría de Calidad")*AND(G33="Si")),"Si","")</f>
        <v/>
      </c>
      <c r="G33" s="235"/>
      <c r="H33" s="518"/>
      <c r="I33" s="519"/>
      <c r="J33" s="108"/>
      <c r="K33" s="235" t="str">
        <f>IF(((C33="Auditoría de Calidad")*AND(M33="No")),"No","")</f>
        <v/>
      </c>
      <c r="L33" s="235" t="str">
        <f>IF(((C33="Auditoría de Calidad")*AND(M33="Si")),"Si","")</f>
        <v/>
      </c>
      <c r="M33" s="235"/>
      <c r="N33" s="209"/>
      <c r="O33" s="108"/>
      <c r="P33" s="235" t="str">
        <f>IF(((C33="Auditoría de Calidad")*AND(R33="No")),"No","")</f>
        <v/>
      </c>
      <c r="Q33" s="235" t="str">
        <f>IF(((C33="Auditoría de Calidad")*AND(R33="Si")),"Si","")</f>
        <v/>
      </c>
      <c r="R33" s="235"/>
      <c r="S33" s="108"/>
      <c r="T33" s="108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6"/>
      <c r="AH33" s="256"/>
      <c r="AI33" s="256"/>
      <c r="AJ33" s="256"/>
      <c r="AK33" s="256"/>
    </row>
    <row r="34" spans="1:40" ht="36">
      <c r="A34" s="254"/>
      <c r="B34" s="200">
        <f>1+B33</f>
        <v>3</v>
      </c>
      <c r="C34" s="257" t="s">
        <v>156</v>
      </c>
      <c r="D34" s="258" t="s">
        <v>154</v>
      </c>
      <c r="E34" s="235" t="str">
        <f t="shared" ref="E34:E46" si="7">IF(((C34="Auditoría de Calidad")*AND(G34="No")),"No","")</f>
        <v/>
      </c>
      <c r="F34" s="235" t="str">
        <f t="shared" ref="F34:F46" si="8">IF(((C34="Auditoría de Calidad")*AND(G34="Si")),"Si","")</f>
        <v/>
      </c>
      <c r="G34" s="235"/>
      <c r="H34" s="518"/>
      <c r="I34" s="519"/>
      <c r="J34" s="240"/>
      <c r="K34" s="235" t="str">
        <f t="shared" ref="K34:K46" si="9">IF(((C34="Auditoría de Calidad")*AND(M34="No")),"No","")</f>
        <v/>
      </c>
      <c r="L34" s="235" t="str">
        <f t="shared" ref="L34:L46" si="10">IF(((C34="Auditoría de Calidad")*AND(M34="Si")),"Si","")</f>
        <v/>
      </c>
      <c r="M34" s="235"/>
      <c r="N34" s="209"/>
      <c r="O34" s="108"/>
      <c r="P34" s="235" t="str">
        <f t="shared" ref="P34:P46" si="11">IF(((C34="Auditoría de Calidad")*AND(R34="No")),"No","")</f>
        <v/>
      </c>
      <c r="Q34" s="235" t="str">
        <f t="shared" ref="Q34:Q46" si="12">IF(((C34="Auditoría de Calidad")*AND(R34="Si")),"Si","")</f>
        <v/>
      </c>
      <c r="R34" s="235"/>
      <c r="S34" s="108"/>
      <c r="T34" s="108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6"/>
      <c r="AH34" s="256"/>
      <c r="AI34" s="256"/>
      <c r="AJ34" s="256"/>
      <c r="AK34" s="256"/>
    </row>
    <row r="35" spans="1:40" ht="48">
      <c r="A35" s="254"/>
      <c r="B35" s="200">
        <f>1+B34</f>
        <v>4</v>
      </c>
      <c r="C35" s="257" t="s">
        <v>156</v>
      </c>
      <c r="D35" s="258" t="s">
        <v>155</v>
      </c>
      <c r="E35" s="235" t="str">
        <f t="shared" si="7"/>
        <v/>
      </c>
      <c r="F35" s="235" t="str">
        <f t="shared" si="8"/>
        <v/>
      </c>
      <c r="G35" s="235"/>
      <c r="H35" s="518"/>
      <c r="I35" s="519"/>
      <c r="J35" s="240"/>
      <c r="K35" s="235" t="str">
        <f t="shared" si="9"/>
        <v/>
      </c>
      <c r="L35" s="235" t="str">
        <f t="shared" si="10"/>
        <v/>
      </c>
      <c r="M35" s="235"/>
      <c r="N35" s="269"/>
      <c r="O35" s="108"/>
      <c r="P35" s="235" t="str">
        <f t="shared" si="11"/>
        <v/>
      </c>
      <c r="Q35" s="235" t="str">
        <f t="shared" si="12"/>
        <v/>
      </c>
      <c r="R35" s="235"/>
      <c r="S35" s="108"/>
      <c r="T35" s="108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6"/>
      <c r="AH35" s="256"/>
      <c r="AI35" s="256"/>
      <c r="AJ35" s="256"/>
      <c r="AK35" s="256"/>
    </row>
    <row r="36" spans="1:40" ht="48">
      <c r="A36" s="254"/>
      <c r="B36" s="200">
        <f>1+B35</f>
        <v>5</v>
      </c>
      <c r="C36" s="257" t="s">
        <v>156</v>
      </c>
      <c r="D36" s="258" t="s">
        <v>0</v>
      </c>
      <c r="E36" s="235" t="str">
        <f t="shared" si="7"/>
        <v/>
      </c>
      <c r="F36" s="235" t="str">
        <f t="shared" si="8"/>
        <v/>
      </c>
      <c r="G36" s="235"/>
      <c r="H36" s="518"/>
      <c r="I36" s="519"/>
      <c r="J36" s="108"/>
      <c r="K36" s="235" t="str">
        <f t="shared" si="9"/>
        <v/>
      </c>
      <c r="L36" s="235" t="str">
        <f t="shared" si="10"/>
        <v/>
      </c>
      <c r="M36" s="235"/>
      <c r="N36" s="209"/>
      <c r="O36" s="108"/>
      <c r="P36" s="235" t="str">
        <f t="shared" si="11"/>
        <v/>
      </c>
      <c r="Q36" s="235" t="str">
        <f t="shared" si="12"/>
        <v/>
      </c>
      <c r="R36" s="235"/>
      <c r="S36" s="108"/>
      <c r="T36" s="108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6"/>
      <c r="AH36" s="256"/>
      <c r="AI36" s="256"/>
      <c r="AJ36" s="256"/>
      <c r="AK36" s="256"/>
    </row>
    <row r="37" spans="1:40" ht="60">
      <c r="A37" s="254"/>
      <c r="B37" s="200">
        <f t="shared" ref="B37:B46" si="13">1+B36</f>
        <v>6</v>
      </c>
      <c r="C37" s="257" t="s">
        <v>156</v>
      </c>
      <c r="D37" s="258" t="s">
        <v>1</v>
      </c>
      <c r="E37" s="235" t="str">
        <f t="shared" si="7"/>
        <v/>
      </c>
      <c r="F37" s="235" t="str">
        <f t="shared" si="8"/>
        <v/>
      </c>
      <c r="G37" s="235"/>
      <c r="H37" s="518"/>
      <c r="I37" s="519"/>
      <c r="J37" s="108"/>
      <c r="K37" s="235" t="str">
        <f t="shared" si="9"/>
        <v/>
      </c>
      <c r="L37" s="235" t="str">
        <f t="shared" si="10"/>
        <v/>
      </c>
      <c r="M37" s="235"/>
      <c r="N37" s="209"/>
      <c r="O37" s="108"/>
      <c r="P37" s="235" t="str">
        <f t="shared" si="11"/>
        <v/>
      </c>
      <c r="Q37" s="235" t="str">
        <f t="shared" si="12"/>
        <v/>
      </c>
      <c r="R37" s="235"/>
      <c r="S37" s="108"/>
      <c r="T37" s="108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6"/>
      <c r="AH37" s="256"/>
      <c r="AI37" s="256"/>
      <c r="AJ37" s="256"/>
      <c r="AK37" s="256"/>
    </row>
    <row r="38" spans="1:40" ht="24">
      <c r="A38" s="254"/>
      <c r="B38" s="200">
        <f t="shared" si="13"/>
        <v>7</v>
      </c>
      <c r="C38" s="257" t="s">
        <v>156</v>
      </c>
      <c r="D38" s="258" t="s">
        <v>251</v>
      </c>
      <c r="E38" s="235" t="str">
        <f t="shared" si="7"/>
        <v/>
      </c>
      <c r="F38" s="235" t="str">
        <f t="shared" si="8"/>
        <v/>
      </c>
      <c r="G38" s="235"/>
      <c r="H38" s="518"/>
      <c r="I38" s="519"/>
      <c r="J38" s="108"/>
      <c r="K38" s="235" t="str">
        <f t="shared" si="9"/>
        <v/>
      </c>
      <c r="L38" s="235" t="str">
        <f t="shared" si="10"/>
        <v/>
      </c>
      <c r="M38" s="235"/>
      <c r="N38" s="209"/>
      <c r="O38" s="108"/>
      <c r="P38" s="235" t="str">
        <f t="shared" si="11"/>
        <v/>
      </c>
      <c r="Q38" s="235" t="str">
        <f t="shared" si="12"/>
        <v/>
      </c>
      <c r="R38" s="235"/>
      <c r="S38" s="108"/>
      <c r="T38" s="108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6"/>
      <c r="AH38" s="256"/>
      <c r="AI38" s="256"/>
      <c r="AJ38" s="256"/>
      <c r="AK38" s="256"/>
    </row>
    <row r="39" spans="1:40" ht="36">
      <c r="A39" s="254"/>
      <c r="B39" s="200">
        <f t="shared" si="13"/>
        <v>8</v>
      </c>
      <c r="C39" s="257" t="s">
        <v>156</v>
      </c>
      <c r="D39" s="258" t="s">
        <v>190</v>
      </c>
      <c r="E39" s="235" t="str">
        <f t="shared" si="7"/>
        <v/>
      </c>
      <c r="F39" s="235" t="str">
        <f t="shared" si="8"/>
        <v/>
      </c>
      <c r="G39" s="235"/>
      <c r="H39" s="518"/>
      <c r="I39" s="519"/>
      <c r="J39" s="108"/>
      <c r="K39" s="235" t="str">
        <f t="shared" si="9"/>
        <v/>
      </c>
      <c r="L39" s="235" t="str">
        <f t="shared" si="10"/>
        <v/>
      </c>
      <c r="M39" s="235"/>
      <c r="N39" s="209"/>
      <c r="O39" s="108"/>
      <c r="P39" s="235" t="str">
        <f t="shared" si="11"/>
        <v/>
      </c>
      <c r="Q39" s="235" t="str">
        <f t="shared" si="12"/>
        <v/>
      </c>
      <c r="R39" s="235"/>
      <c r="S39" s="108"/>
      <c r="T39" s="108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6"/>
      <c r="AH39" s="256"/>
      <c r="AI39" s="256"/>
      <c r="AJ39" s="256"/>
      <c r="AK39" s="256"/>
    </row>
    <row r="40" spans="1:40">
      <c r="A40" s="254"/>
      <c r="B40" s="200">
        <f t="shared" si="13"/>
        <v>9</v>
      </c>
      <c r="C40" s="257" t="s">
        <v>156</v>
      </c>
      <c r="D40" s="258" t="s">
        <v>191</v>
      </c>
      <c r="E40" s="235" t="str">
        <f t="shared" si="7"/>
        <v/>
      </c>
      <c r="F40" s="235" t="str">
        <f t="shared" si="8"/>
        <v/>
      </c>
      <c r="G40" s="235"/>
      <c r="H40" s="518"/>
      <c r="I40" s="519"/>
      <c r="J40" s="108"/>
      <c r="K40" s="235" t="str">
        <f t="shared" si="9"/>
        <v/>
      </c>
      <c r="L40" s="235" t="str">
        <f t="shared" si="10"/>
        <v/>
      </c>
      <c r="M40" s="235"/>
      <c r="N40" s="209"/>
      <c r="O40" s="108"/>
      <c r="P40" s="235" t="str">
        <f t="shared" si="11"/>
        <v/>
      </c>
      <c r="Q40" s="235" t="str">
        <f t="shared" si="12"/>
        <v/>
      </c>
      <c r="R40" s="235"/>
      <c r="S40" s="108"/>
      <c r="T40" s="108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6"/>
      <c r="AH40" s="256"/>
      <c r="AI40" s="256"/>
      <c r="AJ40" s="256"/>
      <c r="AK40" s="256"/>
    </row>
    <row r="41" spans="1:40" ht="24">
      <c r="A41" s="254"/>
      <c r="B41" s="200">
        <f t="shared" si="13"/>
        <v>10</v>
      </c>
      <c r="C41" s="257" t="s">
        <v>156</v>
      </c>
      <c r="D41" s="258" t="s">
        <v>252</v>
      </c>
      <c r="E41" s="235" t="str">
        <f t="shared" si="7"/>
        <v/>
      </c>
      <c r="F41" s="235" t="str">
        <f t="shared" si="8"/>
        <v/>
      </c>
      <c r="G41" s="235"/>
      <c r="H41" s="518"/>
      <c r="I41" s="519"/>
      <c r="J41" s="108"/>
      <c r="K41" s="235" t="str">
        <f t="shared" si="9"/>
        <v/>
      </c>
      <c r="L41" s="235" t="str">
        <f t="shared" si="10"/>
        <v/>
      </c>
      <c r="M41" s="235"/>
      <c r="N41" s="209"/>
      <c r="O41" s="108"/>
      <c r="P41" s="235" t="str">
        <f t="shared" si="11"/>
        <v/>
      </c>
      <c r="Q41" s="235" t="str">
        <f t="shared" si="12"/>
        <v/>
      </c>
      <c r="R41" s="235"/>
      <c r="S41" s="108"/>
      <c r="T41" s="108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6"/>
      <c r="AH41" s="256"/>
      <c r="AI41" s="256"/>
      <c r="AJ41" s="256"/>
      <c r="AK41" s="256"/>
    </row>
    <row r="42" spans="1:40" ht="24">
      <c r="A42" s="254"/>
      <c r="B42" s="200">
        <f t="shared" si="13"/>
        <v>11</v>
      </c>
      <c r="C42" s="257" t="s">
        <v>156</v>
      </c>
      <c r="D42" s="258" t="s">
        <v>253</v>
      </c>
      <c r="E42" s="235" t="str">
        <f t="shared" si="7"/>
        <v/>
      </c>
      <c r="F42" s="235" t="str">
        <f t="shared" si="8"/>
        <v/>
      </c>
      <c r="G42" s="235"/>
      <c r="H42" s="518"/>
      <c r="I42" s="519"/>
      <c r="J42" s="108"/>
      <c r="K42" s="235" t="str">
        <f t="shared" si="9"/>
        <v/>
      </c>
      <c r="L42" s="235" t="str">
        <f t="shared" si="10"/>
        <v/>
      </c>
      <c r="M42" s="235"/>
      <c r="N42" s="209"/>
      <c r="O42" s="108"/>
      <c r="P42" s="235" t="str">
        <f t="shared" si="11"/>
        <v/>
      </c>
      <c r="Q42" s="235" t="str">
        <f t="shared" si="12"/>
        <v/>
      </c>
      <c r="R42" s="235"/>
      <c r="S42" s="108"/>
      <c r="T42" s="108"/>
      <c r="U42" s="255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6"/>
      <c r="AH42" s="256"/>
      <c r="AI42" s="256"/>
      <c r="AJ42" s="256"/>
      <c r="AK42" s="256"/>
    </row>
    <row r="43" spans="1:40" ht="24">
      <c r="A43" s="254"/>
      <c r="B43" s="200">
        <f t="shared" si="13"/>
        <v>12</v>
      </c>
      <c r="C43" s="257" t="s">
        <v>156</v>
      </c>
      <c r="D43" s="258" t="s">
        <v>254</v>
      </c>
      <c r="E43" s="235" t="str">
        <f t="shared" si="7"/>
        <v/>
      </c>
      <c r="F43" s="235" t="str">
        <f t="shared" si="8"/>
        <v/>
      </c>
      <c r="G43" s="235"/>
      <c r="H43" s="518"/>
      <c r="I43" s="519"/>
      <c r="J43" s="108"/>
      <c r="K43" s="235" t="str">
        <f t="shared" si="9"/>
        <v/>
      </c>
      <c r="L43" s="235" t="str">
        <f t="shared" si="10"/>
        <v/>
      </c>
      <c r="M43" s="235"/>
      <c r="N43" s="209"/>
      <c r="O43" s="108"/>
      <c r="P43" s="235" t="str">
        <f t="shared" si="11"/>
        <v/>
      </c>
      <c r="Q43" s="235" t="str">
        <f t="shared" si="12"/>
        <v/>
      </c>
      <c r="R43" s="235"/>
      <c r="S43" s="108"/>
      <c r="T43" s="108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6"/>
      <c r="AH43" s="256"/>
      <c r="AI43" s="256"/>
      <c r="AJ43" s="256"/>
      <c r="AK43" s="256"/>
    </row>
    <row r="44" spans="1:40" ht="24">
      <c r="A44" s="254"/>
      <c r="B44" s="200">
        <f t="shared" si="13"/>
        <v>13</v>
      </c>
      <c r="C44" s="257" t="s">
        <v>156</v>
      </c>
      <c r="D44" s="258" t="s">
        <v>255</v>
      </c>
      <c r="E44" s="235" t="str">
        <f t="shared" si="7"/>
        <v/>
      </c>
      <c r="F44" s="235" t="str">
        <f t="shared" si="8"/>
        <v/>
      </c>
      <c r="G44" s="235"/>
      <c r="H44" s="518"/>
      <c r="I44" s="519"/>
      <c r="J44" s="108"/>
      <c r="K44" s="235" t="str">
        <f t="shared" si="9"/>
        <v/>
      </c>
      <c r="L44" s="235" t="str">
        <f t="shared" si="10"/>
        <v/>
      </c>
      <c r="M44" s="235"/>
      <c r="N44" s="209"/>
      <c r="O44" s="108"/>
      <c r="P44" s="235" t="str">
        <f t="shared" si="11"/>
        <v/>
      </c>
      <c r="Q44" s="235" t="str">
        <f t="shared" si="12"/>
        <v/>
      </c>
      <c r="R44" s="235"/>
      <c r="S44" s="108"/>
      <c r="T44" s="108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6"/>
      <c r="AH44" s="256"/>
      <c r="AI44" s="256"/>
      <c r="AJ44" s="256"/>
      <c r="AK44" s="256"/>
    </row>
    <row r="45" spans="1:40">
      <c r="A45" s="254"/>
      <c r="B45" s="200">
        <f t="shared" si="13"/>
        <v>14</v>
      </c>
      <c r="C45" s="257" t="s">
        <v>156</v>
      </c>
      <c r="D45" s="258" t="s">
        <v>256</v>
      </c>
      <c r="E45" s="235" t="str">
        <f t="shared" si="7"/>
        <v/>
      </c>
      <c r="F45" s="235" t="str">
        <f t="shared" si="8"/>
        <v/>
      </c>
      <c r="G45" s="235"/>
      <c r="H45" s="518"/>
      <c r="I45" s="519"/>
      <c r="J45" s="108"/>
      <c r="K45" s="235" t="str">
        <f t="shared" si="9"/>
        <v/>
      </c>
      <c r="L45" s="235" t="str">
        <f t="shared" si="10"/>
        <v/>
      </c>
      <c r="M45" s="235"/>
      <c r="N45" s="209"/>
      <c r="O45" s="108"/>
      <c r="P45" s="235" t="str">
        <f t="shared" si="11"/>
        <v/>
      </c>
      <c r="Q45" s="235" t="str">
        <f t="shared" si="12"/>
        <v/>
      </c>
      <c r="R45" s="235"/>
      <c r="S45" s="108"/>
      <c r="T45" s="108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6"/>
      <c r="AH45" s="256"/>
      <c r="AI45" s="256"/>
      <c r="AJ45" s="256"/>
      <c r="AK45" s="256"/>
    </row>
    <row r="46" spans="1:40" ht="24.75" thickBot="1">
      <c r="A46" s="254"/>
      <c r="B46" s="200">
        <f t="shared" si="13"/>
        <v>15</v>
      </c>
      <c r="C46" s="257" t="s">
        <v>156</v>
      </c>
      <c r="D46" s="258" t="s">
        <v>258</v>
      </c>
      <c r="E46" s="319" t="str">
        <f t="shared" si="7"/>
        <v/>
      </c>
      <c r="F46" s="319" t="str">
        <f t="shared" si="8"/>
        <v/>
      </c>
      <c r="G46" s="235"/>
      <c r="H46" s="518"/>
      <c r="I46" s="519"/>
      <c r="J46" s="108"/>
      <c r="K46" s="235" t="str">
        <f t="shared" si="9"/>
        <v/>
      </c>
      <c r="L46" s="235" t="str">
        <f t="shared" si="10"/>
        <v/>
      </c>
      <c r="M46" s="235"/>
      <c r="N46" s="211"/>
      <c r="O46" s="108"/>
      <c r="P46" s="235" t="str">
        <f t="shared" si="11"/>
        <v/>
      </c>
      <c r="Q46" s="235" t="str">
        <f t="shared" si="12"/>
        <v/>
      </c>
      <c r="R46" s="235"/>
      <c r="S46" s="108"/>
      <c r="T46" s="108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6"/>
      <c r="AH46" s="256"/>
      <c r="AI46" s="256"/>
      <c r="AJ46" s="256"/>
      <c r="AK46" s="256"/>
    </row>
    <row r="47" spans="1:40" ht="13.5" customHeight="1" thickBot="1">
      <c r="A47" s="254"/>
      <c r="B47" s="515" t="s">
        <v>169</v>
      </c>
      <c r="C47" s="516"/>
      <c r="D47" s="516"/>
      <c r="E47" s="316"/>
      <c r="F47" s="317"/>
      <c r="G47" s="116"/>
      <c r="H47" s="116"/>
      <c r="I47" s="116"/>
      <c r="J47" s="109"/>
      <c r="K47" s="312"/>
      <c r="L47" s="312"/>
      <c r="M47" s="116"/>
      <c r="N47" s="116"/>
      <c r="O47" s="109"/>
      <c r="P47" s="312"/>
      <c r="Q47" s="312"/>
      <c r="R47" s="116"/>
      <c r="S47" s="109"/>
      <c r="T47" s="117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6"/>
      <c r="AH47" s="256"/>
      <c r="AI47" s="256"/>
      <c r="AJ47" s="256"/>
      <c r="AK47" s="256"/>
      <c r="AL47" s="256"/>
      <c r="AM47" s="256"/>
      <c r="AN47" s="256"/>
    </row>
    <row r="48" spans="1:40" ht="59.25" customHeight="1" thickBot="1">
      <c r="A48" s="254"/>
      <c r="B48" s="110"/>
      <c r="C48" s="514" t="s">
        <v>55</v>
      </c>
      <c r="D48" s="514"/>
      <c r="E48" s="514"/>
      <c r="F48" s="514"/>
      <c r="G48" s="514"/>
      <c r="H48" s="514"/>
      <c r="I48" s="514"/>
      <c r="J48" s="514"/>
      <c r="K48" s="313"/>
      <c r="L48" s="313"/>
      <c r="M48" s="112"/>
      <c r="N48" s="112"/>
      <c r="O48" s="111"/>
      <c r="P48" s="313"/>
      <c r="Q48" s="313"/>
      <c r="R48" s="112"/>
      <c r="S48" s="111"/>
      <c r="T48" s="113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6"/>
      <c r="AH48" s="256"/>
      <c r="AI48" s="256"/>
      <c r="AJ48" s="256"/>
      <c r="AK48" s="256"/>
    </row>
    <row r="49" spans="1:37" ht="36">
      <c r="A49" s="254"/>
      <c r="B49" s="114">
        <v>1</v>
      </c>
      <c r="C49" s="257" t="s">
        <v>157</v>
      </c>
      <c r="D49" s="258" t="s">
        <v>102</v>
      </c>
      <c r="E49" s="235" t="str">
        <f>IF(((C49="Auditoría de gestión de la configuración")*AND(G49="No")),"No","")</f>
        <v/>
      </c>
      <c r="F49" s="235" t="str">
        <f>IF(((C49="Auditoría de gestión de la configuración")*AND(G49="Si")),"Si","")</f>
        <v>Si</v>
      </c>
      <c r="G49" s="235" t="s">
        <v>152</v>
      </c>
      <c r="H49" s="512"/>
      <c r="I49" s="512"/>
      <c r="J49" s="108"/>
      <c r="K49" s="235" t="str">
        <f>IF(((C49="Auditoría de gestión de la configuración")*AND(M49="No")),"No","")</f>
        <v/>
      </c>
      <c r="L49" s="235" t="str">
        <f>IF(((C49="Auditoría de gestión de la configuración")*AND(M49="Si")),"Si","")</f>
        <v>Si</v>
      </c>
      <c r="M49" s="235" t="s">
        <v>152</v>
      </c>
      <c r="N49" s="96"/>
      <c r="O49" s="108"/>
      <c r="P49" s="235" t="str">
        <f>IF(((C49="Auditoría de gestión de la configuración")*AND(R49="No")),"No","")</f>
        <v>No</v>
      </c>
      <c r="Q49" s="235" t="str">
        <f>IF(((C49="Auditoría de gestión de la configuración")*AND(R49="Si")),"Si","")</f>
        <v/>
      </c>
      <c r="R49" s="235" t="s">
        <v>153</v>
      </c>
      <c r="S49" s="94"/>
      <c r="T49" s="94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6"/>
      <c r="AH49" s="256"/>
      <c r="AI49" s="256"/>
      <c r="AJ49" s="256"/>
      <c r="AK49" s="256"/>
    </row>
    <row r="50" spans="1:37" ht="24">
      <c r="A50" s="254"/>
      <c r="B50" s="114">
        <f t="shared" ref="B50:B62" si="14">B49+1</f>
        <v>2</v>
      </c>
      <c r="C50" s="257" t="s">
        <v>157</v>
      </c>
      <c r="D50" s="259" t="s">
        <v>103</v>
      </c>
      <c r="E50" s="235" t="str">
        <f>IF(((C50="Auditoría de gestión de la configuración")*AND(G50="No")),"No","")</f>
        <v/>
      </c>
      <c r="F50" s="235" t="str">
        <f>IF(((C50="Auditoría de gestión de la configuración")*AND(G50="Si")),"Si","")</f>
        <v>Si</v>
      </c>
      <c r="G50" s="235" t="s">
        <v>152</v>
      </c>
      <c r="H50" s="512"/>
      <c r="I50" s="512"/>
      <c r="J50" s="108"/>
      <c r="K50" s="235" t="str">
        <f>IF(((C50="Auditoría de gestión de la configuración")*AND(M50="No")),"No","")</f>
        <v>No</v>
      </c>
      <c r="L50" s="235" t="str">
        <f>IF(((C50="Auditoría de gestión de la configuración")*AND(M50="Si")),"Si","")</f>
        <v/>
      </c>
      <c r="M50" s="235" t="s">
        <v>153</v>
      </c>
      <c r="N50" s="96"/>
      <c r="O50" s="101"/>
      <c r="P50" s="235" t="str">
        <f>IF(((C50="Auditoría de gestión de la configuración")*AND(R50="No")),"No","")</f>
        <v/>
      </c>
      <c r="Q50" s="235" t="str">
        <f>IF(((C50="Auditoría de gestión de la configuración")*AND(R50="Si")),"Si","")</f>
        <v>Si</v>
      </c>
      <c r="R50" s="235" t="s">
        <v>152</v>
      </c>
      <c r="S50" s="94"/>
      <c r="T50" s="94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6"/>
      <c r="AH50" s="256"/>
      <c r="AI50" s="256"/>
      <c r="AJ50" s="256"/>
      <c r="AK50" s="256"/>
    </row>
    <row r="51" spans="1:37" ht="24">
      <c r="A51" s="260"/>
      <c r="B51" s="114">
        <f t="shared" si="14"/>
        <v>3</v>
      </c>
      <c r="C51" s="257" t="s">
        <v>156</v>
      </c>
      <c r="D51" s="98" t="s">
        <v>232</v>
      </c>
      <c r="E51" s="235" t="str">
        <f>IF(((C51="Auditoría de Calidad")*AND(G51="No")),"No","")</f>
        <v/>
      </c>
      <c r="F51" s="235" t="str">
        <f>IF(((C51="Auditoría de Calidad")*AND(G51="Si")),"Si","")</f>
        <v/>
      </c>
      <c r="G51" s="235"/>
      <c r="H51" s="512"/>
      <c r="I51" s="512"/>
      <c r="J51" s="108"/>
      <c r="K51" s="235" t="str">
        <f>IF(((C51="Auditoría de Calidad")*AND(M51="No")),"No","")</f>
        <v/>
      </c>
      <c r="L51" s="235" t="str">
        <f>IF(((C51="Auditoría de Calidad")*AND(M51="Si")),"Si","")</f>
        <v/>
      </c>
      <c r="M51" s="235"/>
      <c r="N51" s="96"/>
      <c r="O51" s="101"/>
      <c r="P51" s="235" t="str">
        <f>IF(((C51="Auditoría de Calidad")*AND(R51="No")),"No","")</f>
        <v/>
      </c>
      <c r="Q51" s="235" t="str">
        <f>IF(((C51="Auditoría de Calidad")*AND(R51="Si")),"Si","")</f>
        <v/>
      </c>
      <c r="R51" s="235"/>
      <c r="S51" s="94"/>
      <c r="T51" s="94"/>
      <c r="U51" s="261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</row>
    <row r="52" spans="1:37" ht="24">
      <c r="A52" s="260"/>
      <c r="B52" s="114">
        <f t="shared" si="14"/>
        <v>4</v>
      </c>
      <c r="C52" s="257" t="s">
        <v>156</v>
      </c>
      <c r="D52" s="98" t="s">
        <v>233</v>
      </c>
      <c r="E52" s="235" t="str">
        <f t="shared" ref="E52:E62" si="15">IF(((C52="Auditoría de Calidad")*AND(G52="No")),"No","")</f>
        <v/>
      </c>
      <c r="F52" s="235" t="str">
        <f t="shared" ref="F52:F62" si="16">IF(((C52="Auditoría de Calidad")*AND(G52="Si")),"Si","")</f>
        <v/>
      </c>
      <c r="G52" s="235"/>
      <c r="H52" s="512"/>
      <c r="I52" s="512"/>
      <c r="J52" s="108"/>
      <c r="K52" s="235" t="str">
        <f t="shared" ref="K52:K62" si="17">IF(((C52="Auditoría de Calidad")*AND(M52="No")),"No","")</f>
        <v/>
      </c>
      <c r="L52" s="235" t="str">
        <f t="shared" ref="L52:L62" si="18">IF(((C52="Auditoría de Calidad")*AND(M52="Si")),"Si","")</f>
        <v/>
      </c>
      <c r="M52" s="235"/>
      <c r="N52" s="96"/>
      <c r="O52" s="101"/>
      <c r="P52" s="235" t="str">
        <f t="shared" ref="P52:P62" si="19">IF(((C52="Auditoría de Calidad")*AND(R52="No")),"No","")</f>
        <v/>
      </c>
      <c r="Q52" s="235" t="str">
        <f t="shared" ref="Q52:Q62" si="20">IF(((C52="Auditoría de Calidad")*AND(R52="Si")),"Si","")</f>
        <v/>
      </c>
      <c r="R52" s="235"/>
      <c r="S52" s="94"/>
      <c r="T52" s="94"/>
      <c r="U52" s="261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</row>
    <row r="53" spans="1:37" ht="36">
      <c r="A53" s="260"/>
      <c r="B53" s="114">
        <f t="shared" si="14"/>
        <v>5</v>
      </c>
      <c r="C53" s="257" t="s">
        <v>156</v>
      </c>
      <c r="D53" s="98" t="s">
        <v>104</v>
      </c>
      <c r="E53" s="235" t="str">
        <f t="shared" si="15"/>
        <v/>
      </c>
      <c r="F53" s="235" t="str">
        <f t="shared" si="16"/>
        <v/>
      </c>
      <c r="G53" s="235"/>
      <c r="H53" s="512"/>
      <c r="I53" s="512"/>
      <c r="J53" s="108"/>
      <c r="K53" s="235" t="str">
        <f t="shared" si="17"/>
        <v/>
      </c>
      <c r="L53" s="235" t="str">
        <f t="shared" si="18"/>
        <v/>
      </c>
      <c r="M53" s="235"/>
      <c r="N53" s="96"/>
      <c r="O53" s="101"/>
      <c r="P53" s="235" t="str">
        <f t="shared" si="19"/>
        <v/>
      </c>
      <c r="Q53" s="235" t="str">
        <f t="shared" si="20"/>
        <v/>
      </c>
      <c r="R53" s="235"/>
      <c r="S53" s="94"/>
      <c r="T53" s="94"/>
      <c r="U53" s="261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</row>
    <row r="54" spans="1:37" ht="24">
      <c r="A54" s="260"/>
      <c r="B54" s="114">
        <f t="shared" si="14"/>
        <v>6</v>
      </c>
      <c r="C54" s="257" t="s">
        <v>156</v>
      </c>
      <c r="D54" s="98" t="s">
        <v>105</v>
      </c>
      <c r="E54" s="235" t="str">
        <f t="shared" si="15"/>
        <v/>
      </c>
      <c r="F54" s="235" t="str">
        <f t="shared" si="16"/>
        <v/>
      </c>
      <c r="G54" s="235"/>
      <c r="H54" s="512"/>
      <c r="I54" s="512"/>
      <c r="J54" s="108"/>
      <c r="K54" s="235" t="str">
        <f t="shared" si="17"/>
        <v/>
      </c>
      <c r="L54" s="235" t="str">
        <f t="shared" si="18"/>
        <v/>
      </c>
      <c r="M54" s="235"/>
      <c r="N54" s="96"/>
      <c r="O54" s="101"/>
      <c r="P54" s="235" t="str">
        <f t="shared" si="19"/>
        <v/>
      </c>
      <c r="Q54" s="235" t="str">
        <f t="shared" si="20"/>
        <v/>
      </c>
      <c r="R54" s="235"/>
      <c r="S54" s="94"/>
      <c r="T54" s="94"/>
      <c r="U54" s="261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</row>
    <row r="55" spans="1:37" ht="48">
      <c r="A55" s="260"/>
      <c r="B55" s="114">
        <f t="shared" si="14"/>
        <v>7</v>
      </c>
      <c r="C55" s="257" t="s">
        <v>156</v>
      </c>
      <c r="D55" s="98" t="s">
        <v>106</v>
      </c>
      <c r="E55" s="235" t="str">
        <f t="shared" si="15"/>
        <v/>
      </c>
      <c r="F55" s="235" t="str">
        <f t="shared" si="16"/>
        <v/>
      </c>
      <c r="G55" s="235"/>
      <c r="H55" s="512"/>
      <c r="I55" s="512"/>
      <c r="J55" s="108"/>
      <c r="K55" s="235" t="str">
        <f t="shared" si="17"/>
        <v/>
      </c>
      <c r="L55" s="235" t="str">
        <f t="shared" si="18"/>
        <v/>
      </c>
      <c r="M55" s="235"/>
      <c r="N55" s="96"/>
      <c r="O55" s="101"/>
      <c r="P55" s="235" t="str">
        <f t="shared" si="19"/>
        <v/>
      </c>
      <c r="Q55" s="235" t="str">
        <f t="shared" si="20"/>
        <v/>
      </c>
      <c r="R55" s="235"/>
      <c r="S55" s="94"/>
      <c r="T55" s="94"/>
      <c r="U55" s="261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</row>
    <row r="56" spans="1:37" ht="36">
      <c r="A56" s="260"/>
      <c r="B56" s="114">
        <f t="shared" si="14"/>
        <v>8</v>
      </c>
      <c r="C56" s="257" t="s">
        <v>156</v>
      </c>
      <c r="D56" s="98" t="s">
        <v>107</v>
      </c>
      <c r="E56" s="235" t="str">
        <f t="shared" si="15"/>
        <v/>
      </c>
      <c r="F56" s="235" t="str">
        <f t="shared" si="16"/>
        <v/>
      </c>
      <c r="G56" s="235"/>
      <c r="H56" s="512"/>
      <c r="I56" s="512"/>
      <c r="J56" s="108"/>
      <c r="K56" s="235" t="str">
        <f t="shared" si="17"/>
        <v/>
      </c>
      <c r="L56" s="235" t="str">
        <f t="shared" si="18"/>
        <v/>
      </c>
      <c r="M56" s="235"/>
      <c r="N56" s="96"/>
      <c r="O56" s="101"/>
      <c r="P56" s="235" t="str">
        <f t="shared" si="19"/>
        <v/>
      </c>
      <c r="Q56" s="235" t="str">
        <f t="shared" si="20"/>
        <v/>
      </c>
      <c r="R56" s="235"/>
      <c r="S56" s="94"/>
      <c r="T56" s="94"/>
      <c r="U56" s="261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</row>
    <row r="57" spans="1:37" ht="36">
      <c r="A57" s="260"/>
      <c r="B57" s="114">
        <f t="shared" si="14"/>
        <v>9</v>
      </c>
      <c r="C57" s="257" t="s">
        <v>156</v>
      </c>
      <c r="D57" s="98" t="s">
        <v>108</v>
      </c>
      <c r="E57" s="235" t="str">
        <f t="shared" si="15"/>
        <v/>
      </c>
      <c r="F57" s="235" t="str">
        <f t="shared" si="16"/>
        <v/>
      </c>
      <c r="G57" s="235"/>
      <c r="H57" s="512"/>
      <c r="I57" s="512"/>
      <c r="J57" s="108"/>
      <c r="K57" s="235" t="str">
        <f t="shared" si="17"/>
        <v/>
      </c>
      <c r="L57" s="235" t="str">
        <f t="shared" si="18"/>
        <v/>
      </c>
      <c r="M57" s="235"/>
      <c r="N57" s="96"/>
      <c r="O57" s="101"/>
      <c r="P57" s="235" t="str">
        <f t="shared" si="19"/>
        <v/>
      </c>
      <c r="Q57" s="235" t="str">
        <f t="shared" si="20"/>
        <v/>
      </c>
      <c r="R57" s="235"/>
      <c r="S57" s="94"/>
      <c r="T57" s="94"/>
      <c r="U57" s="261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</row>
    <row r="58" spans="1:37" ht="60">
      <c r="A58" s="260"/>
      <c r="B58" s="114">
        <f t="shared" si="14"/>
        <v>10</v>
      </c>
      <c r="C58" s="257" t="s">
        <v>156</v>
      </c>
      <c r="D58" s="98" t="s">
        <v>109</v>
      </c>
      <c r="E58" s="235" t="str">
        <f t="shared" si="15"/>
        <v/>
      </c>
      <c r="F58" s="235" t="str">
        <f t="shared" si="16"/>
        <v/>
      </c>
      <c r="G58" s="235"/>
      <c r="H58" s="512"/>
      <c r="I58" s="512"/>
      <c r="J58" s="108"/>
      <c r="K58" s="235" t="str">
        <f t="shared" si="17"/>
        <v/>
      </c>
      <c r="L58" s="235" t="str">
        <f t="shared" si="18"/>
        <v/>
      </c>
      <c r="M58" s="235"/>
      <c r="N58" s="96"/>
      <c r="O58" s="101"/>
      <c r="P58" s="235" t="str">
        <f t="shared" si="19"/>
        <v/>
      </c>
      <c r="Q58" s="235" t="str">
        <f t="shared" si="20"/>
        <v/>
      </c>
      <c r="R58" s="235"/>
      <c r="S58" s="94"/>
      <c r="T58" s="94"/>
      <c r="U58" s="261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</row>
    <row r="59" spans="1:37">
      <c r="A59" s="260"/>
      <c r="B59" s="114">
        <f t="shared" si="14"/>
        <v>11</v>
      </c>
      <c r="C59" s="257" t="s">
        <v>156</v>
      </c>
      <c r="D59" s="98" t="s">
        <v>234</v>
      </c>
      <c r="E59" s="235" t="str">
        <f t="shared" si="15"/>
        <v/>
      </c>
      <c r="F59" s="235" t="str">
        <f t="shared" si="16"/>
        <v/>
      </c>
      <c r="G59" s="235"/>
      <c r="H59" s="512"/>
      <c r="I59" s="512"/>
      <c r="J59" s="108"/>
      <c r="K59" s="235" t="str">
        <f t="shared" si="17"/>
        <v/>
      </c>
      <c r="L59" s="235" t="str">
        <f t="shared" si="18"/>
        <v/>
      </c>
      <c r="M59" s="235"/>
      <c r="N59" s="96"/>
      <c r="O59" s="101"/>
      <c r="P59" s="235" t="str">
        <f t="shared" si="19"/>
        <v/>
      </c>
      <c r="Q59" s="235" t="str">
        <f t="shared" si="20"/>
        <v/>
      </c>
      <c r="R59" s="235"/>
      <c r="S59" s="94"/>
      <c r="T59" s="94"/>
      <c r="U59" s="261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</row>
    <row r="60" spans="1:37" ht="24">
      <c r="A60" s="260"/>
      <c r="B60" s="114">
        <f t="shared" si="14"/>
        <v>12</v>
      </c>
      <c r="C60" s="257" t="s">
        <v>156</v>
      </c>
      <c r="D60" s="98" t="s">
        <v>112</v>
      </c>
      <c r="E60" s="235" t="str">
        <f t="shared" si="15"/>
        <v/>
      </c>
      <c r="F60" s="235" t="str">
        <f t="shared" si="16"/>
        <v/>
      </c>
      <c r="G60" s="235"/>
      <c r="H60" s="512"/>
      <c r="I60" s="512"/>
      <c r="J60" s="108"/>
      <c r="K60" s="235" t="str">
        <f t="shared" si="17"/>
        <v/>
      </c>
      <c r="L60" s="235" t="str">
        <f t="shared" si="18"/>
        <v/>
      </c>
      <c r="M60" s="235"/>
      <c r="N60" s="96"/>
      <c r="O60" s="101"/>
      <c r="P60" s="235" t="str">
        <f t="shared" si="19"/>
        <v/>
      </c>
      <c r="Q60" s="235" t="str">
        <f t="shared" si="20"/>
        <v/>
      </c>
      <c r="R60" s="235"/>
      <c r="S60" s="94"/>
      <c r="T60" s="94"/>
      <c r="U60" s="261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</row>
    <row r="61" spans="1:37" ht="36">
      <c r="A61" s="260"/>
      <c r="B61" s="114">
        <f t="shared" si="14"/>
        <v>13</v>
      </c>
      <c r="C61" s="257" t="s">
        <v>156</v>
      </c>
      <c r="D61" s="98" t="s">
        <v>111</v>
      </c>
      <c r="E61" s="235" t="str">
        <f t="shared" si="15"/>
        <v/>
      </c>
      <c r="F61" s="235" t="str">
        <f t="shared" si="16"/>
        <v/>
      </c>
      <c r="G61" s="235"/>
      <c r="H61" s="512"/>
      <c r="I61" s="512"/>
      <c r="J61" s="108"/>
      <c r="K61" s="235" t="str">
        <f t="shared" si="17"/>
        <v/>
      </c>
      <c r="L61" s="235" t="str">
        <f t="shared" si="18"/>
        <v/>
      </c>
      <c r="M61" s="235"/>
      <c r="N61" s="96"/>
      <c r="O61" s="101"/>
      <c r="P61" s="235" t="str">
        <f t="shared" si="19"/>
        <v/>
      </c>
      <c r="Q61" s="235" t="str">
        <f t="shared" si="20"/>
        <v/>
      </c>
      <c r="R61" s="235"/>
      <c r="S61" s="94"/>
      <c r="T61" s="94"/>
      <c r="U61" s="261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</row>
    <row r="62" spans="1:37" ht="48.75" thickBot="1">
      <c r="A62" s="260"/>
      <c r="B62" s="114">
        <f t="shared" si="14"/>
        <v>14</v>
      </c>
      <c r="C62" s="257" t="s">
        <v>156</v>
      </c>
      <c r="D62" s="98" t="s">
        <v>110</v>
      </c>
      <c r="E62" s="235" t="str">
        <f t="shared" si="15"/>
        <v/>
      </c>
      <c r="F62" s="235" t="str">
        <f t="shared" si="16"/>
        <v/>
      </c>
      <c r="G62" s="235"/>
      <c r="H62" s="512"/>
      <c r="I62" s="512"/>
      <c r="J62" s="108"/>
      <c r="K62" s="235" t="str">
        <f t="shared" si="17"/>
        <v/>
      </c>
      <c r="L62" s="235" t="str">
        <f t="shared" si="18"/>
        <v/>
      </c>
      <c r="M62" s="235"/>
      <c r="N62" s="96"/>
      <c r="O62" s="208"/>
      <c r="P62" s="235" t="str">
        <f t="shared" si="19"/>
        <v/>
      </c>
      <c r="Q62" s="235" t="str">
        <f t="shared" si="20"/>
        <v/>
      </c>
      <c r="R62" s="235"/>
      <c r="S62" s="94"/>
      <c r="T62" s="94"/>
      <c r="U62" s="261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Cesar Leonardo Paredes</cp:lastModifiedBy>
  <cp:lastPrinted>2008-05-07T23:44:06Z</cp:lastPrinted>
  <dcterms:created xsi:type="dcterms:W3CDTF">1999-09-29T20:05:53Z</dcterms:created>
  <dcterms:modified xsi:type="dcterms:W3CDTF">2015-11-03T22:56:57Z</dcterms:modified>
</cp:coreProperties>
</file>