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erochena\Documents\GitHub\UTP-GPS-ALARM\Area_de_Proceso-_MA\"/>
    </mc:Choice>
  </mc:AlternateContent>
  <bookViews>
    <workbookView xWindow="0" yWindow="0" windowWidth="28800" windowHeight="12435" firstSheet="1" activeTab="3"/>
  </bookViews>
  <sheets>
    <sheet name="Tableros" sheetId="1" r:id="rId1"/>
    <sheet name="FMNCONPRO" sheetId="6" r:id="rId2"/>
    <sheet name="FMVREQM" sheetId="7" r:id="rId3"/>
    <sheet name="FMEXRI" sheetId="8" r:id="rId4"/>
    <sheet name="Hoja3" sheetId="3" r:id="rId5"/>
    <sheet name="Hoja4" sheetId="4" r:id="rId6"/>
    <sheet name="Hoja1" sheetId="5" r:id="rId7"/>
    <sheet name="Hoja2" sheetId="2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8" l="1"/>
  <c r="H33" i="8"/>
  <c r="F24" i="8" l="1"/>
  <c r="F17" i="8"/>
  <c r="H17" i="7"/>
  <c r="B42" i="7" l="1"/>
  <c r="B41" i="7"/>
  <c r="E36" i="7"/>
  <c r="D36" i="7"/>
  <c r="G36" i="7"/>
  <c r="G29" i="7"/>
  <c r="H29" i="7"/>
  <c r="G23" i="7"/>
  <c r="H23" i="7" s="1"/>
  <c r="C36" i="6"/>
  <c r="G28" i="6"/>
  <c r="E28" i="6"/>
  <c r="D28" i="6"/>
  <c r="H28" i="6" s="1"/>
  <c r="G21" i="6"/>
  <c r="H21" i="6" s="1"/>
  <c r="G16" i="6"/>
  <c r="H16" i="6" s="1"/>
  <c r="H36" i="7" l="1"/>
  <c r="J17" i="7"/>
  <c r="I17" i="7" l="1"/>
  <c r="G17" i="7" l="1"/>
  <c r="C37" i="6"/>
  <c r="C38" i="6" l="1"/>
  <c r="O22" i="1" l="1"/>
  <c r="O21" i="1"/>
  <c r="O20" i="1"/>
  <c r="O19" i="1"/>
</calcChain>
</file>

<file path=xl/sharedStrings.xml><?xml version="1.0" encoding="utf-8"?>
<sst xmlns="http://schemas.openxmlformats.org/spreadsheetml/2006/main" count="291" uniqueCount="106">
  <si>
    <t xml:space="preserve">    EJR-SOFT</t>
  </si>
  <si>
    <t>TABLERO DE CONTROL DE METRICAS DEL PROYECTO UTP-GPS-ALARM</t>
  </si>
  <si>
    <t xml:space="preserve">Proyecto </t>
  </si>
  <si>
    <t>UTP-GPS-ALARM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</si>
  <si>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</si>
  <si>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</si>
  <si>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</si>
  <si>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</si>
  <si>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</si>
  <si>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</si>
  <si>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</si>
  <si>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</si>
  <si>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</si>
  <si>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</si>
  <si>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</si>
  <si>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</si>
  <si>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</si>
  <si>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</si>
  <si>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</si>
  <si>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</si>
  <si>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</si>
  <si>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</si>
  <si>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</si>
  <si>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</si>
  <si>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</si>
  <si>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</si>
  <si>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</si>
  <si>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Objetivo</t>
  </si>
  <si>
    <t>Métrica</t>
  </si>
  <si>
    <t>Proyecto</t>
  </si>
  <si>
    <t>Valores</t>
  </si>
  <si>
    <t>Número de NC encontradas en la revisión de QA del Producto</t>
  </si>
  <si>
    <t>Proyecto UTP-GPS-ALARM</t>
  </si>
  <si>
    <t>Facilitar completamente el viaje cotidiano y largo que realizan las personas.</t>
  </si>
  <si>
    <t>TABLERO DE CONTROL DE METRICAS DE UTP-GPS-ALARM</t>
  </si>
  <si>
    <t xml:space="preserve">Volatilidad_de_Req. </t>
  </si>
  <si>
    <t>Porcentaje de Requerimientos cambiados</t>
  </si>
  <si>
    <t>Cantidad de Requerimientos en proceso en el Ciclo de Producción, ya sean Requerimientos que han iniciado en el Ciclo de Producción actual o en uno anterior.</t>
  </si>
  <si>
    <t>Cantidad de Requerimientos que registraron cambios en requerimientos durante el Ciclo de Producción.</t>
  </si>
  <si>
    <t>Nombre del  Artefacto</t>
  </si>
  <si>
    <t>Nomenclatura</t>
  </si>
  <si>
    <t>Descripción</t>
  </si>
  <si>
    <t>Registro_Metricas.xls</t>
  </si>
  <si>
    <t>Plantilla para el registro de los valores de las métricas.</t>
  </si>
  <si>
    <t>Metricas.xls</t>
  </si>
  <si>
    <t xml:space="preserve">Plantilla para la actualización de los márgenes de las métricas </t>
  </si>
  <si>
    <t xml:space="preserve">Tablero_Metricas.xls </t>
  </si>
  <si>
    <t>[SE]-[LI] Tablero_Control</t>
  </si>
  <si>
    <t>Plantilla para la presentación de las métricas mediante semáforos y gráficos.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</si>
  <si>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10"/>
        <color theme="1"/>
        <rFont val="Times New Roman"/>
        <family val="1"/>
      </rPr>
      <t>Donde:</t>
    </r>
  </si>
  <si>
    <t>[SE]:</t>
  </si>
  <si>
    <t>Servicio</t>
  </si>
  <si>
    <t>[LI] :</t>
  </si>
  <si>
    <t>Línea</t>
  </si>
  <si>
    <t>Los tres archivos se deberán almacenar en la siguiente ruta: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</si>
  <si>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10"/>
        <color theme="1"/>
        <rFont val="Times New Roman"/>
        <family val="1"/>
      </rPr>
      <t>Los tres archivos se deberán almacenar en la siguiente ruta:</t>
    </r>
  </si>
  <si>
    <t>rep_[SE]$\04.Rep_Trabajo_Gestion_[SE]\01.Gestion del Servicio\B.Gestion_Mantenimiento\[Línea]\02.Tablero_Control_MA\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</si>
  <si>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10"/>
        <color theme="1"/>
        <rFont val="Times New Roman"/>
        <family val="1"/>
      </rPr>
      <t xml:space="preserve">La ruta y nomenclatura están de acuerdo a lo indicado en el documento: </t>
    </r>
    <r>
      <rPr>
        <sz val="9"/>
        <color theme="1"/>
        <rFont val="Times New Roman"/>
        <family val="1"/>
      </rPr>
      <t>“7.7.2.R01 Lista de items de configuracion_XXX.xls”</t>
    </r>
  </si>
  <si>
    <t>Donde: XXX es el nombre del servicio:  DYM2009</t>
  </si>
  <si>
    <t xml:space="preserve">Indicador de cambio de ítems. </t>
  </si>
  <si>
    <t>Indicador cambios</t>
  </si>
  <si>
    <t>Numero_de_Solicitudes_de_Cambios</t>
  </si>
  <si>
    <t xml:space="preserve"> Total de solicitudes de cambio  registrados por ítem (incluidos los Procesos). </t>
  </si>
  <si>
    <t xml:space="preserve">Total de ítems que tuvieron   cambio dentro del periodo. </t>
  </si>
  <si>
    <t>Ítem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</si>
  <si>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</si>
  <si>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</si>
  <si>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</si>
  <si>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</si>
  <si>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</si>
  <si>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</si>
  <si>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</si>
  <si>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>Tablero de Metricas</t>
  </si>
  <si>
    <t>Plantilla  donde se encuentran los parametros para determinar los valores para los semafores correspondientes</t>
  </si>
  <si>
    <t>TABME_VX.X_2015</t>
  </si>
  <si>
    <t>Metricas de Numero de N Conformidades de Producto</t>
  </si>
  <si>
    <t>FMNCONPRO_VX.X_2015</t>
  </si>
  <si>
    <t>Plantilla para determinar los procedimientos necesarios en el uso de metricas para el Numero de N Conformidades de Producto</t>
  </si>
  <si>
    <t>POR REVISAR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</si>
  <si>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</si>
  <si>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</si>
  <si>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</si>
  <si>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</si>
  <si>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</si>
  <si>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</si>
  <si>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#_Req_en_proceso</t>
  </si>
  <si>
    <t>#_Req_cambiados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</si>
  <si>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</si>
  <si>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</si>
  <si>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</si>
  <si>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</si>
  <si>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</si>
  <si>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</si>
  <si>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</si>
  <si>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</si>
  <si>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</si>
  <si>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</si>
  <si>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TABLA DE INDICADORES PPMC</t>
  </si>
  <si>
    <t>TABLERO DE METRICAS DE EXPOSICION AL RIESGO</t>
  </si>
  <si>
    <t>PPPMC</t>
  </si>
  <si>
    <t xml:space="preserve">EXPOSICION </t>
  </si>
  <si>
    <t>Ficha de Metricas de Exposicion al Riesgo</t>
  </si>
  <si>
    <t>TABME_V#.#_2015</t>
  </si>
  <si>
    <t>FMEXRI_V#.#_2015</t>
  </si>
  <si>
    <t>Plantilla para la elaboracion de Metricas de Exposicion al Riesgo</t>
  </si>
  <si>
    <t>EXPOSICION AL RIESGO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</si>
</sst>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FFFFFF"/>
      <name val="Calibri"/>
      <family val="2"/>
      <scheme val="minor"/>
    </font>
    <font>
      <b/>
      <sz val="24"/>
      <color rgb="FFFFCC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5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91">
    <xf numFmtId="0" fontId="0" fillId="0" borderId="0" xfId="0"/>
    <xf numFmtId="0" fontId="4" fillId="0" borderId="7" xfId="0" applyFont="1" applyBorder="1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6" xfId="0" applyBorder="1"/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3" fillId="9" borderId="4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9" fillId="0" borderId="18" xfId="0" applyFont="1" applyBorder="1" applyAlignment="1">
      <alignment vertical="center" wrapText="1"/>
    </xf>
    <xf numFmtId="0" fontId="25" fillId="0" borderId="0" xfId="0" applyFont="1" applyAlignment="1">
      <alignment vertical="center"/>
    </xf>
    <xf numFmtId="0" fontId="26" fillId="0" borderId="18" xfId="0" applyFont="1" applyBorder="1" applyAlignment="1">
      <alignment vertical="center" wrapText="1"/>
    </xf>
    <xf numFmtId="0" fontId="0" fillId="0" borderId="18" xfId="0" applyBorder="1" applyAlignment="1">
      <alignment horizontal="left" vertical="center" wrapText="1"/>
    </xf>
    <xf numFmtId="0" fontId="27" fillId="0" borderId="18" xfId="0" applyFont="1" applyBorder="1" applyAlignment="1">
      <alignment vertical="center" wrapText="1"/>
    </xf>
    <xf numFmtId="0" fontId="10" fillId="0" borderId="18" xfId="0" applyFont="1" applyBorder="1" applyAlignment="1">
      <alignment horizontal="left" vertical="center" wrapText="1"/>
    </xf>
    <xf numFmtId="0" fontId="6" fillId="8" borderId="0" xfId="0" applyFont="1" applyFill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29" fillId="12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28" fillId="0" borderId="0" xfId="0" applyFont="1" applyFill="1" applyBorder="1" applyAlignment="1"/>
    <xf numFmtId="0" fontId="30" fillId="0" borderId="18" xfId="0" applyFont="1" applyBorder="1" applyAlignment="1">
      <alignment horizontal="center" vertical="center"/>
    </xf>
    <xf numFmtId="0" fontId="26" fillId="13" borderId="11" xfId="0" applyFont="1" applyFill="1" applyBorder="1" applyAlignment="1">
      <alignment horizontal="center" vertical="center" wrapText="1"/>
    </xf>
    <xf numFmtId="0" fontId="26" fillId="13" borderId="9" xfId="0" applyFont="1" applyFill="1" applyBorder="1" applyAlignment="1">
      <alignment horizontal="center" vertical="center" wrapText="1"/>
    </xf>
    <xf numFmtId="0" fontId="32" fillId="0" borderId="8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31" fillId="0" borderId="10" xfId="0" applyFont="1" applyBorder="1" applyAlignment="1">
      <alignment vertical="center" wrapText="1"/>
    </xf>
    <xf numFmtId="0" fontId="35" fillId="12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35" fillId="12" borderId="12" xfId="0" applyFont="1" applyFill="1" applyBorder="1" applyAlignment="1">
      <alignment horizontal="center" vertical="center" wrapText="1"/>
    </xf>
    <xf numFmtId="0" fontId="35" fillId="12" borderId="22" xfId="0" applyFont="1" applyFill="1" applyBorder="1" applyAlignment="1">
      <alignment horizontal="center" vertical="center" wrapText="1"/>
    </xf>
    <xf numFmtId="0" fontId="35" fillId="12" borderId="25" xfId="0" applyFont="1" applyFill="1" applyBorder="1" applyAlignment="1">
      <alignment horizontal="center" vertical="center" wrapText="1"/>
    </xf>
    <xf numFmtId="0" fontId="24" fillId="0" borderId="0" xfId="0" applyFont="1" applyAlignment="1">
      <alignment wrapText="1"/>
    </xf>
    <xf numFmtId="0" fontId="36" fillId="12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37" fillId="0" borderId="24" xfId="0" applyFont="1" applyBorder="1" applyAlignment="1">
      <alignment horizontal="center" vertical="center" wrapText="1"/>
    </xf>
    <xf numFmtId="0" fontId="38" fillId="12" borderId="22" xfId="0" applyFont="1" applyFill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35" fillId="12" borderId="1" xfId="0" applyFont="1" applyFill="1" applyBorder="1" applyAlignment="1">
      <alignment horizontal="center" vertical="center" wrapText="1"/>
    </xf>
    <xf numFmtId="0" fontId="35" fillId="12" borderId="27" xfId="0" applyFont="1" applyFill="1" applyBorder="1" applyAlignment="1">
      <alignment horizontal="center" vertical="center" wrapText="1"/>
    </xf>
    <xf numFmtId="0" fontId="35" fillId="12" borderId="28" xfId="0" applyFont="1" applyFill="1" applyBorder="1" applyAlignment="1">
      <alignment horizontal="center" vertical="center" wrapText="1"/>
    </xf>
    <xf numFmtId="0" fontId="35" fillId="12" borderId="29" xfId="0" applyFont="1" applyFill="1" applyBorder="1" applyAlignment="1">
      <alignment horizontal="center" vertical="center" wrapText="1"/>
    </xf>
    <xf numFmtId="0" fontId="35" fillId="12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33" fillId="0" borderId="0" xfId="0" applyFont="1" applyFill="1" applyBorder="1" applyAlignment="1">
      <alignment vertical="center" wrapText="1"/>
    </xf>
    <xf numFmtId="17" fontId="0" fillId="0" borderId="0" xfId="0" applyNumberFormat="1"/>
    <xf numFmtId="0" fontId="35" fillId="1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35" fillId="12" borderId="31" xfId="0" applyFont="1" applyFill="1" applyBorder="1" applyAlignment="1">
      <alignment horizontal="center" vertical="center" wrapText="1"/>
    </xf>
    <xf numFmtId="0" fontId="35" fillId="12" borderId="32" xfId="0" applyFont="1" applyFill="1" applyBorder="1" applyAlignment="1">
      <alignment horizontal="center" vertical="center" wrapText="1"/>
    </xf>
    <xf numFmtId="0" fontId="36" fillId="12" borderId="32" xfId="0" applyFont="1" applyFill="1" applyBorder="1" applyAlignment="1">
      <alignment horizontal="center" vertical="center" wrapText="1"/>
    </xf>
    <xf numFmtId="0" fontId="35" fillId="12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9" fillId="0" borderId="0" xfId="0" applyFont="1"/>
    <xf numFmtId="2" fontId="39" fillId="3" borderId="30" xfId="0" applyNumberFormat="1" applyFont="1" applyFill="1" applyBorder="1" applyAlignment="1">
      <alignment horizontal="center" vertical="center"/>
    </xf>
    <xf numFmtId="0" fontId="39" fillId="3" borderId="30" xfId="0" applyFont="1" applyFill="1" applyBorder="1" applyAlignment="1">
      <alignment horizontal="center" vertical="center" wrapText="1"/>
    </xf>
    <xf numFmtId="0" fontId="39" fillId="3" borderId="18" xfId="0" applyFont="1" applyFill="1" applyBorder="1" applyAlignment="1">
      <alignment horizontal="center" vertical="center" wrapText="1"/>
    </xf>
    <xf numFmtId="2" fontId="39" fillId="3" borderId="35" xfId="0" applyNumberFormat="1" applyFont="1" applyFill="1" applyBorder="1" applyAlignment="1">
      <alignment horizontal="center" vertical="center"/>
    </xf>
    <xf numFmtId="0" fontId="35" fillId="12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5" fillId="12" borderId="27" xfId="0" applyFont="1" applyFill="1" applyBorder="1" applyAlignment="1">
      <alignment horizontal="center" vertical="center" wrapText="1"/>
    </xf>
    <xf numFmtId="0" fontId="28" fillId="2" borderId="12" xfId="0" applyFont="1" applyFill="1" applyBorder="1" applyAlignment="1">
      <alignment horizontal="center"/>
    </xf>
    <xf numFmtId="0" fontId="28" fillId="2" borderId="13" xfId="0" applyFont="1" applyFill="1" applyBorder="1" applyAlignment="1">
      <alignment horizontal="center"/>
    </xf>
    <xf numFmtId="0" fontId="28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34" fillId="2" borderId="1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center" vertical="center" wrapText="1"/>
    </xf>
    <xf numFmtId="0" fontId="34" fillId="2" borderId="6" xfId="0" applyFont="1" applyFill="1" applyBorder="1" applyAlignment="1">
      <alignment horizontal="center" vertical="center" wrapText="1"/>
    </xf>
    <xf numFmtId="0" fontId="34" fillId="2" borderId="7" xfId="0" applyFont="1" applyFill="1" applyBorder="1" applyAlignment="1">
      <alignment horizontal="center" vertical="center" wrapText="1"/>
    </xf>
    <xf numFmtId="0" fontId="34" fillId="2" borderId="8" xfId="0" applyFont="1" applyFill="1" applyBorder="1" applyAlignment="1">
      <alignment horizontal="center" vertical="center" wrapText="1"/>
    </xf>
    <xf numFmtId="0" fontId="33" fillId="2" borderId="20" xfId="0" applyFont="1" applyFill="1" applyBorder="1" applyAlignment="1">
      <alignment horizontal="center" wrapText="1"/>
    </xf>
    <xf numFmtId="0" fontId="33" fillId="2" borderId="21" xfId="0" applyFont="1" applyFill="1" applyBorder="1" applyAlignment="1">
      <alignment horizontal="center" wrapText="1"/>
    </xf>
    <xf numFmtId="0" fontId="33" fillId="2" borderId="12" xfId="0" applyFont="1" applyFill="1" applyBorder="1" applyAlignment="1">
      <alignment horizontal="center" vertical="center" wrapText="1"/>
    </xf>
    <xf numFmtId="0" fontId="33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 wrapText="1"/>
    </xf>
    <xf numFmtId="0" fontId="33" fillId="2" borderId="2" xfId="0" applyFont="1" applyFill="1" applyBorder="1" applyAlignment="1">
      <alignment horizontal="center" vertical="center" wrapText="1"/>
    </xf>
    <xf numFmtId="0" fontId="40" fillId="3" borderId="36" xfId="0" applyFont="1" applyFill="1" applyBorder="1" applyAlignment="1">
      <alignment horizontal="center" vertical="center"/>
    </xf>
    <xf numFmtId="0" fontId="40" fillId="3" borderId="37" xfId="0" applyFont="1" applyFill="1" applyBorder="1" applyAlignment="1">
      <alignment horizontal="center" vertical="center"/>
    </xf>
    <xf numFmtId="0" fontId="40" fillId="3" borderId="38" xfId="0" applyFont="1" applyFill="1" applyBorder="1" applyAlignment="1">
      <alignment horizontal="center" vertical="center"/>
    </xf>
    <xf numFmtId="0" fontId="35" fillId="12" borderId="27" xfId="0" applyFont="1" applyFill="1" applyBorder="1" applyAlignment="1">
      <alignment horizontal="center" vertical="center" wrapText="1"/>
    </xf>
    <xf numFmtId="0" fontId="35" fillId="12" borderId="3" xfId="0" applyFont="1" applyFill="1" applyBorder="1" applyAlignment="1">
      <alignment horizontal="center" vertical="center" wrapText="1"/>
    </xf>
    <xf numFmtId="0" fontId="35" fillId="12" borderId="15" xfId="0" applyFont="1" applyFill="1" applyBorder="1" applyAlignment="1">
      <alignment horizontal="center" vertical="center" wrapText="1"/>
    </xf>
    <xf numFmtId="0" fontId="35" fillId="12" borderId="8" xfId="0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4" fillId="0" borderId="12" xfId="0" applyFont="1" applyBorder="1" applyAlignment="1">
      <alignment vertical="center"/>
    </xf>
    <xf numFmtId="0" fontId="24" fillId="0" borderId="11" xfId="0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24" fillId="0" borderId="12" xfId="0" applyFont="1" applyBorder="1" applyAlignment="1">
      <alignment vertical="center" wrapText="1"/>
    </xf>
    <xf numFmtId="0" fontId="24" fillId="0" borderId="13" xfId="0" applyFont="1" applyBorder="1" applyAlignment="1">
      <alignment vertical="center" wrapText="1"/>
    </xf>
    <xf numFmtId="0" fontId="24" fillId="0" borderId="11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 wrapText="1"/>
    </xf>
    <xf numFmtId="0" fontId="21" fillId="0" borderId="0" xfId="0" applyFont="1" applyAlignment="1">
      <alignment horizontal="left" vertical="center" indent="2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4" fillId="10" borderId="5" xfId="0" applyFont="1" applyFill="1" applyBorder="1" applyAlignment="1">
      <alignment horizontal="center" vertical="center"/>
    </xf>
    <xf numFmtId="0" fontId="14" fillId="10" borderId="8" xfId="0" applyFont="1" applyFill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 wrapText="1"/>
    </xf>
    <xf numFmtId="0" fontId="15" fillId="11" borderId="7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5" fillId="11" borderId="0" xfId="0" applyFont="1" applyFill="1" applyBorder="1" applyAlignment="1">
      <alignment horizontal="center" vertical="center"/>
    </xf>
    <xf numFmtId="0" fontId="15" fillId="11" borderId="7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4" fillId="0" borderId="12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40" fillId="5" borderId="36" xfId="0" applyFont="1" applyFill="1" applyBorder="1" applyAlignment="1">
      <alignment horizontal="center" vertical="center"/>
    </xf>
    <xf numFmtId="0" fontId="40" fillId="5" borderId="37" xfId="0" applyFont="1" applyFill="1" applyBorder="1" applyAlignment="1">
      <alignment horizontal="center" vertical="center"/>
    </xf>
    <xf numFmtId="0" fontId="40" fillId="5" borderId="38" xfId="0" applyFont="1" applyFill="1" applyBorder="1" applyAlignment="1">
      <alignment horizontal="center" vertical="center"/>
    </xf>
    <xf numFmtId="1" fontId="39" fillId="5" borderId="30" xfId="0" applyNumberFormat="1" applyFont="1" applyFill="1" applyBorder="1" applyAlignment="1">
      <alignment horizontal="center" vertical="center"/>
    </xf>
    <xf numFmtId="0" fontId="39" fillId="5" borderId="30" xfId="0" applyFont="1" applyFill="1" applyBorder="1" applyAlignment="1">
      <alignment horizontal="center" vertical="center" wrapText="1"/>
    </xf>
    <xf numFmtId="2" fontId="39" fillId="5" borderId="35" xfId="0" applyNumberFormat="1" applyFont="1" applyFill="1" applyBorder="1" applyAlignment="1">
      <alignment horizontal="center" vertical="center"/>
    </xf>
    <xf numFmtId="2" fontId="39" fillId="5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FMNCONPRO!$B$26:$C$26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FMNCONPRO!$D$25:$F$25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FMNCONPRO!$D$26:$F$26</c:f>
              <c:numCache>
                <c:formatCode>General</c:formatCode>
                <c:ptCount val="3"/>
                <c:pt idx="0">
                  <c:v>7</c:v>
                </c:pt>
                <c:pt idx="1">
                  <c:v>17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5386368"/>
        <c:axId val="175385808"/>
      </c:lineChart>
      <c:catAx>
        <c:axId val="17538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5385808"/>
        <c:crosses val="autoZero"/>
        <c:auto val="1"/>
        <c:lblAlgn val="ctr"/>
        <c:lblOffset val="100"/>
        <c:noMultiLvlLbl val="0"/>
      </c:catAx>
      <c:valAx>
        <c:axId val="1753858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1753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FMNCONPRO!$C$34:$C$35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FMNCONPRO!$B$36:$B$38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FMNCONPRO!$C$36:$C$38</c:f>
              <c:numCache>
                <c:formatCode>0.000</c:formatCode>
                <c:ptCount val="3"/>
                <c:pt idx="0">
                  <c:v>0.77777777777777779</c:v>
                </c:pt>
                <c:pt idx="1">
                  <c:v>0.4358974358974359</c:v>
                </c:pt>
                <c:pt idx="2" formatCode="General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5391408"/>
        <c:axId val="175391968"/>
      </c:barChart>
      <c:catAx>
        <c:axId val="1753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5391968"/>
        <c:crosses val="autoZero"/>
        <c:auto val="1"/>
        <c:lblAlgn val="ctr"/>
        <c:lblOffset val="100"/>
        <c:noMultiLvlLbl val="0"/>
      </c:catAx>
      <c:valAx>
        <c:axId val="175391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7539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UTP-GPS-ALARM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FMVREQM!$D$33:$E$33</c:f>
              <c:strCache>
                <c:ptCount val="2"/>
                <c:pt idx="0">
                  <c:v>SETIEMBRE</c:v>
                </c:pt>
                <c:pt idx="1">
                  <c:v>OCTUBRE</c:v>
                </c:pt>
              </c:strCache>
            </c:strRef>
          </c:cat>
          <c:val>
            <c:numRef>
              <c:f>FMVREQM!$D$34:$E$34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94768"/>
        <c:axId val="175395328"/>
      </c:lineChart>
      <c:catAx>
        <c:axId val="17539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5395328"/>
        <c:crosses val="autoZero"/>
        <c:auto val="1"/>
        <c:lblAlgn val="ctr"/>
        <c:lblOffset val="100"/>
        <c:noMultiLvlLbl val="0"/>
      </c:catAx>
      <c:valAx>
        <c:axId val="1753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539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FMVREQM!$B$39:$B$40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FMVREQM!$A$41:$A$43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FMVREQM!$B$41:$B$43</c:f>
              <c:numCache>
                <c:formatCode>0.000</c:formatCode>
                <c:ptCount val="3"/>
                <c:pt idx="0">
                  <c:v>0</c:v>
                </c:pt>
                <c:pt idx="1">
                  <c:v>6.666666666666667</c:v>
                </c:pt>
                <c:pt idx="2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397568"/>
        <c:axId val="175398128"/>
        <c:axId val="0"/>
      </c:bar3DChart>
      <c:catAx>
        <c:axId val="17539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5398128"/>
        <c:crosses val="autoZero"/>
        <c:auto val="1"/>
        <c:lblAlgn val="ctr"/>
        <c:lblOffset val="100"/>
        <c:noMultiLvlLbl val="0"/>
      </c:catAx>
      <c:valAx>
        <c:axId val="175398128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539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FMEXRI!$D$30:$E$30</c:f>
              <c:strCache>
                <c:ptCount val="2"/>
                <c:pt idx="0">
                  <c:v>SETIEMBRE</c:v>
                </c:pt>
                <c:pt idx="1">
                  <c:v>OCTUBRE</c:v>
                </c:pt>
              </c:strCache>
            </c:strRef>
          </c:cat>
          <c:val>
            <c:numRef>
              <c:f>FMEXRI!$D$31:$E$31</c:f>
              <c:numCache>
                <c:formatCode>General</c:formatCode>
                <c:ptCount val="2"/>
                <c:pt idx="0">
                  <c:v>18</c:v>
                </c:pt>
                <c:pt idx="1">
                  <c:v>15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4065872"/>
        <c:axId val="224065312"/>
      </c:lineChart>
      <c:catAx>
        <c:axId val="22406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4065312"/>
        <c:crosses val="autoZero"/>
        <c:auto val="1"/>
        <c:lblAlgn val="ctr"/>
        <c:lblOffset val="100"/>
        <c:noMultiLvlLbl val="0"/>
      </c:catAx>
      <c:valAx>
        <c:axId val="224065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22406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FMEXRI!$B$40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FMEXRI!$A$41:$A$43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FMEXRI!$B$41:$B$43</c:f>
              <c:numCache>
                <c:formatCode>0</c:formatCode>
                <c:ptCount val="3"/>
                <c:pt idx="0">
                  <c:v>18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4076400"/>
        <c:axId val="334074160"/>
      </c:barChart>
      <c:catAx>
        <c:axId val="33407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34074160"/>
        <c:crosses val="autoZero"/>
        <c:auto val="1"/>
        <c:lblAlgn val="ctr"/>
        <c:lblOffset val="100"/>
        <c:noMultiLvlLbl val="0"/>
      </c:catAx>
      <c:valAx>
        <c:axId val="3340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3407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1</xdr:col>
      <xdr:colOff>571500</xdr:colOff>
      <xdr:row>5</xdr:row>
      <xdr:rowOff>97014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23</xdr:row>
      <xdr:rowOff>219075</xdr:rowOff>
    </xdr:from>
    <xdr:to>
      <xdr:col>14</xdr:col>
      <xdr:colOff>542925</xdr:colOff>
      <xdr:row>27</xdr:row>
      <xdr:rowOff>557211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30</xdr:row>
      <xdr:rowOff>128587</xdr:rowOff>
    </xdr:from>
    <xdr:to>
      <xdr:col>11</xdr:col>
      <xdr:colOff>271462</xdr:colOff>
      <xdr:row>46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2</xdr:col>
      <xdr:colOff>447675</xdr:colOff>
      <xdr:row>5</xdr:row>
      <xdr:rowOff>97014</xdr:rowOff>
    </xdr:to>
    <xdr:pic>
      <xdr:nvPicPr>
        <xdr:cNvPr id="5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209550</xdr:colOff>
      <xdr:row>24</xdr:row>
      <xdr:rowOff>235098</xdr:rowOff>
    </xdr:from>
    <xdr:to>
      <xdr:col>7</xdr:col>
      <xdr:colOff>466725</xdr:colOff>
      <xdr:row>25</xdr:row>
      <xdr:rowOff>270196</xdr:rowOff>
    </xdr:to>
    <xdr:pic>
      <xdr:nvPicPr>
        <xdr:cNvPr id="6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8321823"/>
          <a:ext cx="1000125" cy="7304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2</xdr:col>
      <xdr:colOff>171450</xdr:colOff>
      <xdr:row>5</xdr:row>
      <xdr:rowOff>106539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352425</xdr:colOff>
      <xdr:row>32</xdr:row>
      <xdr:rowOff>57150</xdr:rowOff>
    </xdr:from>
    <xdr:to>
      <xdr:col>7</xdr:col>
      <xdr:colOff>466725</xdr:colOff>
      <xdr:row>33</xdr:row>
      <xdr:rowOff>631866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0" y="8467725"/>
          <a:ext cx="876300" cy="889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95250</xdr:colOff>
      <xdr:row>23</xdr:row>
      <xdr:rowOff>90487</xdr:rowOff>
    </xdr:from>
    <xdr:to>
      <xdr:col>15</xdr:col>
      <xdr:colOff>95250</xdr:colOff>
      <xdr:row>33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471487</xdr:colOff>
      <xdr:row>36</xdr:row>
      <xdr:rowOff>100012</xdr:rowOff>
    </xdr:from>
    <xdr:to>
      <xdr:col>14</xdr:col>
      <xdr:colOff>471487</xdr:colOff>
      <xdr:row>49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2</xdr:col>
      <xdr:colOff>171450</xdr:colOff>
      <xdr:row>5</xdr:row>
      <xdr:rowOff>106539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342900</xdr:colOff>
      <xdr:row>29</xdr:row>
      <xdr:rowOff>123824</xdr:rowOff>
    </xdr:from>
    <xdr:to>
      <xdr:col>7</xdr:col>
      <xdr:colOff>381000</xdr:colOff>
      <xdr:row>30</xdr:row>
      <xdr:rowOff>584240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915149"/>
          <a:ext cx="800100" cy="774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30</xdr:row>
      <xdr:rowOff>290512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442912</xdr:colOff>
      <xdr:row>34</xdr:row>
      <xdr:rowOff>100012</xdr:rowOff>
    </xdr:from>
    <xdr:to>
      <xdr:col>10</xdr:col>
      <xdr:colOff>442912</xdr:colOff>
      <xdr:row>48</xdr:row>
      <xdr:rowOff>109537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400050</xdr:colOff>
      <xdr:row>6</xdr:row>
      <xdr:rowOff>123825</xdr:rowOff>
    </xdr:from>
    <xdr:to>
      <xdr:col>20</xdr:col>
      <xdr:colOff>276225</xdr:colOff>
      <xdr:row>24</xdr:row>
      <xdr:rowOff>142875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5" y="1400175"/>
          <a:ext cx="7496175" cy="36766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3"/>
  <sheetViews>
    <sheetView workbookViewId="0">
      <selection activeCell="H12" sqref="H12:I15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3"/>
    </row>
    <row r="2" spans="1:16" ht="15" customHeight="1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6"/>
    </row>
    <row r="3" spans="1:16" ht="15" customHeight="1">
      <c r="A3" s="94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6"/>
    </row>
    <row r="4" spans="1:16" ht="15" customHeight="1">
      <c r="A4" s="94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6"/>
    </row>
    <row r="5" spans="1:16" ht="15.75" customHeight="1">
      <c r="A5" s="94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6"/>
    </row>
    <row r="6" spans="1:16" ht="15.75" customHeight="1" thickBot="1">
      <c r="A6" s="97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1:16" ht="15" customHeight="1">
      <c r="A7" s="100" t="s">
        <v>1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1:16" ht="15.75" customHeight="1" thickBot="1">
      <c r="A8" s="103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5"/>
    </row>
    <row r="9" spans="1:16" ht="15.75" thickBot="1">
      <c r="A9" s="12" t="s">
        <v>2</v>
      </c>
      <c r="B9" s="110" t="s">
        <v>3</v>
      </c>
      <c r="C9" s="111"/>
      <c r="D9" s="111"/>
      <c r="E9" s="111"/>
      <c r="F9" s="111"/>
      <c r="G9" s="111"/>
      <c r="H9" s="111"/>
      <c r="I9" s="112"/>
    </row>
    <row r="10" spans="1:16" ht="16.5" thickBot="1">
      <c r="A10" s="113" t="s">
        <v>66</v>
      </c>
      <c r="B10" s="114"/>
      <c r="C10" s="114"/>
      <c r="D10" s="114"/>
      <c r="E10" s="114"/>
      <c r="F10" s="114"/>
      <c r="G10" s="114"/>
      <c r="H10" s="114"/>
      <c r="I10" s="115"/>
    </row>
    <row r="11" spans="1:16" ht="15.75" thickBot="1">
      <c r="A11" s="1"/>
      <c r="B11" s="106" t="s">
        <v>6</v>
      </c>
      <c r="C11" s="107"/>
      <c r="D11" s="106" t="s">
        <v>7</v>
      </c>
      <c r="E11" s="108"/>
      <c r="F11" s="109" t="s">
        <v>8</v>
      </c>
      <c r="G11" s="108"/>
      <c r="H11" s="109" t="s">
        <v>19</v>
      </c>
      <c r="I11" s="108"/>
    </row>
    <row r="12" spans="1:16" ht="26.25" thickBot="1">
      <c r="A12" s="2" t="s">
        <v>20</v>
      </c>
      <c r="B12" s="3" t="s">
        <v>21</v>
      </c>
      <c r="C12" s="3" t="s">
        <v>22</v>
      </c>
      <c r="D12" s="3" t="s">
        <v>21</v>
      </c>
      <c r="E12" s="3" t="s">
        <v>22</v>
      </c>
      <c r="F12" s="3" t="s">
        <v>21</v>
      </c>
      <c r="G12" s="3" t="s">
        <v>22</v>
      </c>
      <c r="H12" s="3" t="s">
        <v>21</v>
      </c>
      <c r="I12" s="3" t="s">
        <v>22</v>
      </c>
    </row>
    <row r="13" spans="1:16" ht="15.75" thickBot="1">
      <c r="A13" s="4" t="s">
        <v>23</v>
      </c>
      <c r="B13" s="5">
        <v>0</v>
      </c>
      <c r="C13" s="5">
        <v>1</v>
      </c>
      <c r="D13" s="5">
        <v>0</v>
      </c>
      <c r="E13" s="5">
        <v>1</v>
      </c>
      <c r="F13" s="5">
        <v>0</v>
      </c>
      <c r="G13" s="5">
        <v>10</v>
      </c>
      <c r="H13" s="6">
        <v>0</v>
      </c>
      <c r="I13" s="7">
        <v>0.05</v>
      </c>
    </row>
    <row r="14" spans="1:16" ht="15.75" thickBot="1">
      <c r="A14" s="8" t="s">
        <v>24</v>
      </c>
      <c r="B14" s="5">
        <v>2</v>
      </c>
      <c r="C14" s="5">
        <v>5</v>
      </c>
      <c r="D14" s="5">
        <v>2</v>
      </c>
      <c r="E14" s="5">
        <v>5</v>
      </c>
      <c r="F14" s="5">
        <v>11</v>
      </c>
      <c r="G14" s="5">
        <v>35</v>
      </c>
      <c r="H14" s="9">
        <v>0.06</v>
      </c>
      <c r="I14" s="10">
        <v>0.2</v>
      </c>
    </row>
    <row r="15" spans="1:16" ht="15.75" thickBot="1">
      <c r="A15" s="11" t="s">
        <v>25</v>
      </c>
      <c r="B15" s="5">
        <v>6</v>
      </c>
      <c r="C15" s="5" t="s">
        <v>26</v>
      </c>
      <c r="D15" s="5">
        <v>6</v>
      </c>
      <c r="E15" s="5" t="s">
        <v>26</v>
      </c>
      <c r="F15" s="5">
        <v>36</v>
      </c>
      <c r="G15" s="5">
        <v>100</v>
      </c>
      <c r="H15" s="9">
        <v>0.21</v>
      </c>
      <c r="I15" s="10">
        <v>1</v>
      </c>
    </row>
    <row r="16" spans="1:16" ht="15.75" thickBot="1">
      <c r="A16" s="35"/>
      <c r="B16" s="31"/>
      <c r="C16" s="31"/>
      <c r="D16" s="31"/>
      <c r="E16" s="31"/>
      <c r="F16" s="31"/>
      <c r="G16" s="31"/>
      <c r="H16" s="32"/>
      <c r="I16" s="32"/>
    </row>
    <row r="17" spans="10:16" ht="19.5" thickBot="1">
      <c r="J17" s="88" t="s">
        <v>65</v>
      </c>
      <c r="K17" s="89"/>
      <c r="L17" s="89"/>
      <c r="M17" s="89"/>
      <c r="N17" s="89"/>
      <c r="O17" s="89"/>
      <c r="P17" s="90"/>
    </row>
    <row r="18" spans="10:16" ht="32.25" customHeight="1">
      <c r="J18" s="33" t="s">
        <v>4</v>
      </c>
      <c r="K18" s="34" t="s">
        <v>5</v>
      </c>
      <c r="L18" s="34" t="s">
        <v>14</v>
      </c>
      <c r="M18" s="34" t="s">
        <v>15</v>
      </c>
      <c r="N18" s="34" t="s">
        <v>16</v>
      </c>
      <c r="O18" s="34" t="s">
        <v>17</v>
      </c>
      <c r="P18" s="34" t="s">
        <v>18</v>
      </c>
    </row>
    <row r="19" spans="10:16" ht="30" customHeight="1">
      <c r="J19" s="16" t="s">
        <v>6</v>
      </c>
      <c r="K19" s="14" t="s">
        <v>10</v>
      </c>
      <c r="L19" s="15">
        <v>0</v>
      </c>
      <c r="M19" s="15">
        <v>0</v>
      </c>
      <c r="N19" s="15">
        <v>0</v>
      </c>
      <c r="O19" s="15">
        <f>P19</f>
        <v>1</v>
      </c>
      <c r="P19" s="15">
        <v>1</v>
      </c>
    </row>
    <row r="20" spans="10:16" ht="30" customHeight="1">
      <c r="J20" s="16" t="s">
        <v>7</v>
      </c>
      <c r="K20" s="14" t="s">
        <v>11</v>
      </c>
      <c r="L20" s="15">
        <v>0</v>
      </c>
      <c r="M20" s="15">
        <v>0</v>
      </c>
      <c r="N20" s="15">
        <v>0</v>
      </c>
      <c r="O20" s="15">
        <f>P20</f>
        <v>2</v>
      </c>
      <c r="P20" s="15">
        <v>2</v>
      </c>
    </row>
    <row r="21" spans="10:16" ht="30" customHeight="1">
      <c r="J21" s="16" t="s">
        <v>8</v>
      </c>
      <c r="K21" s="14" t="s">
        <v>12</v>
      </c>
      <c r="L21" s="15">
        <v>0</v>
      </c>
      <c r="M21" s="15">
        <v>0</v>
      </c>
      <c r="N21" s="15">
        <v>0</v>
      </c>
      <c r="O21" s="15">
        <f>P21</f>
        <v>36</v>
      </c>
      <c r="P21" s="15">
        <v>36</v>
      </c>
    </row>
    <row r="22" spans="10:16" ht="30" customHeight="1">
      <c r="J22" s="16" t="s">
        <v>9</v>
      </c>
      <c r="K22" s="14" t="s">
        <v>13</v>
      </c>
      <c r="L22" s="15">
        <v>0</v>
      </c>
      <c r="M22" s="15">
        <v>0</v>
      </c>
      <c r="N22" s="15">
        <v>0</v>
      </c>
      <c r="O22" s="15">
        <f>P22</f>
        <v>5</v>
      </c>
      <c r="P22" s="15">
        <v>5</v>
      </c>
    </row>
    <row r="23" spans="10:16">
      <c r="J23" s="13"/>
      <c r="K23" s="13"/>
      <c r="L23" s="13"/>
      <c r="M23" s="13"/>
      <c r="N23" s="13"/>
      <c r="O23" s="13"/>
      <c r="P23" s="13"/>
    </row>
  </sheetData>
  <mergeCells count="9">
    <mergeCell ref="J17:P17"/>
    <mergeCell ref="A1:P6"/>
    <mergeCell ref="A7:P8"/>
    <mergeCell ref="B11:C11"/>
    <mergeCell ref="D11:E11"/>
    <mergeCell ref="F11:G11"/>
    <mergeCell ref="H11:I11"/>
    <mergeCell ref="B9:I9"/>
    <mergeCell ref="A10:I10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6" workbookViewId="0">
      <selection activeCell="L15" sqref="L15"/>
    </sheetView>
  </sheetViews>
  <sheetFormatPr baseColWidth="10" defaultRowHeight="15"/>
  <cols>
    <col min="1" max="1" width="9" customWidth="1"/>
    <col min="2" max="2" width="9.7109375" customWidth="1"/>
    <col min="3" max="3" width="14.42578125" customWidth="1"/>
    <col min="4" max="4" width="15.42578125" customWidth="1"/>
    <col min="5" max="5" width="7.7109375" customWidth="1"/>
    <col min="6" max="6" width="8.140625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3"/>
      <c r="M1" s="55"/>
      <c r="N1" s="55"/>
      <c r="O1" s="55"/>
      <c r="P1" s="55"/>
      <c r="Q1" s="55"/>
      <c r="R1" s="55"/>
    </row>
    <row r="2" spans="1:18" ht="15" customHeight="1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6"/>
      <c r="M2" s="55"/>
      <c r="N2" s="55"/>
      <c r="O2" s="55"/>
      <c r="P2" s="55"/>
      <c r="Q2" s="55"/>
      <c r="R2" s="55"/>
    </row>
    <row r="3" spans="1:18" ht="15" customHeight="1">
      <c r="A3" s="94"/>
      <c r="B3" s="95"/>
      <c r="C3" s="95"/>
      <c r="D3" s="95"/>
      <c r="E3" s="95"/>
      <c r="F3" s="95"/>
      <c r="G3" s="95"/>
      <c r="H3" s="95"/>
      <c r="I3" s="95"/>
      <c r="J3" s="95"/>
      <c r="K3" s="95"/>
      <c r="L3" s="96"/>
      <c r="M3" s="55"/>
      <c r="N3" s="55"/>
      <c r="O3" s="55"/>
      <c r="P3" s="55"/>
      <c r="Q3" s="55"/>
      <c r="R3" s="55"/>
    </row>
    <row r="4" spans="1:18" ht="15" customHeight="1">
      <c r="A4" s="94"/>
      <c r="B4" s="95"/>
      <c r="C4" s="95"/>
      <c r="D4" s="95"/>
      <c r="E4" s="95"/>
      <c r="F4" s="95"/>
      <c r="G4" s="95"/>
      <c r="H4" s="95"/>
      <c r="I4" s="95"/>
      <c r="J4" s="95"/>
      <c r="K4" s="95"/>
      <c r="L4" s="96"/>
      <c r="M4" s="55"/>
      <c r="N4" s="55"/>
      <c r="O4" s="55"/>
      <c r="P4" s="55"/>
      <c r="Q4" s="55"/>
      <c r="R4" s="55"/>
    </row>
    <row r="5" spans="1:18" ht="15.75" customHeight="1">
      <c r="A5" s="94"/>
      <c r="B5" s="95"/>
      <c r="C5" s="95"/>
      <c r="D5" s="95"/>
      <c r="E5" s="95"/>
      <c r="F5" s="95"/>
      <c r="G5" s="95"/>
      <c r="H5" s="95"/>
      <c r="I5" s="95"/>
      <c r="J5" s="95"/>
      <c r="K5" s="95"/>
      <c r="L5" s="96"/>
      <c r="M5" s="55"/>
      <c r="N5" s="55"/>
      <c r="O5" s="55"/>
      <c r="P5" s="55"/>
      <c r="Q5" s="55"/>
      <c r="R5" s="55"/>
    </row>
    <row r="6" spans="1:18" ht="15.75" customHeight="1" thickBot="1">
      <c r="A6" s="97"/>
      <c r="B6" s="98"/>
      <c r="C6" s="98"/>
      <c r="D6" s="98"/>
      <c r="E6" s="98"/>
      <c r="F6" s="98"/>
      <c r="G6" s="98"/>
      <c r="H6" s="98"/>
      <c r="I6" s="98"/>
      <c r="J6" s="98"/>
      <c r="K6" s="98"/>
      <c r="L6" s="99"/>
      <c r="M6" s="55"/>
      <c r="N6" s="55"/>
      <c r="O6" s="55"/>
      <c r="P6" s="55"/>
      <c r="Q6" s="55"/>
      <c r="R6" s="55"/>
    </row>
    <row r="7" spans="1:18">
      <c r="C7" s="116" t="s">
        <v>71</v>
      </c>
      <c r="D7" s="117"/>
      <c r="E7" s="118"/>
    </row>
    <row r="8" spans="1:18" ht="23.25" customHeight="1" thickBot="1">
      <c r="C8" s="119"/>
      <c r="D8" s="120"/>
      <c r="E8" s="121"/>
    </row>
    <row r="9" spans="1:18" ht="26.25" thickBot="1">
      <c r="C9" s="3" t="s">
        <v>20</v>
      </c>
      <c r="D9" s="3" t="s">
        <v>21</v>
      </c>
      <c r="E9" s="3" t="s">
        <v>22</v>
      </c>
    </row>
    <row r="10" spans="1:18" ht="15.75" thickBot="1">
      <c r="C10" s="4" t="s">
        <v>23</v>
      </c>
      <c r="D10" s="5">
        <v>0</v>
      </c>
      <c r="E10" s="5">
        <v>1</v>
      </c>
    </row>
    <row r="11" spans="1:18" ht="15.75" thickBot="1">
      <c r="C11" s="8" t="s">
        <v>24</v>
      </c>
      <c r="D11" s="5">
        <v>2</v>
      </c>
      <c r="E11" s="5">
        <v>5</v>
      </c>
    </row>
    <row r="12" spans="1:18" ht="15.75" thickBot="1">
      <c r="C12" s="11" t="s">
        <v>25</v>
      </c>
      <c r="D12" s="5">
        <v>6</v>
      </c>
      <c r="E12" s="5" t="s">
        <v>26</v>
      </c>
    </row>
    <row r="13" spans="1:18" ht="15.75" thickBot="1"/>
    <row r="14" spans="1:18" ht="32.25" customHeight="1" thickBot="1">
      <c r="A14" s="124" t="s">
        <v>70</v>
      </c>
      <c r="B14" s="125"/>
      <c r="C14" s="125"/>
      <c r="D14" s="125"/>
      <c r="E14" s="125"/>
      <c r="F14" s="125"/>
      <c r="G14" s="125"/>
      <c r="H14" s="125"/>
      <c r="I14" s="70"/>
      <c r="J14" s="70"/>
    </row>
    <row r="15" spans="1:18" ht="60.75" thickBot="1">
      <c r="A15" s="59" t="s">
        <v>80</v>
      </c>
      <c r="B15" s="60" t="s">
        <v>4</v>
      </c>
      <c r="C15" s="61" t="s">
        <v>79</v>
      </c>
      <c r="D15" s="62" t="s">
        <v>89</v>
      </c>
      <c r="E15" s="62" t="s">
        <v>90</v>
      </c>
      <c r="F15" s="62" t="s">
        <v>91</v>
      </c>
      <c r="G15" s="62" t="s">
        <v>18</v>
      </c>
      <c r="H15" s="63" t="s">
        <v>17</v>
      </c>
    </row>
    <row r="16" spans="1:18" ht="39" thickBot="1">
      <c r="A16" s="64" t="s">
        <v>3</v>
      </c>
      <c r="B16" s="65" t="s">
        <v>6</v>
      </c>
      <c r="C16" s="66" t="s">
        <v>10</v>
      </c>
      <c r="D16" s="67" t="s">
        <v>14</v>
      </c>
      <c r="E16" s="67">
        <v>7</v>
      </c>
      <c r="F16" s="67">
        <v>9</v>
      </c>
      <c r="G16" s="68">
        <f>E16/F16</f>
        <v>0.77777777777777779</v>
      </c>
      <c r="H16" s="69">
        <f>+G16</f>
        <v>0.77777777777777779</v>
      </c>
    </row>
    <row r="18" spans="1:11" ht="15.75" thickBot="1"/>
    <row r="19" spans="1:11" ht="30.75" customHeight="1" thickBot="1">
      <c r="A19" s="124" t="s">
        <v>70</v>
      </c>
      <c r="B19" s="125"/>
      <c r="C19" s="125"/>
      <c r="D19" s="125"/>
      <c r="E19" s="125"/>
      <c r="F19" s="125"/>
      <c r="G19" s="125"/>
      <c r="H19" s="125"/>
    </row>
    <row r="20" spans="1:11" ht="60.75" thickBot="1">
      <c r="A20" s="59" t="s">
        <v>80</v>
      </c>
      <c r="B20" s="60" t="s">
        <v>4</v>
      </c>
      <c r="C20" s="61" t="s">
        <v>79</v>
      </c>
      <c r="D20" s="62" t="s">
        <v>89</v>
      </c>
      <c r="E20" s="62" t="s">
        <v>90</v>
      </c>
      <c r="F20" s="62" t="s">
        <v>91</v>
      </c>
      <c r="G20" s="62" t="s">
        <v>18</v>
      </c>
      <c r="H20" s="63" t="s">
        <v>17</v>
      </c>
    </row>
    <row r="21" spans="1:11" ht="39" thickBot="1">
      <c r="A21" s="64" t="s">
        <v>3</v>
      </c>
      <c r="B21" s="65" t="s">
        <v>6</v>
      </c>
      <c r="C21" s="66" t="s">
        <v>10</v>
      </c>
      <c r="D21" s="67" t="s">
        <v>15</v>
      </c>
      <c r="E21" s="67">
        <v>34</v>
      </c>
      <c r="F21" s="67">
        <v>39</v>
      </c>
      <c r="G21" s="68">
        <f>E21/F21</f>
        <v>0.87179487179487181</v>
      </c>
      <c r="H21" s="69">
        <f>+G21</f>
        <v>0.87179487179487181</v>
      </c>
    </row>
    <row r="23" spans="1:11" ht="15.75" thickBot="1"/>
    <row r="24" spans="1:11" ht="42.75" customHeight="1" thickBot="1">
      <c r="A24" s="128" t="s">
        <v>70</v>
      </c>
      <c r="B24" s="129"/>
      <c r="C24" s="129"/>
      <c r="D24" s="129"/>
      <c r="E24" s="129"/>
      <c r="F24" s="129"/>
      <c r="G24" s="129"/>
      <c r="H24" s="129"/>
      <c r="I24" s="70"/>
      <c r="J24" s="70"/>
    </row>
    <row r="25" spans="1:11" s="53" customFormat="1" ht="54.75" customHeight="1">
      <c r="A25" s="75" t="s">
        <v>80</v>
      </c>
      <c r="B25" s="76" t="s">
        <v>4</v>
      </c>
      <c r="C25" s="76" t="s">
        <v>79</v>
      </c>
      <c r="D25" s="76" t="s">
        <v>14</v>
      </c>
      <c r="E25" s="76" t="s">
        <v>15</v>
      </c>
      <c r="F25" s="77" t="s">
        <v>16</v>
      </c>
      <c r="G25" s="133"/>
      <c r="H25" s="134"/>
      <c r="I25" s="72"/>
      <c r="J25" s="72"/>
    </row>
    <row r="26" spans="1:11" ht="36" customHeight="1" thickBot="1">
      <c r="A26" s="79" t="s">
        <v>3</v>
      </c>
      <c r="B26" s="16" t="s">
        <v>6</v>
      </c>
      <c r="C26" s="14" t="s">
        <v>10</v>
      </c>
      <c r="D26" s="15">
        <v>7</v>
      </c>
      <c r="E26" s="15">
        <v>17</v>
      </c>
      <c r="F26" s="15" t="s">
        <v>78</v>
      </c>
      <c r="G26" s="135"/>
      <c r="H26" s="136"/>
      <c r="I26" s="73"/>
      <c r="J26" s="74"/>
    </row>
    <row r="27" spans="1:11" ht="45">
      <c r="A27" s="126" t="s">
        <v>92</v>
      </c>
      <c r="B27" s="127"/>
      <c r="C27" s="127"/>
      <c r="D27" s="36">
        <v>9</v>
      </c>
      <c r="E27" s="36">
        <v>39</v>
      </c>
      <c r="F27" s="15" t="s">
        <v>78</v>
      </c>
      <c r="G27" s="76" t="s">
        <v>84</v>
      </c>
      <c r="H27" s="78" t="s">
        <v>81</v>
      </c>
    </row>
    <row r="28" spans="1:11" ht="45.75" thickBot="1">
      <c r="A28" s="130" t="s">
        <v>93</v>
      </c>
      <c r="B28" s="131"/>
      <c r="C28" s="132"/>
      <c r="D28" s="81">
        <f>D26/D27</f>
        <v>0.77777777777777779</v>
      </c>
      <c r="E28" s="81">
        <f>E26/E27</f>
        <v>0.4358974358974359</v>
      </c>
      <c r="F28" s="82" t="s">
        <v>78</v>
      </c>
      <c r="G28" s="83">
        <f>+J28</f>
        <v>0</v>
      </c>
      <c r="H28" s="84">
        <f>AVERAGE(D28:E28)</f>
        <v>0.6068376068376069</v>
      </c>
    </row>
    <row r="29" spans="1:11">
      <c r="K29" s="80"/>
    </row>
    <row r="33" spans="2:20" ht="15.75" thickBot="1"/>
    <row r="34" spans="2:20" ht="39.75" customHeight="1">
      <c r="B34" s="122" t="s">
        <v>67</v>
      </c>
      <c r="C34" s="123"/>
      <c r="D34" s="37"/>
      <c r="E34" s="37"/>
      <c r="F34" s="37"/>
      <c r="G34" s="37"/>
      <c r="H34" s="37"/>
      <c r="I34" s="37"/>
      <c r="J34" s="37"/>
      <c r="T34" s="71"/>
    </row>
    <row r="35" spans="2:20" ht="15.75">
      <c r="B35" s="38" t="s">
        <v>69</v>
      </c>
      <c r="C35" s="38" t="s">
        <v>68</v>
      </c>
    </row>
    <row r="36" spans="2:20">
      <c r="B36" s="36" t="s">
        <v>14</v>
      </c>
      <c r="C36" s="58">
        <f>D26/9</f>
        <v>0.77777777777777779</v>
      </c>
    </row>
    <row r="37" spans="2:20">
      <c r="B37" s="36" t="s">
        <v>15</v>
      </c>
      <c r="C37" s="58">
        <f>E26/39</f>
        <v>0.4358974358974359</v>
      </c>
    </row>
    <row r="38" spans="2:20">
      <c r="B38" s="36" t="s">
        <v>16</v>
      </c>
      <c r="C38" s="36" t="str">
        <f>+F26</f>
        <v>POR REVISAR</v>
      </c>
    </row>
  </sheetData>
  <mergeCells count="9">
    <mergeCell ref="C7:E8"/>
    <mergeCell ref="B34:C34"/>
    <mergeCell ref="A1:L6"/>
    <mergeCell ref="A14:H14"/>
    <mergeCell ref="A19:H19"/>
    <mergeCell ref="A27:C27"/>
    <mergeCell ref="A24:H24"/>
    <mergeCell ref="A28:C28"/>
    <mergeCell ref="G25:H26"/>
  </mergeCells>
  <conditionalFormatting sqref="I26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3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H16</xm:sqref>
        </x14:conditionalFormatting>
        <x14:conditionalFormatting xmlns:xm="http://schemas.microsoft.com/office/excel/2006/main">
          <x14:cfRule type="iconSet" priority="2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H21</xm:sqref>
        </x14:conditionalFormatting>
        <x14:conditionalFormatting xmlns:xm="http://schemas.microsoft.com/office/excel/2006/main">
          <x14:cfRule type="iconSet" priority="1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36" zoomScaleNormal="100" workbookViewId="0">
      <selection activeCell="A39" sqref="A39:B43"/>
    </sheetView>
  </sheetViews>
  <sheetFormatPr baseColWidth="10" defaultRowHeight="15"/>
  <cols>
    <col min="3" max="3" width="12.5703125" customWidth="1"/>
    <col min="4" max="4" width="11.85546875" customWidth="1"/>
    <col min="5" max="5" width="8" customWidth="1"/>
    <col min="6" max="6" width="10.5703125" customWidth="1"/>
  </cols>
  <sheetData>
    <row r="1" spans="1:12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3"/>
    </row>
    <row r="2" spans="1:12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6"/>
    </row>
    <row r="3" spans="1:12">
      <c r="A3" s="94"/>
      <c r="B3" s="95"/>
      <c r="C3" s="95"/>
      <c r="D3" s="95"/>
      <c r="E3" s="95"/>
      <c r="F3" s="95"/>
      <c r="G3" s="95"/>
      <c r="H3" s="95"/>
      <c r="I3" s="95"/>
      <c r="J3" s="95"/>
      <c r="K3" s="95"/>
      <c r="L3" s="96"/>
    </row>
    <row r="4" spans="1:12">
      <c r="A4" s="94"/>
      <c r="B4" s="95"/>
      <c r="C4" s="95"/>
      <c r="D4" s="95"/>
      <c r="E4" s="95"/>
      <c r="F4" s="95"/>
      <c r="G4" s="95"/>
      <c r="H4" s="95"/>
      <c r="I4" s="95"/>
      <c r="J4" s="95"/>
      <c r="K4" s="95"/>
      <c r="L4" s="96"/>
    </row>
    <row r="5" spans="1:12">
      <c r="A5" s="94"/>
      <c r="B5" s="95"/>
      <c r="C5" s="95"/>
      <c r="D5" s="95"/>
      <c r="E5" s="95"/>
      <c r="F5" s="95"/>
      <c r="G5" s="95"/>
      <c r="H5" s="95"/>
      <c r="I5" s="95"/>
      <c r="J5" s="95"/>
      <c r="K5" s="95"/>
      <c r="L5" s="96"/>
    </row>
    <row r="6" spans="1:12" ht="15.75" thickBot="1">
      <c r="A6" s="97"/>
      <c r="B6" s="98"/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1:12" ht="15.75" thickBot="1"/>
    <row r="8" spans="1:12">
      <c r="A8" s="116" t="s">
        <v>97</v>
      </c>
      <c r="B8" s="117"/>
      <c r="C8" s="118"/>
    </row>
    <row r="9" spans="1:12" ht="33" customHeight="1" thickBot="1">
      <c r="A9" s="119"/>
      <c r="B9" s="120"/>
      <c r="C9" s="121"/>
    </row>
    <row r="10" spans="1:12" ht="26.25" thickBot="1">
      <c r="A10" s="3" t="s">
        <v>20</v>
      </c>
      <c r="B10" s="3" t="s">
        <v>21</v>
      </c>
      <c r="C10" s="3" t="s">
        <v>22</v>
      </c>
    </row>
    <row r="11" spans="1:12" ht="15.75" thickBot="1">
      <c r="A11" s="4" t="s">
        <v>23</v>
      </c>
      <c r="B11" s="5">
        <v>0</v>
      </c>
      <c r="C11" s="5">
        <v>10</v>
      </c>
    </row>
    <row r="12" spans="1:12" ht="15.75" thickBot="1">
      <c r="A12" s="8" t="s">
        <v>24</v>
      </c>
      <c r="B12" s="5">
        <v>11</v>
      </c>
      <c r="C12" s="5">
        <v>35</v>
      </c>
    </row>
    <row r="13" spans="1:12" ht="15.75" thickBot="1">
      <c r="A13" s="11" t="s">
        <v>25</v>
      </c>
      <c r="B13" s="5">
        <v>36</v>
      </c>
      <c r="C13" s="5">
        <v>100</v>
      </c>
    </row>
    <row r="14" spans="1:12" ht="15.75" thickBot="1"/>
    <row r="15" spans="1:12" ht="19.5" thickBot="1">
      <c r="A15" s="128" t="s">
        <v>88</v>
      </c>
      <c r="B15" s="129"/>
      <c r="C15" s="129"/>
      <c r="D15" s="129"/>
      <c r="E15" s="129"/>
      <c r="F15" s="129"/>
      <c r="G15" s="129"/>
      <c r="H15" s="129"/>
      <c r="I15" s="129"/>
      <c r="J15" s="137"/>
    </row>
    <row r="16" spans="1:12" ht="30.75" customHeight="1" thickBot="1">
      <c r="A16" s="50" t="s">
        <v>80</v>
      </c>
      <c r="B16" s="51" t="s">
        <v>4</v>
      </c>
      <c r="C16" s="51" t="s">
        <v>79</v>
      </c>
      <c r="D16" s="54" t="s">
        <v>14</v>
      </c>
      <c r="E16" s="51" t="s">
        <v>15</v>
      </c>
      <c r="F16" s="57" t="s">
        <v>16</v>
      </c>
      <c r="G16" s="51" t="s">
        <v>84</v>
      </c>
      <c r="H16" s="52" t="s">
        <v>81</v>
      </c>
      <c r="I16" s="52" t="s">
        <v>82</v>
      </c>
      <c r="J16" s="44" t="s">
        <v>83</v>
      </c>
    </row>
    <row r="17" spans="1:10" ht="30.75" thickBot="1">
      <c r="A17" s="45" t="s">
        <v>3</v>
      </c>
      <c r="B17" s="46" t="s">
        <v>8</v>
      </c>
      <c r="C17" s="56" t="s">
        <v>87</v>
      </c>
      <c r="D17" s="47">
        <v>0</v>
      </c>
      <c r="E17" s="47">
        <v>1</v>
      </c>
      <c r="F17" s="47" t="s">
        <v>78</v>
      </c>
      <c r="G17" s="47">
        <f>+J17</f>
        <v>25</v>
      </c>
      <c r="H17" s="48">
        <f>(D17+E17)/15*100</f>
        <v>6.666666666666667</v>
      </c>
      <c r="I17" s="49">
        <f>J17</f>
        <v>25</v>
      </c>
      <c r="J17" s="48">
        <f>E17/4*100</f>
        <v>25</v>
      </c>
    </row>
    <row r="20" spans="1:10" ht="15.75" thickBot="1"/>
    <row r="21" spans="1:10" ht="19.5" thickBot="1">
      <c r="A21" s="124" t="s">
        <v>88</v>
      </c>
      <c r="B21" s="125"/>
      <c r="C21" s="125"/>
      <c r="D21" s="125"/>
      <c r="E21" s="125"/>
      <c r="F21" s="125"/>
      <c r="G21" s="125"/>
      <c r="H21" s="125"/>
    </row>
    <row r="22" spans="1:10" ht="48.75" thickBot="1">
      <c r="A22" s="59" t="s">
        <v>80</v>
      </c>
      <c r="B22" s="60" t="s">
        <v>4</v>
      </c>
      <c r="C22" s="85" t="s">
        <v>79</v>
      </c>
      <c r="D22" s="62" t="s">
        <v>89</v>
      </c>
      <c r="E22" s="62" t="s">
        <v>94</v>
      </c>
      <c r="F22" s="62" t="s">
        <v>95</v>
      </c>
      <c r="G22" s="62" t="s">
        <v>18</v>
      </c>
      <c r="H22" s="63" t="s">
        <v>17</v>
      </c>
    </row>
    <row r="23" spans="1:10" ht="30.75" thickBot="1">
      <c r="A23" s="64" t="s">
        <v>3</v>
      </c>
      <c r="B23" s="65" t="s">
        <v>8</v>
      </c>
      <c r="C23" s="56" t="s">
        <v>87</v>
      </c>
      <c r="D23" s="67" t="s">
        <v>14</v>
      </c>
      <c r="E23" s="67">
        <v>0</v>
      </c>
      <c r="F23" s="67">
        <v>15</v>
      </c>
      <c r="G23" s="68">
        <f>E23/F23</f>
        <v>0</v>
      </c>
      <c r="H23" s="69">
        <f>+G23</f>
        <v>0</v>
      </c>
    </row>
    <row r="26" spans="1:10" ht="15.75" thickBot="1"/>
    <row r="27" spans="1:10" ht="19.5" thickBot="1">
      <c r="A27" s="124" t="s">
        <v>88</v>
      </c>
      <c r="B27" s="125"/>
      <c r="C27" s="125"/>
      <c r="D27" s="125"/>
      <c r="E27" s="125"/>
      <c r="F27" s="125"/>
      <c r="G27" s="125"/>
      <c r="H27" s="125"/>
    </row>
    <row r="28" spans="1:10" ht="48.75" thickBot="1">
      <c r="A28" s="59" t="s">
        <v>80</v>
      </c>
      <c r="B28" s="60" t="s">
        <v>4</v>
      </c>
      <c r="C28" s="85" t="s">
        <v>79</v>
      </c>
      <c r="D28" s="62" t="s">
        <v>89</v>
      </c>
      <c r="E28" s="62" t="s">
        <v>94</v>
      </c>
      <c r="F28" s="62" t="s">
        <v>95</v>
      </c>
      <c r="G28" s="62" t="s">
        <v>18</v>
      </c>
      <c r="H28" s="63" t="s">
        <v>17</v>
      </c>
    </row>
    <row r="29" spans="1:10" ht="30.75" thickBot="1">
      <c r="A29" s="64" t="s">
        <v>3</v>
      </c>
      <c r="B29" s="65" t="s">
        <v>8</v>
      </c>
      <c r="C29" s="56" t="s">
        <v>87</v>
      </c>
      <c r="D29" s="67" t="s">
        <v>15</v>
      </c>
      <c r="E29" s="67">
        <v>1</v>
      </c>
      <c r="F29" s="67">
        <v>15</v>
      </c>
      <c r="G29" s="68">
        <f>E29/F29*100</f>
        <v>6.666666666666667</v>
      </c>
      <c r="H29" s="69">
        <f>+G29</f>
        <v>6.666666666666667</v>
      </c>
    </row>
    <row r="31" spans="1:10" ht="15.75" thickBot="1"/>
    <row r="32" spans="1:10" ht="19.5" thickBot="1">
      <c r="A32" s="128" t="s">
        <v>70</v>
      </c>
      <c r="B32" s="129"/>
      <c r="C32" s="129"/>
      <c r="D32" s="129"/>
      <c r="E32" s="129"/>
      <c r="F32" s="129"/>
      <c r="G32" s="129"/>
      <c r="H32" s="129"/>
    </row>
    <row r="33" spans="1:8" ht="24.75" thickBot="1">
      <c r="A33" s="75" t="s">
        <v>80</v>
      </c>
      <c r="B33" s="76" t="s">
        <v>4</v>
      </c>
      <c r="C33" s="76" t="s">
        <v>79</v>
      </c>
      <c r="D33" s="76" t="s">
        <v>14</v>
      </c>
      <c r="E33" s="76" t="s">
        <v>15</v>
      </c>
      <c r="F33" s="77" t="s">
        <v>16</v>
      </c>
      <c r="G33" s="133"/>
      <c r="H33" s="134"/>
    </row>
    <row r="34" spans="1:8" ht="54" customHeight="1" thickBot="1">
      <c r="A34" s="79" t="s">
        <v>3</v>
      </c>
      <c r="B34" s="65" t="s">
        <v>8</v>
      </c>
      <c r="C34" s="56" t="s">
        <v>87</v>
      </c>
      <c r="D34" s="15">
        <v>0</v>
      </c>
      <c r="E34" s="15">
        <v>1</v>
      </c>
      <c r="F34" s="15" t="s">
        <v>78</v>
      </c>
      <c r="G34" s="135"/>
      <c r="H34" s="136"/>
    </row>
    <row r="35" spans="1:8" ht="30">
      <c r="A35" s="126" t="s">
        <v>96</v>
      </c>
      <c r="B35" s="127"/>
      <c r="C35" s="127"/>
      <c r="D35" s="36">
        <v>15</v>
      </c>
      <c r="E35" s="36">
        <v>15</v>
      </c>
      <c r="F35" s="15" t="s">
        <v>78</v>
      </c>
      <c r="G35" s="76" t="s">
        <v>84</v>
      </c>
      <c r="H35" s="78" t="s">
        <v>81</v>
      </c>
    </row>
    <row r="36" spans="1:8" ht="30.75" thickBot="1">
      <c r="A36" s="130" t="s">
        <v>93</v>
      </c>
      <c r="B36" s="131"/>
      <c r="C36" s="132"/>
      <c r="D36" s="81">
        <f>D34/D35*100</f>
        <v>0</v>
      </c>
      <c r="E36" s="81">
        <f>E34/E35*100</f>
        <v>6.666666666666667</v>
      </c>
      <c r="F36" s="82" t="s">
        <v>78</v>
      </c>
      <c r="G36" s="83">
        <f>+J36</f>
        <v>0</v>
      </c>
      <c r="H36" s="84">
        <f>AVERAGE(D36:E36)</f>
        <v>3.3333333333333335</v>
      </c>
    </row>
    <row r="38" spans="1:8" ht="15.75" thickBot="1"/>
    <row r="39" spans="1:8" ht="36.75" customHeight="1">
      <c r="A39" s="122" t="s">
        <v>67</v>
      </c>
      <c r="B39" s="123"/>
    </row>
    <row r="40" spans="1:8" ht="15.75">
      <c r="A40" s="38" t="s">
        <v>69</v>
      </c>
      <c r="B40" s="38" t="s">
        <v>68</v>
      </c>
    </row>
    <row r="41" spans="1:8">
      <c r="A41" s="36" t="s">
        <v>14</v>
      </c>
      <c r="B41" s="58">
        <f>D36</f>
        <v>0</v>
      </c>
    </row>
    <row r="42" spans="1:8">
      <c r="A42" s="36" t="s">
        <v>15</v>
      </c>
      <c r="B42" s="58">
        <f>+E36</f>
        <v>6.666666666666667</v>
      </c>
    </row>
    <row r="43" spans="1:8">
      <c r="A43" s="36" t="s">
        <v>16</v>
      </c>
      <c r="B43" s="36">
        <v>0</v>
      </c>
    </row>
  </sheetData>
  <mergeCells count="10">
    <mergeCell ref="A32:H32"/>
    <mergeCell ref="G33:H34"/>
    <mergeCell ref="A35:C35"/>
    <mergeCell ref="A36:C36"/>
    <mergeCell ref="A39:B39"/>
    <mergeCell ref="A1:L6"/>
    <mergeCell ref="A8:C9"/>
    <mergeCell ref="A15:J15"/>
    <mergeCell ref="A21:H21"/>
    <mergeCell ref="A27:H27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5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3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2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</xm:sqref>
        </x14:conditionalFormatting>
        <x14:conditionalFormatting xmlns:xm="http://schemas.microsoft.com/office/excel/2006/main">
          <x14:cfRule type="iconSet" priority="1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topLeftCell="A29" workbookViewId="0">
      <selection activeCell="M38" sqref="M38"/>
    </sheetView>
  </sheetViews>
  <sheetFormatPr baseColWidth="10" defaultRowHeight="15"/>
  <sheetData>
    <row r="1" spans="1:10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3"/>
    </row>
    <row r="2" spans="1:10">
      <c r="A2" s="94"/>
      <c r="B2" s="95"/>
      <c r="C2" s="95"/>
      <c r="D2" s="95"/>
      <c r="E2" s="95"/>
      <c r="F2" s="95"/>
      <c r="G2" s="95"/>
      <c r="H2" s="95"/>
      <c r="I2" s="95"/>
      <c r="J2" s="96"/>
    </row>
    <row r="3" spans="1:10">
      <c r="A3" s="94"/>
      <c r="B3" s="95"/>
      <c r="C3" s="95"/>
      <c r="D3" s="95"/>
      <c r="E3" s="95"/>
      <c r="F3" s="95"/>
      <c r="G3" s="95"/>
      <c r="H3" s="95"/>
      <c r="I3" s="95"/>
      <c r="J3" s="96"/>
    </row>
    <row r="4" spans="1:10">
      <c r="A4" s="94"/>
      <c r="B4" s="95"/>
      <c r="C4" s="95"/>
      <c r="D4" s="95"/>
      <c r="E4" s="95"/>
      <c r="F4" s="95"/>
      <c r="G4" s="95"/>
      <c r="H4" s="95"/>
      <c r="I4" s="95"/>
      <c r="J4" s="96"/>
    </row>
    <row r="5" spans="1:10">
      <c r="A5" s="94"/>
      <c r="B5" s="95"/>
      <c r="C5" s="95"/>
      <c r="D5" s="95"/>
      <c r="E5" s="95"/>
      <c r="F5" s="95"/>
      <c r="G5" s="95"/>
      <c r="H5" s="95"/>
      <c r="I5" s="95"/>
      <c r="J5" s="96"/>
    </row>
    <row r="6" spans="1:10" ht="15.75" thickBot="1">
      <c r="A6" s="97"/>
      <c r="B6" s="98"/>
      <c r="C6" s="98"/>
      <c r="D6" s="98"/>
      <c r="E6" s="98"/>
      <c r="F6" s="98"/>
      <c r="G6" s="98"/>
      <c r="H6" s="98"/>
      <c r="I6" s="98"/>
      <c r="J6" s="99"/>
    </row>
    <row r="7" spans="1:10" ht="15.75" thickBot="1"/>
    <row r="8" spans="1:10">
      <c r="A8" s="116" t="s">
        <v>97</v>
      </c>
      <c r="B8" s="117"/>
      <c r="C8" s="118"/>
    </row>
    <row r="9" spans="1:10" ht="33" customHeight="1" thickBot="1">
      <c r="A9" s="119"/>
      <c r="B9" s="120"/>
      <c r="C9" s="121"/>
    </row>
    <row r="10" spans="1:10" ht="26.25" thickBot="1">
      <c r="A10" s="2" t="s">
        <v>20</v>
      </c>
      <c r="B10" s="3" t="s">
        <v>21</v>
      </c>
      <c r="C10" s="3" t="s">
        <v>22</v>
      </c>
    </row>
    <row r="11" spans="1:10" ht="15.75" thickBot="1">
      <c r="A11" s="4" t="s">
        <v>23</v>
      </c>
      <c r="B11" s="6">
        <v>0</v>
      </c>
      <c r="C11" s="7">
        <v>0.05</v>
      </c>
    </row>
    <row r="12" spans="1:10" ht="15.75" thickBot="1">
      <c r="A12" s="8" t="s">
        <v>24</v>
      </c>
      <c r="B12" s="9">
        <v>0.06</v>
      </c>
      <c r="C12" s="10">
        <v>0.2</v>
      </c>
    </row>
    <row r="13" spans="1:10" ht="15.75" thickBot="1">
      <c r="A13" s="11" t="s">
        <v>25</v>
      </c>
      <c r="B13" s="9">
        <v>0.21</v>
      </c>
      <c r="C13" s="10">
        <v>1</v>
      </c>
    </row>
    <row r="14" spans="1:10" ht="15.75" thickBot="1"/>
    <row r="15" spans="1:10" ht="19.5" thickBot="1">
      <c r="A15" s="124" t="s">
        <v>98</v>
      </c>
      <c r="B15" s="125"/>
      <c r="C15" s="125"/>
      <c r="D15" s="125"/>
      <c r="E15" s="125"/>
      <c r="F15" s="125"/>
    </row>
    <row r="16" spans="1:10" ht="24.75" thickBot="1">
      <c r="A16" s="59" t="s">
        <v>80</v>
      </c>
      <c r="B16" s="87" t="s">
        <v>4</v>
      </c>
      <c r="C16" s="85" t="s">
        <v>79</v>
      </c>
      <c r="D16" s="62" t="s">
        <v>89</v>
      </c>
      <c r="E16" s="62" t="s">
        <v>100</v>
      </c>
      <c r="F16" s="62" t="s">
        <v>17</v>
      </c>
    </row>
    <row r="17" spans="1:14" ht="30.75" thickBot="1">
      <c r="A17" s="64" t="s">
        <v>3</v>
      </c>
      <c r="B17" s="65" t="s">
        <v>99</v>
      </c>
      <c r="C17" s="56" t="s">
        <v>13</v>
      </c>
      <c r="D17" s="67" t="s">
        <v>14</v>
      </c>
      <c r="E17" s="173">
        <v>18</v>
      </c>
      <c r="F17" s="174">
        <f>+E17</f>
        <v>18</v>
      </c>
    </row>
    <row r="21" spans="1:14" ht="15.75" thickBot="1"/>
    <row r="22" spans="1:14" ht="19.5" thickBot="1">
      <c r="A22" s="124" t="s">
        <v>98</v>
      </c>
      <c r="B22" s="125"/>
      <c r="C22" s="125"/>
      <c r="D22" s="125"/>
      <c r="E22" s="125"/>
      <c r="F22" s="125"/>
    </row>
    <row r="23" spans="1:14" ht="24.75" thickBot="1">
      <c r="A23" s="59" t="s">
        <v>80</v>
      </c>
      <c r="B23" s="87" t="s">
        <v>4</v>
      </c>
      <c r="C23" s="85" t="s">
        <v>79</v>
      </c>
      <c r="D23" s="62" t="s">
        <v>89</v>
      </c>
      <c r="E23" s="62" t="s">
        <v>100</v>
      </c>
      <c r="F23" s="62" t="s">
        <v>17</v>
      </c>
    </row>
    <row r="24" spans="1:14" ht="30.75" thickBot="1">
      <c r="A24" s="64" t="s">
        <v>3</v>
      </c>
      <c r="B24" s="65" t="s">
        <v>99</v>
      </c>
      <c r="C24" s="56" t="s">
        <v>13</v>
      </c>
      <c r="D24" s="67" t="s">
        <v>15</v>
      </c>
      <c r="E24" s="173">
        <v>15</v>
      </c>
      <c r="F24" s="174">
        <f>+E24</f>
        <v>15</v>
      </c>
    </row>
    <row r="28" spans="1:14" ht="15.75" thickBot="1"/>
    <row r="29" spans="1:14" ht="19.5" thickBot="1">
      <c r="A29" s="128" t="s">
        <v>98</v>
      </c>
      <c r="B29" s="129"/>
      <c r="C29" s="129"/>
      <c r="D29" s="129"/>
      <c r="E29" s="129"/>
      <c r="F29" s="129"/>
      <c r="G29" s="129"/>
      <c r="H29" s="129"/>
      <c r="L29" s="188"/>
      <c r="M29" s="189"/>
      <c r="N29" s="189"/>
    </row>
    <row r="30" spans="1:14" ht="24.75" thickBot="1">
      <c r="A30" s="75" t="s">
        <v>80</v>
      </c>
      <c r="B30" s="76" t="s">
        <v>4</v>
      </c>
      <c r="C30" s="76" t="s">
        <v>79</v>
      </c>
      <c r="D30" s="76" t="s">
        <v>14</v>
      </c>
      <c r="E30" s="76" t="s">
        <v>15</v>
      </c>
      <c r="F30" s="77" t="s">
        <v>16</v>
      </c>
      <c r="G30" s="133"/>
      <c r="H30" s="134"/>
      <c r="L30" s="188"/>
      <c r="M30" s="189"/>
      <c r="N30" s="189"/>
    </row>
    <row r="31" spans="1:14" ht="53.25" customHeight="1" thickBot="1">
      <c r="A31" s="79" t="s">
        <v>3</v>
      </c>
      <c r="B31" s="65" t="s">
        <v>99</v>
      </c>
      <c r="C31" s="56" t="s">
        <v>13</v>
      </c>
      <c r="D31" s="15">
        <v>18</v>
      </c>
      <c r="E31" s="15">
        <v>15</v>
      </c>
      <c r="F31" s="15" t="s">
        <v>78</v>
      </c>
      <c r="G31" s="135"/>
      <c r="H31" s="136"/>
      <c r="L31" s="188"/>
      <c r="M31" s="189"/>
      <c r="N31" s="189"/>
    </row>
    <row r="32" spans="1:14" ht="30">
      <c r="A32" s="126" t="s">
        <v>105</v>
      </c>
      <c r="B32" s="127"/>
      <c r="C32" s="127"/>
      <c r="D32" s="86">
        <v>18</v>
      </c>
      <c r="E32" s="86">
        <v>15</v>
      </c>
      <c r="F32" s="15" t="s">
        <v>78</v>
      </c>
      <c r="G32" s="76" t="s">
        <v>84</v>
      </c>
      <c r="H32" s="78" t="s">
        <v>81</v>
      </c>
    </row>
    <row r="33" spans="1:8" ht="30.75" thickBot="1">
      <c r="A33" s="181" t="s">
        <v>93</v>
      </c>
      <c r="B33" s="182"/>
      <c r="C33" s="183"/>
      <c r="D33" s="184">
        <v>18</v>
      </c>
      <c r="E33" s="184">
        <v>15</v>
      </c>
      <c r="F33" s="185" t="s">
        <v>78</v>
      </c>
      <c r="G33" s="187">
        <f>+H33</f>
        <v>16.5</v>
      </c>
      <c r="H33" s="186">
        <f>AVERAGE(D33:E33)</f>
        <v>16.5</v>
      </c>
    </row>
    <row r="38" spans="1:8" ht="15.75" thickBot="1"/>
    <row r="39" spans="1:8" ht="18.75">
      <c r="A39" s="122" t="s">
        <v>67</v>
      </c>
      <c r="B39" s="123"/>
    </row>
    <row r="40" spans="1:8" ht="15.75">
      <c r="A40" s="38" t="s">
        <v>69</v>
      </c>
      <c r="B40" s="38" t="s">
        <v>68</v>
      </c>
    </row>
    <row r="41" spans="1:8">
      <c r="A41" s="86" t="s">
        <v>14</v>
      </c>
      <c r="B41" s="190">
        <v>18</v>
      </c>
    </row>
    <row r="42" spans="1:8">
      <c r="A42" s="86" t="s">
        <v>15</v>
      </c>
      <c r="B42" s="190">
        <v>15</v>
      </c>
    </row>
    <row r="43" spans="1:8">
      <c r="A43" s="86" t="s">
        <v>16</v>
      </c>
      <c r="B43" s="190">
        <v>0</v>
      </c>
    </row>
  </sheetData>
  <mergeCells count="9">
    <mergeCell ref="A32:C32"/>
    <mergeCell ref="A33:C33"/>
    <mergeCell ref="A39:B39"/>
    <mergeCell ref="A1:J6"/>
    <mergeCell ref="A8:C9"/>
    <mergeCell ref="A15:F15"/>
    <mergeCell ref="A22:F22"/>
    <mergeCell ref="A29:H29"/>
    <mergeCell ref="G30:H31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2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1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9"/>
  <sheetViews>
    <sheetView workbookViewId="0">
      <selection activeCell="C5" sqref="C5:J8"/>
    </sheetView>
  </sheetViews>
  <sheetFormatPr baseColWidth="10" defaultRowHeight="15"/>
  <cols>
    <col min="6" max="6" width="5" customWidth="1"/>
    <col min="7" max="7" width="4" customWidth="1"/>
  </cols>
  <sheetData>
    <row r="4" spans="3:10" ht="15.75" thickBot="1"/>
    <row r="5" spans="3:10" ht="15.75" thickBot="1">
      <c r="C5" s="138" t="s">
        <v>39</v>
      </c>
      <c r="D5" s="139"/>
      <c r="E5" s="138" t="s">
        <v>40</v>
      </c>
      <c r="F5" s="140"/>
      <c r="G5" s="139"/>
      <c r="H5" s="141" t="s">
        <v>41</v>
      </c>
      <c r="I5" s="142"/>
      <c r="J5" s="143"/>
    </row>
    <row r="6" spans="3:10" ht="24" customHeight="1" thickBot="1">
      <c r="C6" s="144" t="s">
        <v>42</v>
      </c>
      <c r="D6" s="145"/>
      <c r="E6" s="144" t="s">
        <v>42</v>
      </c>
      <c r="F6" s="146"/>
      <c r="G6" s="145"/>
      <c r="H6" s="147" t="s">
        <v>43</v>
      </c>
      <c r="I6" s="148"/>
      <c r="J6" s="149"/>
    </row>
    <row r="7" spans="3:10" ht="24" customHeight="1" thickBot="1">
      <c r="C7" s="144" t="s">
        <v>44</v>
      </c>
      <c r="D7" s="145"/>
      <c r="E7" s="144" t="s">
        <v>44</v>
      </c>
      <c r="F7" s="146"/>
      <c r="G7" s="145"/>
      <c r="H7" s="147" t="s">
        <v>45</v>
      </c>
      <c r="I7" s="148"/>
      <c r="J7" s="149"/>
    </row>
    <row r="8" spans="3:10" ht="24" customHeight="1" thickBot="1">
      <c r="C8" s="144" t="s">
        <v>46</v>
      </c>
      <c r="D8" s="145"/>
      <c r="E8" s="147" t="s">
        <v>47</v>
      </c>
      <c r="F8" s="148"/>
      <c r="G8" s="149"/>
      <c r="H8" s="147" t="s">
        <v>48</v>
      </c>
      <c r="I8" s="148"/>
      <c r="J8" s="149"/>
    </row>
    <row r="9" spans="3:10">
      <c r="C9" s="150"/>
      <c r="D9" s="150"/>
      <c r="E9" s="150"/>
      <c r="F9" s="151"/>
      <c r="G9" s="151"/>
      <c r="H9" s="151"/>
      <c r="I9" s="152"/>
      <c r="J9" s="152"/>
    </row>
    <row r="10" spans="3:10">
      <c r="C10" s="153" t="s">
        <v>49</v>
      </c>
      <c r="D10" s="153"/>
      <c r="E10" s="153"/>
      <c r="F10" s="154"/>
      <c r="G10" s="154"/>
      <c r="H10" s="154"/>
      <c r="I10" s="155"/>
      <c r="J10" s="155"/>
    </row>
    <row r="11" spans="3:10">
      <c r="C11" s="22"/>
      <c r="D11" s="156" t="s">
        <v>50</v>
      </c>
      <c r="E11" s="156"/>
      <c r="F11" s="156"/>
      <c r="G11" s="157" t="s">
        <v>51</v>
      </c>
      <c r="H11" s="157"/>
      <c r="I11" s="157"/>
      <c r="J11" s="22"/>
    </row>
    <row r="12" spans="3:10">
      <c r="C12" s="155"/>
      <c r="D12" s="156" t="s">
        <v>52</v>
      </c>
      <c r="E12" s="156"/>
      <c r="F12" s="156"/>
      <c r="G12" s="157" t="s">
        <v>53</v>
      </c>
      <c r="H12" s="157"/>
      <c r="I12" s="157"/>
      <c r="J12" s="155"/>
    </row>
    <row r="13" spans="3:10">
      <c r="C13" s="155"/>
      <c r="D13" s="156"/>
      <c r="E13" s="156"/>
      <c r="F13" s="156"/>
      <c r="G13" s="157"/>
      <c r="H13" s="157"/>
      <c r="I13" s="157"/>
      <c r="J13" s="155"/>
    </row>
    <row r="14" spans="3:10">
      <c r="C14" s="155"/>
      <c r="D14" s="156"/>
      <c r="E14" s="156"/>
      <c r="F14" s="156"/>
      <c r="G14" s="154" t="s">
        <v>54</v>
      </c>
      <c r="H14" s="154"/>
      <c r="I14" s="154"/>
      <c r="J14" s="155"/>
    </row>
    <row r="15" spans="3:10">
      <c r="C15" s="155"/>
      <c r="D15" s="156"/>
      <c r="E15" s="156"/>
      <c r="F15" s="156"/>
      <c r="G15" s="153" t="s">
        <v>55</v>
      </c>
      <c r="H15" s="153"/>
      <c r="I15" s="153"/>
      <c r="J15" s="155"/>
    </row>
    <row r="16" spans="3:10">
      <c r="C16" s="155"/>
      <c r="D16" s="156"/>
      <c r="E16" s="156"/>
      <c r="F16" s="156"/>
      <c r="G16" s="157" t="s">
        <v>56</v>
      </c>
      <c r="H16" s="157"/>
      <c r="I16" s="157"/>
      <c r="J16" s="155"/>
    </row>
    <row r="17" spans="3:10">
      <c r="C17" s="155"/>
      <c r="D17" s="156"/>
      <c r="E17" s="156"/>
      <c r="F17" s="156"/>
      <c r="G17" s="154"/>
      <c r="H17" s="154"/>
      <c r="I17" s="154"/>
      <c r="J17" s="155"/>
    </row>
    <row r="18" spans="3:10">
      <c r="C18" s="155"/>
      <c r="D18" s="156"/>
      <c r="E18" s="156"/>
      <c r="F18" s="156"/>
      <c r="G18" s="153" t="s">
        <v>57</v>
      </c>
      <c r="H18" s="153"/>
      <c r="I18" s="153"/>
      <c r="J18" s="155"/>
    </row>
    <row r="19" spans="3:10">
      <c r="C19" s="155"/>
      <c r="D19" s="156"/>
      <c r="E19" s="156"/>
      <c r="F19" s="156"/>
      <c r="G19" s="157" t="s">
        <v>58</v>
      </c>
      <c r="H19" s="157"/>
      <c r="I19" s="157"/>
      <c r="J19" s="155"/>
    </row>
  </sheetData>
  <mergeCells count="31">
    <mergeCell ref="J12:J19"/>
    <mergeCell ref="D11:F11"/>
    <mergeCell ref="G11:I11"/>
    <mergeCell ref="C12:C19"/>
    <mergeCell ref="D12:F19"/>
    <mergeCell ref="G12:I12"/>
    <mergeCell ref="G13:I13"/>
    <mergeCell ref="G14:I14"/>
    <mergeCell ref="G15:I15"/>
    <mergeCell ref="G16:I16"/>
    <mergeCell ref="G17:I17"/>
    <mergeCell ref="G18:I18"/>
    <mergeCell ref="G19:I19"/>
    <mergeCell ref="C9:E9"/>
    <mergeCell ref="F9:H9"/>
    <mergeCell ref="I9:J9"/>
    <mergeCell ref="C10:E10"/>
    <mergeCell ref="F10:H10"/>
    <mergeCell ref="I10:J10"/>
    <mergeCell ref="C7:D7"/>
    <mergeCell ref="E7:G7"/>
    <mergeCell ref="H7:J7"/>
    <mergeCell ref="C8:D8"/>
    <mergeCell ref="E8:G8"/>
    <mergeCell ref="H8:J8"/>
    <mergeCell ref="C5:D5"/>
    <mergeCell ref="E5:G5"/>
    <mergeCell ref="H5:J5"/>
    <mergeCell ref="C6:D6"/>
    <mergeCell ref="E6:G6"/>
    <mergeCell ref="H6:J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20"/>
  <sheetViews>
    <sheetView topLeftCell="A15" workbookViewId="0">
      <selection activeCell="E29" sqref="E29"/>
    </sheetView>
  </sheetViews>
  <sheetFormatPr baseColWidth="10" defaultRowHeight="15"/>
  <cols>
    <col min="2" max="2" width="23.5703125" customWidth="1"/>
    <col min="3" max="3" width="46" customWidth="1"/>
  </cols>
  <sheetData>
    <row r="5" spans="2:9" ht="24.95" customHeight="1">
      <c r="B5" s="26" t="s">
        <v>60</v>
      </c>
      <c r="C5" s="27" t="s">
        <v>59</v>
      </c>
    </row>
    <row r="6" spans="2:9" ht="24.95" customHeight="1">
      <c r="B6" s="28" t="s">
        <v>61</v>
      </c>
      <c r="C6" s="29" t="s">
        <v>62</v>
      </c>
    </row>
    <row r="7" spans="2:9" ht="24.95" customHeight="1">
      <c r="B7" s="26" t="s">
        <v>64</v>
      </c>
      <c r="C7" s="29" t="s">
        <v>63</v>
      </c>
    </row>
    <row r="8" spans="2:9" ht="15.75">
      <c r="B8" s="25"/>
    </row>
    <row r="9" spans="2:9" ht="15.75">
      <c r="B9" s="25"/>
    </row>
    <row r="15" spans="2:9" ht="15.75" thickBot="1">
      <c r="G15" s="1"/>
      <c r="H15" s="106" t="s">
        <v>7</v>
      </c>
      <c r="I15" s="108"/>
    </row>
    <row r="16" spans="2:9" ht="26.25" thickBot="1">
      <c r="G16" s="2" t="s">
        <v>20</v>
      </c>
      <c r="H16" s="3" t="s">
        <v>21</v>
      </c>
      <c r="I16" s="3" t="s">
        <v>22</v>
      </c>
    </row>
    <row r="17" spans="7:9" ht="15.75" thickBot="1">
      <c r="G17" s="4" t="s">
        <v>23</v>
      </c>
      <c r="H17" s="5">
        <v>0</v>
      </c>
      <c r="I17" s="5">
        <v>1</v>
      </c>
    </row>
    <row r="18" spans="7:9" ht="15.75" thickBot="1">
      <c r="G18" s="8" t="s">
        <v>24</v>
      </c>
      <c r="H18" s="5">
        <v>2</v>
      </c>
      <c r="I18" s="5">
        <v>5</v>
      </c>
    </row>
    <row r="19" spans="7:9" ht="15.75" thickBot="1">
      <c r="G19" s="11" t="s">
        <v>25</v>
      </c>
      <c r="H19" s="5">
        <v>6</v>
      </c>
      <c r="I19" s="5" t="s">
        <v>26</v>
      </c>
    </row>
    <row r="20" spans="7:9">
      <c r="G20" s="30"/>
      <c r="H20" s="31"/>
      <c r="I20" s="31"/>
    </row>
  </sheetData>
  <mergeCells count="1">
    <mergeCell ref="H15:I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7"/>
  <sheetViews>
    <sheetView workbookViewId="0">
      <selection activeCell="C5" sqref="C5:J7"/>
    </sheetView>
  </sheetViews>
  <sheetFormatPr baseColWidth="10" defaultRowHeight="15"/>
  <cols>
    <col min="4" max="4" width="5.85546875" customWidth="1"/>
    <col min="6" max="6" width="4" customWidth="1"/>
    <col min="7" max="7" width="11.42578125" hidden="1" customWidth="1"/>
  </cols>
  <sheetData>
    <row r="4" spans="3:10" ht="15.75" thickBot="1"/>
    <row r="5" spans="3:10" ht="15.75" thickBot="1">
      <c r="C5" s="178" t="s">
        <v>39</v>
      </c>
      <c r="D5" s="179"/>
      <c r="E5" s="178" t="s">
        <v>40</v>
      </c>
      <c r="F5" s="180"/>
      <c r="G5" s="179"/>
      <c r="H5" s="178" t="s">
        <v>41</v>
      </c>
      <c r="I5" s="180"/>
      <c r="J5" s="179"/>
    </row>
    <row r="6" spans="3:10" ht="30.75" customHeight="1" thickBot="1">
      <c r="C6" s="175" t="s">
        <v>72</v>
      </c>
      <c r="D6" s="176"/>
      <c r="E6" s="175" t="s">
        <v>102</v>
      </c>
      <c r="F6" s="177"/>
      <c r="G6" s="176"/>
      <c r="H6" s="175" t="s">
        <v>43</v>
      </c>
      <c r="I6" s="177"/>
      <c r="J6" s="176"/>
    </row>
    <row r="7" spans="3:10" ht="38.25" customHeight="1" thickBot="1">
      <c r="C7" s="175" t="s">
        <v>101</v>
      </c>
      <c r="D7" s="176"/>
      <c r="E7" s="175" t="s">
        <v>103</v>
      </c>
      <c r="F7" s="177"/>
      <c r="G7" s="176"/>
      <c r="H7" s="175" t="s">
        <v>104</v>
      </c>
      <c r="I7" s="177"/>
      <c r="J7" s="176"/>
    </row>
  </sheetData>
  <mergeCells count="9">
    <mergeCell ref="C7:D7"/>
    <mergeCell ref="E7:G7"/>
    <mergeCell ref="H7:J7"/>
    <mergeCell ref="C5:D5"/>
    <mergeCell ref="E5:G5"/>
    <mergeCell ref="H5:J5"/>
    <mergeCell ref="C6:D6"/>
    <mergeCell ref="E6:G6"/>
    <mergeCell ref="H6:J6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35"/>
  <sheetViews>
    <sheetView topLeftCell="A22" workbookViewId="0">
      <selection activeCell="C25" sqref="C25"/>
    </sheetView>
  </sheetViews>
  <sheetFormatPr baseColWidth="10" defaultRowHeight="15"/>
  <cols>
    <col min="1" max="1" width="19.28515625" customWidth="1"/>
    <col min="2" max="2" width="49.42578125" customWidth="1"/>
    <col min="3" max="3" width="20.7109375" customWidth="1"/>
    <col min="4" max="4" width="16.85546875" customWidth="1"/>
    <col min="5" max="5" width="39" customWidth="1"/>
    <col min="6" max="6" width="19.140625" customWidth="1"/>
    <col min="7" max="7" width="28.140625" customWidth="1"/>
  </cols>
  <sheetData>
    <row r="7" spans="5:11" ht="15.75" thickBot="1"/>
    <row r="8" spans="5:11" ht="18.75">
      <c r="E8" s="158" t="s">
        <v>34</v>
      </c>
      <c r="F8" s="159"/>
      <c r="G8" s="159"/>
      <c r="H8" s="159"/>
      <c r="I8" s="160"/>
      <c r="J8" s="161"/>
      <c r="K8" s="162"/>
    </row>
    <row r="9" spans="5:11" ht="15.75">
      <c r="E9" s="18" t="s">
        <v>27</v>
      </c>
      <c r="F9" s="19" t="s">
        <v>28</v>
      </c>
      <c r="G9" s="19" t="s">
        <v>29</v>
      </c>
      <c r="H9" s="19" t="s">
        <v>30</v>
      </c>
      <c r="I9" s="20" t="s">
        <v>20</v>
      </c>
      <c r="J9" s="17"/>
      <c r="K9" s="17"/>
    </row>
    <row r="10" spans="5:11" ht="15" customHeight="1">
      <c r="E10" s="167" t="s">
        <v>33</v>
      </c>
      <c r="F10" s="165" t="s">
        <v>31</v>
      </c>
      <c r="G10" s="169" t="s">
        <v>32</v>
      </c>
      <c r="H10" s="171"/>
      <c r="I10" s="163"/>
      <c r="J10" s="161"/>
      <c r="K10" s="162"/>
    </row>
    <row r="11" spans="5:11" ht="15" customHeight="1">
      <c r="E11" s="167"/>
      <c r="F11" s="165"/>
      <c r="G11" s="169"/>
      <c r="H11" s="171"/>
      <c r="I11" s="163"/>
      <c r="J11" s="161"/>
      <c r="K11" s="162"/>
    </row>
    <row r="12" spans="5:11" ht="15.75">
      <c r="E12" s="167"/>
      <c r="F12" s="165"/>
      <c r="G12" s="169"/>
      <c r="H12" s="171"/>
      <c r="I12" s="163"/>
      <c r="J12" s="17"/>
      <c r="K12" s="17"/>
    </row>
    <row r="13" spans="5:11" ht="15.75">
      <c r="E13" s="167"/>
      <c r="F13" s="165"/>
      <c r="G13" s="169"/>
      <c r="H13" s="171"/>
      <c r="I13" s="163"/>
      <c r="J13" s="17"/>
      <c r="K13" s="17"/>
    </row>
    <row r="14" spans="5:11" ht="55.5" customHeight="1" thickBot="1">
      <c r="E14" s="168"/>
      <c r="F14" s="166"/>
      <c r="G14" s="170"/>
      <c r="H14" s="172"/>
      <c r="I14" s="164"/>
      <c r="J14" s="17"/>
      <c r="K14" s="17"/>
    </row>
    <row r="18" spans="1:5" ht="15.75" thickBot="1"/>
    <row r="19" spans="1:5" ht="32.25" thickBot="1">
      <c r="C19" s="40" t="s">
        <v>39</v>
      </c>
      <c r="D19" s="39" t="s">
        <v>40</v>
      </c>
      <c r="E19" s="39" t="s">
        <v>41</v>
      </c>
    </row>
    <row r="20" spans="1:5" ht="39" thickBot="1">
      <c r="C20" s="42" t="s">
        <v>72</v>
      </c>
      <c r="D20" s="41" t="s">
        <v>74</v>
      </c>
      <c r="E20" s="41" t="s">
        <v>73</v>
      </c>
    </row>
    <row r="21" spans="1:5" ht="45.75" thickBot="1">
      <c r="C21" s="43" t="s">
        <v>75</v>
      </c>
      <c r="D21" s="41" t="s">
        <v>76</v>
      </c>
      <c r="E21" s="41" t="s">
        <v>77</v>
      </c>
    </row>
    <row r="32" spans="1:5" ht="30" customHeight="1">
      <c r="A32" s="23" t="s">
        <v>35</v>
      </c>
      <c r="B32" s="24" t="s">
        <v>36</v>
      </c>
    </row>
    <row r="33" spans="1:2" ht="38.25" customHeight="1">
      <c r="A33" s="23" t="s">
        <v>85</v>
      </c>
      <c r="B33" s="24" t="s">
        <v>37</v>
      </c>
    </row>
    <row r="34" spans="1:2" ht="30" customHeight="1">
      <c r="A34" s="23" t="s">
        <v>86</v>
      </c>
      <c r="B34" s="24" t="s">
        <v>38</v>
      </c>
    </row>
    <row r="35" spans="1:2">
      <c r="A35" s="21"/>
    </row>
  </sheetData>
  <mergeCells count="9">
    <mergeCell ref="E8:I8"/>
    <mergeCell ref="J8:K8"/>
    <mergeCell ref="I10:I14"/>
    <mergeCell ref="J10:J11"/>
    <mergeCell ref="K10:K11"/>
    <mergeCell ref="F10:F14"/>
    <mergeCell ref="E10:E14"/>
    <mergeCell ref="G10:G14"/>
    <mergeCell ref="H10:H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Tableros</vt:lpstr>
      <vt:lpstr>FMNCONPRO</vt:lpstr>
      <vt:lpstr>FMVREQM</vt:lpstr>
      <vt:lpstr>FMEXRI</vt:lpstr>
      <vt:lpstr>Hoja3</vt:lpstr>
      <vt:lpstr>Hoja4</vt:lpstr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Perochena</cp:lastModifiedBy>
  <dcterms:created xsi:type="dcterms:W3CDTF">2015-10-15T17:29:00Z</dcterms:created>
  <dcterms:modified xsi:type="dcterms:W3CDTF">2015-10-20T17:09:49Z</dcterms:modified>
</cp:coreProperties>
</file>