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wri\Documents\Physics year 2\PH20105 - Eperimental Physics and Computing 2\Lab\CODE that works\Reversible pendulum\"/>
    </mc:Choice>
  </mc:AlternateContent>
  <xr:revisionPtr revIDLastSave="0" documentId="13_ncr:1_{89808127-77B8-48F4-9D5E-7AB8FC37BD18}" xr6:coauthVersionLast="46" xr6:coauthVersionMax="46" xr10:uidLastSave="{00000000-0000-0000-0000-000000000000}"/>
  <bookViews>
    <workbookView xWindow="28680" yWindow="-9120" windowWidth="29040" windowHeight="15840" activeTab="2" xr2:uid="{3A8D2A7C-665A-4BFB-A020-EF317255277A}"/>
  </bookViews>
  <sheets>
    <sheet name="Sheet1" sheetId="1" r:id="rId1"/>
    <sheet name="Sheet2" sheetId="3" r:id="rId2"/>
    <sheet name="Sheet3" sheetId="4" r:id="rId3"/>
    <sheet name="tim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2" i="2"/>
  <c r="K3" i="2"/>
  <c r="K4" i="2"/>
  <c r="K5" i="2"/>
  <c r="K6" i="2"/>
  <c r="K7" i="2"/>
  <c r="K8" i="2"/>
  <c r="K9" i="2"/>
  <c r="K10" i="2"/>
  <c r="K11" i="2"/>
  <c r="K12" i="2"/>
  <c r="K2" i="2"/>
  <c r="J3" i="2"/>
  <c r="J4" i="2"/>
  <c r="J5" i="2"/>
  <c r="J6" i="2"/>
  <c r="J7" i="2"/>
  <c r="J8" i="2"/>
  <c r="J9" i="2"/>
  <c r="J10" i="2"/>
  <c r="J11" i="2"/>
  <c r="J12" i="2"/>
  <c r="J2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F3" i="2"/>
  <c r="F4" i="2"/>
  <c r="F5" i="2"/>
  <c r="F6" i="2"/>
  <c r="F7" i="2"/>
  <c r="F8" i="2"/>
  <c r="F9" i="2"/>
  <c r="F10" i="2"/>
  <c r="F11" i="2"/>
  <c r="F12" i="2"/>
  <c r="F13" i="2"/>
  <c r="F14" i="2"/>
  <c r="F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D3" i="2"/>
  <c r="D4" i="2"/>
  <c r="D5" i="2"/>
  <c r="D6" i="2"/>
  <c r="D7" i="2"/>
  <c r="D8" i="2"/>
  <c r="D9" i="2"/>
  <c r="D10" i="2"/>
  <c r="D11" i="2"/>
  <c r="D12" i="2"/>
  <c r="D13" i="2"/>
  <c r="D14" i="2"/>
  <c r="D2" i="2"/>
  <c r="C5" i="1"/>
  <c r="C6" i="1"/>
  <c r="C7" i="1"/>
  <c r="C8" i="1"/>
  <c r="C9" i="1"/>
  <c r="C10" i="1"/>
  <c r="C11" i="1"/>
  <c r="C12" i="1"/>
  <c r="C13" i="1"/>
  <c r="C14" i="1"/>
  <c r="C15" i="1"/>
  <c r="C16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4" i="1"/>
</calcChain>
</file>

<file path=xl/sharedStrings.xml><?xml version="1.0" encoding="utf-8"?>
<sst xmlns="http://schemas.openxmlformats.org/spreadsheetml/2006/main" count="96" uniqueCount="71">
  <si>
    <t>PR15 Gravity - reversible pendulum.</t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</si>
  <si>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 1 </t>
    </r>
    <r>
      <rPr>
        <sz val="11"/>
        <color theme="1"/>
        <rFont val="Calibri"/>
        <family val="2"/>
        <scheme val="minor"/>
      </rPr>
      <t>(cm)</t>
    </r>
  </si>
  <si>
    <r>
      <t>50.t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(s)</t>
    </r>
  </si>
  <si>
    <r>
      <t>50.t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(s)</t>
    </r>
  </si>
  <si>
    <t>Stopwatch reading (t1)</t>
  </si>
  <si>
    <t>Stopwatch reading (t2)</t>
  </si>
  <si>
    <t>x1</t>
  </si>
  <si>
    <t>t1_50</t>
  </si>
  <si>
    <t>t2_50</t>
  </si>
  <si>
    <t>t1</t>
  </si>
  <si>
    <t>t2</t>
  </si>
  <si>
    <t>x1_cm</t>
  </si>
  <si>
    <t>1:40.53</t>
  </si>
  <si>
    <t>1:40.94</t>
  </si>
  <si>
    <t>1:40.50</t>
  </si>
  <si>
    <t>1:40.78</t>
  </si>
  <si>
    <t>1:40.22</t>
  </si>
  <si>
    <t>1:40.47</t>
  </si>
  <si>
    <t>1:39.87</t>
  </si>
  <si>
    <t>1:40.28</t>
  </si>
  <si>
    <t>1:40.00</t>
  </si>
  <si>
    <t>1:40.09</t>
  </si>
  <si>
    <t>1:39.94</t>
  </si>
  <si>
    <t>1:39.78</t>
  </si>
  <si>
    <t>1:39.52</t>
  </si>
  <si>
    <t>1:39.72</t>
  </si>
  <si>
    <t>1:39.31</t>
  </si>
  <si>
    <t>1:39.62</t>
  </si>
  <si>
    <t>1:39.15</t>
  </si>
  <si>
    <t>1:39.44</t>
  </si>
  <si>
    <t>1:39.00</t>
  </si>
  <si>
    <t>1:38.90</t>
  </si>
  <si>
    <t>1:38.28</t>
  </si>
  <si>
    <t>1:39.56</t>
  </si>
  <si>
    <t>1:38.47</t>
  </si>
  <si>
    <t>1:39.47</t>
  </si>
  <si>
    <t>1:38.66</t>
  </si>
  <si>
    <t>1:38.85</t>
  </si>
  <si>
    <t>1:39.69</t>
  </si>
  <si>
    <t>1:39.18</t>
  </si>
  <si>
    <t>1:39.91</t>
  </si>
  <si>
    <t>1:39.43</t>
  </si>
  <si>
    <t>1:39.81</t>
  </si>
  <si>
    <t>1:40.31</t>
  </si>
  <si>
    <t>1:40.59</t>
  </si>
  <si>
    <t>1:40.25</t>
  </si>
  <si>
    <t>1:41.21</t>
  </si>
  <si>
    <t>1:40.44</t>
  </si>
  <si>
    <t>1:41.65</t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</si>
  <si>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50 </t>
    </r>
    <r>
      <rPr>
        <sz val="11"/>
        <color theme="1"/>
        <rFont val="Calibri"/>
        <family val="2"/>
        <scheme val="minor"/>
      </rPr>
      <t>(s)+-0.2</t>
    </r>
  </si>
  <si>
    <t>min:sec</t>
  </si>
  <si>
    <t>(cm)+-0.2</t>
  </si>
  <si>
    <t>Fixed mass below pivot</t>
  </si>
  <si>
    <t>Fixed mass above pivot</t>
  </si>
  <si>
    <t>Movable mass distance from knife-edge</t>
  </si>
  <si>
    <t>All timings were for 50 cycles.</t>
  </si>
  <si>
    <t>Figures in table are stopwatch readings which give 2dp. I judge timings to be accurate to +-0.2s (human reactions) but the error may be more systematic than random.</t>
  </si>
  <si>
    <t>I judge all distance measurements to be accurate to +-2mm (metre rule + human accuracy).</t>
  </si>
  <si>
    <t>The starting amplitude was 6 +-1 degree.</t>
  </si>
  <si>
    <t>Fixed mass 25cm above knife-edge.</t>
  </si>
  <si>
    <t>IRW</t>
  </si>
  <si>
    <t>Reversible pendulum data</t>
  </si>
  <si>
    <t xml:space="preserve">t1 </t>
  </si>
  <si>
    <t>blue</t>
  </si>
  <si>
    <t xml:space="preserve">t2 </t>
  </si>
  <si>
    <t>orange</t>
  </si>
  <si>
    <t>The starting amplitude was 16 +-1 degree.</t>
  </si>
  <si>
    <t>x2</t>
  </si>
  <si>
    <t>x2_cm</t>
  </si>
  <si>
    <t>t1_2</t>
  </si>
  <si>
    <t>t2_2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</si>
</sst>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right"/>
    </xf>
    <xf numFmtId="14" fontId="3" fillId="0" borderId="0" xfId="0" applyNumberFormat="1" applyFont="1"/>
    <xf numFmtId="0" fontId="3" fillId="0" borderId="0" xfId="0" applyFont="1" applyAlignment="1">
      <alignment horizontal="center" vertical="center"/>
    </xf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for 50 oscillations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50.t1 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xVal>
          <c:yVal>
            <c:numRef>
              <c:f>Sheet1!$B$4:$B$16</c:f>
              <c:numCache>
                <c:formatCode>General</c:formatCode>
                <c:ptCount val="13"/>
                <c:pt idx="0">
                  <c:v>104.63</c:v>
                </c:pt>
                <c:pt idx="1">
                  <c:v>101.72</c:v>
                </c:pt>
                <c:pt idx="2">
                  <c:v>99.78</c:v>
                </c:pt>
                <c:pt idx="3">
                  <c:v>98.43</c:v>
                </c:pt>
                <c:pt idx="4">
                  <c:v>97.65</c:v>
                </c:pt>
                <c:pt idx="5">
                  <c:v>97.19</c:v>
                </c:pt>
                <c:pt idx="6">
                  <c:v>97.16</c:v>
                </c:pt>
                <c:pt idx="7">
                  <c:v>97.43</c:v>
                </c:pt>
                <c:pt idx="8">
                  <c:v>98.039999999999992</c:v>
                </c:pt>
                <c:pt idx="9">
                  <c:v>98.88</c:v>
                </c:pt>
                <c:pt idx="10">
                  <c:v>99.94</c:v>
                </c:pt>
                <c:pt idx="11">
                  <c:v>101.09</c:v>
                </c:pt>
                <c:pt idx="12">
                  <c:v>102.12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B-4ED9-B70C-34E34149E582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50.t2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xVal>
          <c:yVal>
            <c:numRef>
              <c:f>Sheet1!$C$4:$C$16</c:f>
              <c:numCache>
                <c:formatCode>General</c:formatCode>
                <c:ptCount val="13"/>
                <c:pt idx="0">
                  <c:v>101.06</c:v>
                </c:pt>
                <c:pt idx="1">
                  <c:v>100.41</c:v>
                </c:pt>
                <c:pt idx="2">
                  <c:v>100.13</c:v>
                </c:pt>
                <c:pt idx="3">
                  <c:v>99.59</c:v>
                </c:pt>
                <c:pt idx="4">
                  <c:v>98.97</c:v>
                </c:pt>
                <c:pt idx="5">
                  <c:v>99.06</c:v>
                </c:pt>
                <c:pt idx="6">
                  <c:v>98.91</c:v>
                </c:pt>
                <c:pt idx="7">
                  <c:v>98.87</c:v>
                </c:pt>
                <c:pt idx="8">
                  <c:v>99.13</c:v>
                </c:pt>
                <c:pt idx="9">
                  <c:v>99.5</c:v>
                </c:pt>
                <c:pt idx="10">
                  <c:v>100</c:v>
                </c:pt>
                <c:pt idx="11">
                  <c:v>100.75</c:v>
                </c:pt>
                <c:pt idx="12">
                  <c:v>101.28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B-4ED9-B70C-34E34149E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577071"/>
        <c:axId val="1663703359"/>
      </c:scatterChart>
      <c:valAx>
        <c:axId val="170457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x1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703359"/>
        <c:crosses val="autoZero"/>
        <c:crossBetween val="midCat"/>
      </c:valAx>
      <c:valAx>
        <c:axId val="166370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</a:t>
                </a:r>
                <a:r>
                  <a:rPr lang="en-GB" baseline="0"/>
                  <a:t> x 50(s)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57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Sheet2!$A$10:$A$34</c:f>
              <c:numCache>
                <c:formatCode>General</c:formatCode>
                <c:ptCount val="25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</c:numCache>
            </c:numRef>
          </c:xVal>
          <c:yVal>
            <c:numRef>
              <c:f>Sheet2!$D$10:$D$34</c:f>
              <c:numCache>
                <c:formatCode>0.00</c:formatCode>
                <c:ptCount val="25"/>
                <c:pt idx="0">
                  <c:v>101.65</c:v>
                </c:pt>
                <c:pt idx="1">
                  <c:v>101.21</c:v>
                </c:pt>
                <c:pt idx="2">
                  <c:v>100.59</c:v>
                </c:pt>
                <c:pt idx="3">
                  <c:v>100.31</c:v>
                </c:pt>
                <c:pt idx="4">
                  <c:v>99.91</c:v>
                </c:pt>
                <c:pt idx="5">
                  <c:v>99.43</c:v>
                </c:pt>
                <c:pt idx="6">
                  <c:v>99.18</c:v>
                </c:pt>
                <c:pt idx="7">
                  <c:v>98.85</c:v>
                </c:pt>
                <c:pt idx="8">
                  <c:v>98.66</c:v>
                </c:pt>
                <c:pt idx="9">
                  <c:v>98.47</c:v>
                </c:pt>
                <c:pt idx="10">
                  <c:v>98.28</c:v>
                </c:pt>
                <c:pt idx="14">
                  <c:v>98.9</c:v>
                </c:pt>
                <c:pt idx="15">
                  <c:v>99</c:v>
                </c:pt>
                <c:pt idx="16">
                  <c:v>99.15</c:v>
                </c:pt>
                <c:pt idx="17">
                  <c:v>99.31</c:v>
                </c:pt>
                <c:pt idx="18">
                  <c:v>99.52</c:v>
                </c:pt>
                <c:pt idx="19">
                  <c:v>99.94</c:v>
                </c:pt>
                <c:pt idx="20">
                  <c:v>100.09</c:v>
                </c:pt>
                <c:pt idx="21">
                  <c:v>100.28</c:v>
                </c:pt>
                <c:pt idx="22">
                  <c:v>100.47</c:v>
                </c:pt>
                <c:pt idx="23">
                  <c:v>100.78</c:v>
                </c:pt>
                <c:pt idx="24">
                  <c:v>100.94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F5-4BBE-A5EC-E2F25FECE5B2}"/>
            </c:ext>
          </c:extLst>
        </c:ser>
        <c:ser>
          <c:idx val="0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Sheet2!$A$10:$A$34</c:f>
              <c:numCache>
                <c:formatCode>General</c:formatCode>
                <c:ptCount val="25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</c:numCache>
            </c:numRef>
          </c:xVal>
          <c:yVal>
            <c:numRef>
              <c:f>times!$C$15:$C$36</c:f>
              <c:numCache>
                <c:formatCode>0.00</c:formatCode>
                <c:ptCount val="22"/>
                <c:pt idx="0">
                  <c:v>100.44</c:v>
                </c:pt>
                <c:pt idx="1">
                  <c:v>100.25</c:v>
                </c:pt>
                <c:pt idx="2">
                  <c:v>100.09</c:v>
                </c:pt>
                <c:pt idx="3">
                  <c:v>100.09</c:v>
                </c:pt>
                <c:pt idx="4">
                  <c:v>99.81</c:v>
                </c:pt>
                <c:pt idx="5">
                  <c:v>99.91</c:v>
                </c:pt>
                <c:pt idx="6">
                  <c:v>99.69</c:v>
                </c:pt>
                <c:pt idx="7">
                  <c:v>99.72</c:v>
                </c:pt>
                <c:pt idx="8">
                  <c:v>99.47</c:v>
                </c:pt>
                <c:pt idx="9">
                  <c:v>99.56</c:v>
                </c:pt>
                <c:pt idx="10">
                  <c:v>99.44</c:v>
                </c:pt>
                <c:pt idx="11">
                  <c:v>99.31</c:v>
                </c:pt>
                <c:pt idx="12">
                  <c:v>99.44</c:v>
                </c:pt>
                <c:pt idx="13">
                  <c:v>99.62</c:v>
                </c:pt>
                <c:pt idx="14">
                  <c:v>99.72</c:v>
                </c:pt>
                <c:pt idx="15">
                  <c:v>99.78</c:v>
                </c:pt>
                <c:pt idx="16">
                  <c:v>99.94</c:v>
                </c:pt>
                <c:pt idx="17">
                  <c:v>100</c:v>
                </c:pt>
                <c:pt idx="18">
                  <c:v>99.87</c:v>
                </c:pt>
                <c:pt idx="19">
                  <c:v>100.22</c:v>
                </c:pt>
                <c:pt idx="20">
                  <c:v>100.5</c:v>
                </c:pt>
                <c:pt idx="21">
                  <c:v>100.53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F5-4BBE-A5EC-E2F25FECE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699584"/>
        <c:axId val="597697616"/>
      </c:scatterChart>
      <c:valAx>
        <c:axId val="5976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97616"/>
        <c:crosses val="autoZero"/>
        <c:crossBetween val="midCat"/>
      </c:valAx>
      <c:valAx>
        <c:axId val="59769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9958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Sheet3!$A$9:$A$19</c:f>
              <c:numCache>
                <c:formatCode>General</c:formatCode>
                <c:ptCount val="11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</c:numCache>
            </c:numRef>
          </c:xVal>
          <c:yVal>
            <c:numRef>
              <c:f>Sheet3!$B$9:$B$19</c:f>
              <c:numCache>
                <c:formatCode>General</c:formatCode>
                <c:ptCount val="11"/>
                <c:pt idx="0">
                  <c:v>99.06</c:v>
                </c:pt>
                <c:pt idx="1">
                  <c:v>99.16</c:v>
                </c:pt>
                <c:pt idx="2">
                  <c:v>99.25</c:v>
                </c:pt>
                <c:pt idx="3">
                  <c:v>99.5</c:v>
                </c:pt>
                <c:pt idx="4">
                  <c:v>99.69</c:v>
                </c:pt>
                <c:pt idx="5">
                  <c:v>99.94</c:v>
                </c:pt>
                <c:pt idx="6">
                  <c:v>100.03</c:v>
                </c:pt>
                <c:pt idx="7">
                  <c:v>100.47</c:v>
                </c:pt>
                <c:pt idx="8">
                  <c:v>100.78</c:v>
                </c:pt>
                <c:pt idx="9">
                  <c:v>100.97</c:v>
                </c:pt>
                <c:pt idx="10">
                  <c:v>101.19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D-4EF3-8D64-83BB6648E97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Sheet3!$A$9:$A$19</c:f>
              <c:numCache>
                <c:formatCode>General</c:formatCode>
                <c:ptCount val="11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</c:numCache>
            </c:numRef>
          </c:xVal>
          <c:yVal>
            <c:numRef>
              <c:f>Sheet3!$C$9:$C$19</c:f>
              <c:numCache>
                <c:formatCode>General</c:formatCode>
                <c:ptCount val="11"/>
                <c:pt idx="0">
                  <c:v>99.5</c:v>
                </c:pt>
                <c:pt idx="1">
                  <c:v>99.66</c:v>
                </c:pt>
                <c:pt idx="2">
                  <c:v>99.78</c:v>
                </c:pt>
                <c:pt idx="3">
                  <c:v>100.03</c:v>
                </c:pt>
                <c:pt idx="4">
                  <c:v>100.1</c:v>
                </c:pt>
                <c:pt idx="5">
                  <c:v>100.19</c:v>
                </c:pt>
                <c:pt idx="6">
                  <c:v>100.41</c:v>
                </c:pt>
                <c:pt idx="7">
                  <c:v>100.43</c:v>
                </c:pt>
                <c:pt idx="8">
                  <c:v>100.72</c:v>
                </c:pt>
                <c:pt idx="9">
                  <c:v>100.78999999999999</c:v>
                </c:pt>
                <c:pt idx="10">
                  <c:v>101.03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AD-4EF3-8D64-83BB6648E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04672"/>
        <c:axId val="296105000"/>
      </c:scatterChart>
      <c:valAx>
        <c:axId val="29610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05000"/>
        <c:crosses val="autoZero"/>
        <c:crossBetween val="midCat"/>
      </c:valAx>
      <c:valAx>
        <c:axId val="29610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0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</xdr:row>
      <xdr:rowOff>166687</xdr:rowOff>
    </xdr:from>
    <xdr:to>
      <xdr:col>18</xdr:col>
      <xdr:colOff>323850</xdr:colOff>
      <xdr:row>16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2B2B3-8105-4C60-B3CE-E32CAC6B0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8</xdr:row>
      <xdr:rowOff>55562</xdr:rowOff>
    </xdr:from>
    <xdr:to>
      <xdr:col>13</xdr:col>
      <xdr:colOff>396875</xdr:colOff>
      <xdr:row>23</xdr:row>
      <xdr:rowOff>49212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E1513-100A-4FA8-9EB7-AC4242CB2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6</xdr:row>
      <xdr:rowOff>985837</xdr:rowOff>
    </xdr:from>
    <xdr:to>
      <xdr:col>18</xdr:col>
      <xdr:colOff>228600</xdr:colOff>
      <xdr:row>21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ABFE26-8F06-4418-BB9E-686EA5FB4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9BC36-2477-4AD2-A3CB-20A79D5F0D46}">
  <dimension ref="A1:P20"/>
  <sheetViews>
    <sheetView workbookViewId="0">
      <selection activeCell="P21" sqref="P21"/>
    </sheetView>
  </sheetViews>
  <sheetFormatPr defaultRowHeight="14.5" x14ac:dyDescent="0.35"/>
  <cols>
    <col min="5" max="5" width="9.1796875" style="1" customWidth="1"/>
    <col min="6" max="6" width="9.1796875" style="1"/>
  </cols>
  <sheetData>
    <row r="1" spans="1:9" x14ac:dyDescent="0.35">
      <c r="A1" t="s">
        <v>0</v>
      </c>
    </row>
    <row r="3" spans="1:9" ht="16.5" x14ac:dyDescent="0.45">
      <c r="A3" t="s">
        <v>1</v>
      </c>
      <c r="B3" t="s">
        <v>2</v>
      </c>
      <c r="C3" t="s">
        <v>3</v>
      </c>
      <c r="E3" s="1" t="s">
        <v>4</v>
      </c>
      <c r="H3" t="s">
        <v>5</v>
      </c>
    </row>
    <row r="4" spans="1:9" x14ac:dyDescent="0.35">
      <c r="A4">
        <v>20</v>
      </c>
      <c r="B4">
        <f>60*E4+F4</f>
        <v>104.63</v>
      </c>
      <c r="C4">
        <f>60*H4+I4</f>
        <v>101.06</v>
      </c>
      <c r="E4" s="1">
        <v>1</v>
      </c>
      <c r="F4" s="1">
        <v>44.63</v>
      </c>
      <c r="H4" s="1">
        <v>1</v>
      </c>
      <c r="I4" s="1">
        <v>41.06</v>
      </c>
    </row>
    <row r="5" spans="1:9" x14ac:dyDescent="0.35">
      <c r="A5">
        <v>25</v>
      </c>
      <c r="B5">
        <f t="shared" ref="B5:B16" si="0">60*E5+F5</f>
        <v>101.72</v>
      </c>
      <c r="C5">
        <f t="shared" ref="C5:C16" si="1">60*H5+I5</f>
        <v>100.41</v>
      </c>
      <c r="E5" s="1">
        <v>1</v>
      </c>
      <c r="F5" s="1">
        <v>41.72</v>
      </c>
      <c r="H5" s="1">
        <v>1</v>
      </c>
      <c r="I5" s="1">
        <v>40.409999999999997</v>
      </c>
    </row>
    <row r="6" spans="1:9" x14ac:dyDescent="0.35">
      <c r="A6">
        <v>30</v>
      </c>
      <c r="B6">
        <f t="shared" si="0"/>
        <v>99.78</v>
      </c>
      <c r="C6">
        <f t="shared" si="1"/>
        <v>100.13</v>
      </c>
      <c r="E6" s="1">
        <v>1</v>
      </c>
      <c r="F6" s="1">
        <v>39.78</v>
      </c>
      <c r="H6" s="1">
        <v>1</v>
      </c>
      <c r="I6" s="1">
        <v>40.130000000000003</v>
      </c>
    </row>
    <row r="7" spans="1:9" x14ac:dyDescent="0.35">
      <c r="A7">
        <v>35</v>
      </c>
      <c r="B7">
        <f t="shared" si="0"/>
        <v>98.43</v>
      </c>
      <c r="C7">
        <f t="shared" si="1"/>
        <v>99.59</v>
      </c>
      <c r="E7" s="1">
        <v>1</v>
      </c>
      <c r="F7" s="1">
        <v>38.43</v>
      </c>
      <c r="H7" s="1">
        <v>1</v>
      </c>
      <c r="I7" s="1">
        <v>39.590000000000003</v>
      </c>
    </row>
    <row r="8" spans="1:9" x14ac:dyDescent="0.35">
      <c r="A8">
        <v>40</v>
      </c>
      <c r="B8">
        <f t="shared" si="0"/>
        <v>97.65</v>
      </c>
      <c r="C8">
        <f t="shared" si="1"/>
        <v>98.97</v>
      </c>
      <c r="E8" s="1">
        <v>1</v>
      </c>
      <c r="F8" s="1">
        <v>37.65</v>
      </c>
      <c r="H8" s="1">
        <v>1</v>
      </c>
      <c r="I8" s="1">
        <v>38.97</v>
      </c>
    </row>
    <row r="9" spans="1:9" x14ac:dyDescent="0.35">
      <c r="A9">
        <v>45</v>
      </c>
      <c r="B9">
        <f t="shared" si="0"/>
        <v>97.19</v>
      </c>
      <c r="C9">
        <f t="shared" si="1"/>
        <v>99.06</v>
      </c>
      <c r="E9" s="1">
        <v>1</v>
      </c>
      <c r="F9" s="1">
        <v>37.19</v>
      </c>
      <c r="H9" s="1">
        <v>1</v>
      </c>
      <c r="I9" s="1">
        <v>39.06</v>
      </c>
    </row>
    <row r="10" spans="1:9" x14ac:dyDescent="0.35">
      <c r="A10">
        <v>50</v>
      </c>
      <c r="B10">
        <f t="shared" si="0"/>
        <v>97.16</v>
      </c>
      <c r="C10">
        <f t="shared" si="1"/>
        <v>98.91</v>
      </c>
      <c r="E10" s="1">
        <v>1</v>
      </c>
      <c r="F10" s="1">
        <v>37.159999999999997</v>
      </c>
      <c r="H10" s="1">
        <v>1</v>
      </c>
      <c r="I10" s="1">
        <v>38.909999999999997</v>
      </c>
    </row>
    <row r="11" spans="1:9" x14ac:dyDescent="0.35">
      <c r="A11">
        <v>55</v>
      </c>
      <c r="B11">
        <f t="shared" si="0"/>
        <v>97.43</v>
      </c>
      <c r="C11">
        <f t="shared" si="1"/>
        <v>98.87</v>
      </c>
      <c r="E11" s="1">
        <v>1</v>
      </c>
      <c r="F11" s="1">
        <v>37.43</v>
      </c>
      <c r="H11" s="1">
        <v>1</v>
      </c>
      <c r="I11" s="1">
        <v>38.869999999999997</v>
      </c>
    </row>
    <row r="12" spans="1:9" x14ac:dyDescent="0.35">
      <c r="A12">
        <v>60</v>
      </c>
      <c r="B12">
        <f t="shared" si="0"/>
        <v>98.039999999999992</v>
      </c>
      <c r="C12">
        <f t="shared" si="1"/>
        <v>99.13</v>
      </c>
      <c r="E12" s="1">
        <v>1</v>
      </c>
      <c r="F12" s="1">
        <v>38.04</v>
      </c>
      <c r="H12" s="1">
        <v>1</v>
      </c>
      <c r="I12" s="1">
        <v>39.130000000000003</v>
      </c>
    </row>
    <row r="13" spans="1:9" x14ac:dyDescent="0.35">
      <c r="A13">
        <v>65</v>
      </c>
      <c r="B13">
        <f t="shared" si="0"/>
        <v>98.88</v>
      </c>
      <c r="C13">
        <f t="shared" si="1"/>
        <v>99.5</v>
      </c>
      <c r="E13" s="1">
        <v>1</v>
      </c>
      <c r="F13" s="1">
        <v>38.880000000000003</v>
      </c>
      <c r="H13" s="1">
        <v>1</v>
      </c>
      <c r="I13" s="1">
        <v>39.5</v>
      </c>
    </row>
    <row r="14" spans="1:9" x14ac:dyDescent="0.35">
      <c r="A14">
        <v>70</v>
      </c>
      <c r="B14">
        <f t="shared" si="0"/>
        <v>99.94</v>
      </c>
      <c r="C14">
        <f t="shared" si="1"/>
        <v>100</v>
      </c>
      <c r="E14" s="1">
        <v>1</v>
      </c>
      <c r="F14" s="1">
        <v>39.94</v>
      </c>
      <c r="H14" s="1">
        <v>1</v>
      </c>
      <c r="I14" s="1">
        <v>40</v>
      </c>
    </row>
    <row r="15" spans="1:9" x14ac:dyDescent="0.35">
      <c r="A15">
        <v>75</v>
      </c>
      <c r="B15">
        <f t="shared" si="0"/>
        <v>101.09</v>
      </c>
      <c r="C15">
        <f t="shared" si="1"/>
        <v>100.75</v>
      </c>
      <c r="E15" s="1">
        <v>1</v>
      </c>
      <c r="F15" s="1">
        <v>41.09</v>
      </c>
      <c r="H15" s="1">
        <v>1</v>
      </c>
      <c r="I15" s="1">
        <v>40.75</v>
      </c>
    </row>
    <row r="16" spans="1:9" x14ac:dyDescent="0.35">
      <c r="A16">
        <v>80</v>
      </c>
      <c r="B16">
        <f t="shared" si="0"/>
        <v>102.12</v>
      </c>
      <c r="C16">
        <f t="shared" si="1"/>
        <v>101.28</v>
      </c>
      <c r="E16" s="1">
        <v>1</v>
      </c>
      <c r="F16" s="1">
        <v>42.12</v>
      </c>
      <c r="H16" s="1">
        <v>1</v>
      </c>
      <c r="I16" s="1">
        <v>41.28</v>
      </c>
    </row>
    <row r="19" spans="15:16" x14ac:dyDescent="0.35">
      <c r="O19" t="s">
        <v>62</v>
      </c>
      <c r="P19" t="s">
        <v>63</v>
      </c>
    </row>
    <row r="20" spans="15:16" x14ac:dyDescent="0.35">
      <c r="O20" t="s">
        <v>64</v>
      </c>
      <c r="P20" t="s">
        <v>65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EAFEB-D9F3-42D4-84AD-3866F7A09878}">
  <dimension ref="A1:E34"/>
  <sheetViews>
    <sheetView workbookViewId="0">
      <selection activeCell="E10" sqref="E10:E34"/>
    </sheetView>
  </sheetViews>
  <sheetFormatPr defaultRowHeight="14.5" x14ac:dyDescent="0.35"/>
  <cols>
    <col min="1" max="1" width="37" style="3" customWidth="1"/>
    <col min="2" max="2" width="21.1796875" customWidth="1"/>
    <col min="3" max="3" width="20.54296875" customWidth="1"/>
    <col min="4" max="4" width="11" customWidth="1"/>
    <col min="5" max="5" width="10.7265625" customWidth="1"/>
  </cols>
  <sheetData>
    <row r="1" spans="1:5" x14ac:dyDescent="0.35">
      <c r="A1" s="8" t="s">
        <v>61</v>
      </c>
      <c r="C1" s="7">
        <v>44272</v>
      </c>
      <c r="D1" s="6" t="s">
        <v>60</v>
      </c>
    </row>
    <row r="2" spans="1:5" x14ac:dyDescent="0.35">
      <c r="A2" s="3" t="s">
        <v>59</v>
      </c>
    </row>
    <row r="3" spans="1:5" x14ac:dyDescent="0.35">
      <c r="A3" s="3" t="s">
        <v>58</v>
      </c>
    </row>
    <row r="4" spans="1:5" x14ac:dyDescent="0.35">
      <c r="A4" s="5" t="s">
        <v>57</v>
      </c>
    </row>
    <row r="5" spans="1:5" x14ac:dyDescent="0.35">
      <c r="A5" s="5" t="s">
        <v>56</v>
      </c>
    </row>
    <row r="6" spans="1:5" x14ac:dyDescent="0.35">
      <c r="A6" s="3" t="s">
        <v>55</v>
      </c>
    </row>
    <row r="8" spans="1:5" x14ac:dyDescent="0.35">
      <c r="A8" s="3" t="s">
        <v>54</v>
      </c>
      <c r="B8" t="s">
        <v>53</v>
      </c>
      <c r="C8" t="s">
        <v>52</v>
      </c>
    </row>
    <row r="9" spans="1:5" ht="16.5" x14ac:dyDescent="0.45">
      <c r="A9" s="3" t="s">
        <v>51</v>
      </c>
      <c r="B9" t="s">
        <v>50</v>
      </c>
      <c r="C9" t="s">
        <v>50</v>
      </c>
      <c r="D9" t="s">
        <v>49</v>
      </c>
      <c r="E9" t="s">
        <v>49</v>
      </c>
    </row>
    <row r="10" spans="1:5" x14ac:dyDescent="0.35">
      <c r="A10" s="3">
        <v>25</v>
      </c>
      <c r="B10" s="4" t="s">
        <v>48</v>
      </c>
      <c r="C10" s="4" t="s">
        <v>47</v>
      </c>
      <c r="D10" s="1">
        <v>101.65</v>
      </c>
    </row>
    <row r="11" spans="1:5" x14ac:dyDescent="0.35">
      <c r="A11" s="3">
        <v>26</v>
      </c>
      <c r="B11" s="4" t="s">
        <v>46</v>
      </c>
      <c r="C11" s="4" t="s">
        <v>45</v>
      </c>
      <c r="D11" s="1">
        <v>101.21</v>
      </c>
    </row>
    <row r="12" spans="1:5" x14ac:dyDescent="0.35">
      <c r="A12" s="3">
        <v>27</v>
      </c>
      <c r="B12" s="4" t="s">
        <v>44</v>
      </c>
      <c r="C12" s="4" t="s">
        <v>21</v>
      </c>
      <c r="D12" s="1">
        <v>100.59</v>
      </c>
    </row>
    <row r="13" spans="1:5" x14ac:dyDescent="0.35">
      <c r="A13" s="3">
        <v>28</v>
      </c>
      <c r="B13" s="4" t="s">
        <v>43</v>
      </c>
      <c r="C13" s="4" t="s">
        <v>21</v>
      </c>
      <c r="D13" s="1">
        <v>100.31</v>
      </c>
    </row>
    <row r="14" spans="1:5" x14ac:dyDescent="0.35">
      <c r="A14" s="3">
        <v>29</v>
      </c>
      <c r="B14" s="4" t="s">
        <v>40</v>
      </c>
      <c r="C14" s="4" t="s">
        <v>42</v>
      </c>
      <c r="D14" s="1">
        <v>99.91</v>
      </c>
    </row>
    <row r="15" spans="1:5" x14ac:dyDescent="0.35">
      <c r="A15" s="3">
        <v>30</v>
      </c>
      <c r="B15" s="4" t="s">
        <v>41</v>
      </c>
      <c r="C15" s="4" t="s">
        <v>40</v>
      </c>
      <c r="D15" s="1">
        <v>99.43</v>
      </c>
    </row>
    <row r="16" spans="1:5" x14ac:dyDescent="0.35">
      <c r="A16" s="3">
        <v>31</v>
      </c>
      <c r="B16" s="4" t="s">
        <v>39</v>
      </c>
      <c r="C16" s="4" t="s">
        <v>38</v>
      </c>
      <c r="D16" s="1">
        <v>99.18</v>
      </c>
    </row>
    <row r="17" spans="1:4" x14ac:dyDescent="0.35">
      <c r="A17" s="3">
        <v>32</v>
      </c>
      <c r="B17" s="4" t="s">
        <v>37</v>
      </c>
      <c r="C17" s="4" t="s">
        <v>25</v>
      </c>
      <c r="D17" s="1">
        <v>98.85</v>
      </c>
    </row>
    <row r="18" spans="1:4" x14ac:dyDescent="0.35">
      <c r="A18" s="3">
        <v>33</v>
      </c>
      <c r="B18" s="4" t="s">
        <v>36</v>
      </c>
      <c r="C18" s="4" t="s">
        <v>35</v>
      </c>
      <c r="D18" s="1">
        <v>98.66</v>
      </c>
    </row>
    <row r="19" spans="1:4" x14ac:dyDescent="0.35">
      <c r="A19" s="3">
        <v>34</v>
      </c>
      <c r="B19" s="4" t="s">
        <v>34</v>
      </c>
      <c r="C19" s="4" t="s">
        <v>33</v>
      </c>
      <c r="D19" s="1">
        <v>98.47</v>
      </c>
    </row>
    <row r="20" spans="1:4" x14ac:dyDescent="0.35">
      <c r="A20" s="3">
        <v>35</v>
      </c>
      <c r="B20" s="4" t="s">
        <v>32</v>
      </c>
      <c r="C20" s="4" t="s">
        <v>29</v>
      </c>
      <c r="D20" s="1">
        <v>98.28</v>
      </c>
    </row>
    <row r="24" spans="1:4" x14ac:dyDescent="0.35">
      <c r="A24" s="3">
        <v>65</v>
      </c>
      <c r="B24" s="4" t="s">
        <v>31</v>
      </c>
      <c r="C24" s="4" t="s">
        <v>26</v>
      </c>
      <c r="D24" s="1">
        <v>98.9</v>
      </c>
    </row>
    <row r="25" spans="1:4" x14ac:dyDescent="0.35">
      <c r="A25" s="3">
        <v>66</v>
      </c>
      <c r="B25" s="4" t="s">
        <v>30</v>
      </c>
      <c r="C25" s="4" t="s">
        <v>29</v>
      </c>
      <c r="D25" s="1">
        <v>99</v>
      </c>
    </row>
    <row r="26" spans="1:4" x14ac:dyDescent="0.35">
      <c r="A26" s="3">
        <v>67</v>
      </c>
      <c r="B26" s="4" t="s">
        <v>28</v>
      </c>
      <c r="C26" s="4" t="s">
        <v>27</v>
      </c>
      <c r="D26" s="1">
        <v>99.15</v>
      </c>
    </row>
    <row r="27" spans="1:4" x14ac:dyDescent="0.35">
      <c r="A27" s="3">
        <v>68</v>
      </c>
      <c r="B27" s="4" t="s">
        <v>26</v>
      </c>
      <c r="C27" s="4" t="s">
        <v>25</v>
      </c>
      <c r="D27" s="1">
        <v>99.31</v>
      </c>
    </row>
    <row r="28" spans="1:4" x14ac:dyDescent="0.35">
      <c r="A28" s="3">
        <v>69</v>
      </c>
      <c r="B28" s="4" t="s">
        <v>24</v>
      </c>
      <c r="C28" s="4" t="s">
        <v>23</v>
      </c>
      <c r="D28" s="1">
        <v>99.52</v>
      </c>
    </row>
    <row r="29" spans="1:4" x14ac:dyDescent="0.35">
      <c r="A29" s="3">
        <v>70</v>
      </c>
      <c r="B29" s="4" t="s">
        <v>22</v>
      </c>
      <c r="C29" s="4" t="s">
        <v>22</v>
      </c>
      <c r="D29" s="1">
        <v>99.94</v>
      </c>
    </row>
    <row r="30" spans="1:4" x14ac:dyDescent="0.35">
      <c r="A30" s="3">
        <v>71</v>
      </c>
      <c r="B30" s="4" t="s">
        <v>21</v>
      </c>
      <c r="C30" s="4" t="s">
        <v>20</v>
      </c>
      <c r="D30" s="1">
        <v>100.09</v>
      </c>
    </row>
    <row r="31" spans="1:4" x14ac:dyDescent="0.35">
      <c r="A31" s="3">
        <v>72</v>
      </c>
      <c r="B31" s="4" t="s">
        <v>19</v>
      </c>
      <c r="C31" s="4" t="s">
        <v>18</v>
      </c>
      <c r="D31" s="1">
        <v>100.28</v>
      </c>
    </row>
    <row r="32" spans="1:4" x14ac:dyDescent="0.35">
      <c r="A32" s="3">
        <v>73</v>
      </c>
      <c r="B32" s="4" t="s">
        <v>17</v>
      </c>
      <c r="C32" s="4" t="s">
        <v>16</v>
      </c>
      <c r="D32" s="1">
        <v>100.47</v>
      </c>
    </row>
    <row r="33" spans="1:4" x14ac:dyDescent="0.35">
      <c r="A33" s="3">
        <v>74</v>
      </c>
      <c r="B33" s="4" t="s">
        <v>15</v>
      </c>
      <c r="C33" s="4" t="s">
        <v>14</v>
      </c>
      <c r="D33" s="1">
        <v>100.78</v>
      </c>
    </row>
    <row r="34" spans="1:4" x14ac:dyDescent="0.35">
      <c r="A34" s="3">
        <v>75</v>
      </c>
      <c r="B34" s="4" t="s">
        <v>13</v>
      </c>
      <c r="C34" s="4" t="s">
        <v>12</v>
      </c>
      <c r="D34" s="1">
        <v>100.94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4699B-A682-440E-982E-E8C9DBDA494F}">
  <dimension ref="A1:I20"/>
  <sheetViews>
    <sheetView tabSelected="1" workbookViewId="0">
      <selection activeCell="A9" sqref="A9:C19"/>
    </sheetView>
  </sheetViews>
  <sheetFormatPr defaultRowHeight="14.5" x14ac:dyDescent="0.35"/>
  <sheetData>
    <row r="1" spans="1:9" x14ac:dyDescent="0.35">
      <c r="A1" s="12" t="s">
        <v>59</v>
      </c>
      <c r="B1" s="9"/>
      <c r="C1" s="9"/>
      <c r="D1" s="9"/>
      <c r="E1" s="9"/>
      <c r="F1" s="9"/>
      <c r="G1" s="9"/>
      <c r="H1" s="9"/>
      <c r="I1" s="9"/>
    </row>
    <row r="2" spans="1:9" x14ac:dyDescent="0.35">
      <c r="A2" s="12" t="s">
        <v>66</v>
      </c>
      <c r="B2" s="9"/>
      <c r="C2" s="9"/>
      <c r="D2" s="9"/>
      <c r="E2" s="9"/>
      <c r="F2" s="9"/>
      <c r="G2" s="9"/>
      <c r="H2" s="9"/>
      <c r="I2" s="9"/>
    </row>
    <row r="3" spans="1:9" x14ac:dyDescent="0.35">
      <c r="A3" s="12" t="s">
        <v>57</v>
      </c>
      <c r="B3" s="9"/>
      <c r="C3" s="9"/>
      <c r="D3" s="9"/>
      <c r="E3" s="9"/>
      <c r="F3" s="9"/>
      <c r="G3" s="9"/>
      <c r="H3" s="9"/>
      <c r="I3" s="9"/>
    </row>
    <row r="4" spans="1:9" x14ac:dyDescent="0.35">
      <c r="A4" s="12" t="s">
        <v>56</v>
      </c>
      <c r="B4" s="9"/>
      <c r="C4" s="9"/>
      <c r="D4" s="9"/>
      <c r="E4" s="9"/>
      <c r="F4" s="9"/>
      <c r="G4" s="9"/>
      <c r="H4" s="9"/>
      <c r="I4" s="9"/>
    </row>
    <row r="5" spans="1:9" x14ac:dyDescent="0.35">
      <c r="A5" s="12" t="s">
        <v>55</v>
      </c>
      <c r="B5" s="9"/>
      <c r="C5" s="9"/>
      <c r="D5" s="9"/>
      <c r="E5" s="9"/>
      <c r="F5" s="9"/>
      <c r="G5" s="9"/>
      <c r="H5" s="9"/>
      <c r="I5" s="9"/>
    </row>
    <row r="7" spans="1:9" ht="87" x14ac:dyDescent="0.35">
      <c r="A7" s="13" t="s">
        <v>54</v>
      </c>
      <c r="B7" s="14" t="s">
        <v>53</v>
      </c>
      <c r="C7" s="14" t="s">
        <v>52</v>
      </c>
      <c r="D7" s="9"/>
      <c r="E7" s="14" t="s">
        <v>53</v>
      </c>
      <c r="F7" s="10"/>
      <c r="G7" s="9"/>
      <c r="H7" s="14" t="s">
        <v>52</v>
      </c>
      <c r="I7" s="9"/>
    </row>
    <row r="8" spans="1:9" ht="16.5" x14ac:dyDescent="0.45">
      <c r="A8" s="11" t="s">
        <v>51</v>
      </c>
      <c r="B8" s="9" t="s">
        <v>49</v>
      </c>
      <c r="C8" s="9" t="s">
        <v>49</v>
      </c>
      <c r="D8" s="9"/>
      <c r="E8" s="10" t="s">
        <v>4</v>
      </c>
      <c r="F8" s="10"/>
      <c r="G8" s="9"/>
      <c r="H8" s="9" t="s">
        <v>5</v>
      </c>
      <c r="I8" s="9"/>
    </row>
    <row r="9" spans="1:9" x14ac:dyDescent="0.35">
      <c r="A9" s="9">
        <v>65</v>
      </c>
      <c r="B9" s="9">
        <v>99.06</v>
      </c>
      <c r="C9" s="9">
        <v>99.5</v>
      </c>
      <c r="D9" s="9"/>
      <c r="E9" s="10">
        <v>1</v>
      </c>
      <c r="F9" s="10">
        <v>39.06</v>
      </c>
      <c r="G9" s="9"/>
      <c r="H9" s="10">
        <v>1</v>
      </c>
      <c r="I9" s="10">
        <v>39.5</v>
      </c>
    </row>
    <row r="10" spans="1:9" x14ac:dyDescent="0.35">
      <c r="A10" s="9">
        <v>66</v>
      </c>
      <c r="B10" s="9">
        <v>99.16</v>
      </c>
      <c r="C10" s="9">
        <v>99.66</v>
      </c>
      <c r="D10" s="9"/>
      <c r="E10" s="10">
        <v>1</v>
      </c>
      <c r="F10" s="10">
        <v>39.159999999999997</v>
      </c>
      <c r="G10" s="9"/>
      <c r="H10" s="10">
        <v>1</v>
      </c>
      <c r="I10" s="10">
        <v>39.659999999999997</v>
      </c>
    </row>
    <row r="11" spans="1:9" x14ac:dyDescent="0.35">
      <c r="A11" s="9">
        <v>67</v>
      </c>
      <c r="B11" s="9">
        <v>99.25</v>
      </c>
      <c r="C11" s="9">
        <v>99.78</v>
      </c>
      <c r="D11" s="9"/>
      <c r="E11" s="10">
        <v>1</v>
      </c>
      <c r="F11" s="10">
        <v>39.25</v>
      </c>
      <c r="G11" s="9"/>
      <c r="H11" s="10">
        <v>1</v>
      </c>
      <c r="I11" s="10">
        <v>39.78</v>
      </c>
    </row>
    <row r="12" spans="1:9" x14ac:dyDescent="0.35">
      <c r="A12" s="9">
        <v>68</v>
      </c>
      <c r="B12" s="9">
        <v>99.5</v>
      </c>
      <c r="C12" s="9">
        <v>100.03</v>
      </c>
      <c r="D12" s="9"/>
      <c r="E12" s="10">
        <v>1</v>
      </c>
      <c r="F12" s="10">
        <v>39.5</v>
      </c>
      <c r="G12" s="9"/>
      <c r="H12" s="10">
        <v>1</v>
      </c>
      <c r="I12" s="10">
        <v>40.03</v>
      </c>
    </row>
    <row r="13" spans="1:9" x14ac:dyDescent="0.35">
      <c r="A13" s="9">
        <v>69</v>
      </c>
      <c r="B13" s="9">
        <v>99.69</v>
      </c>
      <c r="C13" s="9">
        <v>100.1</v>
      </c>
      <c r="D13" s="9"/>
      <c r="E13" s="10">
        <v>1</v>
      </c>
      <c r="F13" s="10">
        <v>39.69</v>
      </c>
      <c r="G13" s="9"/>
      <c r="H13" s="10">
        <v>1</v>
      </c>
      <c r="I13" s="10">
        <v>40.1</v>
      </c>
    </row>
    <row r="14" spans="1:9" x14ac:dyDescent="0.35">
      <c r="A14" s="9">
        <v>70</v>
      </c>
      <c r="B14" s="9">
        <v>99.94</v>
      </c>
      <c r="C14" s="9">
        <v>100.19</v>
      </c>
      <c r="D14" s="9"/>
      <c r="E14" s="10">
        <v>1</v>
      </c>
      <c r="F14" s="10">
        <v>39.94</v>
      </c>
      <c r="G14" s="9"/>
      <c r="H14" s="10">
        <v>1</v>
      </c>
      <c r="I14" s="10">
        <v>40.19</v>
      </c>
    </row>
    <row r="15" spans="1:9" x14ac:dyDescent="0.35">
      <c r="A15" s="9">
        <v>71</v>
      </c>
      <c r="B15" s="9">
        <v>100.03</v>
      </c>
      <c r="C15" s="9">
        <v>100.41</v>
      </c>
      <c r="D15" s="9"/>
      <c r="E15" s="10">
        <v>1</v>
      </c>
      <c r="F15" s="10">
        <v>40.03</v>
      </c>
      <c r="G15" s="9"/>
      <c r="H15" s="10">
        <v>1</v>
      </c>
      <c r="I15" s="10">
        <v>40.409999999999997</v>
      </c>
    </row>
    <row r="16" spans="1:9" x14ac:dyDescent="0.35">
      <c r="A16" s="9">
        <v>72</v>
      </c>
      <c r="B16" s="9">
        <v>100.47</v>
      </c>
      <c r="C16" s="9">
        <v>100.43</v>
      </c>
      <c r="D16" s="9"/>
      <c r="E16" s="10">
        <v>1</v>
      </c>
      <c r="F16" s="10">
        <v>40.47</v>
      </c>
      <c r="G16" s="9"/>
      <c r="H16" s="10">
        <v>1</v>
      </c>
      <c r="I16" s="10">
        <v>40.43</v>
      </c>
    </row>
    <row r="17" spans="1:9" x14ac:dyDescent="0.35">
      <c r="A17" s="9">
        <v>73</v>
      </c>
      <c r="B17" s="9">
        <v>100.78</v>
      </c>
      <c r="C17" s="9">
        <v>100.72</v>
      </c>
      <c r="D17" s="9"/>
      <c r="E17" s="10">
        <v>1</v>
      </c>
      <c r="F17" s="10">
        <v>40.78</v>
      </c>
      <c r="G17" s="9"/>
      <c r="H17" s="10">
        <v>1</v>
      </c>
      <c r="I17" s="10">
        <v>40.72</v>
      </c>
    </row>
    <row r="18" spans="1:9" x14ac:dyDescent="0.35">
      <c r="A18" s="9">
        <v>74</v>
      </c>
      <c r="B18" s="9">
        <v>100.97</v>
      </c>
      <c r="C18" s="9">
        <v>100.78999999999999</v>
      </c>
      <c r="D18" s="9"/>
      <c r="E18" s="10">
        <v>1</v>
      </c>
      <c r="F18" s="10">
        <v>40.97</v>
      </c>
      <c r="G18" s="9"/>
      <c r="H18" s="10">
        <v>1</v>
      </c>
      <c r="I18" s="10">
        <v>40.79</v>
      </c>
    </row>
    <row r="19" spans="1:9" x14ac:dyDescent="0.35">
      <c r="A19" s="9">
        <v>75</v>
      </c>
      <c r="B19" s="9">
        <v>101.19</v>
      </c>
      <c r="C19" s="9">
        <v>101.03</v>
      </c>
      <c r="D19" s="9"/>
      <c r="E19" s="10">
        <v>1</v>
      </c>
      <c r="F19" s="10">
        <v>41.19</v>
      </c>
      <c r="G19" s="9"/>
      <c r="H19" s="10">
        <v>1</v>
      </c>
      <c r="I19" s="10">
        <v>41.03</v>
      </c>
    </row>
    <row r="20" spans="1:9" x14ac:dyDescent="0.35">
      <c r="A20" s="9"/>
      <c r="B20" s="9"/>
      <c r="C20" s="9"/>
      <c r="D20" s="9"/>
      <c r="E20" s="10"/>
      <c r="F20" s="10"/>
      <c r="G20" s="9"/>
      <c r="H20" s="10"/>
      <c r="I20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07040-5F60-4EA9-A086-5E2477B0E7F3}">
  <dimension ref="A1:L36"/>
  <sheetViews>
    <sheetView workbookViewId="0">
      <selection activeCell="K23" sqref="K23"/>
    </sheetView>
  </sheetViews>
  <sheetFormatPr defaultRowHeight="14.5" x14ac:dyDescent="0.35"/>
  <sheetData>
    <row r="1" spans="1:12" x14ac:dyDescent="0.35">
      <c r="A1" s="2" t="s">
        <v>11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6</v>
      </c>
      <c r="G1" s="2" t="s">
        <v>68</v>
      </c>
      <c r="H1" s="2" t="s">
        <v>7</v>
      </c>
      <c r="I1" s="2" t="s">
        <v>8</v>
      </c>
      <c r="J1" s="2" t="s">
        <v>67</v>
      </c>
      <c r="K1" s="2" t="s">
        <v>69</v>
      </c>
      <c r="L1" s="2" t="s">
        <v>70</v>
      </c>
    </row>
    <row r="2" spans="1:12" x14ac:dyDescent="0.35">
      <c r="A2" s="2">
        <v>20</v>
      </c>
      <c r="B2" s="2">
        <v>104.63</v>
      </c>
      <c r="C2" s="2">
        <v>101.06</v>
      </c>
      <c r="D2" s="1">
        <f>B2/50</f>
        <v>2.0926</v>
      </c>
      <c r="E2" s="1">
        <f>C2/50</f>
        <v>2.0211999999999999</v>
      </c>
      <c r="F2">
        <f>A2/100</f>
        <v>0.2</v>
      </c>
      <c r="G2" s="9">
        <v>65</v>
      </c>
      <c r="H2" s="9">
        <v>99.06</v>
      </c>
      <c r="I2" s="9">
        <v>99.5</v>
      </c>
      <c r="J2">
        <f>G2/100</f>
        <v>0.65</v>
      </c>
      <c r="K2" s="10">
        <f>H2/50</f>
        <v>1.9812000000000001</v>
      </c>
      <c r="L2" s="10">
        <f>I2/50</f>
        <v>1.99</v>
      </c>
    </row>
    <row r="3" spans="1:12" x14ac:dyDescent="0.35">
      <c r="A3" s="2">
        <v>25</v>
      </c>
      <c r="B3" s="2">
        <v>101.72</v>
      </c>
      <c r="C3" s="2">
        <v>100.41</v>
      </c>
      <c r="D3" s="1">
        <f t="shared" ref="D3:E18" si="0">B3/50</f>
        <v>2.0343999999999998</v>
      </c>
      <c r="E3" s="1">
        <f t="shared" si="0"/>
        <v>2.0082</v>
      </c>
      <c r="F3">
        <f t="shared" ref="F3:F36" si="1">A3/100</f>
        <v>0.25</v>
      </c>
      <c r="G3" s="9">
        <v>66</v>
      </c>
      <c r="H3" s="9">
        <v>99.16</v>
      </c>
      <c r="I3" s="9">
        <v>99.66</v>
      </c>
      <c r="J3" s="9">
        <f t="shared" ref="J3:J36" si="2">G3/100</f>
        <v>0.66</v>
      </c>
      <c r="K3" s="10">
        <f t="shared" ref="K3:K12" si="3">H3/50</f>
        <v>1.9831999999999999</v>
      </c>
      <c r="L3" s="10">
        <f t="shared" ref="L3:L12" si="4">I3/50</f>
        <v>1.9931999999999999</v>
      </c>
    </row>
    <row r="4" spans="1:12" x14ac:dyDescent="0.35">
      <c r="A4" s="2">
        <v>30</v>
      </c>
      <c r="B4" s="2">
        <v>99.78</v>
      </c>
      <c r="C4" s="2">
        <v>100.13</v>
      </c>
      <c r="D4" s="1">
        <f t="shared" si="0"/>
        <v>1.9956</v>
      </c>
      <c r="E4" s="1">
        <f t="shared" si="0"/>
        <v>2.0025999999999997</v>
      </c>
      <c r="F4">
        <f t="shared" si="1"/>
        <v>0.3</v>
      </c>
      <c r="G4" s="9">
        <v>67</v>
      </c>
      <c r="H4" s="9">
        <v>99.25</v>
      </c>
      <c r="I4" s="9">
        <v>99.78</v>
      </c>
      <c r="J4" s="9">
        <f t="shared" si="2"/>
        <v>0.67</v>
      </c>
      <c r="K4" s="10">
        <f t="shared" si="3"/>
        <v>1.9850000000000001</v>
      </c>
      <c r="L4" s="10">
        <f t="shared" si="4"/>
        <v>1.9956</v>
      </c>
    </row>
    <row r="5" spans="1:12" x14ac:dyDescent="0.35">
      <c r="A5" s="2">
        <v>35</v>
      </c>
      <c r="B5" s="2">
        <v>98.43</v>
      </c>
      <c r="C5" s="2">
        <v>99.59</v>
      </c>
      <c r="D5" s="1">
        <f t="shared" si="0"/>
        <v>1.9686000000000001</v>
      </c>
      <c r="E5" s="1">
        <f t="shared" si="0"/>
        <v>1.9918</v>
      </c>
      <c r="F5">
        <f t="shared" si="1"/>
        <v>0.35</v>
      </c>
      <c r="G5" s="9">
        <v>68</v>
      </c>
      <c r="H5" s="9">
        <v>99.5</v>
      </c>
      <c r="I5" s="9">
        <v>100.03</v>
      </c>
      <c r="J5" s="9">
        <f t="shared" si="2"/>
        <v>0.68</v>
      </c>
      <c r="K5" s="10">
        <f t="shared" si="3"/>
        <v>1.99</v>
      </c>
      <c r="L5" s="10">
        <f t="shared" si="4"/>
        <v>2.0005999999999999</v>
      </c>
    </row>
    <row r="6" spans="1:12" x14ac:dyDescent="0.35">
      <c r="A6" s="2">
        <v>40</v>
      </c>
      <c r="B6" s="2">
        <v>97.65</v>
      </c>
      <c r="C6" s="2">
        <v>98.97</v>
      </c>
      <c r="D6" s="1">
        <f t="shared" si="0"/>
        <v>1.9530000000000001</v>
      </c>
      <c r="E6" s="1">
        <f t="shared" si="0"/>
        <v>1.9794</v>
      </c>
      <c r="F6">
        <f t="shared" si="1"/>
        <v>0.4</v>
      </c>
      <c r="G6" s="9">
        <v>69</v>
      </c>
      <c r="H6" s="9">
        <v>99.69</v>
      </c>
      <c r="I6" s="9">
        <v>100.1</v>
      </c>
      <c r="J6" s="9">
        <f t="shared" si="2"/>
        <v>0.69</v>
      </c>
      <c r="K6" s="10">
        <f t="shared" si="3"/>
        <v>1.9938</v>
      </c>
      <c r="L6" s="10">
        <f t="shared" si="4"/>
        <v>2.0019999999999998</v>
      </c>
    </row>
    <row r="7" spans="1:12" x14ac:dyDescent="0.35">
      <c r="A7" s="2">
        <v>45</v>
      </c>
      <c r="B7" s="2">
        <v>97.19</v>
      </c>
      <c r="C7" s="2">
        <v>99.06</v>
      </c>
      <c r="D7" s="1">
        <f t="shared" si="0"/>
        <v>1.9438</v>
      </c>
      <c r="E7" s="1">
        <f t="shared" si="0"/>
        <v>1.9812000000000001</v>
      </c>
      <c r="F7">
        <f t="shared" si="1"/>
        <v>0.45</v>
      </c>
      <c r="G7" s="9">
        <v>70</v>
      </c>
      <c r="H7" s="9">
        <v>99.94</v>
      </c>
      <c r="I7" s="9">
        <v>100.19</v>
      </c>
      <c r="J7" s="9">
        <f t="shared" si="2"/>
        <v>0.7</v>
      </c>
      <c r="K7" s="10">
        <f t="shared" si="3"/>
        <v>1.9987999999999999</v>
      </c>
      <c r="L7" s="10">
        <f t="shared" si="4"/>
        <v>2.0038</v>
      </c>
    </row>
    <row r="8" spans="1:12" x14ac:dyDescent="0.35">
      <c r="A8" s="2">
        <v>50</v>
      </c>
      <c r="B8" s="2">
        <v>97.16</v>
      </c>
      <c r="C8" s="2">
        <v>98.91</v>
      </c>
      <c r="D8" s="1">
        <f t="shared" si="0"/>
        <v>1.9432</v>
      </c>
      <c r="E8" s="1">
        <f t="shared" si="0"/>
        <v>1.9782</v>
      </c>
      <c r="F8">
        <f t="shared" si="1"/>
        <v>0.5</v>
      </c>
      <c r="G8" s="9">
        <v>71</v>
      </c>
      <c r="H8" s="9">
        <v>100.03</v>
      </c>
      <c r="I8" s="9">
        <v>100.41</v>
      </c>
      <c r="J8" s="9">
        <f t="shared" si="2"/>
        <v>0.71</v>
      </c>
      <c r="K8" s="10">
        <f t="shared" si="3"/>
        <v>2.0005999999999999</v>
      </c>
      <c r="L8" s="10">
        <f t="shared" si="4"/>
        <v>2.0082</v>
      </c>
    </row>
    <row r="9" spans="1:12" x14ac:dyDescent="0.35">
      <c r="A9" s="2">
        <v>55</v>
      </c>
      <c r="B9" s="2">
        <v>97.43</v>
      </c>
      <c r="C9" s="2">
        <v>98.87</v>
      </c>
      <c r="D9" s="1">
        <f t="shared" si="0"/>
        <v>1.9486000000000001</v>
      </c>
      <c r="E9" s="1">
        <f t="shared" si="0"/>
        <v>1.9774</v>
      </c>
      <c r="F9">
        <f t="shared" si="1"/>
        <v>0.55000000000000004</v>
      </c>
      <c r="G9" s="9">
        <v>72</v>
      </c>
      <c r="H9" s="9">
        <v>100.47</v>
      </c>
      <c r="I9" s="9">
        <v>100.43</v>
      </c>
      <c r="J9" s="9">
        <f t="shared" si="2"/>
        <v>0.72</v>
      </c>
      <c r="K9" s="10">
        <f t="shared" si="3"/>
        <v>2.0093999999999999</v>
      </c>
      <c r="L9" s="10">
        <f t="shared" si="4"/>
        <v>2.0085999999999999</v>
      </c>
    </row>
    <row r="10" spans="1:12" x14ac:dyDescent="0.35">
      <c r="A10" s="2">
        <v>60</v>
      </c>
      <c r="B10" s="2">
        <v>98.04</v>
      </c>
      <c r="C10" s="2">
        <v>99.13</v>
      </c>
      <c r="D10" s="1">
        <f t="shared" si="0"/>
        <v>1.9608000000000001</v>
      </c>
      <c r="E10" s="1">
        <f t="shared" si="0"/>
        <v>1.9825999999999999</v>
      </c>
      <c r="F10">
        <f t="shared" si="1"/>
        <v>0.6</v>
      </c>
      <c r="G10" s="9">
        <v>73</v>
      </c>
      <c r="H10" s="9">
        <v>100.78</v>
      </c>
      <c r="I10" s="9">
        <v>100.72</v>
      </c>
      <c r="J10" s="9">
        <f t="shared" si="2"/>
        <v>0.73</v>
      </c>
      <c r="K10" s="10">
        <f t="shared" si="3"/>
        <v>2.0156000000000001</v>
      </c>
      <c r="L10" s="10">
        <f t="shared" si="4"/>
        <v>2.0144000000000002</v>
      </c>
    </row>
    <row r="11" spans="1:12" x14ac:dyDescent="0.35">
      <c r="A11" s="2">
        <v>65</v>
      </c>
      <c r="B11" s="2">
        <v>98.88</v>
      </c>
      <c r="C11" s="2">
        <v>99.5</v>
      </c>
      <c r="D11" s="1">
        <f t="shared" si="0"/>
        <v>1.9775999999999998</v>
      </c>
      <c r="E11" s="1">
        <f t="shared" si="0"/>
        <v>1.99</v>
      </c>
      <c r="F11">
        <f t="shared" si="1"/>
        <v>0.65</v>
      </c>
      <c r="G11" s="9">
        <v>74</v>
      </c>
      <c r="H11" s="9">
        <v>100.97</v>
      </c>
      <c r="I11" s="9">
        <v>100.78999999999999</v>
      </c>
      <c r="J11" s="9">
        <f t="shared" si="2"/>
        <v>0.74</v>
      </c>
      <c r="K11" s="10">
        <f t="shared" si="3"/>
        <v>2.0194000000000001</v>
      </c>
      <c r="L11" s="10">
        <f t="shared" si="4"/>
        <v>2.0158</v>
      </c>
    </row>
    <row r="12" spans="1:12" x14ac:dyDescent="0.35">
      <c r="A12" s="2">
        <v>70</v>
      </c>
      <c r="B12" s="2">
        <v>99.94</v>
      </c>
      <c r="C12" s="2">
        <v>100</v>
      </c>
      <c r="D12" s="1">
        <f t="shared" si="0"/>
        <v>1.9987999999999999</v>
      </c>
      <c r="E12" s="1">
        <f t="shared" si="0"/>
        <v>2</v>
      </c>
      <c r="F12">
        <f t="shared" si="1"/>
        <v>0.7</v>
      </c>
      <c r="G12" s="9">
        <v>75</v>
      </c>
      <c r="H12" s="9">
        <v>101.19</v>
      </c>
      <c r="I12" s="9">
        <v>101.03</v>
      </c>
      <c r="J12" s="9">
        <f t="shared" si="2"/>
        <v>0.75</v>
      </c>
      <c r="K12" s="10">
        <f t="shared" si="3"/>
        <v>2.0238</v>
      </c>
      <c r="L12" s="10">
        <f t="shared" si="4"/>
        <v>2.0206</v>
      </c>
    </row>
    <row r="13" spans="1:12" x14ac:dyDescent="0.35">
      <c r="A13" s="2">
        <v>75</v>
      </c>
      <c r="B13" s="2">
        <v>101.09</v>
      </c>
      <c r="C13" s="2">
        <v>100.75</v>
      </c>
      <c r="D13" s="1">
        <f t="shared" si="0"/>
        <v>2.0218000000000003</v>
      </c>
      <c r="E13" s="1">
        <f t="shared" si="0"/>
        <v>2.0150000000000001</v>
      </c>
      <c r="F13">
        <f t="shared" si="1"/>
        <v>0.75</v>
      </c>
      <c r="J13" s="9"/>
    </row>
    <row r="14" spans="1:12" x14ac:dyDescent="0.35">
      <c r="A14" s="2">
        <v>80</v>
      </c>
      <c r="B14" s="2">
        <v>102.12</v>
      </c>
      <c r="C14" s="2">
        <v>101.28</v>
      </c>
      <c r="D14" s="1">
        <f t="shared" si="0"/>
        <v>2.0424000000000002</v>
      </c>
      <c r="E14" s="1">
        <f t="shared" si="0"/>
        <v>2.0255999999999998</v>
      </c>
      <c r="F14">
        <f t="shared" si="1"/>
        <v>0.8</v>
      </c>
      <c r="J14" s="9"/>
    </row>
    <row r="15" spans="1:12" x14ac:dyDescent="0.35">
      <c r="A15" s="2">
        <v>25</v>
      </c>
      <c r="B15" s="1">
        <v>101.65</v>
      </c>
      <c r="C15" s="1">
        <v>100.44</v>
      </c>
      <c r="D15" s="1">
        <f t="shared" si="0"/>
        <v>2.0329999999999999</v>
      </c>
      <c r="E15" s="1">
        <f t="shared" si="0"/>
        <v>2.0087999999999999</v>
      </c>
      <c r="F15">
        <f t="shared" si="1"/>
        <v>0.25</v>
      </c>
      <c r="J15" s="9"/>
    </row>
    <row r="16" spans="1:12" x14ac:dyDescent="0.35">
      <c r="A16" s="2">
        <v>26</v>
      </c>
      <c r="B16" s="1">
        <v>101.21</v>
      </c>
      <c r="C16" s="1">
        <v>100.25</v>
      </c>
      <c r="D16" s="1">
        <f t="shared" si="0"/>
        <v>2.0242</v>
      </c>
      <c r="E16" s="1">
        <f t="shared" si="0"/>
        <v>2.0049999999999999</v>
      </c>
      <c r="F16">
        <f t="shared" si="1"/>
        <v>0.26</v>
      </c>
      <c r="J16" s="9"/>
    </row>
    <row r="17" spans="1:10" x14ac:dyDescent="0.35">
      <c r="A17" s="2">
        <v>27</v>
      </c>
      <c r="B17" s="1">
        <v>100.59</v>
      </c>
      <c r="C17" s="1">
        <v>100.09</v>
      </c>
      <c r="D17" s="1">
        <f t="shared" si="0"/>
        <v>2.0118</v>
      </c>
      <c r="E17" s="1">
        <f t="shared" si="0"/>
        <v>2.0018000000000002</v>
      </c>
      <c r="F17">
        <f t="shared" si="1"/>
        <v>0.27</v>
      </c>
      <c r="J17" s="9"/>
    </row>
    <row r="18" spans="1:10" x14ac:dyDescent="0.35">
      <c r="A18" s="2">
        <v>28</v>
      </c>
      <c r="B18" s="1">
        <v>100.31</v>
      </c>
      <c r="C18" s="1">
        <v>100.09</v>
      </c>
      <c r="D18" s="1">
        <f t="shared" si="0"/>
        <v>2.0062000000000002</v>
      </c>
      <c r="E18" s="1">
        <f t="shared" si="0"/>
        <v>2.0018000000000002</v>
      </c>
      <c r="F18">
        <f t="shared" si="1"/>
        <v>0.28000000000000003</v>
      </c>
      <c r="J18" s="9"/>
    </row>
    <row r="19" spans="1:10" x14ac:dyDescent="0.35">
      <c r="A19" s="2">
        <v>29</v>
      </c>
      <c r="B19" s="1">
        <v>99.91</v>
      </c>
      <c r="C19" s="1">
        <v>99.81</v>
      </c>
      <c r="D19" s="1">
        <f t="shared" ref="D19:E36" si="5">B19/50</f>
        <v>1.9982</v>
      </c>
      <c r="E19" s="1">
        <f t="shared" si="5"/>
        <v>1.9962</v>
      </c>
      <c r="F19">
        <f t="shared" si="1"/>
        <v>0.28999999999999998</v>
      </c>
      <c r="J19" s="9"/>
    </row>
    <row r="20" spans="1:10" x14ac:dyDescent="0.35">
      <c r="A20" s="2">
        <v>30</v>
      </c>
      <c r="B20" s="1">
        <v>99.43</v>
      </c>
      <c r="C20" s="1">
        <v>99.91</v>
      </c>
      <c r="D20" s="1">
        <f t="shared" si="5"/>
        <v>1.9886000000000001</v>
      </c>
      <c r="E20" s="1">
        <f t="shared" si="5"/>
        <v>1.9982</v>
      </c>
      <c r="F20">
        <f t="shared" si="1"/>
        <v>0.3</v>
      </c>
      <c r="J20" s="9"/>
    </row>
    <row r="21" spans="1:10" x14ac:dyDescent="0.35">
      <c r="A21" s="2">
        <v>31</v>
      </c>
      <c r="B21" s="1">
        <v>99.18</v>
      </c>
      <c r="C21" s="1">
        <v>99.69</v>
      </c>
      <c r="D21" s="1">
        <f t="shared" si="5"/>
        <v>1.9836</v>
      </c>
      <c r="E21" s="1">
        <f t="shared" si="5"/>
        <v>1.9938</v>
      </c>
      <c r="F21">
        <f t="shared" si="1"/>
        <v>0.31</v>
      </c>
      <c r="J21" s="9"/>
    </row>
    <row r="22" spans="1:10" x14ac:dyDescent="0.35">
      <c r="A22" s="2">
        <v>32</v>
      </c>
      <c r="B22" s="1">
        <v>98.85</v>
      </c>
      <c r="C22" s="1">
        <v>99.72</v>
      </c>
      <c r="D22" s="1">
        <f t="shared" si="5"/>
        <v>1.9769999999999999</v>
      </c>
      <c r="E22" s="1">
        <f t="shared" si="5"/>
        <v>1.9944</v>
      </c>
      <c r="F22">
        <f t="shared" si="1"/>
        <v>0.32</v>
      </c>
      <c r="J22" s="9"/>
    </row>
    <row r="23" spans="1:10" x14ac:dyDescent="0.35">
      <c r="A23" s="2">
        <v>33</v>
      </c>
      <c r="B23" s="1">
        <v>98.66</v>
      </c>
      <c r="C23" s="1">
        <v>99.47</v>
      </c>
      <c r="D23" s="1">
        <f t="shared" si="5"/>
        <v>1.9731999999999998</v>
      </c>
      <c r="E23" s="1">
        <f t="shared" si="5"/>
        <v>1.9894000000000001</v>
      </c>
      <c r="F23">
        <f t="shared" si="1"/>
        <v>0.33</v>
      </c>
      <c r="J23" s="9"/>
    </row>
    <row r="24" spans="1:10" x14ac:dyDescent="0.35">
      <c r="A24" s="2">
        <v>34</v>
      </c>
      <c r="B24" s="1">
        <v>98.47</v>
      </c>
      <c r="C24" s="1">
        <v>99.56</v>
      </c>
      <c r="D24" s="1">
        <f t="shared" si="5"/>
        <v>1.9694</v>
      </c>
      <c r="E24" s="1">
        <f t="shared" si="5"/>
        <v>1.9912000000000001</v>
      </c>
      <c r="F24">
        <f t="shared" si="1"/>
        <v>0.34</v>
      </c>
      <c r="J24" s="9"/>
    </row>
    <row r="25" spans="1:10" x14ac:dyDescent="0.35">
      <c r="A25" s="2">
        <v>35</v>
      </c>
      <c r="B25" s="1">
        <v>98.28</v>
      </c>
      <c r="C25" s="1">
        <v>99.44</v>
      </c>
      <c r="D25" s="1">
        <f t="shared" si="5"/>
        <v>1.9656</v>
      </c>
      <c r="E25" s="1">
        <f t="shared" si="5"/>
        <v>1.9887999999999999</v>
      </c>
      <c r="F25">
        <f t="shared" si="1"/>
        <v>0.35</v>
      </c>
      <c r="J25" s="9"/>
    </row>
    <row r="26" spans="1:10" x14ac:dyDescent="0.35">
      <c r="A26" s="3">
        <v>65</v>
      </c>
      <c r="B26" s="1">
        <v>98.9</v>
      </c>
      <c r="C26" s="1">
        <v>99.31</v>
      </c>
      <c r="D26" s="1">
        <f t="shared" si="5"/>
        <v>1.9780000000000002</v>
      </c>
      <c r="E26" s="1">
        <f t="shared" si="5"/>
        <v>1.9862</v>
      </c>
      <c r="F26">
        <f t="shared" si="1"/>
        <v>0.65</v>
      </c>
      <c r="J26" s="9"/>
    </row>
    <row r="27" spans="1:10" x14ac:dyDescent="0.35">
      <c r="A27" s="3">
        <v>66</v>
      </c>
      <c r="B27" s="1">
        <v>99</v>
      </c>
      <c r="C27" s="1">
        <v>99.44</v>
      </c>
      <c r="D27" s="1">
        <f t="shared" si="5"/>
        <v>1.98</v>
      </c>
      <c r="E27" s="1">
        <f t="shared" si="5"/>
        <v>1.9887999999999999</v>
      </c>
      <c r="F27">
        <f t="shared" si="1"/>
        <v>0.66</v>
      </c>
      <c r="J27" s="9"/>
    </row>
    <row r="28" spans="1:10" x14ac:dyDescent="0.35">
      <c r="A28" s="3">
        <v>67</v>
      </c>
      <c r="B28" s="1">
        <v>99.15</v>
      </c>
      <c r="C28" s="1">
        <v>99.62</v>
      </c>
      <c r="D28" s="1">
        <f t="shared" si="5"/>
        <v>1.9830000000000001</v>
      </c>
      <c r="E28" s="1">
        <f t="shared" si="5"/>
        <v>1.9924000000000002</v>
      </c>
      <c r="F28">
        <f t="shared" si="1"/>
        <v>0.67</v>
      </c>
      <c r="J28" s="9"/>
    </row>
    <row r="29" spans="1:10" x14ac:dyDescent="0.35">
      <c r="A29" s="3">
        <v>68</v>
      </c>
      <c r="B29" s="1">
        <v>99.31</v>
      </c>
      <c r="C29" s="1">
        <v>99.72</v>
      </c>
      <c r="D29" s="1">
        <f t="shared" si="5"/>
        <v>1.9862</v>
      </c>
      <c r="E29" s="1">
        <f t="shared" si="5"/>
        <v>1.9944</v>
      </c>
      <c r="F29">
        <f t="shared" si="1"/>
        <v>0.68</v>
      </c>
      <c r="J29" s="9"/>
    </row>
    <row r="30" spans="1:10" x14ac:dyDescent="0.35">
      <c r="A30" s="3">
        <v>69</v>
      </c>
      <c r="B30" s="1">
        <v>99.52</v>
      </c>
      <c r="C30" s="1">
        <v>99.78</v>
      </c>
      <c r="D30" s="1">
        <f t="shared" si="5"/>
        <v>1.9903999999999999</v>
      </c>
      <c r="E30" s="1">
        <f t="shared" si="5"/>
        <v>1.9956</v>
      </c>
      <c r="F30">
        <f t="shared" si="1"/>
        <v>0.69</v>
      </c>
      <c r="J30" s="9"/>
    </row>
    <row r="31" spans="1:10" x14ac:dyDescent="0.35">
      <c r="A31" s="3">
        <v>70</v>
      </c>
      <c r="B31" s="1">
        <v>99.94</v>
      </c>
      <c r="C31" s="1">
        <v>99.94</v>
      </c>
      <c r="D31" s="1">
        <f t="shared" si="5"/>
        <v>1.9987999999999999</v>
      </c>
      <c r="E31" s="1">
        <f t="shared" si="5"/>
        <v>1.9987999999999999</v>
      </c>
      <c r="F31">
        <f t="shared" si="1"/>
        <v>0.7</v>
      </c>
      <c r="J31" s="9"/>
    </row>
    <row r="32" spans="1:10" x14ac:dyDescent="0.35">
      <c r="A32" s="3">
        <v>71</v>
      </c>
      <c r="B32" s="1">
        <v>100.09</v>
      </c>
      <c r="C32" s="1">
        <v>100</v>
      </c>
      <c r="D32" s="1">
        <f t="shared" si="5"/>
        <v>2.0018000000000002</v>
      </c>
      <c r="E32" s="1">
        <f t="shared" si="5"/>
        <v>2</v>
      </c>
      <c r="F32">
        <f t="shared" si="1"/>
        <v>0.71</v>
      </c>
      <c r="J32" s="9"/>
    </row>
    <row r="33" spans="1:10" x14ac:dyDescent="0.35">
      <c r="A33" s="3">
        <v>72</v>
      </c>
      <c r="B33" s="1">
        <v>100.28</v>
      </c>
      <c r="C33" s="1">
        <v>99.87</v>
      </c>
      <c r="D33" s="1">
        <f t="shared" si="5"/>
        <v>2.0055999999999998</v>
      </c>
      <c r="E33" s="1">
        <f t="shared" si="5"/>
        <v>1.9974000000000001</v>
      </c>
      <c r="F33">
        <f t="shared" si="1"/>
        <v>0.72</v>
      </c>
      <c r="J33" s="9"/>
    </row>
    <row r="34" spans="1:10" x14ac:dyDescent="0.35">
      <c r="A34" s="3">
        <v>73</v>
      </c>
      <c r="B34" s="1">
        <v>100.47</v>
      </c>
      <c r="C34" s="1">
        <v>100.22</v>
      </c>
      <c r="D34" s="1">
        <f t="shared" si="5"/>
        <v>2.0093999999999999</v>
      </c>
      <c r="E34" s="1">
        <f t="shared" si="5"/>
        <v>2.0044</v>
      </c>
      <c r="F34">
        <f t="shared" si="1"/>
        <v>0.73</v>
      </c>
      <c r="J34" s="9"/>
    </row>
    <row r="35" spans="1:10" x14ac:dyDescent="0.35">
      <c r="A35" s="3">
        <v>74</v>
      </c>
      <c r="B35" s="1">
        <v>100.78</v>
      </c>
      <c r="C35" s="1">
        <v>100.5</v>
      </c>
      <c r="D35" s="1">
        <f t="shared" si="5"/>
        <v>2.0156000000000001</v>
      </c>
      <c r="E35" s="1">
        <f t="shared" si="5"/>
        <v>2.0099999999999998</v>
      </c>
      <c r="F35">
        <f t="shared" si="1"/>
        <v>0.74</v>
      </c>
      <c r="J35" s="9"/>
    </row>
    <row r="36" spans="1:10" x14ac:dyDescent="0.35">
      <c r="A36" s="3">
        <v>75</v>
      </c>
      <c r="B36" s="1">
        <v>100.94</v>
      </c>
      <c r="C36" s="1">
        <v>100.53</v>
      </c>
      <c r="D36" s="1">
        <f t="shared" si="5"/>
        <v>2.0188000000000001</v>
      </c>
      <c r="E36" s="1">
        <f t="shared" si="5"/>
        <v>2.0106000000000002</v>
      </c>
      <c r="F36">
        <f t="shared" si="1"/>
        <v>0.75</v>
      </c>
      <c r="J3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Wells</dc:creator>
  <cp:lastModifiedBy>Lowri Roberts</cp:lastModifiedBy>
  <dcterms:created xsi:type="dcterms:W3CDTF">2021-02-25T09:22:46Z</dcterms:created>
  <dcterms:modified xsi:type="dcterms:W3CDTF">2021-04-26T12:40:04Z</dcterms:modified>
</cp:coreProperties>
</file>