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16\src\dev\app_creator\"/>
    </mc:Choice>
  </mc:AlternateContent>
  <xr:revisionPtr revIDLastSave="0" documentId="13_ncr:1_{8D4652D1-2F27-40D2-88D8-A9BC5842773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QL + CSV (copy this &amp; paste)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7" i="2" l="1"/>
  <c r="D18" i="2"/>
  <c r="C18" i="2"/>
  <c r="D19" i="2"/>
  <c r="D11" i="2"/>
  <c r="D12" i="2"/>
  <c r="D13" i="2"/>
  <c r="D14" i="2"/>
  <c r="D15" i="2"/>
  <c r="D16" i="2"/>
  <c r="D20" i="2"/>
  <c r="C21" i="2"/>
  <c r="C22" i="2" s="1"/>
  <c r="C23" i="2" s="1"/>
  <c r="C24" i="2" s="1"/>
  <c r="C25" i="2" s="1"/>
  <c r="C26" i="2" s="1"/>
  <c r="C27" i="2" s="1"/>
  <c r="C28" i="2" s="1"/>
  <c r="D21" i="2"/>
  <c r="D22" i="2"/>
  <c r="D23" i="2"/>
  <c r="D24" i="2"/>
  <c r="D25" i="2"/>
  <c r="D26" i="2"/>
  <c r="D27" i="2"/>
  <c r="D28" i="2"/>
  <c r="C29" i="2"/>
  <c r="C30" i="2" s="1"/>
  <c r="C31" i="2" s="1"/>
  <c r="D29" i="2"/>
  <c r="D30" i="2"/>
  <c r="D31" i="2"/>
  <c r="C3" i="2"/>
  <c r="C4" i="2" s="1"/>
  <c r="C5" i="2" s="1"/>
  <c r="C6" i="2" s="1"/>
  <c r="D3" i="2"/>
  <c r="D4" i="2"/>
  <c r="D5" i="2"/>
  <c r="D6" i="2"/>
  <c r="C7" i="2"/>
  <c r="C8" i="2" s="1"/>
  <c r="C9" i="2" s="1"/>
  <c r="D7" i="2"/>
  <c r="D8" i="2"/>
  <c r="D9" i="2"/>
  <c r="C10" i="2"/>
  <c r="C11" i="2" s="1"/>
  <c r="C12" i="2" s="1"/>
  <c r="C13" i="2" s="1"/>
  <c r="C14" i="2" s="1"/>
  <c r="C15" i="2" s="1"/>
  <c r="C16" i="2" s="1"/>
  <c r="C17" i="2" s="1"/>
  <c r="D10" i="2"/>
  <c r="L2" i="2"/>
  <c r="D2" i="2"/>
  <c r="C2" i="2"/>
  <c r="A30" i="2" l="1"/>
  <c r="B18" i="2"/>
  <c r="B30" i="2"/>
  <c r="A18" i="2"/>
  <c r="C19" i="2"/>
  <c r="C20" i="2"/>
  <c r="B12" i="2"/>
  <c r="B2" i="2"/>
  <c r="B23" i="2"/>
  <c r="B8" i="2"/>
  <c r="B10" i="2"/>
  <c r="B24" i="2"/>
  <c r="A3" i="2"/>
  <c r="A7" i="2"/>
  <c r="B3" i="2"/>
  <c r="B7" i="2"/>
  <c r="B22" i="2"/>
  <c r="A8" i="2"/>
  <c r="A2" i="2"/>
  <c r="A22" i="2"/>
  <c r="A10" i="2"/>
  <c r="A12" i="2" l="1"/>
  <c r="A13" i="2"/>
  <c r="A23" i="2"/>
  <c r="B13" i="2" l="1"/>
  <c r="A24" i="2"/>
  <c r="A14" i="2"/>
  <c r="B14" i="2" l="1"/>
  <c r="A15" i="2"/>
  <c r="B15" i="2" l="1"/>
  <c r="B16" i="2" l="1"/>
  <c r="A16" i="2"/>
</calcChain>
</file>

<file path=xl/sharedStrings.xml><?xml version="1.0" encoding="utf-8"?>
<sst xmlns="http://schemas.openxmlformats.org/spreadsheetml/2006/main" count="117" uniqueCount="72">
  <si>
    <t>model.dot</t>
  </si>
  <si>
    <t>field.underscore</t>
  </si>
  <si>
    <t>field.type</t>
  </si>
  <si>
    <t>field.comodel_name</t>
  </si>
  <si>
    <t>field.relation</t>
  </si>
  <si>
    <t>field.inverse_name</t>
  </si>
  <si>
    <t>field.selection</t>
  </si>
  <si>
    <t>field.form</t>
  </si>
  <si>
    <t>fh.location</t>
  </si>
  <si>
    <t>name</t>
  </si>
  <si>
    <t>char</t>
  </si>
  <si>
    <t>fh.program</t>
  </si>
  <si>
    <t>price</t>
  </si>
  <si>
    <t>integer</t>
  </si>
  <si>
    <t>location_id</t>
  </si>
  <si>
    <t>many2one</t>
  </si>
  <si>
    <t>session_ids</t>
  </si>
  <si>
    <t>many2many</t>
  </si>
  <si>
    <t>fh.session</t>
  </si>
  <si>
    <t>program_session_rel</t>
  </si>
  <si>
    <t>date_start</t>
  </si>
  <si>
    <t>date</t>
  </si>
  <si>
    <t>widget="daterange" options="{'related_end_date': 'date_end'}"</t>
  </si>
  <si>
    <t>date_end</t>
  </si>
  <si>
    <t>widget="daterange" options="{'related_start_date': 'date_start'}"</t>
  </si>
  <si>
    <t>program_ids</t>
  </si>
  <si>
    <t>fh.room.type</t>
  </si>
  <si>
    <t>no_of_beds</t>
  </si>
  <si>
    <t>has_sink</t>
  </si>
  <si>
    <t>boolean</t>
  </si>
  <si>
    <t>has_toilet</t>
  </si>
  <si>
    <t>has_shower</t>
  </si>
  <si>
    <t>has_bathtub</t>
  </si>
  <si>
    <t>fh.room</t>
  </si>
  <si>
    <t>code</t>
  </si>
  <si>
    <t>floor</t>
  </si>
  <si>
    <t>view</t>
  </si>
  <si>
    <t>wing</t>
  </si>
  <si>
    <t>room_type_id</t>
  </si>
  <si>
    <t>bed_space_ids</t>
  </si>
  <si>
    <t>one2many</t>
  </si>
  <si>
    <t>fh.bed.space</t>
  </si>
  <si>
    <t>room_id</t>
  </si>
  <si>
    <t>type</t>
  </si>
  <si>
    <t>selection</t>
  </si>
  <si>
    <t>[('1', 'Single Bed'), ('2', 'Double Bed'), ('3', 'Triple Bed')]</t>
  </si>
  <si>
    <t>table</t>
  </si>
  <si>
    <t>column</t>
  </si>
  <si>
    <t>FROM fh_location</t>
  </si>
  <si>
    <t>JOIN fh_program ON fh_program.location_id = fh_location.id</t>
  </si>
  <si>
    <r>
      <rPr>
        <sz val="10"/>
        <rFont val="Arial"/>
        <family val="2"/>
        <charset val="1"/>
      </rPr>
      <t>JOIN program_session_rel ON program_session_rel.fh_program_id = fh_</t>
    </r>
    <r>
      <rPr>
        <sz val="10"/>
        <rFont val="Arial"/>
        <family val="2"/>
      </rPr>
      <t>program.id</t>
    </r>
  </si>
  <si>
    <r>
      <rPr>
        <sz val="10"/>
        <rFont val="Arial"/>
        <family val="2"/>
        <charset val="1"/>
      </rPr>
      <t xml:space="preserve">JOIN fh_session ON program_session_rel.fh_session_id = </t>
    </r>
    <r>
      <rPr>
        <sz val="10"/>
        <rFont val="Arial"/>
        <family val="2"/>
      </rPr>
      <t>fh_session.id</t>
    </r>
  </si>
  <si>
    <t>JOIN fh_bed_space ON fh_bed_space.room_id = fh_room.id</t>
  </si>
  <si>
    <t>app.underscore</t>
  </si>
  <si>
    <t>fredheim_1</t>
  </si>
  <si>
    <t>JOIN fh_room ON fh_room.location_id = fh_location.id</t>
  </si>
  <si>
    <t>SELECT DISTINCT</t>
  </si>
  <si>
    <t>GROUP BY</t>
  </si>
  <si>
    <t>fh.room.type.option</t>
  </si>
  <si>
    <t>fh_program.price + fh_room_type.price + fh_room_type_option.price AS x_price</t>
  </si>
  <si>
    <t>x_price</t>
  </si>
  <si>
    <t>option_ids</t>
  </si>
  <si>
    <t>JOIN fh_room_type ON fh_room.room_type_id = fh_room_type.id</t>
  </si>
  <si>
    <t>JOIN fh_room_type_option ON fh_room_type_option.room_type_id = fh_room_type.id</t>
  </si>
  <si>
    <t>COUNT(fh_bed_space.id) AS x_spaces,</t>
  </si>
  <si>
    <t>Remove DISTINCT when using GROUP BY.</t>
  </si>
  <si>
    <t>product.template</t>
  </si>
  <si>
    <t>resource.booking</t>
  </si>
  <si>
    <t>resource.resource</t>
  </si>
  <si>
    <t>NEW</t>
  </si>
  <si>
    <t>_inherits</t>
  </si>
  <si>
    <t>product.attribute.value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</si>
</sst>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B3CAC7"/>
        <bgColor rgb="FFCCCC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abSelected="1" zoomScaleNormal="100" workbookViewId="0">
      <selection activeCell="I26" sqref="I26"/>
    </sheetView>
  </sheetViews>
  <sheetFormatPr baseColWidth="10" defaultColWidth="11.5703125" defaultRowHeight="12.75" x14ac:dyDescent="0.2"/>
  <cols>
    <col min="1" max="1" width="66.5703125" customWidth="1"/>
    <col min="2" max="2" width="6.7109375" customWidth="1"/>
    <col min="3" max="3" width="14" customWidth="1"/>
    <col min="4" max="4" width="15.140625" customWidth="1"/>
    <col min="5" max="5" width="8" bestFit="1" customWidth="1"/>
    <col min="6" max="6" width="19.28515625" bestFit="1" customWidth="1"/>
    <col min="7" max="7" width="15.140625" customWidth="1"/>
    <col min="8" max="8" width="17" bestFit="1" customWidth="1"/>
    <col min="9" max="9" width="14.28515625" customWidth="1"/>
    <col min="10" max="10" width="9" customWidth="1"/>
    <col min="11" max="11" width="17.7109375" customWidth="1"/>
    <col min="12" max="12" width="18.28515625" customWidth="1"/>
    <col min="13" max="13" width="16.7109375" customWidth="1"/>
    <col min="14" max="14" width="13.85546875" customWidth="1"/>
    <col min="15" max="15" width="51.85546875" customWidth="1"/>
  </cols>
  <sheetData>
    <row r="1" spans="1:15" s="5" customFormat="1" x14ac:dyDescent="0.2">
      <c r="A1" s="8" t="s">
        <v>56</v>
      </c>
      <c r="B1" s="5" t="s">
        <v>57</v>
      </c>
      <c r="C1" s="6" t="s">
        <v>46</v>
      </c>
      <c r="D1" s="6" t="s">
        <v>47</v>
      </c>
      <c r="E1"/>
      <c r="F1"/>
      <c r="G1" s="8" t="s">
        <v>53</v>
      </c>
      <c r="H1" s="8" t="s">
        <v>0</v>
      </c>
      <c r="I1" s="8" t="s">
        <v>1</v>
      </c>
      <c r="J1" s="8" t="s">
        <v>2</v>
      </c>
      <c r="K1" s="8" t="s">
        <v>3</v>
      </c>
      <c r="L1" s="8" t="s">
        <v>4</v>
      </c>
      <c r="M1" s="8" t="s">
        <v>5</v>
      </c>
      <c r="N1" s="8" t="s">
        <v>6</v>
      </c>
      <c r="O1" s="8" t="s">
        <v>7</v>
      </c>
    </row>
    <row r="2" spans="1:15" x14ac:dyDescent="0.2">
      <c r="A2" t="str">
        <f>C2&amp;"."&amp;D2&amp;" AS x_"&amp;IF(D2="id",C2&amp;"_","")&amp;D2&amp;","</f>
        <v>fh_location.id AS x_fh_location_id,</v>
      </c>
      <c r="B2" t="str">
        <f>C2&amp;"."&amp;D2&amp;","</f>
        <v>fh_location.id,</v>
      </c>
      <c r="C2" s="1" t="str">
        <f>IF(H2="",C1,SUBSTITUTE(H2,".","_"))</f>
        <v>fh_location</v>
      </c>
      <c r="D2" s="1" t="str">
        <f t="shared" ref="D2" si="0">IF(I2="name","id",I2)</f>
        <v>id</v>
      </c>
      <c r="G2" t="s">
        <v>54</v>
      </c>
      <c r="H2" t="s">
        <v>8</v>
      </c>
      <c r="I2" t="s">
        <v>9</v>
      </c>
      <c r="J2" t="s">
        <v>10</v>
      </c>
      <c r="L2" t="str">
        <f>SUBSTITUTE(I2,"name","id")</f>
        <v>id</v>
      </c>
    </row>
    <row r="3" spans="1:15" x14ac:dyDescent="0.2">
      <c r="A3" t="str">
        <f>C3&amp;"."&amp;D3&amp;" AS x_"&amp;IF(D3="id",C3&amp;"_","")&amp;D3&amp;","</f>
        <v>fh_program.id AS x_fh_program_id,</v>
      </c>
      <c r="B3" t="str">
        <f>C3&amp;"."&amp;D3&amp;","</f>
        <v>fh_program.id,</v>
      </c>
      <c r="C3" s="1" t="str">
        <f>IF(H3="",C2,SUBSTITUTE(H3,".","_"))</f>
        <v>fh_program</v>
      </c>
      <c r="D3" s="1" t="str">
        <f t="shared" ref="D3:D10" si="1">IF(I3="name","id",I3)</f>
        <v>id</v>
      </c>
      <c r="F3" t="s">
        <v>66</v>
      </c>
      <c r="H3" t="s">
        <v>11</v>
      </c>
      <c r="I3" t="s">
        <v>9</v>
      </c>
      <c r="J3" t="s">
        <v>10</v>
      </c>
    </row>
    <row r="4" spans="1:15" x14ac:dyDescent="0.2">
      <c r="A4" s="4"/>
      <c r="B4" s="4"/>
      <c r="C4" s="1" t="str">
        <f>IF(H4="",C3,SUBSTITUTE(H4,".","_"))</f>
        <v>fh_program</v>
      </c>
      <c r="D4" s="1" t="str">
        <f t="shared" si="1"/>
        <v>price</v>
      </c>
      <c r="I4" t="s">
        <v>12</v>
      </c>
      <c r="J4" t="s">
        <v>13</v>
      </c>
    </row>
    <row r="5" spans="1:15" x14ac:dyDescent="0.2">
      <c r="A5" s="2"/>
      <c r="B5" s="2"/>
      <c r="C5" s="1" t="str">
        <f>IF(H5="",C4,SUBSTITUTE(H5,".","_"))</f>
        <v>fh_program</v>
      </c>
      <c r="D5" s="1" t="str">
        <f t="shared" si="1"/>
        <v>location_id</v>
      </c>
      <c r="I5" s="9" t="s">
        <v>14</v>
      </c>
      <c r="J5" t="s">
        <v>15</v>
      </c>
      <c r="K5" t="s">
        <v>8</v>
      </c>
    </row>
    <row r="6" spans="1:15" x14ac:dyDescent="0.2">
      <c r="A6" s="2"/>
      <c r="B6" s="2"/>
      <c r="C6" s="1" t="str">
        <f>IF(H6="",C5,SUBSTITUTE(H6,".","_"))</f>
        <v>fh_program</v>
      </c>
      <c r="D6" s="1" t="str">
        <f t="shared" si="1"/>
        <v>session_ids</v>
      </c>
      <c r="I6" t="s">
        <v>16</v>
      </c>
      <c r="J6" t="s">
        <v>17</v>
      </c>
      <c r="K6" t="s">
        <v>18</v>
      </c>
      <c r="L6" t="s">
        <v>19</v>
      </c>
    </row>
    <row r="7" spans="1:15" x14ac:dyDescent="0.2">
      <c r="A7" t="str">
        <f>C7&amp;"."&amp;D7&amp;" AS x_"&amp;IF(D7="id",C7&amp;"_","")&amp;D7&amp;","</f>
        <v>fh_session.date_start AS x_date_start,</v>
      </c>
      <c r="B7" t="str">
        <f>C7&amp;"."&amp;D7&amp;","</f>
        <v>fh_session.date_start,</v>
      </c>
      <c r="C7" s="1" t="str">
        <f>IF(H7="",C6,SUBSTITUTE(H7,".","_"))</f>
        <v>fh_session</v>
      </c>
      <c r="D7" s="1" t="str">
        <f t="shared" si="1"/>
        <v>date_start</v>
      </c>
      <c r="F7" t="s">
        <v>67</v>
      </c>
      <c r="H7" t="s">
        <v>18</v>
      </c>
      <c r="I7" t="s">
        <v>20</v>
      </c>
      <c r="J7" t="s">
        <v>21</v>
      </c>
      <c r="O7" t="s">
        <v>22</v>
      </c>
    </row>
    <row r="8" spans="1:15" x14ac:dyDescent="0.2">
      <c r="A8" t="str">
        <f>C8&amp;"."&amp;D8&amp;" AS x_"&amp;IF(D8="id",C8&amp;"_","")&amp;D8&amp;","</f>
        <v>fh_session.date_end AS x_date_end,</v>
      </c>
      <c r="B8" t="str">
        <f>C8&amp;"."&amp;D8&amp;","</f>
        <v>fh_session.date_end,</v>
      </c>
      <c r="C8" s="1" t="str">
        <f>IF(H8="",C7,SUBSTITUTE(H8,".","_"))</f>
        <v>fh_session</v>
      </c>
      <c r="D8" s="1" t="str">
        <f t="shared" si="1"/>
        <v>date_end</v>
      </c>
      <c r="I8" t="s">
        <v>23</v>
      </c>
      <c r="J8" t="s">
        <v>21</v>
      </c>
      <c r="O8" t="s">
        <v>24</v>
      </c>
    </row>
    <row r="9" spans="1:15" x14ac:dyDescent="0.2">
      <c r="A9" s="2"/>
      <c r="B9" s="2"/>
      <c r="C9" s="1" t="str">
        <f>IF(H9="",C8,SUBSTITUTE(H9,".","_"))</f>
        <v>fh_session</v>
      </c>
      <c r="D9" s="1" t="str">
        <f t="shared" si="1"/>
        <v>program_ids</v>
      </c>
      <c r="I9" t="s">
        <v>25</v>
      </c>
      <c r="J9" t="s">
        <v>17</v>
      </c>
      <c r="K9" t="s">
        <v>11</v>
      </c>
      <c r="L9" t="s">
        <v>19</v>
      </c>
    </row>
    <row r="10" spans="1:15" x14ac:dyDescent="0.2">
      <c r="A10" t="str">
        <f>C10&amp;"."&amp;D10&amp;" AS x_"&amp;IF(D10="id",C10&amp;"_","")&amp;D10&amp;","</f>
        <v>fh_room_type.id AS x_fh_room_type_id,</v>
      </c>
      <c r="B10" t="str">
        <f>C10&amp;"."&amp;D10&amp;","</f>
        <v>fh_room_type.id,</v>
      </c>
      <c r="C10" s="1" t="str">
        <f>IF(H10="",C9,SUBSTITUTE(H10,".","_"))</f>
        <v>fh_room_type</v>
      </c>
      <c r="D10" s="1" t="str">
        <f t="shared" si="1"/>
        <v>id</v>
      </c>
      <c r="E10" s="9" t="s">
        <v>70</v>
      </c>
      <c r="F10" t="s">
        <v>71</v>
      </c>
      <c r="H10" t="s">
        <v>26</v>
      </c>
      <c r="I10" t="s">
        <v>9</v>
      </c>
      <c r="J10" t="s">
        <v>10</v>
      </c>
    </row>
    <row r="11" spans="1:15" x14ac:dyDescent="0.2">
      <c r="A11" s="4"/>
      <c r="B11" s="4"/>
      <c r="C11" s="1" t="str">
        <f>IF(H11="",C10,SUBSTITUTE(H11,".","_"))</f>
        <v>fh_room_type</v>
      </c>
      <c r="D11" s="1" t="str">
        <f t="shared" ref="D11:D31" si="2">IF(I11="name","id",I11)</f>
        <v>price</v>
      </c>
      <c r="I11" t="s">
        <v>12</v>
      </c>
      <c r="J11" t="s">
        <v>13</v>
      </c>
    </row>
    <row r="12" spans="1:15" x14ac:dyDescent="0.2">
      <c r="A12" t="str">
        <f>C12&amp;"."&amp;D12&amp;" AS x_"&amp;IF(D12="id",C12&amp;"_","")&amp;D12&amp;","</f>
        <v>fh_room_type.no_of_beds AS x_no_of_beds,</v>
      </c>
      <c r="B12" t="str">
        <f>C12&amp;"."&amp;D12&amp;","</f>
        <v>fh_room_type.no_of_beds,</v>
      </c>
      <c r="C12" s="1" t="str">
        <f>IF(H12="",C11,SUBSTITUTE(H12,".","_"))</f>
        <v>fh_room_type</v>
      </c>
      <c r="D12" s="1" t="str">
        <f t="shared" si="2"/>
        <v>no_of_beds</v>
      </c>
      <c r="I12" t="s">
        <v>27</v>
      </c>
      <c r="J12" t="s">
        <v>13</v>
      </c>
    </row>
    <row r="13" spans="1:15" x14ac:dyDescent="0.2">
      <c r="A13" t="str">
        <f>C13&amp;"."&amp;D13&amp;" AS x_"&amp;IF(D13="id",C13&amp;"_","")&amp;D13&amp;","</f>
        <v>fh_room_type.has_sink AS x_has_sink,</v>
      </c>
      <c r="B13" t="str">
        <f>C13&amp;"."&amp;D13&amp;","</f>
        <v>fh_room_type.has_sink,</v>
      </c>
      <c r="C13" s="1" t="str">
        <f>IF(H13="",C12,SUBSTITUTE(H13,".","_"))</f>
        <v>fh_room_type</v>
      </c>
      <c r="D13" s="1" t="str">
        <f t="shared" si="2"/>
        <v>has_sink</v>
      </c>
      <c r="I13" t="s">
        <v>28</v>
      </c>
      <c r="J13" t="s">
        <v>29</v>
      </c>
    </row>
    <row r="14" spans="1:15" x14ac:dyDescent="0.2">
      <c r="A14" t="str">
        <f>C14&amp;"."&amp;D14&amp;" AS x_"&amp;IF(D14="id",C14&amp;"_","")&amp;D14&amp;","</f>
        <v>fh_room_type.has_toilet AS x_has_toilet,</v>
      </c>
      <c r="B14" t="str">
        <f>C14&amp;"."&amp;D14&amp;","</f>
        <v>fh_room_type.has_toilet,</v>
      </c>
      <c r="C14" s="1" t="str">
        <f>IF(H14="",C13,SUBSTITUTE(H14,".","_"))</f>
        <v>fh_room_type</v>
      </c>
      <c r="D14" s="1" t="str">
        <f t="shared" si="2"/>
        <v>has_toilet</v>
      </c>
      <c r="I14" t="s">
        <v>30</v>
      </c>
      <c r="J14" t="s">
        <v>29</v>
      </c>
    </row>
    <row r="15" spans="1:15" x14ac:dyDescent="0.2">
      <c r="A15" t="str">
        <f>C15&amp;"."&amp;D15&amp;" AS x_"&amp;IF(D15="id",C15&amp;"_","")&amp;D15&amp;","</f>
        <v>fh_room_type.has_shower AS x_has_shower,</v>
      </c>
      <c r="B15" t="str">
        <f>C15&amp;"."&amp;D15&amp;","</f>
        <v>fh_room_type.has_shower,</v>
      </c>
      <c r="C15" s="1" t="str">
        <f>IF(H15="",C14,SUBSTITUTE(H15,".","_"))</f>
        <v>fh_room_type</v>
      </c>
      <c r="D15" s="1" t="str">
        <f t="shared" si="2"/>
        <v>has_shower</v>
      </c>
      <c r="I15" t="s">
        <v>31</v>
      </c>
      <c r="J15" t="s">
        <v>29</v>
      </c>
    </row>
    <row r="16" spans="1:15" x14ac:dyDescent="0.2">
      <c r="A16" t="str">
        <f>C16&amp;"."&amp;D16&amp;" AS x_"&amp;IF(D16="id",C16&amp;"_","")&amp;D16&amp;","</f>
        <v>fh_room_type.has_bathtub AS x_has_bathtub,</v>
      </c>
      <c r="B16" t="str">
        <f>C16&amp;"."&amp;D16&amp;","</f>
        <v>fh_room_type.has_bathtub,</v>
      </c>
      <c r="C16" s="1" t="str">
        <f>IF(H16="",C15,SUBSTITUTE(H16,".","_"))</f>
        <v>fh_room_type</v>
      </c>
      <c r="D16" s="1" t="str">
        <f t="shared" si="2"/>
        <v>has_bathtub</v>
      </c>
      <c r="I16" t="s">
        <v>32</v>
      </c>
      <c r="J16" t="s">
        <v>29</v>
      </c>
    </row>
    <row r="17" spans="1:14" x14ac:dyDescent="0.2">
      <c r="A17" s="2"/>
      <c r="B17" s="2"/>
      <c r="C17" s="1" t="str">
        <f>IF(H17="",C16,SUBSTITUTE(H17,".","_"))</f>
        <v>fh_room_type</v>
      </c>
      <c r="D17" s="1" t="str">
        <f t="shared" ref="D17" si="3">IF(I17="name","id",I17)</f>
        <v>option_ids</v>
      </c>
      <c r="I17" t="s">
        <v>61</v>
      </c>
      <c r="J17" t="s">
        <v>40</v>
      </c>
      <c r="K17" s="3" t="s">
        <v>58</v>
      </c>
      <c r="M17" s="3" t="s">
        <v>38</v>
      </c>
    </row>
    <row r="18" spans="1:14" s="3" customFormat="1" x14ac:dyDescent="0.2">
      <c r="A18" t="str">
        <f>C18&amp;"."&amp;D18&amp;" AS x_"&amp;IF(D18="id",C18&amp;"_","")&amp;D18&amp;","</f>
        <v>fh_room_type_option.id AS x_fh_room_type_option_id,</v>
      </c>
      <c r="B18" t="str">
        <f>C18&amp;"."&amp;D18&amp;","</f>
        <v>fh_room_type_option.id,</v>
      </c>
      <c r="C18" s="1" t="str">
        <f>IF(H18="",C17,SUBSTITUTE(H18,".","_"))</f>
        <v>fh_room_type_option</v>
      </c>
      <c r="D18" s="1" t="str">
        <f t="shared" ref="D18" si="4">IF(I18="name","id",I18)</f>
        <v>id</v>
      </c>
      <c r="E18"/>
      <c r="F18" t="s">
        <v>71</v>
      </c>
      <c r="H18" s="3" t="s">
        <v>58</v>
      </c>
      <c r="I18" s="3" t="s">
        <v>9</v>
      </c>
      <c r="J18" s="3" t="s">
        <v>10</v>
      </c>
    </row>
    <row r="19" spans="1:14" s="3" customFormat="1" x14ac:dyDescent="0.2">
      <c r="A19" s="2"/>
      <c r="B19" s="2"/>
      <c r="C19" s="1" t="str">
        <f>IF(H19="",C18,SUBSTITUTE(H19,".","_"))</f>
        <v>fh_room_type_option</v>
      </c>
      <c r="D19" s="1" t="str">
        <f t="shared" ref="D19" si="5">IF(I19="name","id",I19)</f>
        <v>room_type_id</v>
      </c>
      <c r="E19"/>
      <c r="I19" s="3" t="s">
        <v>38</v>
      </c>
      <c r="J19" s="3" t="s">
        <v>15</v>
      </c>
      <c r="K19" s="3" t="s">
        <v>26</v>
      </c>
    </row>
    <row r="20" spans="1:14" s="3" customFormat="1" x14ac:dyDescent="0.2">
      <c r="A20" s="4"/>
      <c r="B20" s="4"/>
      <c r="C20" s="1" t="str">
        <f>IF(H20="",C18,SUBSTITUTE(H20,".","_"))</f>
        <v>fh_room_type_option</v>
      </c>
      <c r="D20" s="1" t="str">
        <f t="shared" si="2"/>
        <v>price</v>
      </c>
      <c r="E20"/>
      <c r="I20" s="3" t="s">
        <v>12</v>
      </c>
      <c r="J20" s="3" t="s">
        <v>13</v>
      </c>
    </row>
    <row r="21" spans="1:14" x14ac:dyDescent="0.2">
      <c r="C21" s="1" t="str">
        <f>IF(H21="",C20,SUBSTITUTE(H21,".","_"))</f>
        <v>fh_room</v>
      </c>
      <c r="D21" s="1" t="str">
        <f t="shared" si="2"/>
        <v>code</v>
      </c>
      <c r="E21" t="s">
        <v>69</v>
      </c>
      <c r="H21" t="s">
        <v>33</v>
      </c>
      <c r="I21" t="s">
        <v>34</v>
      </c>
      <c r="J21" t="s">
        <v>10</v>
      </c>
    </row>
    <row r="22" spans="1:14" x14ac:dyDescent="0.2">
      <c r="A22" t="str">
        <f>C22&amp;"."&amp;D22&amp;" AS x_"&amp;IF(D22="id",C22&amp;"_","")&amp;D22&amp;","</f>
        <v>fh_room.id AS x_fh_room_id,</v>
      </c>
      <c r="B22" t="str">
        <f>C22&amp;"."&amp;D22&amp;","</f>
        <v>fh_room.id,</v>
      </c>
      <c r="C22" s="1" t="str">
        <f>IF(H22="",C21,SUBSTITUTE(H22,".","_"))</f>
        <v>fh_room</v>
      </c>
      <c r="D22" s="1" t="str">
        <f t="shared" si="2"/>
        <v>id</v>
      </c>
      <c r="I22" t="s">
        <v>9</v>
      </c>
      <c r="J22" t="s">
        <v>10</v>
      </c>
    </row>
    <row r="23" spans="1:14" x14ac:dyDescent="0.2">
      <c r="A23" t="str">
        <f>C23&amp;"."&amp;D23&amp;" AS x_"&amp;IF(D23="id",C23&amp;"_","")&amp;D23&amp;","</f>
        <v>fh_room.floor AS x_floor,</v>
      </c>
      <c r="B23" t="str">
        <f>C23&amp;"."&amp;D23&amp;","</f>
        <v>fh_room.floor,</v>
      </c>
      <c r="C23" s="1" t="str">
        <f>IF(H23="",C22,SUBSTITUTE(H23,".","_"))</f>
        <v>fh_room</v>
      </c>
      <c r="D23" s="1" t="str">
        <f t="shared" si="2"/>
        <v>floor</v>
      </c>
      <c r="I23" t="s">
        <v>35</v>
      </c>
      <c r="J23" t="s">
        <v>13</v>
      </c>
    </row>
    <row r="24" spans="1:14" x14ac:dyDescent="0.2">
      <c r="A24" t="str">
        <f>C24&amp;"."&amp;D24&amp;" AS x_"&amp;IF(D24="id",C24&amp;"_","")&amp;D24&amp;","</f>
        <v>fh_room.view AS x_view,</v>
      </c>
      <c r="B24" t="str">
        <f>C24&amp;"."&amp;D24&amp;","</f>
        <v>fh_room.view,</v>
      </c>
      <c r="C24" s="1" t="str">
        <f>IF(H24="",C23,SUBSTITUTE(H24,".","_"))</f>
        <v>fh_room</v>
      </c>
      <c r="D24" s="1" t="str">
        <f t="shared" si="2"/>
        <v>view</v>
      </c>
      <c r="I24" t="s">
        <v>36</v>
      </c>
      <c r="J24" t="s">
        <v>10</v>
      </c>
    </row>
    <row r="25" spans="1:14" x14ac:dyDescent="0.2">
      <c r="C25" s="1" t="str">
        <f>IF(H25="",C24,SUBSTITUTE(H25,".","_"))</f>
        <v>fh_room</v>
      </c>
      <c r="D25" s="1" t="str">
        <f t="shared" si="2"/>
        <v>wing</v>
      </c>
      <c r="I25" t="s">
        <v>37</v>
      </c>
      <c r="J25" t="s">
        <v>10</v>
      </c>
    </row>
    <row r="26" spans="1:14" x14ac:dyDescent="0.2">
      <c r="A26" s="2"/>
      <c r="B26" s="2"/>
      <c r="C26" s="1" t="str">
        <f>IF(H26="",C25,SUBSTITUTE(H26,".","_"))</f>
        <v>fh_room</v>
      </c>
      <c r="D26" s="1" t="str">
        <f t="shared" si="2"/>
        <v>location_id</v>
      </c>
      <c r="I26" s="9" t="s">
        <v>14</v>
      </c>
      <c r="J26" t="s">
        <v>15</v>
      </c>
      <c r="K26" t="s">
        <v>8</v>
      </c>
    </row>
    <row r="27" spans="1:14" x14ac:dyDescent="0.2">
      <c r="A27" s="2"/>
      <c r="B27" s="2"/>
      <c r="C27" s="1" t="str">
        <f>IF(H27="",C26,SUBSTITUTE(H27,".","_"))</f>
        <v>fh_room</v>
      </c>
      <c r="D27" s="1" t="str">
        <f t="shared" si="2"/>
        <v>room_type_id</v>
      </c>
      <c r="I27" t="s">
        <v>38</v>
      </c>
      <c r="J27" t="s">
        <v>15</v>
      </c>
      <c r="K27" t="s">
        <v>26</v>
      </c>
    </row>
    <row r="28" spans="1:14" x14ac:dyDescent="0.2">
      <c r="A28" s="2"/>
      <c r="B28" s="2"/>
      <c r="C28" s="1" t="str">
        <f>IF(H28="",C27,SUBSTITUTE(H28,".","_"))</f>
        <v>fh_room</v>
      </c>
      <c r="D28" s="1" t="str">
        <f t="shared" si="2"/>
        <v>bed_space_ids</v>
      </c>
      <c r="I28" t="s">
        <v>39</v>
      </c>
      <c r="J28" t="s">
        <v>40</v>
      </c>
      <c r="K28" t="s">
        <v>41</v>
      </c>
      <c r="M28" t="s">
        <v>42</v>
      </c>
    </row>
    <row r="29" spans="1:14" x14ac:dyDescent="0.2">
      <c r="C29" s="1" t="str">
        <f>IF(H29="",C28,SUBSTITUTE(H29,".","_"))</f>
        <v>fh_bed_space</v>
      </c>
      <c r="D29" s="1" t="str">
        <f t="shared" si="2"/>
        <v>id</v>
      </c>
      <c r="E29" s="9" t="s">
        <v>70</v>
      </c>
      <c r="F29" t="s">
        <v>68</v>
      </c>
      <c r="H29" t="s">
        <v>41</v>
      </c>
      <c r="I29" t="s">
        <v>9</v>
      </c>
      <c r="J29" t="s">
        <v>10</v>
      </c>
    </row>
    <row r="30" spans="1:14" x14ac:dyDescent="0.2">
      <c r="A30" t="str">
        <f>C30&amp;"."&amp;D30&amp;" AS x_"&amp;IF(D30="id",C30&amp;"_","")&amp;D30&amp;","</f>
        <v>fh_bed_space.type AS x_type,</v>
      </c>
      <c r="B30" t="str">
        <f>C30&amp;"."&amp;D30&amp;","</f>
        <v>fh_bed_space.type,</v>
      </c>
      <c r="C30" s="1" t="str">
        <f>IF(H30="",C29,SUBSTITUTE(H30,".","_"))</f>
        <v>fh_bed_space</v>
      </c>
      <c r="D30" s="1" t="str">
        <f t="shared" si="2"/>
        <v>type</v>
      </c>
      <c r="I30" t="s">
        <v>43</v>
      </c>
      <c r="J30" t="s">
        <v>44</v>
      </c>
      <c r="N30" t="s">
        <v>45</v>
      </c>
    </row>
    <row r="31" spans="1:14" x14ac:dyDescent="0.2">
      <c r="C31" s="1" t="str">
        <f>IF(H31="",C30,SUBSTITUTE(H31,".","_"))</f>
        <v>fh_bed_space</v>
      </c>
      <c r="D31" s="1" t="str">
        <f t="shared" si="2"/>
        <v>room_id</v>
      </c>
      <c r="I31" s="9" t="s">
        <v>42</v>
      </c>
      <c r="J31" t="s">
        <v>15</v>
      </c>
      <c r="K31" t="s">
        <v>33</v>
      </c>
    </row>
    <row r="32" spans="1:14" x14ac:dyDescent="0.2">
      <c r="A32" s="7" t="s">
        <v>64</v>
      </c>
    </row>
    <row r="33" spans="1:2" x14ac:dyDescent="0.2">
      <c r="B33" t="s">
        <v>60</v>
      </c>
    </row>
    <row r="34" spans="1:2" x14ac:dyDescent="0.2">
      <c r="A34" t="s">
        <v>59</v>
      </c>
    </row>
    <row r="35" spans="1:2" x14ac:dyDescent="0.2">
      <c r="A35" t="s">
        <v>48</v>
      </c>
    </row>
    <row r="36" spans="1:2" x14ac:dyDescent="0.2">
      <c r="A36" t="s">
        <v>49</v>
      </c>
    </row>
    <row r="37" spans="1:2" x14ac:dyDescent="0.2">
      <c r="A37" t="s">
        <v>50</v>
      </c>
    </row>
    <row r="38" spans="1:2" x14ac:dyDescent="0.2">
      <c r="A38" t="s">
        <v>51</v>
      </c>
    </row>
    <row r="39" spans="1:2" x14ac:dyDescent="0.2">
      <c r="A39" t="s">
        <v>55</v>
      </c>
    </row>
    <row r="40" spans="1:2" x14ac:dyDescent="0.2">
      <c r="A40" t="s">
        <v>52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7" t="s">
        <v>65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SQL + CSV (copy this &amp; paste)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Henrik Norlin</cp:lastModifiedBy>
  <cp:revision>15</cp:revision>
  <dcterms:modified xsi:type="dcterms:W3CDTF">2024-07-31T13:22:18Z</dcterms:modified>
  <dc:language>nb-NO</dc:language>
</cp:coreProperties>
</file>