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6"/>
  <workbookPr filterPrivacy="1" defaultThemeVersion="124226"/>
  <xr:revisionPtr revIDLastSave="0" documentId="13_ncr:1_{CF92B07F-F1E5-4407-92C9-82FA816F4F70}" xr6:coauthVersionLast="47" xr6:coauthVersionMax="47" xr10:uidLastSave="{00000000-0000-0000-0000-000000000000}"/>
  <bookViews>
    <workbookView xWindow="-120" yWindow="-120" windowWidth="29040" windowHeight="15720" activeTab="5" xr2:uid="{00000000-000D-0000-FFFF-FFFF00000000}"/>
  </bookViews>
  <sheets>
    <sheet name="LINHAS" sheetId="8" r:id="rId1"/>
    <sheet name="TRECHOMACRO" sheetId="15" r:id="rId2"/>
    <sheet name="TRECHOS" sheetId="10" r:id="rId3"/>
    <sheet name="FROTAS" sheetId="12" r:id="rId4"/>
    <sheet name="agendalinhas" sheetId="9" r:id="rId5"/>
    <sheet name="MOTORISTAS" sheetId="13" r:id="rId6"/>
    <sheet name="MOTORISTATRECHO" sheetId="14" r:id="rId7"/>
    <sheet name="TEORIA" sheetId="7" r:id="rId8"/>
    <sheet name="CriteriaMatrix" sheetId="16" r:id="rId9"/>
    <sheet name="Planilha14" sheetId="17" r:id="rId10"/>
  </sheets>
  <definedNames>
    <definedName name="_xlnm._FilterDatabase" localSheetId="4" hidden="1">agendalinhas!$A$1:$I$225</definedName>
    <definedName name="_xlnm._FilterDatabase" localSheetId="3" hidden="1">FROTAS!$A$1:$G$1</definedName>
    <definedName name="_xlnm._FilterDatabase" localSheetId="5" hidden="1">MOTORISTAS!$A$1:$I$60</definedName>
    <definedName name="_xlnm._FilterDatabase" localSheetId="6" hidden="1">MOTORISTATRECHO!$A$1:$C$93</definedName>
    <definedName name="_xlnm._FilterDatabase" localSheetId="1" hidden="1">TRECHOMACRO!$A$1:$C$1</definedName>
    <definedName name="_xlnm._FilterDatabase" localSheetId="2" hidden="1">TRECHOS!$B$1:$L$21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4" i="7" l="1"/>
  <c r="M14" i="7"/>
  <c r="J14" i="7"/>
  <c r="K15" i="7"/>
  <c r="C5" i="16"/>
  <c r="B4" i="16"/>
  <c r="B3" i="16"/>
  <c r="B60" i="14"/>
  <c r="B61" i="14"/>
  <c r="B62" i="14"/>
  <c r="B25" i="14"/>
  <c r="B26" i="14"/>
  <c r="B27" i="14"/>
  <c r="B75" i="14"/>
  <c r="B76" i="14"/>
  <c r="B77" i="14"/>
  <c r="B78" i="14"/>
  <c r="B79" i="14"/>
  <c r="B2" i="14"/>
  <c r="B3" i="14"/>
  <c r="B4" i="14"/>
  <c r="B80" i="14"/>
  <c r="B63" i="14"/>
  <c r="B64" i="14"/>
  <c r="B28" i="14"/>
  <c r="B29" i="14"/>
  <c r="B30" i="14"/>
  <c r="B17" i="14"/>
  <c r="B18" i="14"/>
  <c r="B47" i="14"/>
  <c r="B48" i="14"/>
  <c r="B31" i="14"/>
  <c r="B19" i="14"/>
  <c r="B20" i="14"/>
  <c r="B5" i="14"/>
  <c r="B6" i="14"/>
  <c r="B49" i="14"/>
  <c r="B50" i="14"/>
  <c r="B7" i="14"/>
  <c r="B65" i="14"/>
  <c r="B66" i="14"/>
  <c r="B81" i="14"/>
  <c r="B82" i="14"/>
  <c r="B32" i="14"/>
  <c r="B51" i="14"/>
  <c r="B83" i="14"/>
  <c r="B84" i="14"/>
  <c r="B52" i="14"/>
  <c r="B53" i="14"/>
  <c r="B33" i="14"/>
  <c r="B8" i="14"/>
  <c r="B9" i="14"/>
  <c r="B10" i="14"/>
  <c r="B67" i="14"/>
  <c r="B68" i="14"/>
  <c r="B54" i="14"/>
  <c r="B55" i="14"/>
  <c r="B34" i="14"/>
  <c r="B35" i="14"/>
  <c r="B36" i="14"/>
  <c r="B56" i="14"/>
  <c r="B57" i="14"/>
  <c r="B58" i="14"/>
  <c r="B11" i="14"/>
  <c r="B12" i="14"/>
  <c r="B21" i="14"/>
  <c r="B22" i="14"/>
  <c r="B69" i="14"/>
  <c r="B70" i="14"/>
  <c r="B13" i="14"/>
  <c r="B14" i="14"/>
  <c r="B15" i="14"/>
  <c r="B71" i="14"/>
  <c r="B72" i="14"/>
  <c r="B37" i="14"/>
  <c r="B38" i="14"/>
  <c r="B85" i="14"/>
  <c r="B86" i="14"/>
  <c r="B87" i="14"/>
  <c r="B88" i="14"/>
  <c r="B39" i="14"/>
  <c r="B40" i="14"/>
  <c r="B89" i="14"/>
  <c r="B41" i="14"/>
  <c r="B42" i="14"/>
  <c r="B16" i="14"/>
  <c r="B23" i="14"/>
  <c r="B24" i="14"/>
  <c r="B43" i="14"/>
  <c r="B44" i="14"/>
  <c r="B90" i="14"/>
  <c r="B91" i="14"/>
  <c r="B45" i="14"/>
  <c r="B46" i="14"/>
  <c r="B73" i="14"/>
  <c r="B74" i="14"/>
  <c r="B92" i="14"/>
  <c r="B93" i="14"/>
  <c r="B59" i="14"/>
  <c r="L3" i="10"/>
  <c r="L4" i="10"/>
  <c r="L5" i="10"/>
  <c r="L7" i="10"/>
  <c r="L6" i="10"/>
  <c r="L9" i="10"/>
  <c r="L8" i="10"/>
  <c r="L10" i="10"/>
  <c r="L11" i="10"/>
  <c r="L12" i="10"/>
  <c r="L13" i="10"/>
  <c r="L15" i="10"/>
  <c r="L14" i="10"/>
  <c r="L16" i="10"/>
  <c r="L17" i="10"/>
  <c r="L18" i="10"/>
  <c r="L19" i="10"/>
  <c r="L20" i="10"/>
  <c r="L21" i="10"/>
  <c r="L2" i="10"/>
  <c r="K3" i="10"/>
  <c r="K4" i="10"/>
  <c r="K5" i="10"/>
  <c r="K7" i="10"/>
  <c r="K8" i="10"/>
  <c r="K10" i="10"/>
  <c r="K12" i="10"/>
  <c r="K13" i="10"/>
  <c r="K14" i="10"/>
  <c r="K16" i="10"/>
  <c r="K17" i="10"/>
  <c r="K18" i="10"/>
  <c r="K20" i="10"/>
  <c r="K21" i="10"/>
  <c r="K2" i="10"/>
  <c r="E4" i="9"/>
  <c r="E5" i="9" s="1"/>
  <c r="F225" i="9"/>
  <c r="F129" i="9"/>
  <c r="F209" i="9"/>
  <c r="F113" i="9"/>
  <c r="F177" i="9"/>
  <c r="F33" i="9"/>
  <c r="F161" i="9"/>
  <c r="F81" i="9"/>
  <c r="F49" i="9"/>
  <c r="F65" i="9"/>
  <c r="F17" i="9"/>
  <c r="F224" i="9"/>
  <c r="F128" i="9"/>
  <c r="F208" i="9"/>
  <c r="F112" i="9"/>
  <c r="F176" i="9"/>
  <c r="F32" i="9"/>
  <c r="F160" i="9"/>
  <c r="F80" i="9"/>
  <c r="F48" i="9"/>
  <c r="F64" i="9"/>
  <c r="F16" i="9"/>
  <c r="F223" i="9"/>
  <c r="F127" i="9"/>
  <c r="F207" i="9"/>
  <c r="F111" i="9"/>
  <c r="F175" i="9"/>
  <c r="F31" i="9"/>
  <c r="F159" i="9"/>
  <c r="F79" i="9"/>
  <c r="F47" i="9"/>
  <c r="F63" i="9"/>
  <c r="F15" i="9"/>
  <c r="F222" i="9"/>
  <c r="F126" i="9"/>
  <c r="F206" i="9"/>
  <c r="F110" i="9"/>
  <c r="F174" i="9"/>
  <c r="F30" i="9"/>
  <c r="F158" i="9"/>
  <c r="F78" i="9"/>
  <c r="F46" i="9"/>
  <c r="F62" i="9"/>
  <c r="F14" i="9"/>
  <c r="F221" i="9"/>
  <c r="F125" i="9"/>
  <c r="F205" i="9"/>
  <c r="F109" i="9"/>
  <c r="F173" i="9"/>
  <c r="F29" i="9"/>
  <c r="F157" i="9"/>
  <c r="F77" i="9"/>
  <c r="F45" i="9"/>
  <c r="F61" i="9"/>
  <c r="F13" i="9"/>
  <c r="F220" i="9"/>
  <c r="F124" i="9"/>
  <c r="F204" i="9"/>
  <c r="F108" i="9"/>
  <c r="F172" i="9"/>
  <c r="F28" i="9"/>
  <c r="F156" i="9"/>
  <c r="F76" i="9"/>
  <c r="F44" i="9"/>
  <c r="F60" i="9"/>
  <c r="F12" i="9"/>
  <c r="F219" i="9"/>
  <c r="F123" i="9"/>
  <c r="F203" i="9"/>
  <c r="F107" i="9"/>
  <c r="F171" i="9"/>
  <c r="F27" i="9"/>
  <c r="F155" i="9"/>
  <c r="F75" i="9"/>
  <c r="F43" i="9"/>
  <c r="F59" i="9"/>
  <c r="F11" i="9"/>
  <c r="F218" i="9"/>
  <c r="F122" i="9"/>
  <c r="F202" i="9"/>
  <c r="F106" i="9"/>
  <c r="F170" i="9"/>
  <c r="F26" i="9"/>
  <c r="F154" i="9"/>
  <c r="F74" i="9"/>
  <c r="F42" i="9"/>
  <c r="F58" i="9"/>
  <c r="F10" i="9"/>
  <c r="F217" i="9"/>
  <c r="F121" i="9"/>
  <c r="F201" i="9"/>
  <c r="F105" i="9"/>
  <c r="F169" i="9"/>
  <c r="F25" i="9"/>
  <c r="F153" i="9"/>
  <c r="F73" i="9"/>
  <c r="F41" i="9"/>
  <c r="F57" i="9"/>
  <c r="F9" i="9"/>
  <c r="F216" i="9"/>
  <c r="F120" i="9"/>
  <c r="F200" i="9"/>
  <c r="F104" i="9"/>
  <c r="F168" i="9"/>
  <c r="F24" i="9"/>
  <c r="F152" i="9"/>
  <c r="F72" i="9"/>
  <c r="F40" i="9"/>
  <c r="F56" i="9"/>
  <c r="F8" i="9"/>
  <c r="F215" i="9"/>
  <c r="F119" i="9"/>
  <c r="F199" i="9"/>
  <c r="F103" i="9"/>
  <c r="F167" i="9"/>
  <c r="F23" i="9"/>
  <c r="F151" i="9"/>
  <c r="F71" i="9"/>
  <c r="F39" i="9"/>
  <c r="F55" i="9"/>
  <c r="F7" i="9"/>
  <c r="F214" i="9"/>
  <c r="F118" i="9"/>
  <c r="F198" i="9"/>
  <c r="F102" i="9"/>
  <c r="F166" i="9"/>
  <c r="F22" i="9"/>
  <c r="F150" i="9"/>
  <c r="F70" i="9"/>
  <c r="F38" i="9"/>
  <c r="F54" i="9"/>
  <c r="F213" i="9"/>
  <c r="F117" i="9"/>
  <c r="F197" i="9"/>
  <c r="F101" i="9"/>
  <c r="F165" i="9"/>
  <c r="F21" i="9"/>
  <c r="F149" i="9"/>
  <c r="F69" i="9"/>
  <c r="F37" i="9"/>
  <c r="F53" i="9"/>
  <c r="F212" i="9"/>
  <c r="F116" i="9"/>
  <c r="F196" i="9"/>
  <c r="F100" i="9"/>
  <c r="F164" i="9"/>
  <c r="F20" i="9"/>
  <c r="F148" i="9"/>
  <c r="F68" i="9"/>
  <c r="F36" i="9"/>
  <c r="F52" i="9"/>
  <c r="F4" i="9"/>
  <c r="F211" i="9"/>
  <c r="F115" i="9"/>
  <c r="F195" i="9"/>
  <c r="F99" i="9"/>
  <c r="F163" i="9"/>
  <c r="F19" i="9"/>
  <c r="F147" i="9"/>
  <c r="F67" i="9"/>
  <c r="F35" i="9"/>
  <c r="F51" i="9"/>
  <c r="F3" i="9"/>
  <c r="F210" i="9"/>
  <c r="F114" i="9"/>
  <c r="F194" i="9"/>
  <c r="F98" i="9"/>
  <c r="F162" i="9"/>
  <c r="F18" i="9"/>
  <c r="F146" i="9"/>
  <c r="F66" i="9"/>
  <c r="F2" i="9"/>
  <c r="I17" i="9"/>
  <c r="I16" i="9"/>
  <c r="I15" i="9"/>
  <c r="I14" i="9"/>
  <c r="I13" i="9"/>
  <c r="I12" i="9"/>
  <c r="I11" i="9"/>
  <c r="I10" i="9"/>
  <c r="I9" i="9"/>
  <c r="I8" i="9"/>
  <c r="I7" i="9"/>
  <c r="I6" i="9"/>
  <c r="I5" i="9"/>
  <c r="I4" i="9"/>
  <c r="I3" i="9"/>
  <c r="F34" i="9"/>
  <c r="F50" i="9"/>
  <c r="I2" i="9"/>
  <c r="L16" i="7"/>
  <c r="L24" i="7" s="1"/>
  <c r="M16" i="7"/>
  <c r="M22" i="7" s="1"/>
  <c r="J15" i="7"/>
  <c r="J16" i="7" s="1"/>
  <c r="J23" i="7" s="1"/>
  <c r="K12" i="7"/>
  <c r="M23" i="7" l="1"/>
  <c r="L22" i="7"/>
  <c r="L23" i="7"/>
  <c r="L21" i="7"/>
  <c r="E6" i="9"/>
  <c r="F6" i="9" s="1"/>
  <c r="F5" i="9"/>
  <c r="M24" i="7"/>
  <c r="J21" i="7"/>
  <c r="J22" i="7"/>
  <c r="K16" i="7"/>
  <c r="J24" i="7"/>
  <c r="M21" i="7"/>
  <c r="L25" i="7" l="1"/>
  <c r="K22" i="7"/>
  <c r="N22" i="7" s="1"/>
  <c r="K23" i="7"/>
  <c r="N23" i="7" s="1"/>
  <c r="J25" i="7"/>
  <c r="M25" i="7"/>
  <c r="K24" i="7"/>
  <c r="N24" i="7" s="1"/>
  <c r="K21" i="7"/>
  <c r="K25" i="7" l="1"/>
  <c r="N21" i="7"/>
  <c r="N33" i="7" l="1"/>
  <c r="N29" i="7"/>
  <c r="N32" i="7"/>
  <c r="N30" i="7"/>
  <c r="N31" i="7"/>
</calcChain>
</file>

<file path=xl/sharedStrings.xml><?xml version="1.0" encoding="utf-8"?>
<sst xmlns="http://schemas.openxmlformats.org/spreadsheetml/2006/main" count="1882" uniqueCount="330">
  <si>
    <t>Trechos</t>
  </si>
  <si>
    <t>Descrição Linha</t>
  </si>
  <si>
    <t>GCG-RIO</t>
  </si>
  <si>
    <t>ARZ-GCG</t>
  </si>
  <si>
    <t>GCG-ARZ</t>
  </si>
  <si>
    <t>RIO-GCG</t>
  </si>
  <si>
    <t>COL-VIX</t>
  </si>
  <si>
    <t>GRI-SPO</t>
  </si>
  <si>
    <t>VIX-GRI</t>
  </si>
  <si>
    <t>VIX-COL</t>
  </si>
  <si>
    <t>GRI-VIX</t>
  </si>
  <si>
    <t>SPO-GRI</t>
  </si>
  <si>
    <t>RIO-VIX</t>
  </si>
  <si>
    <t>BSF-VIX</t>
  </si>
  <si>
    <t>VIX-BSF</t>
  </si>
  <si>
    <t>GSP-RIO</t>
  </si>
  <si>
    <t>RIO</t>
  </si>
  <si>
    <t>EXECP46</t>
  </si>
  <si>
    <t>EXECUTIVO</t>
  </si>
  <si>
    <t>PLUS P42</t>
  </si>
  <si>
    <t>PLUS</t>
  </si>
  <si>
    <t>AGUIAFLE42</t>
  </si>
  <si>
    <t>DD P54</t>
  </si>
  <si>
    <t>DD AF 56</t>
  </si>
  <si>
    <t>DD P64</t>
  </si>
  <si>
    <t>DD AF 64</t>
  </si>
  <si>
    <t>EXECP50</t>
  </si>
  <si>
    <t>EXECP44</t>
  </si>
  <si>
    <t>DD P56</t>
  </si>
  <si>
    <t>DD AF 46</t>
  </si>
  <si>
    <t>DOUBLE P35</t>
  </si>
  <si>
    <t>EXECP40</t>
  </si>
  <si>
    <t>DD AF 54</t>
  </si>
  <si>
    <t>CONVENCIONAL</t>
  </si>
  <si>
    <t>Horas</t>
  </si>
  <si>
    <t>cidade origem</t>
  </si>
  <si>
    <t>cidade destino</t>
  </si>
  <si>
    <t>Cronotipo</t>
  </si>
  <si>
    <t>Conher o trajeito</t>
  </si>
  <si>
    <t>base</t>
  </si>
  <si>
    <t>capacitacao</t>
  </si>
  <si>
    <t>folga obrigatoria</t>
  </si>
  <si>
    <t>pode fazer hora extra</t>
  </si>
  <si>
    <t>lucas</t>
  </si>
  <si>
    <t>davi</t>
  </si>
  <si>
    <t>layson</t>
  </si>
  <si>
    <t>vinicius</t>
  </si>
  <si>
    <t>a base terá peso maior, na medida que for se aproximando da folga</t>
  </si>
  <si>
    <t>não precisará de hora extra</t>
  </si>
  <si>
    <t>loys</t>
  </si>
  <si>
    <t>ARACRUZ</t>
  </si>
  <si>
    <t>COLATINA</t>
  </si>
  <si>
    <t>VITORIA</t>
  </si>
  <si>
    <t>SAO PAULO</t>
  </si>
  <si>
    <t>SALVADOR</t>
  </si>
  <si>
    <t>PETROLINA</t>
  </si>
  <si>
    <t>SAO MATEUS</t>
  </si>
  <si>
    <t>RIO-GSP</t>
  </si>
  <si>
    <t>FROTA</t>
  </si>
  <si>
    <t>SAO PAULO (SP) - COLATINA (ES)</t>
  </si>
  <si>
    <t>COLATINA (ES) - SAO PAULO (SP)</t>
  </si>
  <si>
    <t>ARACRUZ (ES) - RIO DE JANEIRO (RJ)</t>
  </si>
  <si>
    <t>RIO DE JANEIRO (RJ) - ARACRUZ (ES)</t>
  </si>
  <si>
    <t>PETROLINA (PE) - SALVADOR (BA)</t>
  </si>
  <si>
    <t>SALVADOR (BA) - PETROLINA (PE)</t>
  </si>
  <si>
    <t>RIO DE JANEIRO(RJ) - SAO PAULO(SP)</t>
  </si>
  <si>
    <t>SAO PAULO(SP) X RIO DE JANEIRO(RJ)</t>
  </si>
  <si>
    <t>DOUBLE DECK LEITO</t>
  </si>
  <si>
    <t>DOUBLE DECK SEMILEITO</t>
  </si>
  <si>
    <t>VITORIA - B. S. FRANCISCO</t>
  </si>
  <si>
    <t>B. S. FRANCISCO - VITORIA</t>
  </si>
  <si>
    <t>VITORIA(ES) - RIO DE JANEIRO(RJ)</t>
  </si>
  <si>
    <t>VIX - RIO</t>
  </si>
  <si>
    <t>RIO DE JANEIRO(RJ) - VITORIA(ES)</t>
  </si>
  <si>
    <t>DESCRICAO</t>
  </si>
  <si>
    <t>MOTORISTAS</t>
  </si>
  <si>
    <t>TIPOFROTA</t>
  </si>
  <si>
    <t>COD</t>
  </si>
  <si>
    <t>ARC-RIO-CNV</t>
  </si>
  <si>
    <t>RIO-ARX-CNV</t>
  </si>
  <si>
    <t>COL-SAO-PLS</t>
  </si>
  <si>
    <t>SAO-COL-PLS</t>
  </si>
  <si>
    <t>SAL-PET-DDL</t>
  </si>
  <si>
    <t>PET-SAL-DDL</t>
  </si>
  <si>
    <t>RIO-SAO-DDS</t>
  </si>
  <si>
    <t>SAO-RIO-DDS</t>
  </si>
  <si>
    <t>BSF-VIX-EXC</t>
  </si>
  <si>
    <t>VIX-BSF-EXC</t>
  </si>
  <si>
    <t>RIO-VIX-EXC</t>
  </si>
  <si>
    <t>VIX-RIO-EXC</t>
  </si>
  <si>
    <t>RIO-VIX-PLS</t>
  </si>
  <si>
    <t>VIX-RIO-PLS</t>
  </si>
  <si>
    <t>RIO-VIX-DDL</t>
  </si>
  <si>
    <t>VIX-RIO-DDL</t>
  </si>
  <si>
    <t>ORDEM</t>
  </si>
  <si>
    <t>PERIODO</t>
  </si>
  <si>
    <t>ETD</t>
  </si>
  <si>
    <t>ETA</t>
  </si>
  <si>
    <t>DURACAOO HORAS</t>
  </si>
  <si>
    <t>DATA INICIO</t>
  </si>
  <si>
    <t>DATA FIM</t>
  </si>
  <si>
    <t>CODLINHA</t>
  </si>
  <si>
    <t>Sp1</t>
  </si>
  <si>
    <t>Não</t>
  </si>
  <si>
    <t>Sim</t>
  </si>
  <si>
    <t>EFG789</t>
  </si>
  <si>
    <t>Ba1</t>
  </si>
  <si>
    <t>OPQ234</t>
  </si>
  <si>
    <t>STU234</t>
  </si>
  <si>
    <t>Ba3</t>
  </si>
  <si>
    <t>OPQ567</t>
  </si>
  <si>
    <t>Rj4</t>
  </si>
  <si>
    <t>IJK456</t>
  </si>
  <si>
    <t>YZA234</t>
  </si>
  <si>
    <t>Rj1</t>
  </si>
  <si>
    <t>BCD789</t>
  </si>
  <si>
    <t>Ba4</t>
  </si>
  <si>
    <t>GHI345</t>
  </si>
  <si>
    <t>Sp4</t>
  </si>
  <si>
    <t>LMN456</t>
  </si>
  <si>
    <t>CDE345</t>
  </si>
  <si>
    <t>NOP890</t>
  </si>
  <si>
    <t>Mg3</t>
  </si>
  <si>
    <t>QRS678</t>
  </si>
  <si>
    <t>Es3</t>
  </si>
  <si>
    <t>ABC012</t>
  </si>
  <si>
    <t>Mg5</t>
  </si>
  <si>
    <t>YZA123</t>
  </si>
  <si>
    <t>Rj2</t>
  </si>
  <si>
    <t>UVW678</t>
  </si>
  <si>
    <t>QRS567</t>
  </si>
  <si>
    <t>Mg2</t>
  </si>
  <si>
    <t>RST012</t>
  </si>
  <si>
    <t>Rj3</t>
  </si>
  <si>
    <t>XYZ345</t>
  </si>
  <si>
    <t>YZA890</t>
  </si>
  <si>
    <t>JKL345</t>
  </si>
  <si>
    <t>Ba5</t>
  </si>
  <si>
    <t>DEF456</t>
  </si>
  <si>
    <t>KLM678</t>
  </si>
  <si>
    <t>PQR890</t>
  </si>
  <si>
    <t>Mg1</t>
  </si>
  <si>
    <t>MNO012</t>
  </si>
  <si>
    <t>IJK901</t>
  </si>
  <si>
    <t>Sp2</t>
  </si>
  <si>
    <t>ZAB567</t>
  </si>
  <si>
    <t>STU567</t>
  </si>
  <si>
    <t>Ba2</t>
  </si>
  <si>
    <t>OPQ012</t>
  </si>
  <si>
    <t>Es4</t>
  </si>
  <si>
    <t>ABC456</t>
  </si>
  <si>
    <t>UVW890</t>
  </si>
  <si>
    <t>Sp3</t>
  </si>
  <si>
    <t>OPQ456</t>
  </si>
  <si>
    <t>KLM012</t>
  </si>
  <si>
    <t>JKL901</t>
  </si>
  <si>
    <t>UVW123</t>
  </si>
  <si>
    <t>JKL234</t>
  </si>
  <si>
    <t>Es5</t>
  </si>
  <si>
    <t>LMN123</t>
  </si>
  <si>
    <t>DD semileito P64</t>
  </si>
  <si>
    <t>MNO567</t>
  </si>
  <si>
    <t>LMN901</t>
  </si>
  <si>
    <t>DD semileito P54</t>
  </si>
  <si>
    <t>QRS123</t>
  </si>
  <si>
    <t>Es1</t>
  </si>
  <si>
    <t>STU678</t>
  </si>
  <si>
    <t>LMN234</t>
  </si>
  <si>
    <t>IJK345</t>
  </si>
  <si>
    <t>UVW345</t>
  </si>
  <si>
    <t>GHI901</t>
  </si>
  <si>
    <t>PQR901</t>
  </si>
  <si>
    <t>DD semileito P50</t>
  </si>
  <si>
    <t>PQR567</t>
  </si>
  <si>
    <t>Es2</t>
  </si>
  <si>
    <t>CDE456</t>
  </si>
  <si>
    <t>LMN789</t>
  </si>
  <si>
    <t>FGH123</t>
  </si>
  <si>
    <t>EFG890</t>
  </si>
  <si>
    <t>DEF789</t>
  </si>
  <si>
    <t>DD semileito P46</t>
  </si>
  <si>
    <t>DEF012</t>
  </si>
  <si>
    <t>HIJ789</t>
  </si>
  <si>
    <t>FGH678</t>
  </si>
  <si>
    <t>GHI567</t>
  </si>
  <si>
    <t>Mg4</t>
  </si>
  <si>
    <t>YZA456</t>
  </si>
  <si>
    <t>NOP345</t>
  </si>
  <si>
    <t>JKL890</t>
  </si>
  <si>
    <t>VWX123</t>
  </si>
  <si>
    <t>BCD456</t>
  </si>
  <si>
    <t>RST890</t>
  </si>
  <si>
    <t>STU890</t>
  </si>
  <si>
    <t>VWX567</t>
  </si>
  <si>
    <t>KLM567</t>
  </si>
  <si>
    <t>OPQ789</t>
  </si>
  <si>
    <t>CDE890</t>
  </si>
  <si>
    <t>GHI678</t>
  </si>
  <si>
    <t>XYZ901</t>
  </si>
  <si>
    <t>RST567</t>
  </si>
  <si>
    <t>RST789</t>
  </si>
  <si>
    <t>BCD567</t>
  </si>
  <si>
    <t>JKL678</t>
  </si>
  <si>
    <t>GHI012</t>
  </si>
  <si>
    <t>ZAB012</t>
  </si>
  <si>
    <t>Rj5</t>
  </si>
  <si>
    <t>JKL012</t>
  </si>
  <si>
    <t>DEF678</t>
  </si>
  <si>
    <t>VWX890</t>
  </si>
  <si>
    <t>BCD123</t>
  </si>
  <si>
    <t>UVW012</t>
  </si>
  <si>
    <t>MNO901</t>
  </si>
  <si>
    <t>DEF234</t>
  </si>
  <si>
    <t>HIJ234</t>
  </si>
  <si>
    <t>TUV901</t>
  </si>
  <si>
    <t>WXY234</t>
  </si>
  <si>
    <t>VWX901</t>
  </si>
  <si>
    <t>PQR234</t>
  </si>
  <si>
    <t>RST345</t>
  </si>
  <si>
    <t>Es6</t>
  </si>
  <si>
    <t>XYZ123</t>
  </si>
  <si>
    <t>WXY789</t>
  </si>
  <si>
    <t>MNO678</t>
  </si>
  <si>
    <t>DEF345</t>
  </si>
  <si>
    <t>TUV456</t>
  </si>
  <si>
    <t>PQR345</t>
  </si>
  <si>
    <t>XYZ678</t>
  </si>
  <si>
    <t>XYZ456</t>
  </si>
  <si>
    <t>Mg6</t>
  </si>
  <si>
    <t>GHI789</t>
  </si>
  <si>
    <t>MNO234</t>
  </si>
  <si>
    <t>ABC789</t>
  </si>
  <si>
    <t>ABC137</t>
  </si>
  <si>
    <t>ABC136</t>
  </si>
  <si>
    <t>ABC135</t>
  </si>
  <si>
    <t>ABC134</t>
  </si>
  <si>
    <t>ABC133</t>
  </si>
  <si>
    <t>ABC132</t>
  </si>
  <si>
    <t>ABC131</t>
  </si>
  <si>
    <t>ABC130</t>
  </si>
  <si>
    <t>ABC129</t>
  </si>
  <si>
    <t>ABC128</t>
  </si>
  <si>
    <t>ABC127</t>
  </si>
  <si>
    <t>ABC126</t>
  </si>
  <si>
    <t>ABC125</t>
  </si>
  <si>
    <t>ABC124</t>
  </si>
  <si>
    <t>ABC123</t>
  </si>
  <si>
    <t>Tipo de Serviço</t>
  </si>
  <si>
    <t>Modelo de Veiculo</t>
  </si>
  <si>
    <t>Localidade</t>
  </si>
  <si>
    <t>Treinamento DD</t>
  </si>
  <si>
    <t>Disponibilidade</t>
  </si>
  <si>
    <t>Tempo de Uso</t>
  </si>
  <si>
    <t>Placa</t>
  </si>
  <si>
    <t>matricula</t>
  </si>
  <si>
    <t>turno</t>
  </si>
  <si>
    <t>dirigeDoubleDecker</t>
  </si>
  <si>
    <t>horasExtrasRestantes</t>
  </si>
  <si>
    <t>ambos</t>
  </si>
  <si>
    <t>noturno</t>
  </si>
  <si>
    <t>diurno</t>
  </si>
  <si>
    <t>20233605424</t>
  </si>
  <si>
    <t>20231534838</t>
  </si>
  <si>
    <t>20233001012</t>
  </si>
  <si>
    <t>20238746688</t>
  </si>
  <si>
    <t>20233939500</t>
  </si>
  <si>
    <t>20231959781</t>
  </si>
  <si>
    <t>20230794189</t>
  </si>
  <si>
    <t>20235123111</t>
  </si>
  <si>
    <t>20231294512</t>
  </si>
  <si>
    <t>20235675635</t>
  </si>
  <si>
    <t>20231797702</t>
  </si>
  <si>
    <t>20233227194</t>
  </si>
  <si>
    <t>20237864354</t>
  </si>
  <si>
    <t>20234220530</t>
  </si>
  <si>
    <t>20231305524</t>
  </si>
  <si>
    <t>20239713237</t>
  </si>
  <si>
    <t>20238351126</t>
  </si>
  <si>
    <t>20233762939</t>
  </si>
  <si>
    <t>20231448429</t>
  </si>
  <si>
    <t>20237464808</t>
  </si>
  <si>
    <t>20239155964</t>
  </si>
  <si>
    <t>20238476480</t>
  </si>
  <si>
    <t>20233204513</t>
  </si>
  <si>
    <t>20236786508</t>
  </si>
  <si>
    <t>20231733189</t>
  </si>
  <si>
    <t>20239295758</t>
  </si>
  <si>
    <t>20238870961</t>
  </si>
  <si>
    <t>20230959460</t>
  </si>
  <si>
    <t>20238041478</t>
  </si>
  <si>
    <t>20234456525</t>
  </si>
  <si>
    <t>20235492098</t>
  </si>
  <si>
    <t>20236417943</t>
  </si>
  <si>
    <t>20239553070</t>
  </si>
  <si>
    <t>20234875600</t>
  </si>
  <si>
    <t>20230310574</t>
  </si>
  <si>
    <t>20236073771</t>
  </si>
  <si>
    <t>20231695672</t>
  </si>
  <si>
    <t>20233727291</t>
  </si>
  <si>
    <t>20236110833</t>
  </si>
  <si>
    <t>20238690420</t>
  </si>
  <si>
    <t>20231509565</t>
  </si>
  <si>
    <t>20235667621</t>
  </si>
  <si>
    <t>20234620753</t>
  </si>
  <si>
    <t>20233235101</t>
  </si>
  <si>
    <t>20232851255</t>
  </si>
  <si>
    <t>20230392634</t>
  </si>
  <si>
    <t>20231109353</t>
  </si>
  <si>
    <t>20235244191</t>
  </si>
  <si>
    <t>20232270240</t>
  </si>
  <si>
    <t>20230871794</t>
  </si>
  <si>
    <t>20231511844</t>
  </si>
  <si>
    <t>20233194058</t>
  </si>
  <si>
    <t>20237522820</t>
  </si>
  <si>
    <t>20233473554</t>
  </si>
  <si>
    <t>20234360513</t>
  </si>
  <si>
    <t>20233345467</t>
  </si>
  <si>
    <t>20235540530</t>
  </si>
  <si>
    <t>20234146703</t>
  </si>
  <si>
    <t>20234882640</t>
  </si>
  <si>
    <t>CIDADE</t>
  </si>
  <si>
    <t>ultimoDomingoFolga</t>
  </si>
  <si>
    <t>domingoMaxFolga</t>
  </si>
  <si>
    <t>CODTRECHO</t>
  </si>
  <si>
    <t>DESC</t>
  </si>
  <si>
    <t>CODTRECHOMACRO</t>
  </si>
  <si>
    <t>TrajeitoPadrao</t>
  </si>
  <si>
    <t>NaoExigeHoraExtra</t>
  </si>
  <si>
    <t>horasLivresHoje</t>
  </si>
  <si>
    <t>ProximaFolga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</si>
</sst>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&quot;Söhne Mono&quot;"/>
    </font>
    <font>
      <b/>
      <sz val="10"/>
      <color theme="1"/>
      <name val="Calibri"/>
      <family val="2"/>
      <scheme val="minor"/>
    </font>
    <font>
      <sz val="12"/>
      <color rgb="FF374151"/>
      <name val="Segoe UI"/>
      <family val="2"/>
    </font>
    <font>
      <u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6FA8DC"/>
        <bgColor rgb="FF6FA8DC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5" fillId="0" borderId="0"/>
  </cellStyleXfs>
  <cellXfs count="50">
    <xf numFmtId="0" fontId="0" fillId="0" borderId="0" xfId="0"/>
    <xf numFmtId="0" fontId="0" fillId="2" borderId="0" xfId="0" applyFill="1"/>
    <xf numFmtId="0" fontId="0" fillId="3" borderId="0" xfId="0" applyFill="1"/>
    <xf numFmtId="43" fontId="0" fillId="0" borderId="0" xfId="1" applyFont="1"/>
    <xf numFmtId="0" fontId="0" fillId="4" borderId="0" xfId="0" applyFill="1"/>
    <xf numFmtId="0" fontId="0" fillId="0" borderId="1" xfId="0" applyBorder="1"/>
    <xf numFmtId="43" fontId="0" fillId="0" borderId="2" xfId="1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43" fontId="0" fillId="0" borderId="7" xfId="1" applyFont="1" applyBorder="1"/>
    <xf numFmtId="0" fontId="0" fillId="0" borderId="8" xfId="0" applyBorder="1"/>
    <xf numFmtId="43" fontId="0" fillId="0" borderId="0" xfId="1" applyFont="1" applyBorder="1"/>
    <xf numFmtId="43" fontId="0" fillId="0" borderId="0" xfId="0" applyNumberFormat="1"/>
    <xf numFmtId="43" fontId="0" fillId="0" borderId="4" xfId="1" applyFont="1" applyBorder="1"/>
    <xf numFmtId="43" fontId="0" fillId="0" borderId="5" xfId="1" applyFont="1" applyBorder="1"/>
    <xf numFmtId="0" fontId="0" fillId="0" borderId="2" xfId="0" applyBorder="1"/>
    <xf numFmtId="0" fontId="0" fillId="0" borderId="7" xfId="0" applyBorder="1"/>
    <xf numFmtId="0" fontId="0" fillId="0" borderId="0" xfId="0" applyAlignment="1">
      <alignment horizontal="left"/>
    </xf>
    <xf numFmtId="0" fontId="2" fillId="2" borderId="9" xfId="0" applyFont="1" applyFill="1" applyBorder="1" applyAlignment="1">
      <alignment wrapText="1"/>
    </xf>
    <xf numFmtId="0" fontId="3" fillId="2" borderId="9" xfId="0" applyFont="1" applyFill="1" applyBorder="1" applyAlignment="1">
      <alignment wrapText="1"/>
    </xf>
    <xf numFmtId="0" fontId="4" fillId="0" borderId="9" xfId="0" applyFont="1" applyBorder="1" applyAlignment="1">
      <alignment wrapText="1"/>
    </xf>
    <xf numFmtId="0" fontId="4" fillId="0" borderId="9" xfId="0" applyFont="1" applyBorder="1" applyAlignment="1">
      <alignment horizontal="right" wrapText="1"/>
    </xf>
    <xf numFmtId="0" fontId="4" fillId="0" borderId="10" xfId="0" applyFont="1" applyBorder="1" applyAlignment="1">
      <alignment wrapText="1"/>
    </xf>
    <xf numFmtId="0" fontId="4" fillId="0" borderId="11" xfId="0" applyFont="1" applyBorder="1" applyAlignment="1">
      <alignment horizontal="right" wrapText="1"/>
    </xf>
    <xf numFmtId="0" fontId="4" fillId="0" borderId="12" xfId="0" applyFont="1" applyBorder="1" applyAlignment="1">
      <alignment horizontal="right" wrapText="1"/>
    </xf>
    <xf numFmtId="0" fontId="4" fillId="0" borderId="13" xfId="0" applyFont="1" applyBorder="1" applyAlignment="1">
      <alignment horizontal="right" wrapText="1"/>
    </xf>
    <xf numFmtId="0" fontId="4" fillId="0" borderId="0" xfId="0" applyFont="1" applyAlignment="1">
      <alignment horizontal="right" wrapText="1"/>
    </xf>
    <xf numFmtId="14" fontId="0" fillId="0" borderId="0" xfId="0" applyNumberFormat="1"/>
    <xf numFmtId="164" fontId="0" fillId="4" borderId="0" xfId="1" applyNumberFormat="1" applyFont="1" applyFill="1"/>
    <xf numFmtId="164" fontId="0" fillId="0" borderId="0" xfId="1" applyNumberFormat="1" applyFont="1"/>
    <xf numFmtId="164" fontId="0" fillId="0" borderId="0" xfId="0" applyNumberFormat="1"/>
    <xf numFmtId="0" fontId="0" fillId="5" borderId="0" xfId="0" applyFill="1"/>
    <xf numFmtId="14" fontId="0" fillId="5" borderId="0" xfId="0" applyNumberFormat="1" applyFill="1"/>
    <xf numFmtId="164" fontId="0" fillId="5" borderId="0" xfId="1" applyNumberFormat="1" applyFont="1" applyFill="1"/>
    <xf numFmtId="164" fontId="0" fillId="5" borderId="0" xfId="0" applyNumberFormat="1" applyFill="1"/>
    <xf numFmtId="0" fontId="5" fillId="0" borderId="0" xfId="2"/>
    <xf numFmtId="0" fontId="5" fillId="0" borderId="0" xfId="2" applyAlignment="1">
      <alignment horizontal="left"/>
    </xf>
    <xf numFmtId="0" fontId="6" fillId="0" borderId="0" xfId="2" applyFont="1"/>
    <xf numFmtId="0" fontId="7" fillId="0" borderId="0" xfId="2" applyFont="1" applyAlignment="1">
      <alignment horizontal="left"/>
    </xf>
    <xf numFmtId="0" fontId="8" fillId="6" borderId="0" xfId="2" applyFont="1" applyFill="1"/>
    <xf numFmtId="49" fontId="0" fillId="0" borderId="0" xfId="0" applyNumberFormat="1"/>
    <xf numFmtId="14" fontId="9" fillId="0" borderId="0" xfId="0" applyNumberFormat="1" applyFont="1" applyAlignment="1">
      <alignment horizontal="left" vertical="center" indent="1"/>
    </xf>
    <xf numFmtId="43" fontId="0" fillId="0" borderId="1" xfId="1" applyFont="1" applyBorder="1"/>
    <xf numFmtId="43" fontId="0" fillId="0" borderId="3" xfId="1" applyFont="1" applyBorder="1"/>
    <xf numFmtId="43" fontId="0" fillId="0" borderId="6" xfId="1" applyFont="1" applyBorder="1"/>
    <xf numFmtId="43" fontId="0" fillId="0" borderId="8" xfId="1" applyFont="1" applyBorder="1"/>
    <xf numFmtId="14" fontId="10" fillId="0" borderId="0" xfId="0" applyNumberFormat="1" applyFont="1"/>
    <xf numFmtId="0" fontId="10" fillId="0" borderId="0" xfId="0" applyFont="1"/>
  </cellXfs>
  <cellStyles count="3">
    <cellStyle name="Normal" xfId="0" builtinId="0"/>
    <cellStyle name="Normal 2" xfId="2" xr:uid="{D3C60540-ED07-49BD-9AA5-C21C285F3771}"/>
    <cellStyle name="Vírgula" xfId="1" builtin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6BF3D1-A845-4948-810D-62AA383AB251}">
  <dimension ref="A1:D17"/>
  <sheetViews>
    <sheetView workbookViewId="0">
      <selection activeCell="C2" sqref="C2"/>
    </sheetView>
  </sheetViews>
  <sheetFormatPr defaultRowHeight="15"/>
  <cols>
    <col min="1" max="1" width="15.140625" customWidth="1"/>
    <col min="2" max="2" width="34.7109375" bestFit="1" customWidth="1"/>
    <col min="3" max="3" width="12.5703125" bestFit="1" customWidth="1"/>
    <col min="4" max="4" width="23" bestFit="1" customWidth="1"/>
  </cols>
  <sheetData>
    <row r="1" spans="1:4">
      <c r="A1" s="4" t="s">
        <v>77</v>
      </c>
      <c r="B1" s="4" t="s">
        <v>74</v>
      </c>
      <c r="C1" s="4" t="s">
        <v>75</v>
      </c>
      <c r="D1" s="4" t="s">
        <v>76</v>
      </c>
    </row>
    <row r="2" spans="1:4">
      <c r="A2" t="s">
        <v>78</v>
      </c>
      <c r="B2" t="s">
        <v>61</v>
      </c>
      <c r="C2">
        <v>2</v>
      </c>
      <c r="D2" t="s">
        <v>33</v>
      </c>
    </row>
    <row r="3" spans="1:4">
      <c r="A3" t="s">
        <v>79</v>
      </c>
      <c r="B3" t="s">
        <v>62</v>
      </c>
      <c r="C3">
        <v>2</v>
      </c>
      <c r="D3" t="s">
        <v>33</v>
      </c>
    </row>
    <row r="4" spans="1:4">
      <c r="A4" t="s">
        <v>80</v>
      </c>
      <c r="B4" t="s">
        <v>60</v>
      </c>
      <c r="C4">
        <v>3</v>
      </c>
      <c r="D4" s="19" t="s">
        <v>20</v>
      </c>
    </row>
    <row r="5" spans="1:4">
      <c r="A5" t="s">
        <v>81</v>
      </c>
      <c r="B5" t="s">
        <v>59</v>
      </c>
      <c r="C5">
        <v>3</v>
      </c>
      <c r="D5" s="19" t="s">
        <v>20</v>
      </c>
    </row>
    <row r="6" spans="1:4">
      <c r="A6" t="s">
        <v>82</v>
      </c>
      <c r="B6" t="s">
        <v>64</v>
      </c>
      <c r="C6">
        <v>1</v>
      </c>
      <c r="D6" s="19" t="s">
        <v>67</v>
      </c>
    </row>
    <row r="7" spans="1:4">
      <c r="A7" t="s">
        <v>83</v>
      </c>
      <c r="B7" t="s">
        <v>63</v>
      </c>
      <c r="C7">
        <v>1</v>
      </c>
      <c r="D7" s="19" t="s">
        <v>67</v>
      </c>
    </row>
    <row r="8" spans="1:4">
      <c r="A8" t="s">
        <v>84</v>
      </c>
      <c r="B8" t="s">
        <v>65</v>
      </c>
      <c r="C8">
        <v>1</v>
      </c>
      <c r="D8" s="19" t="s">
        <v>68</v>
      </c>
    </row>
    <row r="9" spans="1:4">
      <c r="A9" t="s">
        <v>85</v>
      </c>
      <c r="B9" t="s">
        <v>66</v>
      </c>
      <c r="C9">
        <v>1</v>
      </c>
      <c r="D9" s="19" t="s">
        <v>68</v>
      </c>
    </row>
    <row r="10" spans="1:4">
      <c r="A10" t="s">
        <v>86</v>
      </c>
      <c r="B10" t="s">
        <v>70</v>
      </c>
      <c r="C10">
        <v>1</v>
      </c>
      <c r="D10" s="19" t="s">
        <v>18</v>
      </c>
    </row>
    <row r="11" spans="1:4">
      <c r="A11" t="s">
        <v>87</v>
      </c>
      <c r="B11" t="s">
        <v>69</v>
      </c>
      <c r="C11">
        <v>1</v>
      </c>
      <c r="D11" s="19" t="s">
        <v>18</v>
      </c>
    </row>
    <row r="12" spans="1:4">
      <c r="A12" t="s">
        <v>92</v>
      </c>
      <c r="B12" t="s">
        <v>73</v>
      </c>
      <c r="C12">
        <v>1</v>
      </c>
      <c r="D12" s="19" t="s">
        <v>67</v>
      </c>
    </row>
    <row r="13" spans="1:4">
      <c r="A13" t="s">
        <v>93</v>
      </c>
      <c r="B13" t="s">
        <v>71</v>
      </c>
      <c r="C13">
        <v>1</v>
      </c>
      <c r="D13" s="19" t="s">
        <v>67</v>
      </c>
    </row>
    <row r="14" spans="1:4">
      <c r="A14" t="s">
        <v>88</v>
      </c>
      <c r="B14" t="s">
        <v>73</v>
      </c>
      <c r="C14">
        <v>1</v>
      </c>
      <c r="D14" s="19" t="s">
        <v>18</v>
      </c>
    </row>
    <row r="15" spans="1:4">
      <c r="A15" t="s">
        <v>89</v>
      </c>
      <c r="B15" t="s">
        <v>71</v>
      </c>
      <c r="C15">
        <v>1</v>
      </c>
      <c r="D15" s="19" t="s">
        <v>18</v>
      </c>
    </row>
    <row r="16" spans="1:4">
      <c r="A16" t="s">
        <v>90</v>
      </c>
      <c r="B16" t="s">
        <v>73</v>
      </c>
      <c r="C16">
        <v>1</v>
      </c>
      <c r="D16" s="19" t="s">
        <v>20</v>
      </c>
    </row>
    <row r="17" spans="1:4">
      <c r="A17" t="s">
        <v>91</v>
      </c>
      <c r="B17" t="s">
        <v>71</v>
      </c>
      <c r="C17">
        <v>1</v>
      </c>
      <c r="D17" s="19" t="s">
        <v>20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2C37B-A61A-4842-9F1B-96A8B548136F}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A0169-6FDF-4BCB-9C91-6C488DF4F6C8}">
  <dimension ref="A1:C7"/>
  <sheetViews>
    <sheetView workbookViewId="0">
      <selection activeCell="C7" sqref="C7"/>
    </sheetView>
  </sheetViews>
  <sheetFormatPr defaultRowHeight="17.25" customHeight="1"/>
  <cols>
    <col min="2" max="2" width="45.42578125" customWidth="1"/>
    <col min="3" max="3" width="12.42578125" bestFit="1" customWidth="1"/>
  </cols>
  <sheetData>
    <row r="1" spans="1:3" ht="17.25" customHeight="1" thickBot="1">
      <c r="A1" t="s">
        <v>77</v>
      </c>
      <c r="B1" t="s">
        <v>324</v>
      </c>
    </row>
    <row r="2" spans="1:3" ht="17.25" customHeight="1" thickBot="1">
      <c r="A2">
        <v>1</v>
      </c>
      <c r="B2" s="22" t="s">
        <v>50</v>
      </c>
      <c r="C2" s="22" t="s">
        <v>52</v>
      </c>
    </row>
    <row r="3" spans="1:3" ht="17.25" customHeight="1" thickBot="1">
      <c r="A3">
        <v>2</v>
      </c>
      <c r="B3" s="22" t="s">
        <v>51</v>
      </c>
      <c r="C3" s="22" t="s">
        <v>52</v>
      </c>
    </row>
    <row r="4" spans="1:3" ht="17.25" customHeight="1" thickBot="1">
      <c r="A4">
        <v>3</v>
      </c>
      <c r="B4" s="22" t="s">
        <v>55</v>
      </c>
      <c r="C4" s="22" t="s">
        <v>54</v>
      </c>
    </row>
    <row r="5" spans="1:3" ht="17.25" customHeight="1" thickBot="1">
      <c r="A5">
        <v>4</v>
      </c>
      <c r="B5" s="22" t="s">
        <v>16</v>
      </c>
      <c r="C5" s="22" t="s">
        <v>53</v>
      </c>
    </row>
    <row r="6" spans="1:3" ht="17.25" customHeight="1" thickBot="1">
      <c r="A6">
        <v>5</v>
      </c>
      <c r="B6" s="22" t="s">
        <v>16</v>
      </c>
      <c r="C6" s="22" t="s">
        <v>52</v>
      </c>
    </row>
    <row r="7" spans="1:3" ht="17.25" customHeight="1" thickBot="1">
      <c r="A7">
        <v>6</v>
      </c>
      <c r="B7" s="22" t="s">
        <v>56</v>
      </c>
      <c r="C7" s="22" t="s">
        <v>52</v>
      </c>
    </row>
  </sheetData>
  <autoFilter ref="A1:C1" xr:uid="{958A0169-6FDF-4BCB-9C91-6C488DF4F6C8}">
    <sortState xmlns:xlrd2="http://schemas.microsoft.com/office/spreadsheetml/2017/richdata2" ref="A2:C23">
      <sortCondition ref="B1"/>
    </sortState>
  </autoFilter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1EA00-AF60-4ADE-8E52-48EA488FB949}">
  <dimension ref="A1:L21"/>
  <sheetViews>
    <sheetView workbookViewId="0">
      <selection activeCell="B19" sqref="B19"/>
    </sheetView>
  </sheetViews>
  <sheetFormatPr defaultColWidth="29.28515625" defaultRowHeight="17.25" customHeight="1"/>
  <cols>
    <col min="1" max="1" width="18.85546875" bestFit="1" customWidth="1"/>
    <col min="2" max="2" width="13.140625" bestFit="1" customWidth="1"/>
    <col min="3" max="3" width="10.42578125" bestFit="1" customWidth="1"/>
    <col min="4" max="4" width="34.7109375" bestFit="1" customWidth="1"/>
    <col min="5" max="5" width="23" bestFit="1" customWidth="1"/>
    <col min="6" max="6" width="16.5703125" bestFit="1" customWidth="1"/>
    <col min="7" max="7" width="16.7109375" bestFit="1" customWidth="1"/>
    <col min="8" max="8" width="10" bestFit="1" customWidth="1"/>
    <col min="9" max="9" width="8.28515625" bestFit="1" customWidth="1"/>
    <col min="10" max="11" width="6.5703125" bestFit="1" customWidth="1"/>
    <col min="12" max="12" width="11.28515625" bestFit="1" customWidth="1"/>
  </cols>
  <sheetData>
    <row r="1" spans="1:12" ht="17.25" customHeight="1" thickBot="1">
      <c r="A1" t="s">
        <v>325</v>
      </c>
      <c r="B1" s="4" t="s">
        <v>101</v>
      </c>
      <c r="C1" s="20" t="s">
        <v>0</v>
      </c>
      <c r="D1" s="20" t="s">
        <v>1</v>
      </c>
      <c r="E1" s="20" t="s">
        <v>58</v>
      </c>
      <c r="F1" s="20" t="s">
        <v>35</v>
      </c>
      <c r="G1" s="20" t="s">
        <v>36</v>
      </c>
      <c r="H1" s="21" t="s">
        <v>94</v>
      </c>
      <c r="I1" s="21" t="s">
        <v>34</v>
      </c>
      <c r="J1" s="1" t="s">
        <v>96</v>
      </c>
      <c r="K1" s="1" t="s">
        <v>97</v>
      </c>
      <c r="L1" s="1" t="s">
        <v>95</v>
      </c>
    </row>
    <row r="2" spans="1:12" ht="17.25" customHeight="1" thickBot="1">
      <c r="A2">
        <v>1</v>
      </c>
      <c r="B2" t="s">
        <v>78</v>
      </c>
      <c r="C2" s="22" t="s">
        <v>3</v>
      </c>
      <c r="D2" s="22" t="s">
        <v>61</v>
      </c>
      <c r="E2" s="22" t="s">
        <v>33</v>
      </c>
      <c r="F2" s="22" t="s">
        <v>50</v>
      </c>
      <c r="G2" s="22" t="s">
        <v>52</v>
      </c>
      <c r="H2" s="23">
        <v>1</v>
      </c>
      <c r="I2" s="23">
        <v>3</v>
      </c>
      <c r="J2">
        <v>8</v>
      </c>
      <c r="K2">
        <f>J2+I2</f>
        <v>11</v>
      </c>
      <c r="L2" t="str">
        <f t="shared" ref="L2:L21" si="0">IF(J2&gt;18,"Noturno","Diurno")</f>
        <v>Diurno</v>
      </c>
    </row>
    <row r="3" spans="1:12" ht="17.25" customHeight="1" thickBot="1">
      <c r="A3">
        <v>5</v>
      </c>
      <c r="B3" t="s">
        <v>78</v>
      </c>
      <c r="C3" s="22" t="s">
        <v>2</v>
      </c>
      <c r="D3" s="22" t="s">
        <v>61</v>
      </c>
      <c r="E3" s="22" t="s">
        <v>33</v>
      </c>
      <c r="F3" s="22" t="s">
        <v>52</v>
      </c>
      <c r="G3" s="22" t="s">
        <v>16</v>
      </c>
      <c r="H3" s="23">
        <v>2</v>
      </c>
      <c r="I3" s="23">
        <v>8</v>
      </c>
      <c r="J3">
        <v>11</v>
      </c>
      <c r="K3">
        <f>J3+I3</f>
        <v>19</v>
      </c>
      <c r="L3" t="str">
        <f t="shared" si="0"/>
        <v>Diurno</v>
      </c>
    </row>
    <row r="4" spans="1:12" ht="17.25" customHeight="1" thickBot="1">
      <c r="A4">
        <v>6</v>
      </c>
      <c r="B4" t="s">
        <v>86</v>
      </c>
      <c r="C4" s="22" t="s">
        <v>13</v>
      </c>
      <c r="D4" s="22" t="s">
        <v>70</v>
      </c>
      <c r="E4" s="22" t="s">
        <v>18</v>
      </c>
      <c r="F4" s="22" t="s">
        <v>56</v>
      </c>
      <c r="G4" s="22" t="s">
        <v>52</v>
      </c>
      <c r="H4" s="23">
        <v>1</v>
      </c>
      <c r="I4" s="23">
        <v>5</v>
      </c>
      <c r="J4">
        <v>8</v>
      </c>
      <c r="K4">
        <f>J4+I4</f>
        <v>13</v>
      </c>
      <c r="L4" t="str">
        <f t="shared" si="0"/>
        <v>Diurno</v>
      </c>
    </row>
    <row r="5" spans="1:12" ht="17.25" customHeight="1" thickBot="1">
      <c r="A5">
        <v>2</v>
      </c>
      <c r="B5" t="s">
        <v>80</v>
      </c>
      <c r="C5" s="22" t="s">
        <v>6</v>
      </c>
      <c r="D5" s="22" t="s">
        <v>60</v>
      </c>
      <c r="E5" s="22" t="s">
        <v>20</v>
      </c>
      <c r="F5" s="22" t="s">
        <v>51</v>
      </c>
      <c r="G5" s="22" t="s">
        <v>52</v>
      </c>
      <c r="H5" s="23">
        <v>1</v>
      </c>
      <c r="I5" s="23">
        <v>3</v>
      </c>
      <c r="J5">
        <v>5</v>
      </c>
      <c r="K5">
        <f>J5+I5</f>
        <v>8</v>
      </c>
      <c r="L5" t="str">
        <f t="shared" si="0"/>
        <v>Diurno</v>
      </c>
    </row>
    <row r="6" spans="1:12" ht="17.25" customHeight="1" thickBot="1">
      <c r="A6">
        <v>4</v>
      </c>
      <c r="B6" t="s">
        <v>80</v>
      </c>
      <c r="C6" s="22" t="s">
        <v>7</v>
      </c>
      <c r="D6" s="22" t="s">
        <v>60</v>
      </c>
      <c r="E6" s="22" t="s">
        <v>20</v>
      </c>
      <c r="F6" s="22" t="s">
        <v>16</v>
      </c>
      <c r="G6" s="22" t="s">
        <v>53</v>
      </c>
      <c r="H6" s="23">
        <v>3</v>
      </c>
      <c r="I6" s="23">
        <v>8</v>
      </c>
      <c r="J6">
        <v>16</v>
      </c>
      <c r="K6">
        <v>0</v>
      </c>
      <c r="L6" t="str">
        <f t="shared" si="0"/>
        <v>Diurno</v>
      </c>
    </row>
    <row r="7" spans="1:12" ht="17.25" customHeight="1" thickBot="1">
      <c r="A7">
        <v>5</v>
      </c>
      <c r="B7" t="s">
        <v>80</v>
      </c>
      <c r="C7" s="22" t="s">
        <v>8</v>
      </c>
      <c r="D7" s="22" t="s">
        <v>60</v>
      </c>
      <c r="E7" s="22" t="s">
        <v>20</v>
      </c>
      <c r="F7" s="22" t="s">
        <v>52</v>
      </c>
      <c r="G7" s="22" t="s">
        <v>16</v>
      </c>
      <c r="H7" s="23">
        <v>2</v>
      </c>
      <c r="I7" s="23">
        <v>8</v>
      </c>
      <c r="J7">
        <v>8</v>
      </c>
      <c r="K7">
        <f>J7+I7</f>
        <v>16</v>
      </c>
      <c r="L7" t="str">
        <f t="shared" si="0"/>
        <v>Diurno</v>
      </c>
    </row>
    <row r="8" spans="1:12" ht="17.25" customHeight="1" thickBot="1">
      <c r="A8">
        <v>1</v>
      </c>
      <c r="B8" t="s">
        <v>79</v>
      </c>
      <c r="C8" s="22" t="s">
        <v>4</v>
      </c>
      <c r="D8" s="22" t="s">
        <v>62</v>
      </c>
      <c r="E8" s="22" t="s">
        <v>33</v>
      </c>
      <c r="F8" s="22" t="s">
        <v>52</v>
      </c>
      <c r="G8" s="22" t="s">
        <v>50</v>
      </c>
      <c r="H8" s="23">
        <v>2</v>
      </c>
      <c r="I8" s="23">
        <v>3</v>
      </c>
      <c r="J8">
        <v>7</v>
      </c>
      <c r="K8">
        <f>J8+I8</f>
        <v>10</v>
      </c>
      <c r="L8" t="str">
        <f t="shared" si="0"/>
        <v>Diurno</v>
      </c>
    </row>
    <row r="9" spans="1:12" ht="17.25" customHeight="1" thickBot="1">
      <c r="A9">
        <v>5</v>
      </c>
      <c r="B9" t="s">
        <v>79</v>
      </c>
      <c r="C9" s="22" t="s">
        <v>5</v>
      </c>
      <c r="D9" s="22" t="s">
        <v>62</v>
      </c>
      <c r="E9" s="22" t="s">
        <v>33</v>
      </c>
      <c r="F9" s="22" t="s">
        <v>16</v>
      </c>
      <c r="G9" s="22" t="s">
        <v>52</v>
      </c>
      <c r="H9" s="23">
        <v>1</v>
      </c>
      <c r="I9" s="23">
        <v>8</v>
      </c>
      <c r="J9">
        <v>23</v>
      </c>
      <c r="K9">
        <v>7</v>
      </c>
      <c r="L9" t="str">
        <f t="shared" si="0"/>
        <v>Noturno</v>
      </c>
    </row>
    <row r="10" spans="1:12" ht="17.25" customHeight="1" thickBot="1">
      <c r="A10">
        <v>4</v>
      </c>
      <c r="B10" t="s">
        <v>84</v>
      </c>
      <c r="C10" s="22" t="s">
        <v>57</v>
      </c>
      <c r="D10" s="22" t="s">
        <v>65</v>
      </c>
      <c r="E10" s="22" t="s">
        <v>68</v>
      </c>
      <c r="F10" s="22" t="s">
        <v>53</v>
      </c>
      <c r="G10" s="22" t="s">
        <v>16</v>
      </c>
      <c r="H10" s="23">
        <v>1</v>
      </c>
      <c r="I10" s="23">
        <v>8</v>
      </c>
      <c r="J10">
        <v>10</v>
      </c>
      <c r="K10">
        <f>J10+I10</f>
        <v>18</v>
      </c>
      <c r="L10" t="str">
        <f t="shared" si="0"/>
        <v>Diurno</v>
      </c>
    </row>
    <row r="11" spans="1:12" ht="17.25" customHeight="1" thickBot="1">
      <c r="A11">
        <v>5</v>
      </c>
      <c r="B11" t="s">
        <v>92</v>
      </c>
      <c r="C11" s="22" t="s">
        <v>12</v>
      </c>
      <c r="D11" s="22" t="s">
        <v>73</v>
      </c>
      <c r="E11" s="22" t="s">
        <v>67</v>
      </c>
      <c r="F11" s="22" t="s">
        <v>16</v>
      </c>
      <c r="G11" s="22" t="s">
        <v>52</v>
      </c>
      <c r="H11" s="23">
        <v>1</v>
      </c>
      <c r="I11" s="23">
        <v>8</v>
      </c>
      <c r="J11">
        <v>23</v>
      </c>
      <c r="K11">
        <v>7</v>
      </c>
      <c r="L11" t="str">
        <f t="shared" si="0"/>
        <v>Noturno</v>
      </c>
    </row>
    <row r="12" spans="1:12" ht="17.25" customHeight="1" thickBot="1">
      <c r="A12">
        <v>5</v>
      </c>
      <c r="B12" t="s">
        <v>88</v>
      </c>
      <c r="C12" s="22" t="s">
        <v>12</v>
      </c>
      <c r="D12" s="22" t="s">
        <v>73</v>
      </c>
      <c r="E12" s="22" t="s">
        <v>18</v>
      </c>
      <c r="F12" s="22" t="s">
        <v>16</v>
      </c>
      <c r="G12" s="22" t="s">
        <v>52</v>
      </c>
      <c r="H12" s="23">
        <v>1</v>
      </c>
      <c r="I12" s="23">
        <v>8</v>
      </c>
      <c r="J12">
        <v>8</v>
      </c>
      <c r="K12">
        <f>J12+I12</f>
        <v>16</v>
      </c>
      <c r="L12" t="str">
        <f t="shared" si="0"/>
        <v>Diurno</v>
      </c>
    </row>
    <row r="13" spans="1:12" ht="17.25" customHeight="1" thickBot="1">
      <c r="A13">
        <v>5</v>
      </c>
      <c r="B13" t="s">
        <v>90</v>
      </c>
      <c r="C13" s="22" t="s">
        <v>12</v>
      </c>
      <c r="D13" s="22" t="s">
        <v>73</v>
      </c>
      <c r="E13" s="22" t="s">
        <v>20</v>
      </c>
      <c r="F13" s="22" t="s">
        <v>16</v>
      </c>
      <c r="G13" s="22" t="s">
        <v>52</v>
      </c>
      <c r="H13" s="23">
        <v>1</v>
      </c>
      <c r="I13" s="23">
        <v>8</v>
      </c>
      <c r="J13">
        <v>12</v>
      </c>
      <c r="K13">
        <f>J13+I13</f>
        <v>20</v>
      </c>
      <c r="L13" t="str">
        <f t="shared" si="0"/>
        <v>Diurno</v>
      </c>
    </row>
    <row r="14" spans="1:12" ht="17.25" customHeight="1" thickBot="1">
      <c r="A14">
        <v>5</v>
      </c>
      <c r="B14" t="s">
        <v>81</v>
      </c>
      <c r="C14" s="22" t="s">
        <v>10</v>
      </c>
      <c r="D14" s="22" t="s">
        <v>59</v>
      </c>
      <c r="E14" s="22" t="s">
        <v>20</v>
      </c>
      <c r="F14" s="22" t="s">
        <v>16</v>
      </c>
      <c r="G14" s="22" t="s">
        <v>52</v>
      </c>
      <c r="H14" s="23">
        <v>2</v>
      </c>
      <c r="I14" s="23">
        <v>8</v>
      </c>
      <c r="J14">
        <v>6</v>
      </c>
      <c r="K14">
        <f>J14+I14</f>
        <v>14</v>
      </c>
      <c r="L14" t="str">
        <f t="shared" si="0"/>
        <v>Diurno</v>
      </c>
    </row>
    <row r="15" spans="1:12" ht="17.25" customHeight="1" thickBot="1">
      <c r="A15">
        <v>4</v>
      </c>
      <c r="B15" t="s">
        <v>81</v>
      </c>
      <c r="C15" s="22" t="s">
        <v>11</v>
      </c>
      <c r="D15" s="22" t="s">
        <v>59</v>
      </c>
      <c r="E15" s="22" t="s">
        <v>20</v>
      </c>
      <c r="F15" s="22" t="s">
        <v>53</v>
      </c>
      <c r="G15" s="22" t="s">
        <v>16</v>
      </c>
      <c r="H15" s="26">
        <v>1</v>
      </c>
      <c r="I15" s="23">
        <v>8</v>
      </c>
      <c r="J15">
        <v>22</v>
      </c>
      <c r="K15">
        <v>6</v>
      </c>
      <c r="L15" t="str">
        <f t="shared" si="0"/>
        <v>Noturno</v>
      </c>
    </row>
    <row r="16" spans="1:12" ht="17.25" customHeight="1" thickBot="1">
      <c r="A16">
        <v>2</v>
      </c>
      <c r="B16" t="s">
        <v>81</v>
      </c>
      <c r="C16" s="22" t="s">
        <v>9</v>
      </c>
      <c r="D16" s="22" t="s">
        <v>59</v>
      </c>
      <c r="E16" s="22" t="s">
        <v>20</v>
      </c>
      <c r="F16" s="22" t="s">
        <v>52</v>
      </c>
      <c r="G16" s="24" t="s">
        <v>51</v>
      </c>
      <c r="H16" s="28">
        <v>3</v>
      </c>
      <c r="I16" s="25">
        <v>3</v>
      </c>
      <c r="J16">
        <v>14</v>
      </c>
      <c r="K16">
        <f>J16+I16</f>
        <v>17</v>
      </c>
      <c r="L16" t="str">
        <f t="shared" si="0"/>
        <v>Diurno</v>
      </c>
    </row>
    <row r="17" spans="1:12" ht="17.25" customHeight="1" thickBot="1">
      <c r="A17">
        <v>4</v>
      </c>
      <c r="B17" t="s">
        <v>85</v>
      </c>
      <c r="C17" s="22" t="s">
        <v>15</v>
      </c>
      <c r="D17" s="22" t="s">
        <v>66</v>
      </c>
      <c r="E17" s="22" t="s">
        <v>68</v>
      </c>
      <c r="F17" s="22" t="s">
        <v>16</v>
      </c>
      <c r="G17" s="22" t="s">
        <v>53</v>
      </c>
      <c r="H17" s="27">
        <v>1</v>
      </c>
      <c r="I17" s="23">
        <v>8</v>
      </c>
      <c r="J17">
        <v>10</v>
      </c>
      <c r="K17">
        <f>J17+I17</f>
        <v>18</v>
      </c>
      <c r="L17" t="str">
        <f t="shared" si="0"/>
        <v>Diurno</v>
      </c>
    </row>
    <row r="18" spans="1:12" ht="17.25" customHeight="1" thickBot="1">
      <c r="A18">
        <v>6</v>
      </c>
      <c r="B18" t="s">
        <v>87</v>
      </c>
      <c r="C18" s="22" t="s">
        <v>14</v>
      </c>
      <c r="D18" s="22" t="s">
        <v>69</v>
      </c>
      <c r="E18" s="22" t="s">
        <v>18</v>
      </c>
      <c r="F18" s="22" t="s">
        <v>52</v>
      </c>
      <c r="G18" s="22" t="s">
        <v>56</v>
      </c>
      <c r="H18" s="23">
        <v>1</v>
      </c>
      <c r="I18" s="23">
        <v>5</v>
      </c>
      <c r="J18">
        <v>8</v>
      </c>
      <c r="K18">
        <f>J18+I18</f>
        <v>13</v>
      </c>
      <c r="L18" t="str">
        <f t="shared" si="0"/>
        <v>Diurno</v>
      </c>
    </row>
    <row r="19" spans="1:12" ht="17.25" customHeight="1" thickBot="1">
      <c r="A19">
        <v>5</v>
      </c>
      <c r="B19" t="s">
        <v>93</v>
      </c>
      <c r="C19" s="22" t="s">
        <v>72</v>
      </c>
      <c r="D19" s="22" t="s">
        <v>71</v>
      </c>
      <c r="E19" s="22" t="s">
        <v>67</v>
      </c>
      <c r="F19" s="22" t="s">
        <v>52</v>
      </c>
      <c r="G19" s="22" t="s">
        <v>16</v>
      </c>
      <c r="H19" s="23">
        <v>1</v>
      </c>
      <c r="I19" s="23">
        <v>8</v>
      </c>
      <c r="J19">
        <v>23</v>
      </c>
      <c r="K19">
        <v>7</v>
      </c>
      <c r="L19" t="str">
        <f t="shared" si="0"/>
        <v>Noturno</v>
      </c>
    </row>
    <row r="20" spans="1:12" ht="17.25" customHeight="1" thickBot="1">
      <c r="A20">
        <v>5</v>
      </c>
      <c r="B20" t="s">
        <v>89</v>
      </c>
      <c r="C20" s="22" t="s">
        <v>72</v>
      </c>
      <c r="D20" s="22" t="s">
        <v>71</v>
      </c>
      <c r="E20" s="22" t="s">
        <v>18</v>
      </c>
      <c r="F20" s="22" t="s">
        <v>52</v>
      </c>
      <c r="G20" s="22" t="s">
        <v>16</v>
      </c>
      <c r="H20" s="23">
        <v>1</v>
      </c>
      <c r="I20" s="23">
        <v>8</v>
      </c>
      <c r="J20">
        <v>8</v>
      </c>
      <c r="K20">
        <f>J20+I20</f>
        <v>16</v>
      </c>
      <c r="L20" t="str">
        <f t="shared" si="0"/>
        <v>Diurno</v>
      </c>
    </row>
    <row r="21" spans="1:12" ht="17.25" customHeight="1" thickBot="1">
      <c r="A21">
        <v>5</v>
      </c>
      <c r="B21" t="s">
        <v>91</v>
      </c>
      <c r="C21" s="22" t="s">
        <v>72</v>
      </c>
      <c r="D21" s="22" t="s">
        <v>71</v>
      </c>
      <c r="E21" s="22" t="s">
        <v>20</v>
      </c>
      <c r="F21" s="22" t="s">
        <v>52</v>
      </c>
      <c r="G21" s="22" t="s">
        <v>16</v>
      </c>
      <c r="H21" s="23">
        <v>1</v>
      </c>
      <c r="I21" s="23">
        <v>8</v>
      </c>
      <c r="J21">
        <v>12</v>
      </c>
      <c r="K21">
        <f>J21+I21</f>
        <v>20</v>
      </c>
      <c r="L21" t="str">
        <f t="shared" si="0"/>
        <v>Diurno</v>
      </c>
    </row>
  </sheetData>
  <autoFilter ref="B1:L21" xr:uid="{0A41EA00-AF60-4ADE-8E52-48EA488FB949}">
    <sortState xmlns:xlrd2="http://schemas.microsoft.com/office/spreadsheetml/2017/richdata2" ref="B2:L23">
      <sortCondition ref="D1"/>
    </sortState>
  </autoFilter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7CEEB-BBBA-4315-9133-CF97F8480431}">
  <dimension ref="A1:G1014"/>
  <sheetViews>
    <sheetView workbookViewId="0">
      <selection activeCell="C12" sqref="C12"/>
    </sheetView>
  </sheetViews>
  <sheetFormatPr defaultColWidth="12.5703125" defaultRowHeight="15" customHeight="1"/>
  <cols>
    <col min="1" max="1" width="8.28515625" style="37" customWidth="1"/>
    <col min="2" max="2" width="13.28515625" style="37" customWidth="1"/>
    <col min="3" max="3" width="13.5703125" style="37" customWidth="1"/>
    <col min="4" max="4" width="14.42578125" style="37" customWidth="1"/>
    <col min="5" max="5" width="10.140625" style="37" customWidth="1"/>
    <col min="6" max="6" width="20" style="37" customWidth="1"/>
    <col min="7" max="7" width="25" style="37" bestFit="1" customWidth="1"/>
    <col min="8" max="26" width="8.5703125" style="37" customWidth="1"/>
    <col min="27" max="16384" width="12.5703125" style="37"/>
  </cols>
  <sheetData>
    <row r="1" spans="1:7" ht="12.75" customHeight="1">
      <c r="A1" s="41" t="s">
        <v>253</v>
      </c>
      <c r="B1" s="41" t="s">
        <v>252</v>
      </c>
      <c r="C1" s="41" t="s">
        <v>251</v>
      </c>
      <c r="D1" s="41" t="s">
        <v>250</v>
      </c>
      <c r="E1" s="41" t="s">
        <v>249</v>
      </c>
      <c r="F1" s="41" t="s">
        <v>248</v>
      </c>
      <c r="G1" s="41" t="s">
        <v>247</v>
      </c>
    </row>
    <row r="2" spans="1:7" ht="12.75" customHeight="1">
      <c r="A2" s="39" t="s">
        <v>246</v>
      </c>
      <c r="B2" s="39">
        <v>12</v>
      </c>
      <c r="C2" s="39" t="s">
        <v>104</v>
      </c>
      <c r="D2" s="39" t="s">
        <v>104</v>
      </c>
      <c r="E2" s="39" t="s">
        <v>174</v>
      </c>
      <c r="F2" s="39" t="s">
        <v>21</v>
      </c>
      <c r="G2" s="37" t="s">
        <v>33</v>
      </c>
    </row>
    <row r="3" spans="1:7" ht="12.75" customHeight="1">
      <c r="A3" s="39" t="s">
        <v>245</v>
      </c>
      <c r="B3" s="39">
        <v>30</v>
      </c>
      <c r="C3" s="39" t="s">
        <v>104</v>
      </c>
      <c r="D3" s="39" t="s">
        <v>104</v>
      </c>
      <c r="E3" s="39" t="s">
        <v>174</v>
      </c>
      <c r="F3" s="39" t="s">
        <v>21</v>
      </c>
      <c r="G3" s="37" t="s">
        <v>33</v>
      </c>
    </row>
    <row r="4" spans="1:7" ht="12.75" customHeight="1">
      <c r="A4" s="39" t="s">
        <v>244</v>
      </c>
      <c r="B4" s="39">
        <v>20</v>
      </c>
      <c r="C4" s="39" t="s">
        <v>104</v>
      </c>
      <c r="D4" s="39" t="s">
        <v>104</v>
      </c>
      <c r="E4" s="39" t="s">
        <v>174</v>
      </c>
      <c r="F4" s="39" t="s">
        <v>21</v>
      </c>
      <c r="G4" s="37" t="s">
        <v>33</v>
      </c>
    </row>
    <row r="5" spans="1:7" ht="12.75" customHeight="1">
      <c r="A5" s="39" t="s">
        <v>243</v>
      </c>
      <c r="B5" s="39">
        <v>12</v>
      </c>
      <c r="C5" s="39" t="s">
        <v>104</v>
      </c>
      <c r="D5" s="39" t="s">
        <v>104</v>
      </c>
      <c r="E5" s="39" t="s">
        <v>174</v>
      </c>
      <c r="F5" s="39" t="s">
        <v>21</v>
      </c>
      <c r="G5" s="37" t="s">
        <v>33</v>
      </c>
    </row>
    <row r="6" spans="1:7" ht="12.75" customHeight="1">
      <c r="A6" s="39" t="s">
        <v>242</v>
      </c>
      <c r="B6" s="39">
        <v>30</v>
      </c>
      <c r="C6" s="39" t="s">
        <v>104</v>
      </c>
      <c r="D6" s="39" t="s">
        <v>104</v>
      </c>
      <c r="E6" s="39" t="s">
        <v>174</v>
      </c>
      <c r="F6" s="39" t="s">
        <v>21</v>
      </c>
      <c r="G6" s="37" t="s">
        <v>33</v>
      </c>
    </row>
    <row r="7" spans="1:7" ht="12.75" customHeight="1">
      <c r="A7" s="39" t="s">
        <v>241</v>
      </c>
      <c r="B7" s="39">
        <v>20</v>
      </c>
      <c r="C7" s="39" t="s">
        <v>104</v>
      </c>
      <c r="D7" s="39" t="s">
        <v>104</v>
      </c>
      <c r="E7" s="39" t="s">
        <v>174</v>
      </c>
      <c r="F7" s="39" t="s">
        <v>21</v>
      </c>
      <c r="G7" s="37" t="s">
        <v>33</v>
      </c>
    </row>
    <row r="8" spans="1:7" ht="12.75" customHeight="1">
      <c r="A8" s="39" t="s">
        <v>240</v>
      </c>
      <c r="B8" s="39">
        <v>12</v>
      </c>
      <c r="C8" s="39" t="s">
        <v>104</v>
      </c>
      <c r="D8" s="39" t="s">
        <v>104</v>
      </c>
      <c r="E8" s="39" t="s">
        <v>174</v>
      </c>
      <c r="F8" s="39" t="s">
        <v>21</v>
      </c>
      <c r="G8" s="37" t="s">
        <v>33</v>
      </c>
    </row>
    <row r="9" spans="1:7" ht="12.75" customHeight="1">
      <c r="A9" s="39" t="s">
        <v>239</v>
      </c>
      <c r="B9" s="39">
        <v>30</v>
      </c>
      <c r="C9" s="39" t="s">
        <v>104</v>
      </c>
      <c r="D9" s="39" t="s">
        <v>104</v>
      </c>
      <c r="E9" s="39" t="s">
        <v>174</v>
      </c>
      <c r="F9" s="39" t="s">
        <v>21</v>
      </c>
      <c r="G9" s="37" t="s">
        <v>33</v>
      </c>
    </row>
    <row r="10" spans="1:7" ht="12.75" customHeight="1">
      <c r="A10" s="39" t="s">
        <v>238</v>
      </c>
      <c r="B10" s="39">
        <v>20</v>
      </c>
      <c r="C10" s="39" t="s">
        <v>104</v>
      </c>
      <c r="D10" s="39" t="s">
        <v>104</v>
      </c>
      <c r="E10" s="39" t="s">
        <v>174</v>
      </c>
      <c r="F10" s="39" t="s">
        <v>21</v>
      </c>
      <c r="G10" s="37" t="s">
        <v>33</v>
      </c>
    </row>
    <row r="11" spans="1:7" ht="12.75" customHeight="1">
      <c r="A11" s="39" t="s">
        <v>237</v>
      </c>
      <c r="B11" s="39">
        <v>12</v>
      </c>
      <c r="C11" s="39" t="s">
        <v>104</v>
      </c>
      <c r="D11" s="39" t="s">
        <v>104</v>
      </c>
      <c r="E11" s="39" t="s">
        <v>174</v>
      </c>
      <c r="F11" s="39" t="s">
        <v>21</v>
      </c>
      <c r="G11" s="37" t="s">
        <v>33</v>
      </c>
    </row>
    <row r="12" spans="1:7" ht="12.75" customHeight="1">
      <c r="A12" s="39" t="s">
        <v>236</v>
      </c>
      <c r="B12" s="39">
        <v>30</v>
      </c>
      <c r="C12" s="39" t="s">
        <v>104</v>
      </c>
      <c r="D12" s="39" t="s">
        <v>104</v>
      </c>
      <c r="E12" s="39" t="s">
        <v>174</v>
      </c>
      <c r="F12" s="39" t="s">
        <v>21</v>
      </c>
      <c r="G12" s="37" t="s">
        <v>33</v>
      </c>
    </row>
    <row r="13" spans="1:7" ht="12.75" customHeight="1">
      <c r="A13" s="39" t="s">
        <v>235</v>
      </c>
      <c r="B13" s="39">
        <v>20</v>
      </c>
      <c r="C13" s="39" t="s">
        <v>104</v>
      </c>
      <c r="D13" s="39" t="s">
        <v>104</v>
      </c>
      <c r="E13" s="39" t="s">
        <v>174</v>
      </c>
      <c r="F13" s="39" t="s">
        <v>21</v>
      </c>
      <c r="G13" s="37" t="s">
        <v>33</v>
      </c>
    </row>
    <row r="14" spans="1:7" ht="12.75" customHeight="1">
      <c r="A14" s="39" t="s">
        <v>234</v>
      </c>
      <c r="B14" s="39">
        <v>12</v>
      </c>
      <c r="C14" s="39" t="s">
        <v>104</v>
      </c>
      <c r="D14" s="39" t="s">
        <v>104</v>
      </c>
      <c r="E14" s="39" t="s">
        <v>174</v>
      </c>
      <c r="F14" s="39" t="s">
        <v>21</v>
      </c>
      <c r="G14" s="37" t="s">
        <v>33</v>
      </c>
    </row>
    <row r="15" spans="1:7" ht="12.75" customHeight="1">
      <c r="A15" s="39" t="s">
        <v>233</v>
      </c>
      <c r="B15" s="39">
        <v>30</v>
      </c>
      <c r="C15" s="39" t="s">
        <v>104</v>
      </c>
      <c r="D15" s="39" t="s">
        <v>104</v>
      </c>
      <c r="E15" s="39" t="s">
        <v>174</v>
      </c>
      <c r="F15" s="39" t="s">
        <v>21</v>
      </c>
      <c r="G15" s="37" t="s">
        <v>33</v>
      </c>
    </row>
    <row r="16" spans="1:7" ht="12.75" customHeight="1">
      <c r="A16" s="39" t="s">
        <v>232</v>
      </c>
      <c r="B16" s="39">
        <v>20</v>
      </c>
      <c r="C16" s="39" t="s">
        <v>104</v>
      </c>
      <c r="D16" s="39" t="s">
        <v>104</v>
      </c>
      <c r="E16" s="39" t="s">
        <v>174</v>
      </c>
      <c r="F16" s="39" t="s">
        <v>21</v>
      </c>
      <c r="G16" s="37" t="s">
        <v>33</v>
      </c>
    </row>
    <row r="17" spans="1:7" ht="12.75" customHeight="1">
      <c r="A17" s="39" t="s">
        <v>231</v>
      </c>
      <c r="B17" s="39">
        <v>37</v>
      </c>
      <c r="C17" s="39" t="s">
        <v>104</v>
      </c>
      <c r="D17" s="39" t="s">
        <v>103</v>
      </c>
      <c r="E17" s="39" t="s">
        <v>174</v>
      </c>
      <c r="F17" s="39" t="s">
        <v>29</v>
      </c>
      <c r="G17" s="38" t="s">
        <v>67</v>
      </c>
    </row>
    <row r="18" spans="1:7" ht="12.75" customHeight="1">
      <c r="A18" s="39" t="s">
        <v>230</v>
      </c>
      <c r="B18" s="39">
        <v>22</v>
      </c>
      <c r="C18" s="39" t="s">
        <v>104</v>
      </c>
      <c r="D18" s="39" t="s">
        <v>104</v>
      </c>
      <c r="E18" s="39" t="s">
        <v>133</v>
      </c>
      <c r="F18" s="39" t="s">
        <v>29</v>
      </c>
      <c r="G18" s="38" t="s">
        <v>67</v>
      </c>
    </row>
    <row r="19" spans="1:7" ht="12.75" customHeight="1">
      <c r="A19" s="40" t="s">
        <v>229</v>
      </c>
      <c r="B19" s="39">
        <v>16</v>
      </c>
      <c r="C19" s="39" t="s">
        <v>104</v>
      </c>
      <c r="D19" s="39" t="s">
        <v>104</v>
      </c>
      <c r="E19" s="39" t="s">
        <v>228</v>
      </c>
      <c r="F19" s="39" t="s">
        <v>29</v>
      </c>
      <c r="G19" s="38" t="s">
        <v>67</v>
      </c>
    </row>
    <row r="20" spans="1:7" ht="12.75" customHeight="1">
      <c r="A20" s="39" t="s">
        <v>227</v>
      </c>
      <c r="B20" s="39">
        <v>11</v>
      </c>
      <c r="C20" s="39" t="s">
        <v>104</v>
      </c>
      <c r="D20" s="39" t="s">
        <v>103</v>
      </c>
      <c r="E20" s="39" t="s">
        <v>102</v>
      </c>
      <c r="F20" s="39" t="s">
        <v>29</v>
      </c>
      <c r="G20" s="38" t="s">
        <v>67</v>
      </c>
    </row>
    <row r="21" spans="1:7" ht="12.75" customHeight="1">
      <c r="A21" s="39" t="s">
        <v>226</v>
      </c>
      <c r="B21" s="39">
        <v>37</v>
      </c>
      <c r="C21" s="39" t="s">
        <v>104</v>
      </c>
      <c r="D21" s="39" t="s">
        <v>103</v>
      </c>
      <c r="E21" s="39" t="s">
        <v>158</v>
      </c>
      <c r="F21" s="39" t="s">
        <v>29</v>
      </c>
      <c r="G21" s="38" t="s">
        <v>67</v>
      </c>
    </row>
    <row r="22" spans="1:7" ht="12.75" customHeight="1">
      <c r="A22" s="39" t="s">
        <v>225</v>
      </c>
      <c r="B22" s="39">
        <v>23</v>
      </c>
      <c r="C22" s="39" t="s">
        <v>104</v>
      </c>
      <c r="D22" s="39" t="s">
        <v>104</v>
      </c>
      <c r="E22" s="39" t="s">
        <v>128</v>
      </c>
      <c r="F22" s="39" t="s">
        <v>29</v>
      </c>
      <c r="G22" s="38" t="s">
        <v>67</v>
      </c>
    </row>
    <row r="23" spans="1:7" ht="12.75" customHeight="1">
      <c r="A23" s="39" t="s">
        <v>224</v>
      </c>
      <c r="B23" s="39">
        <v>16</v>
      </c>
      <c r="C23" s="39" t="s">
        <v>103</v>
      </c>
      <c r="D23" s="39" t="s">
        <v>103</v>
      </c>
      <c r="E23" s="39" t="s">
        <v>128</v>
      </c>
      <c r="F23" s="39" t="s">
        <v>29</v>
      </c>
      <c r="G23" s="38" t="s">
        <v>67</v>
      </c>
    </row>
    <row r="24" spans="1:7" ht="12.75" customHeight="1">
      <c r="A24" s="39" t="s">
        <v>223</v>
      </c>
      <c r="B24" s="39">
        <v>17</v>
      </c>
      <c r="C24" s="39" t="s">
        <v>104</v>
      </c>
      <c r="D24" s="39" t="s">
        <v>104</v>
      </c>
      <c r="E24" s="39" t="s">
        <v>144</v>
      </c>
      <c r="F24" s="39" t="s">
        <v>32</v>
      </c>
      <c r="G24" s="38" t="s">
        <v>67</v>
      </c>
    </row>
    <row r="25" spans="1:7" ht="12.75" customHeight="1">
      <c r="A25" s="39" t="s">
        <v>222</v>
      </c>
      <c r="B25" s="39">
        <v>34</v>
      </c>
      <c r="C25" s="39" t="s">
        <v>104</v>
      </c>
      <c r="D25" s="39" t="s">
        <v>103</v>
      </c>
      <c r="E25" s="39" t="s">
        <v>124</v>
      </c>
      <c r="F25" s="39" t="s">
        <v>32</v>
      </c>
      <c r="G25" s="38" t="s">
        <v>67</v>
      </c>
    </row>
    <row r="26" spans="1:7" ht="12.75" customHeight="1">
      <c r="A26" s="39" t="s">
        <v>221</v>
      </c>
      <c r="B26" s="39">
        <v>24</v>
      </c>
      <c r="C26" s="39" t="s">
        <v>103</v>
      </c>
      <c r="D26" s="39" t="s">
        <v>103</v>
      </c>
      <c r="E26" s="39" t="s">
        <v>124</v>
      </c>
      <c r="F26" s="39" t="s">
        <v>32</v>
      </c>
      <c r="G26" s="38" t="s">
        <v>67</v>
      </c>
    </row>
    <row r="27" spans="1:7" ht="12.75" customHeight="1">
      <c r="A27" s="39" t="s">
        <v>220</v>
      </c>
      <c r="B27" s="39">
        <v>22</v>
      </c>
      <c r="C27" s="39" t="s">
        <v>104</v>
      </c>
      <c r="D27" s="39" t="s">
        <v>103</v>
      </c>
      <c r="E27" s="39" t="s">
        <v>219</v>
      </c>
      <c r="F27" s="39" t="s">
        <v>32</v>
      </c>
      <c r="G27" s="38" t="s">
        <v>67</v>
      </c>
    </row>
    <row r="28" spans="1:7" ht="12.75" customHeight="1">
      <c r="A28" s="39" t="s">
        <v>218</v>
      </c>
      <c r="B28" s="39">
        <v>39</v>
      </c>
      <c r="C28" s="39" t="s">
        <v>103</v>
      </c>
      <c r="D28" s="39" t="s">
        <v>103</v>
      </c>
      <c r="E28" s="39" t="s">
        <v>185</v>
      </c>
      <c r="F28" s="39" t="s">
        <v>32</v>
      </c>
      <c r="G28" s="38" t="s">
        <v>67</v>
      </c>
    </row>
    <row r="29" spans="1:7" ht="12.75" customHeight="1">
      <c r="A29" s="39" t="s">
        <v>217</v>
      </c>
      <c r="B29" s="39">
        <v>14</v>
      </c>
      <c r="C29" s="39" t="s">
        <v>103</v>
      </c>
      <c r="D29" s="39" t="s">
        <v>103</v>
      </c>
      <c r="E29" s="39" t="s">
        <v>124</v>
      </c>
      <c r="F29" s="39" t="s">
        <v>32</v>
      </c>
      <c r="G29" s="38" t="s">
        <v>67</v>
      </c>
    </row>
    <row r="30" spans="1:7" ht="12.75" customHeight="1">
      <c r="A30" s="39" t="s">
        <v>216</v>
      </c>
      <c r="B30" s="39">
        <v>24</v>
      </c>
      <c r="C30" s="39" t="s">
        <v>104</v>
      </c>
      <c r="D30" s="39" t="s">
        <v>103</v>
      </c>
      <c r="E30" s="39" t="s">
        <v>144</v>
      </c>
      <c r="F30" s="39" t="s">
        <v>32</v>
      </c>
      <c r="G30" s="38" t="s">
        <v>67</v>
      </c>
    </row>
    <row r="31" spans="1:7" ht="12.75" customHeight="1">
      <c r="A31" s="39" t="s">
        <v>215</v>
      </c>
      <c r="B31" s="39">
        <v>16</v>
      </c>
      <c r="C31" s="39" t="s">
        <v>103</v>
      </c>
      <c r="D31" s="39" t="s">
        <v>103</v>
      </c>
      <c r="E31" s="39" t="s">
        <v>124</v>
      </c>
      <c r="F31" s="39" t="s">
        <v>32</v>
      </c>
      <c r="G31" s="38" t="s">
        <v>67</v>
      </c>
    </row>
    <row r="32" spans="1:7" ht="12.75" customHeight="1">
      <c r="A32" s="39" t="s">
        <v>214</v>
      </c>
      <c r="B32" s="39">
        <v>26</v>
      </c>
      <c r="C32" s="39" t="s">
        <v>104</v>
      </c>
      <c r="D32" s="39" t="s">
        <v>104</v>
      </c>
      <c r="E32" s="39" t="s">
        <v>128</v>
      </c>
      <c r="F32" s="39" t="s">
        <v>23</v>
      </c>
      <c r="G32" s="38" t="s">
        <v>67</v>
      </c>
    </row>
    <row r="33" spans="1:7" ht="12.75" customHeight="1">
      <c r="A33" s="39" t="s">
        <v>213</v>
      </c>
      <c r="B33" s="39">
        <v>18</v>
      </c>
      <c r="C33" s="39" t="s">
        <v>103</v>
      </c>
      <c r="D33" s="39" t="s">
        <v>103</v>
      </c>
      <c r="E33" s="39" t="s">
        <v>174</v>
      </c>
      <c r="F33" s="39" t="s">
        <v>23</v>
      </c>
      <c r="G33" s="38" t="s">
        <v>67</v>
      </c>
    </row>
    <row r="34" spans="1:7" ht="12.75" customHeight="1">
      <c r="A34" s="39" t="s">
        <v>212</v>
      </c>
      <c r="B34" s="39">
        <v>21</v>
      </c>
      <c r="C34" s="39" t="s">
        <v>103</v>
      </c>
      <c r="D34" s="39" t="s">
        <v>103</v>
      </c>
      <c r="E34" s="39" t="s">
        <v>158</v>
      </c>
      <c r="F34" s="39" t="s">
        <v>23</v>
      </c>
      <c r="G34" s="38" t="s">
        <v>67</v>
      </c>
    </row>
    <row r="35" spans="1:7" ht="12.75" customHeight="1">
      <c r="A35" s="39" t="s">
        <v>211</v>
      </c>
      <c r="B35" s="39">
        <v>31</v>
      </c>
      <c r="C35" s="39" t="s">
        <v>104</v>
      </c>
      <c r="D35" s="39" t="s">
        <v>103</v>
      </c>
      <c r="E35" s="39" t="s">
        <v>124</v>
      </c>
      <c r="F35" s="39" t="s">
        <v>23</v>
      </c>
      <c r="G35" s="38" t="s">
        <v>67</v>
      </c>
    </row>
    <row r="36" spans="1:7" ht="12.75" customHeight="1">
      <c r="A36" s="39" t="s">
        <v>210</v>
      </c>
      <c r="B36" s="39">
        <v>55</v>
      </c>
      <c r="C36" s="39" t="s">
        <v>103</v>
      </c>
      <c r="D36" s="39" t="s">
        <v>103</v>
      </c>
      <c r="E36" s="39" t="s">
        <v>126</v>
      </c>
      <c r="F36" s="39" t="s">
        <v>25</v>
      </c>
      <c r="G36" s="38" t="s">
        <v>67</v>
      </c>
    </row>
    <row r="37" spans="1:7" ht="12.75" customHeight="1">
      <c r="A37" s="39" t="s">
        <v>209</v>
      </c>
      <c r="B37" s="39">
        <v>16</v>
      </c>
      <c r="C37" s="39" t="s">
        <v>104</v>
      </c>
      <c r="D37" s="39" t="s">
        <v>103</v>
      </c>
      <c r="E37" s="39" t="s">
        <v>111</v>
      </c>
      <c r="F37" s="39" t="s">
        <v>25</v>
      </c>
      <c r="G37" s="38" t="s">
        <v>67</v>
      </c>
    </row>
    <row r="38" spans="1:7" ht="12.75" customHeight="1">
      <c r="A38" s="39" t="s">
        <v>208</v>
      </c>
      <c r="B38" s="39">
        <v>23</v>
      </c>
      <c r="C38" s="39" t="s">
        <v>104</v>
      </c>
      <c r="D38" s="39" t="s">
        <v>103</v>
      </c>
      <c r="E38" s="39" t="s">
        <v>106</v>
      </c>
      <c r="F38" s="39" t="s">
        <v>25</v>
      </c>
      <c r="G38" s="38" t="s">
        <v>67</v>
      </c>
    </row>
    <row r="39" spans="1:7" ht="12.75" customHeight="1">
      <c r="A39" s="39" t="s">
        <v>207</v>
      </c>
      <c r="B39" s="39">
        <v>35</v>
      </c>
      <c r="C39" s="39" t="s">
        <v>104</v>
      </c>
      <c r="D39" s="39" t="s">
        <v>103</v>
      </c>
      <c r="E39" s="39" t="s">
        <v>149</v>
      </c>
      <c r="F39" s="39" t="s">
        <v>22</v>
      </c>
      <c r="G39" s="38" t="s">
        <v>67</v>
      </c>
    </row>
    <row r="40" spans="1:7" ht="12.75" customHeight="1">
      <c r="A40" s="40" t="s">
        <v>206</v>
      </c>
      <c r="B40" s="40">
        <v>18</v>
      </c>
      <c r="C40" s="39" t="s">
        <v>104</v>
      </c>
      <c r="D40" s="39" t="s">
        <v>103</v>
      </c>
      <c r="E40" s="39" t="s">
        <v>205</v>
      </c>
      <c r="F40" s="40" t="s">
        <v>22</v>
      </c>
      <c r="G40" s="38" t="s">
        <v>67</v>
      </c>
    </row>
    <row r="41" spans="1:7" ht="12.75" customHeight="1">
      <c r="A41" s="39" t="s">
        <v>204</v>
      </c>
      <c r="B41" s="39">
        <v>21</v>
      </c>
      <c r="C41" s="39" t="s">
        <v>104</v>
      </c>
      <c r="D41" s="39" t="s">
        <v>104</v>
      </c>
      <c r="E41" s="39" t="s">
        <v>102</v>
      </c>
      <c r="F41" s="39" t="s">
        <v>28</v>
      </c>
      <c r="G41" s="38" t="s">
        <v>67</v>
      </c>
    </row>
    <row r="42" spans="1:7" ht="12.75" customHeight="1">
      <c r="A42" s="39" t="s">
        <v>203</v>
      </c>
      <c r="B42" s="39">
        <v>53</v>
      </c>
      <c r="C42" s="39" t="s">
        <v>103</v>
      </c>
      <c r="D42" s="39" t="s">
        <v>103</v>
      </c>
      <c r="E42" s="39" t="s">
        <v>185</v>
      </c>
      <c r="F42" s="39" t="s">
        <v>28</v>
      </c>
      <c r="G42" s="38" t="s">
        <v>67</v>
      </c>
    </row>
    <row r="43" spans="1:7" ht="12.75" customHeight="1">
      <c r="A43" s="39" t="s">
        <v>202</v>
      </c>
      <c r="B43" s="39">
        <v>41</v>
      </c>
      <c r="C43" s="39" t="s">
        <v>103</v>
      </c>
      <c r="D43" s="39" t="s">
        <v>103</v>
      </c>
      <c r="E43" s="39" t="s">
        <v>122</v>
      </c>
      <c r="F43" s="39" t="s">
        <v>28</v>
      </c>
      <c r="G43" s="38" t="s">
        <v>67</v>
      </c>
    </row>
    <row r="44" spans="1:7" ht="12.75" customHeight="1">
      <c r="A44" s="39" t="s">
        <v>201</v>
      </c>
      <c r="B44" s="39">
        <v>30</v>
      </c>
      <c r="C44" s="39" t="s">
        <v>103</v>
      </c>
      <c r="D44" s="39" t="s">
        <v>103</v>
      </c>
      <c r="E44" s="39" t="s">
        <v>131</v>
      </c>
      <c r="F44" s="39" t="s">
        <v>28</v>
      </c>
      <c r="G44" s="38" t="s">
        <v>67</v>
      </c>
    </row>
    <row r="45" spans="1:7" ht="12.75" customHeight="1">
      <c r="A45" s="39" t="s">
        <v>200</v>
      </c>
      <c r="B45" s="39">
        <v>44</v>
      </c>
      <c r="C45" s="39" t="s">
        <v>104</v>
      </c>
      <c r="D45" s="39" t="s">
        <v>103</v>
      </c>
      <c r="E45" s="39" t="s">
        <v>116</v>
      </c>
      <c r="F45" s="39" t="s">
        <v>28</v>
      </c>
      <c r="G45" s="38" t="s">
        <v>67</v>
      </c>
    </row>
    <row r="46" spans="1:7" ht="12.75" customHeight="1">
      <c r="A46" s="39" t="s">
        <v>199</v>
      </c>
      <c r="B46" s="39">
        <v>24</v>
      </c>
      <c r="C46" s="39" t="s">
        <v>104</v>
      </c>
      <c r="D46" s="39" t="s">
        <v>104</v>
      </c>
      <c r="E46" s="39" t="s">
        <v>185</v>
      </c>
      <c r="F46" s="39" t="s">
        <v>28</v>
      </c>
      <c r="G46" s="38" t="s">
        <v>67</v>
      </c>
    </row>
    <row r="47" spans="1:7" ht="12.75" customHeight="1">
      <c r="A47" s="39" t="s">
        <v>198</v>
      </c>
      <c r="B47" s="39">
        <v>42</v>
      </c>
      <c r="C47" s="39" t="s">
        <v>104</v>
      </c>
      <c r="D47" s="39" t="s">
        <v>103</v>
      </c>
      <c r="E47" s="39" t="s">
        <v>158</v>
      </c>
      <c r="F47" s="39" t="s">
        <v>28</v>
      </c>
      <c r="G47" s="38" t="s">
        <v>67</v>
      </c>
    </row>
    <row r="48" spans="1:7" ht="12.75" customHeight="1">
      <c r="A48" s="39" t="s">
        <v>197</v>
      </c>
      <c r="B48" s="39">
        <v>25</v>
      </c>
      <c r="C48" s="39" t="s">
        <v>104</v>
      </c>
      <c r="D48" s="39" t="s">
        <v>103</v>
      </c>
      <c r="E48" s="39" t="s">
        <v>106</v>
      </c>
      <c r="F48" s="39" t="s">
        <v>28</v>
      </c>
      <c r="G48" s="38" t="s">
        <v>67</v>
      </c>
    </row>
    <row r="49" spans="1:7" ht="12.75" customHeight="1">
      <c r="A49" s="39" t="s">
        <v>196</v>
      </c>
      <c r="B49" s="39">
        <v>18</v>
      </c>
      <c r="C49" s="39" t="s">
        <v>104</v>
      </c>
      <c r="D49" s="39" t="s">
        <v>103</v>
      </c>
      <c r="E49" s="39" t="s">
        <v>106</v>
      </c>
      <c r="F49" s="39" t="s">
        <v>28</v>
      </c>
      <c r="G49" s="38" t="s">
        <v>67</v>
      </c>
    </row>
    <row r="50" spans="1:7" ht="12.75" customHeight="1">
      <c r="A50" s="39" t="s">
        <v>195</v>
      </c>
      <c r="B50" s="39">
        <v>47</v>
      </c>
      <c r="C50" s="39" t="s">
        <v>104</v>
      </c>
      <c r="D50" s="39" t="s">
        <v>103</v>
      </c>
      <c r="E50" s="39" t="s">
        <v>147</v>
      </c>
      <c r="F50" s="39" t="s">
        <v>24</v>
      </c>
      <c r="G50" s="38" t="s">
        <v>67</v>
      </c>
    </row>
    <row r="51" spans="1:7" ht="12.75" customHeight="1">
      <c r="A51" s="39" t="s">
        <v>194</v>
      </c>
      <c r="B51" s="39">
        <v>28</v>
      </c>
      <c r="C51" s="39" t="s">
        <v>104</v>
      </c>
      <c r="D51" s="39" t="s">
        <v>104</v>
      </c>
      <c r="E51" s="39" t="s">
        <v>118</v>
      </c>
      <c r="F51" s="39" t="s">
        <v>24</v>
      </c>
      <c r="G51" s="38" t="s">
        <v>67</v>
      </c>
    </row>
    <row r="52" spans="1:7" ht="12.75" customHeight="1">
      <c r="A52" s="39" t="s">
        <v>193</v>
      </c>
      <c r="B52" s="39">
        <v>21</v>
      </c>
      <c r="C52" s="39" t="s">
        <v>104</v>
      </c>
      <c r="D52" s="39" t="s">
        <v>104</v>
      </c>
      <c r="E52" s="39" t="s">
        <v>122</v>
      </c>
      <c r="F52" s="39" t="s">
        <v>24</v>
      </c>
      <c r="G52" s="38" t="s">
        <v>67</v>
      </c>
    </row>
    <row r="53" spans="1:7" ht="12.75" customHeight="1">
      <c r="A53" s="39" t="s">
        <v>192</v>
      </c>
      <c r="B53" s="39">
        <v>41</v>
      </c>
      <c r="C53" s="39" t="s">
        <v>104</v>
      </c>
      <c r="D53" s="39" t="s">
        <v>104</v>
      </c>
      <c r="E53" s="39" t="s">
        <v>126</v>
      </c>
      <c r="F53" s="39" t="s">
        <v>24</v>
      </c>
      <c r="G53" s="38" t="s">
        <v>67</v>
      </c>
    </row>
    <row r="54" spans="1:7" ht="12.75" customHeight="1">
      <c r="A54" s="39" t="s">
        <v>191</v>
      </c>
      <c r="B54" s="39">
        <v>30</v>
      </c>
      <c r="C54" s="39" t="s">
        <v>104</v>
      </c>
      <c r="D54" s="39" t="s">
        <v>104</v>
      </c>
      <c r="E54" s="39" t="s">
        <v>141</v>
      </c>
      <c r="F54" s="39" t="s">
        <v>24</v>
      </c>
      <c r="G54" s="38" t="s">
        <v>67</v>
      </c>
    </row>
    <row r="55" spans="1:7" ht="12.75" customHeight="1">
      <c r="A55" s="39" t="s">
        <v>190</v>
      </c>
      <c r="B55" s="39">
        <v>19</v>
      </c>
      <c r="C55" s="39" t="s">
        <v>104</v>
      </c>
      <c r="D55" s="39" t="s">
        <v>104</v>
      </c>
      <c r="E55" s="39" t="s">
        <v>111</v>
      </c>
      <c r="F55" s="39" t="s">
        <v>24</v>
      </c>
      <c r="G55" s="38" t="s">
        <v>67</v>
      </c>
    </row>
    <row r="56" spans="1:7" ht="12.75" customHeight="1">
      <c r="A56" s="39" t="s">
        <v>189</v>
      </c>
      <c r="B56" s="39">
        <v>28</v>
      </c>
      <c r="C56" s="39" t="s">
        <v>104</v>
      </c>
      <c r="D56" s="39" t="s">
        <v>104</v>
      </c>
      <c r="E56" s="39" t="s">
        <v>147</v>
      </c>
      <c r="F56" s="39" t="s">
        <v>24</v>
      </c>
      <c r="G56" s="38" t="s">
        <v>67</v>
      </c>
    </row>
    <row r="57" spans="1:7" ht="12.75" customHeight="1">
      <c r="A57" s="39" t="s">
        <v>188</v>
      </c>
      <c r="B57" s="39">
        <v>16</v>
      </c>
      <c r="C57" s="39" t="s">
        <v>104</v>
      </c>
      <c r="D57" s="39" t="s">
        <v>103</v>
      </c>
      <c r="E57" s="39" t="s">
        <v>109</v>
      </c>
      <c r="F57" s="39" t="s">
        <v>24</v>
      </c>
      <c r="G57" s="38" t="s">
        <v>67</v>
      </c>
    </row>
    <row r="58" spans="1:7" ht="12.75" customHeight="1">
      <c r="A58" s="39" t="s">
        <v>187</v>
      </c>
      <c r="B58" s="39">
        <v>28</v>
      </c>
      <c r="C58" s="39" t="s">
        <v>104</v>
      </c>
      <c r="D58" s="39" t="s">
        <v>103</v>
      </c>
      <c r="E58" s="39" t="s">
        <v>116</v>
      </c>
      <c r="F58" s="39" t="s">
        <v>24</v>
      </c>
      <c r="G58" s="38" t="s">
        <v>67</v>
      </c>
    </row>
    <row r="59" spans="1:7" ht="12.75" customHeight="1">
      <c r="A59" s="39" t="s">
        <v>186</v>
      </c>
      <c r="B59" s="39">
        <v>15</v>
      </c>
      <c r="C59" s="39" t="s">
        <v>103</v>
      </c>
      <c r="D59" s="39" t="s">
        <v>103</v>
      </c>
      <c r="E59" s="39" t="s">
        <v>185</v>
      </c>
      <c r="F59" s="39" t="s">
        <v>180</v>
      </c>
      <c r="G59" s="38" t="s">
        <v>68</v>
      </c>
    </row>
    <row r="60" spans="1:7" ht="12.75" customHeight="1">
      <c r="A60" s="39" t="s">
        <v>184</v>
      </c>
      <c r="B60" s="39">
        <v>28</v>
      </c>
      <c r="C60" s="39" t="s">
        <v>104</v>
      </c>
      <c r="D60" s="39" t="s">
        <v>104</v>
      </c>
      <c r="E60" s="39" t="s">
        <v>118</v>
      </c>
      <c r="F60" s="39" t="s">
        <v>180</v>
      </c>
      <c r="G60" s="38" t="s">
        <v>68</v>
      </c>
    </row>
    <row r="61" spans="1:7" ht="12.75" customHeight="1">
      <c r="A61" s="39" t="s">
        <v>183</v>
      </c>
      <c r="B61" s="39">
        <v>15</v>
      </c>
      <c r="C61" s="39" t="s">
        <v>103</v>
      </c>
      <c r="D61" s="39" t="s">
        <v>103</v>
      </c>
      <c r="E61" s="39" t="s">
        <v>122</v>
      </c>
      <c r="F61" s="39" t="s">
        <v>180</v>
      </c>
      <c r="G61" s="38" t="s">
        <v>68</v>
      </c>
    </row>
    <row r="62" spans="1:7" ht="12.75" customHeight="1">
      <c r="A62" s="39" t="s">
        <v>182</v>
      </c>
      <c r="B62" s="39">
        <v>27</v>
      </c>
      <c r="C62" s="39" t="s">
        <v>103</v>
      </c>
      <c r="D62" s="39" t="s">
        <v>103</v>
      </c>
      <c r="E62" s="39" t="s">
        <v>174</v>
      </c>
      <c r="F62" s="39" t="s">
        <v>180</v>
      </c>
      <c r="G62" s="38" t="s">
        <v>68</v>
      </c>
    </row>
    <row r="63" spans="1:7" ht="12.75" customHeight="1">
      <c r="A63" s="39" t="s">
        <v>181</v>
      </c>
      <c r="B63" s="39">
        <v>29</v>
      </c>
      <c r="C63" s="39" t="s">
        <v>104</v>
      </c>
      <c r="D63" s="39" t="s">
        <v>104</v>
      </c>
      <c r="E63" s="39" t="s">
        <v>102</v>
      </c>
      <c r="F63" s="39" t="s">
        <v>180</v>
      </c>
      <c r="G63" s="38" t="s">
        <v>68</v>
      </c>
    </row>
    <row r="64" spans="1:7" ht="12.75" customHeight="1">
      <c r="A64" s="39" t="s">
        <v>179</v>
      </c>
      <c r="B64" s="39">
        <v>42</v>
      </c>
      <c r="C64" s="39" t="s">
        <v>104</v>
      </c>
      <c r="D64" s="39" t="s">
        <v>104</v>
      </c>
      <c r="E64" s="39" t="s">
        <v>109</v>
      </c>
      <c r="F64" s="39" t="s">
        <v>172</v>
      </c>
      <c r="G64" s="38" t="s">
        <v>68</v>
      </c>
    </row>
    <row r="65" spans="1:7" ht="12.75" customHeight="1">
      <c r="A65" s="39" t="s">
        <v>178</v>
      </c>
      <c r="B65" s="39">
        <v>20</v>
      </c>
      <c r="C65" s="39" t="s">
        <v>104</v>
      </c>
      <c r="D65" s="39" t="s">
        <v>103</v>
      </c>
      <c r="E65" s="39" t="s">
        <v>133</v>
      </c>
      <c r="F65" s="39" t="s">
        <v>172</v>
      </c>
      <c r="G65" s="38" t="s">
        <v>68</v>
      </c>
    </row>
    <row r="66" spans="1:7" ht="12.75" customHeight="1">
      <c r="A66" s="39" t="s">
        <v>177</v>
      </c>
      <c r="B66" s="39">
        <v>30</v>
      </c>
      <c r="C66" s="39" t="s">
        <v>103</v>
      </c>
      <c r="D66" s="39" t="s">
        <v>103</v>
      </c>
      <c r="E66" s="39" t="s">
        <v>126</v>
      </c>
      <c r="F66" s="39" t="s">
        <v>172</v>
      </c>
      <c r="G66" s="38" t="s">
        <v>68</v>
      </c>
    </row>
    <row r="67" spans="1:7" ht="12.75" customHeight="1">
      <c r="A67" s="39" t="s">
        <v>176</v>
      </c>
      <c r="B67" s="39">
        <v>46</v>
      </c>
      <c r="C67" s="39" t="s">
        <v>104</v>
      </c>
      <c r="D67" s="39" t="s">
        <v>104</v>
      </c>
      <c r="E67" s="39" t="s">
        <v>152</v>
      </c>
      <c r="F67" s="39" t="s">
        <v>172</v>
      </c>
      <c r="G67" s="38" t="s">
        <v>68</v>
      </c>
    </row>
    <row r="68" spans="1:7" ht="12.75" customHeight="1">
      <c r="A68" s="39" t="s">
        <v>175</v>
      </c>
      <c r="B68" s="39">
        <v>25</v>
      </c>
      <c r="C68" s="39" t="s">
        <v>104</v>
      </c>
      <c r="D68" s="39" t="s">
        <v>104</v>
      </c>
      <c r="E68" s="39" t="s">
        <v>174</v>
      </c>
      <c r="F68" s="39" t="s">
        <v>172</v>
      </c>
      <c r="G68" s="38" t="s">
        <v>68</v>
      </c>
    </row>
    <row r="69" spans="1:7" ht="12.75" customHeight="1">
      <c r="A69" s="39" t="s">
        <v>173</v>
      </c>
      <c r="B69" s="39">
        <v>29</v>
      </c>
      <c r="C69" s="39" t="s">
        <v>103</v>
      </c>
      <c r="D69" s="39" t="s">
        <v>103</v>
      </c>
      <c r="E69" s="39" t="s">
        <v>149</v>
      </c>
      <c r="F69" s="39" t="s">
        <v>172</v>
      </c>
      <c r="G69" s="38" t="s">
        <v>68</v>
      </c>
    </row>
    <row r="70" spans="1:7" ht="12.75" customHeight="1">
      <c r="A70" s="39" t="s">
        <v>171</v>
      </c>
      <c r="B70" s="39">
        <v>9</v>
      </c>
      <c r="C70" s="39" t="s">
        <v>103</v>
      </c>
      <c r="D70" s="39" t="s">
        <v>104</v>
      </c>
      <c r="E70" s="39" t="s">
        <v>144</v>
      </c>
      <c r="F70" s="39" t="s">
        <v>163</v>
      </c>
      <c r="G70" s="38" t="s">
        <v>68</v>
      </c>
    </row>
    <row r="71" spans="1:7" ht="12.75" customHeight="1">
      <c r="A71" s="39" t="s">
        <v>170</v>
      </c>
      <c r="B71" s="39">
        <v>10</v>
      </c>
      <c r="C71" s="39" t="s">
        <v>103</v>
      </c>
      <c r="D71" s="39" t="s">
        <v>104</v>
      </c>
      <c r="E71" s="39" t="s">
        <v>144</v>
      </c>
      <c r="F71" s="39" t="s">
        <v>163</v>
      </c>
      <c r="G71" s="38" t="s">
        <v>68</v>
      </c>
    </row>
    <row r="72" spans="1:7" ht="12.75" customHeight="1">
      <c r="A72" s="39" t="s">
        <v>169</v>
      </c>
      <c r="B72" s="39">
        <v>20</v>
      </c>
      <c r="C72" s="39" t="s">
        <v>104</v>
      </c>
      <c r="D72" s="39" t="s">
        <v>104</v>
      </c>
      <c r="E72" s="39" t="s">
        <v>111</v>
      </c>
      <c r="F72" s="39" t="s">
        <v>163</v>
      </c>
      <c r="G72" s="38" t="s">
        <v>68</v>
      </c>
    </row>
    <row r="73" spans="1:7" ht="12.75" customHeight="1">
      <c r="A73" s="39" t="s">
        <v>168</v>
      </c>
      <c r="B73" s="39">
        <v>50</v>
      </c>
      <c r="C73" s="39" t="s">
        <v>103</v>
      </c>
      <c r="D73" s="39" t="s">
        <v>103</v>
      </c>
      <c r="E73" s="39" t="s">
        <v>122</v>
      </c>
      <c r="F73" s="39" t="s">
        <v>163</v>
      </c>
      <c r="G73" s="38" t="s">
        <v>68</v>
      </c>
    </row>
    <row r="74" spans="1:7" ht="12.75" customHeight="1">
      <c r="A74" s="39" t="s">
        <v>167</v>
      </c>
      <c r="B74" s="39">
        <v>28</v>
      </c>
      <c r="C74" s="39" t="s">
        <v>103</v>
      </c>
      <c r="D74" s="39" t="s">
        <v>104</v>
      </c>
      <c r="E74" s="39" t="s">
        <v>118</v>
      </c>
      <c r="F74" s="39" t="s">
        <v>163</v>
      </c>
      <c r="G74" s="38" t="s">
        <v>68</v>
      </c>
    </row>
    <row r="75" spans="1:7" ht="12.75" customHeight="1">
      <c r="A75" s="39" t="s">
        <v>166</v>
      </c>
      <c r="B75" s="39">
        <v>35</v>
      </c>
      <c r="C75" s="39" t="s">
        <v>103</v>
      </c>
      <c r="D75" s="39" t="s">
        <v>103</v>
      </c>
      <c r="E75" s="39" t="s">
        <v>165</v>
      </c>
      <c r="F75" s="39" t="s">
        <v>163</v>
      </c>
      <c r="G75" s="38" t="s">
        <v>68</v>
      </c>
    </row>
    <row r="76" spans="1:7" ht="12.75" customHeight="1">
      <c r="A76" s="39" t="s">
        <v>164</v>
      </c>
      <c r="B76" s="39">
        <v>29</v>
      </c>
      <c r="C76" s="39" t="s">
        <v>104</v>
      </c>
      <c r="D76" s="39" t="s">
        <v>103</v>
      </c>
      <c r="E76" s="39" t="s">
        <v>126</v>
      </c>
      <c r="F76" s="39" t="s">
        <v>163</v>
      </c>
      <c r="G76" s="38" t="s">
        <v>68</v>
      </c>
    </row>
    <row r="77" spans="1:7" ht="12.75" customHeight="1">
      <c r="A77" s="39" t="s">
        <v>162</v>
      </c>
      <c r="B77" s="39">
        <v>12</v>
      </c>
      <c r="C77" s="39" t="s">
        <v>103</v>
      </c>
      <c r="D77" s="39" t="s">
        <v>104</v>
      </c>
      <c r="E77" s="39" t="s">
        <v>152</v>
      </c>
      <c r="F77" s="39" t="s">
        <v>160</v>
      </c>
      <c r="G77" s="38" t="s">
        <v>68</v>
      </c>
    </row>
    <row r="78" spans="1:7" ht="12.75" customHeight="1">
      <c r="A78" s="39" t="s">
        <v>161</v>
      </c>
      <c r="B78" s="39">
        <v>23</v>
      </c>
      <c r="C78" s="39" t="s">
        <v>104</v>
      </c>
      <c r="D78" s="39" t="s">
        <v>104</v>
      </c>
      <c r="E78" s="39" t="s">
        <v>122</v>
      </c>
      <c r="F78" s="39" t="s">
        <v>160</v>
      </c>
      <c r="G78" s="38" t="s">
        <v>68</v>
      </c>
    </row>
    <row r="79" spans="1:7" ht="12.75" customHeight="1">
      <c r="A79" s="39" t="s">
        <v>159</v>
      </c>
      <c r="B79" s="39">
        <v>30</v>
      </c>
      <c r="C79" s="39" t="s">
        <v>104</v>
      </c>
      <c r="D79" s="39" t="s">
        <v>103</v>
      </c>
      <c r="E79" s="39" t="s">
        <v>158</v>
      </c>
      <c r="F79" s="39" t="s">
        <v>30</v>
      </c>
      <c r="G79" s="38" t="s">
        <v>68</v>
      </c>
    </row>
    <row r="80" spans="1:7" ht="12.75" customHeight="1">
      <c r="A80" s="39" t="s">
        <v>157</v>
      </c>
      <c r="B80" s="39">
        <v>48</v>
      </c>
      <c r="C80" s="39" t="s">
        <v>104</v>
      </c>
      <c r="D80" s="39" t="s">
        <v>103</v>
      </c>
      <c r="E80" s="39" t="s">
        <v>106</v>
      </c>
      <c r="F80" s="39" t="s">
        <v>30</v>
      </c>
      <c r="G80" s="38" t="s">
        <v>68</v>
      </c>
    </row>
    <row r="81" spans="1:7" ht="12.75" customHeight="1">
      <c r="A81" s="39" t="s">
        <v>156</v>
      </c>
      <c r="B81" s="39">
        <v>18</v>
      </c>
      <c r="C81" s="39" t="s">
        <v>103</v>
      </c>
      <c r="D81" s="39" t="s">
        <v>103</v>
      </c>
      <c r="E81" s="39" t="s">
        <v>111</v>
      </c>
      <c r="F81" s="39" t="s">
        <v>30</v>
      </c>
      <c r="G81" s="38" t="s">
        <v>68</v>
      </c>
    </row>
    <row r="82" spans="1:7" ht="12.75" customHeight="1">
      <c r="A82" s="39" t="s">
        <v>155</v>
      </c>
      <c r="B82" s="39">
        <v>39</v>
      </c>
      <c r="C82" s="39" t="s">
        <v>103</v>
      </c>
      <c r="D82" s="39" t="s">
        <v>103</v>
      </c>
      <c r="E82" s="39" t="s">
        <v>126</v>
      </c>
      <c r="F82" s="39" t="s">
        <v>30</v>
      </c>
      <c r="G82" s="38" t="s">
        <v>68</v>
      </c>
    </row>
    <row r="83" spans="1:7" ht="12.75" customHeight="1">
      <c r="A83" s="39" t="s">
        <v>154</v>
      </c>
      <c r="B83" s="39">
        <v>19</v>
      </c>
      <c r="C83" s="39" t="s">
        <v>104</v>
      </c>
      <c r="D83" s="39" t="s">
        <v>104</v>
      </c>
      <c r="E83" s="39" t="s">
        <v>102</v>
      </c>
      <c r="F83" s="39" t="s">
        <v>30</v>
      </c>
      <c r="G83" s="38" t="s">
        <v>68</v>
      </c>
    </row>
    <row r="84" spans="1:7" ht="12.75" customHeight="1">
      <c r="A84" s="39" t="s">
        <v>153</v>
      </c>
      <c r="B84" s="39">
        <v>14</v>
      </c>
      <c r="C84" s="39" t="s">
        <v>104</v>
      </c>
      <c r="D84" s="39" t="s">
        <v>104</v>
      </c>
      <c r="E84" s="39" t="s">
        <v>152</v>
      </c>
      <c r="F84" s="39" t="s">
        <v>31</v>
      </c>
      <c r="G84" s="38" t="s">
        <v>18</v>
      </c>
    </row>
    <row r="85" spans="1:7" ht="12.75" customHeight="1">
      <c r="A85" s="39" t="s">
        <v>151</v>
      </c>
      <c r="B85" s="39">
        <v>43</v>
      </c>
      <c r="C85" s="39" t="s">
        <v>104</v>
      </c>
      <c r="D85" s="39" t="s">
        <v>103</v>
      </c>
      <c r="E85" s="39" t="s">
        <v>133</v>
      </c>
      <c r="F85" s="39" t="s">
        <v>31</v>
      </c>
      <c r="G85" s="38" t="s">
        <v>18</v>
      </c>
    </row>
    <row r="86" spans="1:7" ht="12.75" customHeight="1">
      <c r="A86" s="39" t="s">
        <v>150</v>
      </c>
      <c r="B86" s="39">
        <v>19</v>
      </c>
      <c r="C86" s="39" t="s">
        <v>104</v>
      </c>
      <c r="D86" s="39" t="s">
        <v>103</v>
      </c>
      <c r="E86" s="39" t="s">
        <v>149</v>
      </c>
      <c r="F86" s="39" t="s">
        <v>27</v>
      </c>
      <c r="G86" s="38" t="s">
        <v>18</v>
      </c>
    </row>
    <row r="87" spans="1:7" ht="12.75" customHeight="1">
      <c r="A87" s="39" t="s">
        <v>148</v>
      </c>
      <c r="B87" s="39">
        <v>17</v>
      </c>
      <c r="C87" s="39" t="s">
        <v>104</v>
      </c>
      <c r="D87" s="39" t="s">
        <v>103</v>
      </c>
      <c r="E87" s="39" t="s">
        <v>147</v>
      </c>
      <c r="F87" s="39" t="s">
        <v>27</v>
      </c>
      <c r="G87" s="38" t="s">
        <v>18</v>
      </c>
    </row>
    <row r="88" spans="1:7" ht="12.75" customHeight="1">
      <c r="A88" s="39" t="s">
        <v>146</v>
      </c>
      <c r="B88" s="39">
        <v>39</v>
      </c>
      <c r="C88" s="39" t="s">
        <v>104</v>
      </c>
      <c r="D88" s="39" t="s">
        <v>104</v>
      </c>
      <c r="E88" s="39" t="s">
        <v>144</v>
      </c>
      <c r="F88" s="39" t="s">
        <v>27</v>
      </c>
      <c r="G88" s="38" t="s">
        <v>18</v>
      </c>
    </row>
    <row r="89" spans="1:7" ht="12.75" customHeight="1">
      <c r="A89" s="39" t="s">
        <v>145</v>
      </c>
      <c r="B89" s="39">
        <v>29</v>
      </c>
      <c r="C89" s="39" t="s">
        <v>104</v>
      </c>
      <c r="D89" s="39" t="s">
        <v>104</v>
      </c>
      <c r="E89" s="39" t="s">
        <v>144</v>
      </c>
      <c r="F89" s="39" t="s">
        <v>27</v>
      </c>
      <c r="G89" s="38" t="s">
        <v>18</v>
      </c>
    </row>
    <row r="90" spans="1:7" ht="12.75" customHeight="1">
      <c r="A90" s="39" t="s">
        <v>143</v>
      </c>
      <c r="B90" s="39">
        <v>23</v>
      </c>
      <c r="C90" s="39" t="s">
        <v>104</v>
      </c>
      <c r="D90" s="39" t="s">
        <v>104</v>
      </c>
      <c r="E90" s="39" t="s">
        <v>111</v>
      </c>
      <c r="F90" s="39" t="s">
        <v>27</v>
      </c>
      <c r="G90" s="38" t="s">
        <v>18</v>
      </c>
    </row>
    <row r="91" spans="1:7" ht="12.75" customHeight="1">
      <c r="A91" s="39" t="s">
        <v>142</v>
      </c>
      <c r="B91" s="39">
        <v>38</v>
      </c>
      <c r="C91" s="39" t="s">
        <v>103</v>
      </c>
      <c r="D91" s="39" t="s">
        <v>103</v>
      </c>
      <c r="E91" s="39" t="s">
        <v>141</v>
      </c>
      <c r="F91" s="39" t="s">
        <v>27</v>
      </c>
      <c r="G91" s="38" t="s">
        <v>18</v>
      </c>
    </row>
    <row r="92" spans="1:7" ht="12.75" customHeight="1">
      <c r="A92" s="39" t="s">
        <v>140</v>
      </c>
      <c r="B92" s="39">
        <v>41</v>
      </c>
      <c r="C92" s="39" t="s">
        <v>104</v>
      </c>
      <c r="D92" s="39" t="s">
        <v>103</v>
      </c>
      <c r="E92" s="39" t="s">
        <v>128</v>
      </c>
      <c r="F92" s="39" t="s">
        <v>27</v>
      </c>
      <c r="G92" s="38" t="s">
        <v>18</v>
      </c>
    </row>
    <row r="93" spans="1:7" ht="12.75" customHeight="1">
      <c r="A93" s="39" t="s">
        <v>139</v>
      </c>
      <c r="B93" s="39">
        <v>23</v>
      </c>
      <c r="C93" s="39" t="s">
        <v>104</v>
      </c>
      <c r="D93" s="39" t="s">
        <v>104</v>
      </c>
      <c r="E93" s="39" t="s">
        <v>114</v>
      </c>
      <c r="F93" s="39" t="s">
        <v>27</v>
      </c>
      <c r="G93" s="38" t="s">
        <v>18</v>
      </c>
    </row>
    <row r="94" spans="1:7" ht="12.75" customHeight="1">
      <c r="A94" s="40" t="s">
        <v>138</v>
      </c>
      <c r="B94" s="39">
        <v>14</v>
      </c>
      <c r="C94" s="39" t="s">
        <v>103</v>
      </c>
      <c r="D94" s="39" t="s">
        <v>103</v>
      </c>
      <c r="E94" s="39" t="s">
        <v>137</v>
      </c>
      <c r="F94" s="39" t="s">
        <v>27</v>
      </c>
      <c r="G94" s="38" t="s">
        <v>18</v>
      </c>
    </row>
    <row r="95" spans="1:7" ht="12.75" customHeight="1">
      <c r="A95" s="39" t="s">
        <v>136</v>
      </c>
      <c r="B95" s="39">
        <v>17</v>
      </c>
      <c r="C95" s="39" t="s">
        <v>104</v>
      </c>
      <c r="D95" s="39" t="s">
        <v>104</v>
      </c>
      <c r="E95" s="39" t="s">
        <v>114</v>
      </c>
      <c r="F95" s="39" t="s">
        <v>27</v>
      </c>
      <c r="G95" s="38" t="s">
        <v>18</v>
      </c>
    </row>
    <row r="96" spans="1:7" ht="12.75" customHeight="1">
      <c r="A96" s="39" t="s">
        <v>135</v>
      </c>
      <c r="B96" s="39">
        <v>39</v>
      </c>
      <c r="C96" s="39" t="s">
        <v>104</v>
      </c>
      <c r="D96" s="39" t="s">
        <v>103</v>
      </c>
      <c r="E96" s="39" t="s">
        <v>128</v>
      </c>
      <c r="F96" s="39" t="s">
        <v>17</v>
      </c>
      <c r="G96" s="38" t="s">
        <v>18</v>
      </c>
    </row>
    <row r="97" spans="1:7" ht="12.75" customHeight="1">
      <c r="A97" s="39" t="s">
        <v>134</v>
      </c>
      <c r="B97" s="39">
        <v>18</v>
      </c>
      <c r="C97" s="39" t="s">
        <v>104</v>
      </c>
      <c r="D97" s="39" t="s">
        <v>104</v>
      </c>
      <c r="E97" s="39" t="s">
        <v>133</v>
      </c>
      <c r="F97" s="39" t="s">
        <v>17</v>
      </c>
      <c r="G97" s="38" t="s">
        <v>18</v>
      </c>
    </row>
    <row r="98" spans="1:7" ht="12.75" customHeight="1">
      <c r="A98" s="39" t="s">
        <v>132</v>
      </c>
      <c r="B98" s="39">
        <v>58</v>
      </c>
      <c r="C98" s="39" t="s">
        <v>103</v>
      </c>
      <c r="D98" s="39" t="s">
        <v>103</v>
      </c>
      <c r="E98" s="39" t="s">
        <v>131</v>
      </c>
      <c r="F98" s="39" t="s">
        <v>17</v>
      </c>
      <c r="G98" s="38" t="s">
        <v>18</v>
      </c>
    </row>
    <row r="99" spans="1:7" ht="12.75" customHeight="1">
      <c r="A99" s="39" t="s">
        <v>130</v>
      </c>
      <c r="B99" s="39">
        <v>29</v>
      </c>
      <c r="C99" s="39" t="s">
        <v>104</v>
      </c>
      <c r="D99" s="39" t="s">
        <v>103</v>
      </c>
      <c r="E99" s="39" t="s">
        <v>106</v>
      </c>
      <c r="F99" s="39" t="s">
        <v>17</v>
      </c>
      <c r="G99" s="38" t="s">
        <v>18</v>
      </c>
    </row>
    <row r="100" spans="1:7" ht="12.75" customHeight="1">
      <c r="A100" s="39" t="s">
        <v>129</v>
      </c>
      <c r="B100" s="39">
        <v>26</v>
      </c>
      <c r="C100" s="39" t="s">
        <v>104</v>
      </c>
      <c r="D100" s="39" t="s">
        <v>104</v>
      </c>
      <c r="E100" s="39" t="s">
        <v>128</v>
      </c>
      <c r="F100" s="39" t="s">
        <v>17</v>
      </c>
      <c r="G100" s="38" t="s">
        <v>18</v>
      </c>
    </row>
    <row r="101" spans="1:7" ht="12.75" customHeight="1">
      <c r="A101" s="39" t="s">
        <v>127</v>
      </c>
      <c r="B101" s="39">
        <v>31</v>
      </c>
      <c r="C101" s="39" t="s">
        <v>103</v>
      </c>
      <c r="D101" s="39" t="s">
        <v>103</v>
      </c>
      <c r="E101" s="39" t="s">
        <v>126</v>
      </c>
      <c r="F101" s="39" t="s">
        <v>17</v>
      </c>
      <c r="G101" s="38" t="s">
        <v>18</v>
      </c>
    </row>
    <row r="102" spans="1:7" ht="12.75" customHeight="1">
      <c r="A102" s="39" t="s">
        <v>125</v>
      </c>
      <c r="B102" s="39">
        <v>31</v>
      </c>
      <c r="C102" s="39" t="s">
        <v>104</v>
      </c>
      <c r="D102" s="39" t="s">
        <v>103</v>
      </c>
      <c r="E102" s="39" t="s">
        <v>124</v>
      </c>
      <c r="F102" s="39" t="s">
        <v>17</v>
      </c>
      <c r="G102" s="38" t="s">
        <v>18</v>
      </c>
    </row>
    <row r="103" spans="1:7" ht="12.75" customHeight="1">
      <c r="A103" s="39" t="s">
        <v>123</v>
      </c>
      <c r="B103" s="39">
        <v>17</v>
      </c>
      <c r="C103" s="39" t="s">
        <v>103</v>
      </c>
      <c r="D103" s="39" t="s">
        <v>103</v>
      </c>
      <c r="E103" s="39" t="s">
        <v>122</v>
      </c>
      <c r="F103" s="39" t="s">
        <v>17</v>
      </c>
      <c r="G103" s="38" t="s">
        <v>18</v>
      </c>
    </row>
    <row r="104" spans="1:7" ht="12.75" customHeight="1">
      <c r="A104" s="39" t="s">
        <v>121</v>
      </c>
      <c r="B104" s="39">
        <v>17</v>
      </c>
      <c r="C104" s="39" t="s">
        <v>103</v>
      </c>
      <c r="D104" s="39" t="s">
        <v>103</v>
      </c>
      <c r="E104" s="39" t="s">
        <v>109</v>
      </c>
      <c r="F104" s="39" t="s">
        <v>17</v>
      </c>
      <c r="G104" s="38" t="s">
        <v>18</v>
      </c>
    </row>
    <row r="105" spans="1:7" ht="12.75" customHeight="1">
      <c r="A105" s="39" t="s">
        <v>120</v>
      </c>
      <c r="B105" s="39">
        <v>29</v>
      </c>
      <c r="C105" s="39" t="s">
        <v>104</v>
      </c>
      <c r="D105" s="39" t="s">
        <v>103</v>
      </c>
      <c r="E105" s="39" t="s">
        <v>116</v>
      </c>
      <c r="F105" s="39" t="s">
        <v>17</v>
      </c>
      <c r="G105" s="38" t="s">
        <v>18</v>
      </c>
    </row>
    <row r="106" spans="1:7" ht="12.75" customHeight="1">
      <c r="A106" s="39" t="s">
        <v>119</v>
      </c>
      <c r="B106" s="39">
        <v>15</v>
      </c>
      <c r="C106" s="39" t="s">
        <v>104</v>
      </c>
      <c r="D106" s="39" t="s">
        <v>104</v>
      </c>
      <c r="E106" s="39" t="s">
        <v>118</v>
      </c>
      <c r="F106" s="39" t="s">
        <v>26</v>
      </c>
      <c r="G106" s="38" t="s">
        <v>18</v>
      </c>
    </row>
    <row r="107" spans="1:7" ht="12.75" customHeight="1">
      <c r="A107" s="39" t="s">
        <v>117</v>
      </c>
      <c r="B107" s="39">
        <v>18</v>
      </c>
      <c r="C107" s="39" t="s">
        <v>104</v>
      </c>
      <c r="D107" s="39" t="s">
        <v>103</v>
      </c>
      <c r="E107" s="39" t="s">
        <v>116</v>
      </c>
      <c r="F107" s="39" t="s">
        <v>26</v>
      </c>
      <c r="G107" s="38" t="s">
        <v>18</v>
      </c>
    </row>
    <row r="108" spans="1:7" ht="12.75" customHeight="1">
      <c r="A108" s="39" t="s">
        <v>115</v>
      </c>
      <c r="B108" s="39">
        <v>32</v>
      </c>
      <c r="C108" s="39" t="s">
        <v>104</v>
      </c>
      <c r="D108" s="39" t="s">
        <v>103</v>
      </c>
      <c r="E108" s="39" t="s">
        <v>114</v>
      </c>
      <c r="F108" s="39" t="s">
        <v>26</v>
      </c>
      <c r="G108" s="38" t="s">
        <v>18</v>
      </c>
    </row>
    <row r="109" spans="1:7" ht="12.75" customHeight="1">
      <c r="A109" s="39" t="s">
        <v>113</v>
      </c>
      <c r="B109" s="39">
        <v>18</v>
      </c>
      <c r="C109" s="39" t="s">
        <v>104</v>
      </c>
      <c r="D109" s="39" t="s">
        <v>104</v>
      </c>
      <c r="E109" s="39" t="s">
        <v>106</v>
      </c>
      <c r="F109" s="39" t="s">
        <v>26</v>
      </c>
      <c r="G109" s="38" t="s">
        <v>18</v>
      </c>
    </row>
    <row r="110" spans="1:7" ht="12.75" customHeight="1">
      <c r="A110" s="39" t="s">
        <v>112</v>
      </c>
      <c r="B110" s="39">
        <v>22</v>
      </c>
      <c r="C110" s="39" t="s">
        <v>104</v>
      </c>
      <c r="D110" s="39" t="s">
        <v>103</v>
      </c>
      <c r="E110" s="39" t="s">
        <v>111</v>
      </c>
      <c r="F110" s="39" t="s">
        <v>26</v>
      </c>
      <c r="G110" s="38" t="s">
        <v>18</v>
      </c>
    </row>
    <row r="111" spans="1:7" ht="12.75" customHeight="1">
      <c r="A111" s="39" t="s">
        <v>110</v>
      </c>
      <c r="B111" s="39">
        <v>16</v>
      </c>
      <c r="C111" s="39" t="s">
        <v>104</v>
      </c>
      <c r="D111" s="39" t="s">
        <v>103</v>
      </c>
      <c r="E111" s="39" t="s">
        <v>109</v>
      </c>
      <c r="F111" s="39" t="s">
        <v>26</v>
      </c>
      <c r="G111" s="38" t="s">
        <v>18</v>
      </c>
    </row>
    <row r="112" spans="1:7" ht="12.75" customHeight="1">
      <c r="A112" s="39" t="s">
        <v>108</v>
      </c>
      <c r="B112" s="39">
        <v>46</v>
      </c>
      <c r="C112" s="39" t="s">
        <v>104</v>
      </c>
      <c r="D112" s="39" t="s">
        <v>103</v>
      </c>
      <c r="E112" s="39" t="s">
        <v>106</v>
      </c>
      <c r="F112" s="39" t="s">
        <v>19</v>
      </c>
      <c r="G112" s="38" t="s">
        <v>20</v>
      </c>
    </row>
    <row r="113" spans="1:7" ht="12.75" customHeight="1">
      <c r="A113" s="39" t="s">
        <v>107</v>
      </c>
      <c r="B113" s="39">
        <v>49</v>
      </c>
      <c r="C113" s="39" t="s">
        <v>104</v>
      </c>
      <c r="D113" s="39" t="s">
        <v>103</v>
      </c>
      <c r="E113" s="39" t="s">
        <v>106</v>
      </c>
      <c r="F113" s="39" t="s">
        <v>19</v>
      </c>
      <c r="G113" s="38" t="s">
        <v>20</v>
      </c>
    </row>
    <row r="114" spans="1:7" ht="12.75" customHeight="1">
      <c r="A114" s="39" t="s">
        <v>105</v>
      </c>
      <c r="B114" s="39">
        <v>38</v>
      </c>
      <c r="C114" s="39" t="s">
        <v>104</v>
      </c>
      <c r="D114" s="39" t="s">
        <v>103</v>
      </c>
      <c r="E114" s="39" t="s">
        <v>102</v>
      </c>
      <c r="F114" s="39" t="s">
        <v>19</v>
      </c>
      <c r="G114" s="38" t="s">
        <v>20</v>
      </c>
    </row>
    <row r="115" spans="1:7" ht="12.75" customHeight="1"/>
    <row r="116" spans="1:7" ht="12.75" customHeight="1"/>
    <row r="117" spans="1:7" ht="12.75" customHeight="1"/>
    <row r="118" spans="1:7" ht="12.75" customHeight="1"/>
    <row r="119" spans="1:7" ht="12.75" customHeight="1"/>
    <row r="120" spans="1:7" ht="12.75" customHeight="1"/>
    <row r="121" spans="1:7" ht="12.75" customHeight="1"/>
    <row r="122" spans="1:7" ht="12.75" customHeight="1"/>
    <row r="123" spans="1:7" ht="12.75" customHeight="1"/>
    <row r="124" spans="1:7" ht="12.75" customHeight="1"/>
    <row r="125" spans="1:7" ht="12.75" customHeight="1"/>
    <row r="126" spans="1:7" ht="12.75" customHeight="1"/>
    <row r="127" spans="1:7" ht="12.75" customHeight="1"/>
    <row r="128" spans="1:7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  <row r="1001" ht="12.75" customHeight="1"/>
    <row r="1002" ht="12.75" customHeight="1"/>
    <row r="1003" ht="12.75" customHeight="1"/>
    <row r="1004" ht="12.75" customHeight="1"/>
    <row r="1005" ht="12.75" customHeight="1"/>
    <row r="1006" ht="12.75" customHeight="1"/>
    <row r="1007" ht="12.75" customHeight="1"/>
    <row r="1008" ht="12.75" customHeight="1"/>
    <row r="1009" ht="12.75" customHeight="1"/>
    <row r="1010" ht="12.75" customHeight="1"/>
    <row r="1011" ht="12.75" customHeight="1"/>
    <row r="1012" ht="12.75" customHeight="1"/>
    <row r="1013" ht="12.75" customHeight="1"/>
    <row r="1014" ht="12.75" customHeight="1"/>
  </sheetData>
  <autoFilter ref="A1:G1" xr:uid="{00000000-0001-0000-0000-000000000000}">
    <sortState xmlns:xlrd2="http://schemas.microsoft.com/office/spreadsheetml/2017/richdata2" ref="A2:G100">
      <sortCondition ref="F1"/>
    </sortState>
  </autoFilter>
  <pageMargins left="0.78749999999999998" right="0.78749999999999998" top="1.05277777777778" bottom="1.05277777777778" header="0" footer="0"/>
  <pageSetup paperSize="9" orientation="portrait"/>
  <headerFooter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7F19E-FC3E-45F6-AA1C-C93E474134FC}">
  <dimension ref="A1:I225"/>
  <sheetViews>
    <sheetView workbookViewId="0">
      <selection activeCell="B26" sqref="B26"/>
    </sheetView>
  </sheetViews>
  <sheetFormatPr defaultRowHeight="15"/>
  <cols>
    <col min="1" max="1" width="13.140625" bestFit="1" customWidth="1"/>
    <col min="2" max="2" width="34.7109375" bestFit="1" customWidth="1"/>
    <col min="3" max="3" width="12.5703125" bestFit="1" customWidth="1"/>
    <col min="4" max="4" width="23" bestFit="1" customWidth="1"/>
    <col min="5" max="5" width="10.7109375" bestFit="1" customWidth="1"/>
    <col min="6" max="6" width="10.7109375" customWidth="1"/>
    <col min="7" max="7" width="10.7109375" style="31" customWidth="1"/>
    <col min="8" max="9" width="9" customWidth="1"/>
  </cols>
  <sheetData>
    <row r="1" spans="1:9">
      <c r="A1" s="4" t="s">
        <v>77</v>
      </c>
      <c r="B1" s="4" t="s">
        <v>74</v>
      </c>
      <c r="C1" s="4" t="s">
        <v>75</v>
      </c>
      <c r="D1" s="4" t="s">
        <v>76</v>
      </c>
      <c r="E1" s="4" t="s">
        <v>99</v>
      </c>
      <c r="F1" s="4" t="s">
        <v>100</v>
      </c>
      <c r="G1" s="30" t="s">
        <v>98</v>
      </c>
      <c r="H1" s="4" t="s">
        <v>96</v>
      </c>
      <c r="I1" s="4" t="s">
        <v>97</v>
      </c>
    </row>
    <row r="2" spans="1:9">
      <c r="A2" t="s">
        <v>78</v>
      </c>
      <c r="B2" t="s">
        <v>61</v>
      </c>
      <c r="C2">
        <v>2</v>
      </c>
      <c r="D2" t="s">
        <v>33</v>
      </c>
      <c r="E2" s="29">
        <v>45159</v>
      </c>
      <c r="F2" s="29">
        <f t="shared" ref="F2:F33" si="0">E2</f>
        <v>45159</v>
      </c>
      <c r="G2" s="31">
        <v>11</v>
      </c>
      <c r="H2">
        <v>8</v>
      </c>
      <c r="I2" s="32">
        <f t="shared" ref="I2:I17" si="1">H2++G2</f>
        <v>19</v>
      </c>
    </row>
    <row r="3" spans="1:9">
      <c r="A3" s="33" t="s">
        <v>78</v>
      </c>
      <c r="B3" s="33" t="s">
        <v>61</v>
      </c>
      <c r="C3" s="33">
        <v>2</v>
      </c>
      <c r="D3" s="33" t="s">
        <v>33</v>
      </c>
      <c r="E3" s="34">
        <v>45160</v>
      </c>
      <c r="F3" s="29">
        <f t="shared" si="0"/>
        <v>45160</v>
      </c>
      <c r="G3" s="35">
        <v>11</v>
      </c>
      <c r="H3" s="33">
        <v>8</v>
      </c>
      <c r="I3" s="36">
        <f t="shared" si="1"/>
        <v>19</v>
      </c>
    </row>
    <row r="4" spans="1:9">
      <c r="A4" s="33" t="s">
        <v>78</v>
      </c>
      <c r="B4" s="33" t="s">
        <v>61</v>
      </c>
      <c r="C4" s="33">
        <v>2</v>
      </c>
      <c r="D4" s="33" t="s">
        <v>33</v>
      </c>
      <c r="E4" s="34">
        <f>E3+1</f>
        <v>45161</v>
      </c>
      <c r="F4" s="29">
        <f t="shared" si="0"/>
        <v>45161</v>
      </c>
      <c r="G4" s="35">
        <v>11</v>
      </c>
      <c r="H4" s="33">
        <v>8</v>
      </c>
      <c r="I4" s="36">
        <f t="shared" si="1"/>
        <v>19</v>
      </c>
    </row>
    <row r="5" spans="1:9">
      <c r="A5" s="33" t="s">
        <v>78</v>
      </c>
      <c r="B5" s="33" t="s">
        <v>61</v>
      </c>
      <c r="C5" s="33">
        <v>2</v>
      </c>
      <c r="D5" s="33" t="s">
        <v>33</v>
      </c>
      <c r="E5" s="34">
        <f>E4+1</f>
        <v>45162</v>
      </c>
      <c r="F5" s="29">
        <f t="shared" si="0"/>
        <v>45162</v>
      </c>
      <c r="G5" s="35">
        <v>11</v>
      </c>
      <c r="H5" s="33">
        <v>8</v>
      </c>
      <c r="I5" s="36">
        <f t="shared" si="1"/>
        <v>19</v>
      </c>
    </row>
    <row r="6" spans="1:9">
      <c r="A6" s="33" t="s">
        <v>78</v>
      </c>
      <c r="B6" s="33" t="s">
        <v>61</v>
      </c>
      <c r="C6" s="33">
        <v>2</v>
      </c>
      <c r="D6" s="33" t="s">
        <v>33</v>
      </c>
      <c r="E6" s="34">
        <f>E5+1</f>
        <v>45163</v>
      </c>
      <c r="F6" s="29">
        <f t="shared" si="0"/>
        <v>45163</v>
      </c>
      <c r="G6" s="35">
        <v>11</v>
      </c>
      <c r="H6" s="33">
        <v>8</v>
      </c>
      <c r="I6" s="36">
        <f t="shared" si="1"/>
        <v>19</v>
      </c>
    </row>
    <row r="7" spans="1:9">
      <c r="A7" s="33" t="s">
        <v>78</v>
      </c>
      <c r="B7" s="33" t="s">
        <v>61</v>
      </c>
      <c r="C7" s="33">
        <v>2</v>
      </c>
      <c r="D7" s="33" t="s">
        <v>33</v>
      </c>
      <c r="E7" s="34">
        <v>45164</v>
      </c>
      <c r="F7" s="29">
        <f t="shared" si="0"/>
        <v>45164</v>
      </c>
      <c r="G7" s="35">
        <v>11</v>
      </c>
      <c r="H7" s="33">
        <v>8</v>
      </c>
      <c r="I7" s="36">
        <f t="shared" si="1"/>
        <v>19</v>
      </c>
    </row>
    <row r="8" spans="1:9">
      <c r="A8" s="33" t="s">
        <v>78</v>
      </c>
      <c r="B8" s="33" t="s">
        <v>61</v>
      </c>
      <c r="C8" s="33">
        <v>2</v>
      </c>
      <c r="D8" s="33" t="s">
        <v>33</v>
      </c>
      <c r="E8" s="34">
        <v>45165</v>
      </c>
      <c r="F8" s="29">
        <f t="shared" si="0"/>
        <v>45165</v>
      </c>
      <c r="G8" s="35">
        <v>11</v>
      </c>
      <c r="H8" s="33">
        <v>8</v>
      </c>
      <c r="I8" s="36">
        <f t="shared" si="1"/>
        <v>19</v>
      </c>
    </row>
    <row r="9" spans="1:9">
      <c r="A9" s="33" t="s">
        <v>78</v>
      </c>
      <c r="B9" s="33" t="s">
        <v>61</v>
      </c>
      <c r="C9" s="33">
        <v>2</v>
      </c>
      <c r="D9" s="33" t="s">
        <v>33</v>
      </c>
      <c r="E9" s="34">
        <v>45166</v>
      </c>
      <c r="F9" s="29">
        <f t="shared" si="0"/>
        <v>45166</v>
      </c>
      <c r="G9" s="35">
        <v>11</v>
      </c>
      <c r="H9" s="33">
        <v>8</v>
      </c>
      <c r="I9" s="36">
        <f t="shared" si="1"/>
        <v>19</v>
      </c>
    </row>
    <row r="10" spans="1:9">
      <c r="A10" s="33" t="s">
        <v>78</v>
      </c>
      <c r="B10" s="33" t="s">
        <v>61</v>
      </c>
      <c r="C10" s="33">
        <v>2</v>
      </c>
      <c r="D10" s="33" t="s">
        <v>33</v>
      </c>
      <c r="E10" s="34">
        <v>45167</v>
      </c>
      <c r="F10" s="29">
        <f t="shared" si="0"/>
        <v>45167</v>
      </c>
      <c r="G10" s="35">
        <v>11</v>
      </c>
      <c r="H10" s="33">
        <v>8</v>
      </c>
      <c r="I10" s="36">
        <f t="shared" si="1"/>
        <v>19</v>
      </c>
    </row>
    <row r="11" spans="1:9">
      <c r="A11" s="33" t="s">
        <v>78</v>
      </c>
      <c r="B11" s="33" t="s">
        <v>61</v>
      </c>
      <c r="C11" s="33">
        <v>2</v>
      </c>
      <c r="D11" s="33" t="s">
        <v>33</v>
      </c>
      <c r="E11" s="34">
        <v>45168</v>
      </c>
      <c r="F11" s="29">
        <f t="shared" si="0"/>
        <v>45168</v>
      </c>
      <c r="G11" s="35">
        <v>11</v>
      </c>
      <c r="H11" s="33">
        <v>8</v>
      </c>
      <c r="I11" s="36">
        <f t="shared" si="1"/>
        <v>19</v>
      </c>
    </row>
    <row r="12" spans="1:9">
      <c r="A12" s="33" t="s">
        <v>78</v>
      </c>
      <c r="B12" s="33" t="s">
        <v>61</v>
      </c>
      <c r="C12" s="33">
        <v>2</v>
      </c>
      <c r="D12" s="33" t="s">
        <v>33</v>
      </c>
      <c r="E12" s="34">
        <v>45169</v>
      </c>
      <c r="F12" s="29">
        <f t="shared" si="0"/>
        <v>45169</v>
      </c>
      <c r="G12" s="35">
        <v>11</v>
      </c>
      <c r="H12" s="33">
        <v>8</v>
      </c>
      <c r="I12" s="36">
        <f t="shared" si="1"/>
        <v>19</v>
      </c>
    </row>
    <row r="13" spans="1:9">
      <c r="A13" s="33" t="s">
        <v>78</v>
      </c>
      <c r="B13" s="33" t="s">
        <v>61</v>
      </c>
      <c r="C13" s="33">
        <v>2</v>
      </c>
      <c r="D13" s="33" t="s">
        <v>33</v>
      </c>
      <c r="E13" s="34">
        <v>45170</v>
      </c>
      <c r="F13" s="29">
        <f t="shared" si="0"/>
        <v>45170</v>
      </c>
      <c r="G13" s="35">
        <v>11</v>
      </c>
      <c r="H13" s="33">
        <v>8</v>
      </c>
      <c r="I13" s="36">
        <f t="shared" si="1"/>
        <v>19</v>
      </c>
    </row>
    <row r="14" spans="1:9">
      <c r="A14" s="33" t="s">
        <v>78</v>
      </c>
      <c r="B14" s="33" t="s">
        <v>61</v>
      </c>
      <c r="C14" s="33">
        <v>2</v>
      </c>
      <c r="D14" s="33" t="s">
        <v>33</v>
      </c>
      <c r="E14" s="34">
        <v>45171</v>
      </c>
      <c r="F14" s="29">
        <f t="shared" si="0"/>
        <v>45171</v>
      </c>
      <c r="G14" s="35">
        <v>11</v>
      </c>
      <c r="H14" s="33">
        <v>8</v>
      </c>
      <c r="I14" s="36">
        <f t="shared" si="1"/>
        <v>19</v>
      </c>
    </row>
    <row r="15" spans="1:9">
      <c r="A15" s="33" t="s">
        <v>78</v>
      </c>
      <c r="B15" s="33" t="s">
        <v>61</v>
      </c>
      <c r="C15" s="33">
        <v>2</v>
      </c>
      <c r="D15" s="33" t="s">
        <v>33</v>
      </c>
      <c r="E15" s="34">
        <v>45172</v>
      </c>
      <c r="F15" s="29">
        <f t="shared" si="0"/>
        <v>45172</v>
      </c>
      <c r="G15" s="35">
        <v>11</v>
      </c>
      <c r="H15" s="33">
        <v>8</v>
      </c>
      <c r="I15" s="36">
        <f t="shared" si="1"/>
        <v>19</v>
      </c>
    </row>
    <row r="16" spans="1:9">
      <c r="A16" s="33" t="s">
        <v>78</v>
      </c>
      <c r="B16" s="33" t="s">
        <v>61</v>
      </c>
      <c r="C16" s="33">
        <v>2</v>
      </c>
      <c r="D16" s="33" t="s">
        <v>33</v>
      </c>
      <c r="E16" s="34">
        <v>45173</v>
      </c>
      <c r="F16" s="29">
        <f t="shared" si="0"/>
        <v>45173</v>
      </c>
      <c r="G16" s="35">
        <v>11</v>
      </c>
      <c r="H16" s="33">
        <v>8</v>
      </c>
      <c r="I16" s="36">
        <f t="shared" si="1"/>
        <v>19</v>
      </c>
    </row>
    <row r="17" spans="1:9">
      <c r="A17" s="33" t="s">
        <v>78</v>
      </c>
      <c r="B17" s="33" t="s">
        <v>61</v>
      </c>
      <c r="C17" s="33">
        <v>2</v>
      </c>
      <c r="D17" s="33" t="s">
        <v>33</v>
      </c>
      <c r="E17" s="34">
        <v>45172</v>
      </c>
      <c r="F17" s="29">
        <f t="shared" si="0"/>
        <v>45172</v>
      </c>
      <c r="G17" s="35">
        <v>11</v>
      </c>
      <c r="H17" s="33">
        <v>8</v>
      </c>
      <c r="I17" s="36">
        <f t="shared" si="1"/>
        <v>19</v>
      </c>
    </row>
    <row r="18" spans="1:9">
      <c r="A18" t="s">
        <v>86</v>
      </c>
      <c r="B18" t="s">
        <v>70</v>
      </c>
      <c r="C18">
        <v>1</v>
      </c>
      <c r="D18" s="19" t="s">
        <v>18</v>
      </c>
      <c r="E18" s="29">
        <v>45159</v>
      </c>
      <c r="F18" s="29">
        <f t="shared" si="0"/>
        <v>45159</v>
      </c>
      <c r="G18" s="31">
        <v>5</v>
      </c>
      <c r="H18">
        <v>8</v>
      </c>
      <c r="I18">
        <v>13</v>
      </c>
    </row>
    <row r="19" spans="1:9">
      <c r="A19" t="s">
        <v>86</v>
      </c>
      <c r="B19" t="s">
        <v>70</v>
      </c>
      <c r="C19">
        <v>1</v>
      </c>
      <c r="D19" s="19" t="s">
        <v>18</v>
      </c>
      <c r="E19" s="34">
        <v>45160</v>
      </c>
      <c r="F19" s="29">
        <f t="shared" si="0"/>
        <v>45160</v>
      </c>
      <c r="G19" s="31">
        <v>5</v>
      </c>
      <c r="H19">
        <v>8</v>
      </c>
      <c r="I19">
        <v>13</v>
      </c>
    </row>
    <row r="20" spans="1:9">
      <c r="A20" t="s">
        <v>86</v>
      </c>
      <c r="B20" t="s">
        <v>70</v>
      </c>
      <c r="C20">
        <v>1</v>
      </c>
      <c r="D20" s="19" t="s">
        <v>18</v>
      </c>
      <c r="E20" s="29">
        <v>45161</v>
      </c>
      <c r="F20" s="29">
        <f t="shared" si="0"/>
        <v>45161</v>
      </c>
      <c r="G20" s="31">
        <v>5</v>
      </c>
      <c r="H20">
        <v>8</v>
      </c>
      <c r="I20">
        <v>13</v>
      </c>
    </row>
    <row r="21" spans="1:9">
      <c r="A21" t="s">
        <v>86</v>
      </c>
      <c r="B21" t="s">
        <v>70</v>
      </c>
      <c r="C21">
        <v>1</v>
      </c>
      <c r="D21" s="19" t="s">
        <v>18</v>
      </c>
      <c r="E21" s="29">
        <v>45162</v>
      </c>
      <c r="F21" s="29">
        <f t="shared" si="0"/>
        <v>45162</v>
      </c>
      <c r="G21" s="31">
        <v>5</v>
      </c>
      <c r="H21">
        <v>8</v>
      </c>
      <c r="I21">
        <v>13</v>
      </c>
    </row>
    <row r="22" spans="1:9">
      <c r="A22" t="s">
        <v>86</v>
      </c>
      <c r="B22" t="s">
        <v>70</v>
      </c>
      <c r="C22">
        <v>1</v>
      </c>
      <c r="D22" s="19" t="s">
        <v>18</v>
      </c>
      <c r="E22" s="29">
        <v>45163</v>
      </c>
      <c r="F22" s="29">
        <f t="shared" si="0"/>
        <v>45163</v>
      </c>
      <c r="G22" s="31">
        <v>5</v>
      </c>
      <c r="H22">
        <v>8</v>
      </c>
      <c r="I22">
        <v>13</v>
      </c>
    </row>
    <row r="23" spans="1:9">
      <c r="A23" t="s">
        <v>86</v>
      </c>
      <c r="B23" t="s">
        <v>70</v>
      </c>
      <c r="C23">
        <v>1</v>
      </c>
      <c r="D23" s="19" t="s">
        <v>18</v>
      </c>
      <c r="E23" s="34">
        <v>45164</v>
      </c>
      <c r="F23" s="29">
        <f t="shared" si="0"/>
        <v>45164</v>
      </c>
      <c r="G23" s="31">
        <v>5</v>
      </c>
      <c r="H23">
        <v>8</v>
      </c>
      <c r="I23">
        <v>13</v>
      </c>
    </row>
    <row r="24" spans="1:9">
      <c r="A24" t="s">
        <v>86</v>
      </c>
      <c r="B24" t="s">
        <v>70</v>
      </c>
      <c r="C24">
        <v>1</v>
      </c>
      <c r="D24" s="19" t="s">
        <v>18</v>
      </c>
      <c r="E24" s="34">
        <v>45165</v>
      </c>
      <c r="F24" s="29">
        <f t="shared" si="0"/>
        <v>45165</v>
      </c>
      <c r="G24" s="31">
        <v>5</v>
      </c>
      <c r="H24">
        <v>8</v>
      </c>
      <c r="I24">
        <v>13</v>
      </c>
    </row>
    <row r="25" spans="1:9">
      <c r="A25" t="s">
        <v>86</v>
      </c>
      <c r="B25" t="s">
        <v>70</v>
      </c>
      <c r="C25">
        <v>1</v>
      </c>
      <c r="D25" s="19" t="s">
        <v>18</v>
      </c>
      <c r="E25" s="34">
        <v>45166</v>
      </c>
      <c r="F25" s="29">
        <f t="shared" si="0"/>
        <v>45166</v>
      </c>
      <c r="G25" s="31">
        <v>5</v>
      </c>
      <c r="H25">
        <v>8</v>
      </c>
      <c r="I25">
        <v>13</v>
      </c>
    </row>
    <row r="26" spans="1:9">
      <c r="A26" t="s">
        <v>86</v>
      </c>
      <c r="B26" t="s">
        <v>70</v>
      </c>
      <c r="C26">
        <v>1</v>
      </c>
      <c r="D26" s="19" t="s">
        <v>18</v>
      </c>
      <c r="E26" s="34">
        <v>45167</v>
      </c>
      <c r="F26" s="29">
        <f t="shared" si="0"/>
        <v>45167</v>
      </c>
      <c r="G26" s="31">
        <v>5</v>
      </c>
      <c r="H26">
        <v>8</v>
      </c>
      <c r="I26">
        <v>13</v>
      </c>
    </row>
    <row r="27" spans="1:9">
      <c r="A27" t="s">
        <v>86</v>
      </c>
      <c r="B27" t="s">
        <v>70</v>
      </c>
      <c r="C27">
        <v>1</v>
      </c>
      <c r="D27" s="19" t="s">
        <v>18</v>
      </c>
      <c r="E27" s="34">
        <v>45168</v>
      </c>
      <c r="F27" s="29">
        <f t="shared" si="0"/>
        <v>45168</v>
      </c>
      <c r="G27" s="31">
        <v>5</v>
      </c>
      <c r="H27">
        <v>8</v>
      </c>
      <c r="I27">
        <v>13</v>
      </c>
    </row>
    <row r="28" spans="1:9">
      <c r="A28" t="s">
        <v>86</v>
      </c>
      <c r="B28" t="s">
        <v>70</v>
      </c>
      <c r="C28">
        <v>1</v>
      </c>
      <c r="D28" s="19" t="s">
        <v>18</v>
      </c>
      <c r="E28" s="34">
        <v>45169</v>
      </c>
      <c r="F28" s="29">
        <f t="shared" si="0"/>
        <v>45169</v>
      </c>
      <c r="G28" s="31">
        <v>5</v>
      </c>
      <c r="H28">
        <v>8</v>
      </c>
      <c r="I28">
        <v>13</v>
      </c>
    </row>
    <row r="29" spans="1:9">
      <c r="A29" t="s">
        <v>86</v>
      </c>
      <c r="B29" t="s">
        <v>70</v>
      </c>
      <c r="C29">
        <v>1</v>
      </c>
      <c r="D29" s="19" t="s">
        <v>18</v>
      </c>
      <c r="E29" s="34">
        <v>45170</v>
      </c>
      <c r="F29" s="29">
        <f t="shared" si="0"/>
        <v>45170</v>
      </c>
      <c r="G29" s="31">
        <v>5</v>
      </c>
      <c r="H29">
        <v>8</v>
      </c>
      <c r="I29">
        <v>13</v>
      </c>
    </row>
    <row r="30" spans="1:9">
      <c r="A30" t="s">
        <v>86</v>
      </c>
      <c r="B30" t="s">
        <v>70</v>
      </c>
      <c r="C30">
        <v>1</v>
      </c>
      <c r="D30" s="19" t="s">
        <v>18</v>
      </c>
      <c r="E30" s="34">
        <v>45171</v>
      </c>
      <c r="F30" s="29">
        <f t="shared" si="0"/>
        <v>45171</v>
      </c>
      <c r="G30" s="31">
        <v>5</v>
      </c>
      <c r="H30">
        <v>8</v>
      </c>
      <c r="I30">
        <v>13</v>
      </c>
    </row>
    <row r="31" spans="1:9">
      <c r="A31" t="s">
        <v>86</v>
      </c>
      <c r="B31" t="s">
        <v>70</v>
      </c>
      <c r="C31">
        <v>1</v>
      </c>
      <c r="D31" s="19" t="s">
        <v>18</v>
      </c>
      <c r="E31" s="34">
        <v>45172</v>
      </c>
      <c r="F31" s="29">
        <f t="shared" si="0"/>
        <v>45172</v>
      </c>
      <c r="G31" s="31">
        <v>5</v>
      </c>
      <c r="H31">
        <v>8</v>
      </c>
      <c r="I31">
        <v>13</v>
      </c>
    </row>
    <row r="32" spans="1:9">
      <c r="A32" t="s">
        <v>86</v>
      </c>
      <c r="B32" t="s">
        <v>70</v>
      </c>
      <c r="C32">
        <v>1</v>
      </c>
      <c r="D32" s="19" t="s">
        <v>18</v>
      </c>
      <c r="E32" s="34">
        <v>45173</v>
      </c>
      <c r="F32" s="29">
        <f t="shared" si="0"/>
        <v>45173</v>
      </c>
      <c r="G32" s="31">
        <v>5</v>
      </c>
      <c r="H32">
        <v>8</v>
      </c>
      <c r="I32">
        <v>13</v>
      </c>
    </row>
    <row r="33" spans="1:9">
      <c r="A33" t="s">
        <v>86</v>
      </c>
      <c r="B33" t="s">
        <v>70</v>
      </c>
      <c r="C33">
        <v>1</v>
      </c>
      <c r="D33" s="19" t="s">
        <v>18</v>
      </c>
      <c r="E33" s="34">
        <v>45172</v>
      </c>
      <c r="F33" s="29">
        <f t="shared" si="0"/>
        <v>45172</v>
      </c>
      <c r="G33" s="31">
        <v>5</v>
      </c>
      <c r="H33">
        <v>8</v>
      </c>
      <c r="I33">
        <v>13</v>
      </c>
    </row>
    <row r="34" spans="1:9">
      <c r="A34" t="s">
        <v>80</v>
      </c>
      <c r="B34" t="s">
        <v>60</v>
      </c>
      <c r="C34">
        <v>3</v>
      </c>
      <c r="D34" s="19" t="s">
        <v>20</v>
      </c>
      <c r="E34" s="29">
        <v>45159</v>
      </c>
      <c r="F34" s="29">
        <f t="shared" ref="F34:F65" si="2">E34+1</f>
        <v>45160</v>
      </c>
      <c r="G34" s="31">
        <v>19</v>
      </c>
      <c r="H34">
        <v>5</v>
      </c>
      <c r="I34">
        <v>0</v>
      </c>
    </row>
    <row r="35" spans="1:9">
      <c r="A35" t="s">
        <v>80</v>
      </c>
      <c r="B35" t="s">
        <v>60</v>
      </c>
      <c r="C35">
        <v>3</v>
      </c>
      <c r="D35" s="19" t="s">
        <v>20</v>
      </c>
      <c r="E35" s="34">
        <v>45160</v>
      </c>
      <c r="F35" s="29">
        <f t="shared" si="2"/>
        <v>45161</v>
      </c>
      <c r="G35" s="31">
        <v>19</v>
      </c>
      <c r="H35">
        <v>5</v>
      </c>
      <c r="I35">
        <v>0</v>
      </c>
    </row>
    <row r="36" spans="1:9">
      <c r="A36" t="s">
        <v>80</v>
      </c>
      <c r="B36" t="s">
        <v>60</v>
      </c>
      <c r="C36">
        <v>3</v>
      </c>
      <c r="D36" s="19" t="s">
        <v>20</v>
      </c>
      <c r="E36" s="29">
        <v>45161</v>
      </c>
      <c r="F36" s="29">
        <f t="shared" si="2"/>
        <v>45162</v>
      </c>
      <c r="G36" s="31">
        <v>19</v>
      </c>
      <c r="H36">
        <v>5</v>
      </c>
      <c r="I36">
        <v>0</v>
      </c>
    </row>
    <row r="37" spans="1:9">
      <c r="A37" t="s">
        <v>80</v>
      </c>
      <c r="B37" t="s">
        <v>60</v>
      </c>
      <c r="C37">
        <v>3</v>
      </c>
      <c r="D37" s="19" t="s">
        <v>20</v>
      </c>
      <c r="E37" s="29">
        <v>45162</v>
      </c>
      <c r="F37" s="29">
        <f t="shared" si="2"/>
        <v>45163</v>
      </c>
      <c r="G37" s="31">
        <v>19</v>
      </c>
      <c r="H37">
        <v>5</v>
      </c>
      <c r="I37">
        <v>0</v>
      </c>
    </row>
    <row r="38" spans="1:9">
      <c r="A38" t="s">
        <v>80</v>
      </c>
      <c r="B38" t="s">
        <v>60</v>
      </c>
      <c r="C38">
        <v>3</v>
      </c>
      <c r="D38" s="19" t="s">
        <v>20</v>
      </c>
      <c r="E38" s="29">
        <v>45163</v>
      </c>
      <c r="F38" s="29">
        <f t="shared" si="2"/>
        <v>45164</v>
      </c>
      <c r="G38" s="31">
        <v>19</v>
      </c>
      <c r="H38">
        <v>5</v>
      </c>
      <c r="I38">
        <v>0</v>
      </c>
    </row>
    <row r="39" spans="1:9">
      <c r="A39" t="s">
        <v>80</v>
      </c>
      <c r="B39" t="s">
        <v>60</v>
      </c>
      <c r="C39">
        <v>3</v>
      </c>
      <c r="D39" s="19" t="s">
        <v>20</v>
      </c>
      <c r="E39" s="34">
        <v>45164</v>
      </c>
      <c r="F39" s="29">
        <f t="shared" si="2"/>
        <v>45165</v>
      </c>
      <c r="G39" s="31">
        <v>19</v>
      </c>
      <c r="H39">
        <v>5</v>
      </c>
      <c r="I39">
        <v>0</v>
      </c>
    </row>
    <row r="40" spans="1:9">
      <c r="A40" t="s">
        <v>80</v>
      </c>
      <c r="B40" t="s">
        <v>60</v>
      </c>
      <c r="C40">
        <v>3</v>
      </c>
      <c r="D40" s="19" t="s">
        <v>20</v>
      </c>
      <c r="E40" s="34">
        <v>45165</v>
      </c>
      <c r="F40" s="29">
        <f t="shared" si="2"/>
        <v>45166</v>
      </c>
      <c r="G40" s="31">
        <v>19</v>
      </c>
      <c r="H40">
        <v>5</v>
      </c>
      <c r="I40">
        <v>0</v>
      </c>
    </row>
    <row r="41" spans="1:9">
      <c r="A41" t="s">
        <v>80</v>
      </c>
      <c r="B41" t="s">
        <v>60</v>
      </c>
      <c r="C41">
        <v>3</v>
      </c>
      <c r="D41" s="19" t="s">
        <v>20</v>
      </c>
      <c r="E41" s="34">
        <v>45166</v>
      </c>
      <c r="F41" s="29">
        <f t="shared" si="2"/>
        <v>45167</v>
      </c>
      <c r="G41" s="31">
        <v>19</v>
      </c>
      <c r="H41">
        <v>5</v>
      </c>
      <c r="I41">
        <v>0</v>
      </c>
    </row>
    <row r="42" spans="1:9">
      <c r="A42" t="s">
        <v>80</v>
      </c>
      <c r="B42" t="s">
        <v>60</v>
      </c>
      <c r="C42">
        <v>3</v>
      </c>
      <c r="D42" s="19" t="s">
        <v>20</v>
      </c>
      <c r="E42" s="34">
        <v>45167</v>
      </c>
      <c r="F42" s="29">
        <f t="shared" si="2"/>
        <v>45168</v>
      </c>
      <c r="G42" s="31">
        <v>19</v>
      </c>
      <c r="H42">
        <v>5</v>
      </c>
      <c r="I42">
        <v>0</v>
      </c>
    </row>
    <row r="43" spans="1:9">
      <c r="A43" t="s">
        <v>80</v>
      </c>
      <c r="B43" t="s">
        <v>60</v>
      </c>
      <c r="C43">
        <v>3</v>
      </c>
      <c r="D43" s="19" t="s">
        <v>20</v>
      </c>
      <c r="E43" s="34">
        <v>45168</v>
      </c>
      <c r="F43" s="29">
        <f t="shared" si="2"/>
        <v>45169</v>
      </c>
      <c r="G43" s="31">
        <v>19</v>
      </c>
      <c r="H43">
        <v>5</v>
      </c>
      <c r="I43">
        <v>0</v>
      </c>
    </row>
    <row r="44" spans="1:9">
      <c r="A44" t="s">
        <v>80</v>
      </c>
      <c r="B44" t="s">
        <v>60</v>
      </c>
      <c r="C44">
        <v>3</v>
      </c>
      <c r="D44" s="19" t="s">
        <v>20</v>
      </c>
      <c r="E44" s="34">
        <v>45169</v>
      </c>
      <c r="F44" s="29">
        <f t="shared" si="2"/>
        <v>45170</v>
      </c>
      <c r="G44" s="31">
        <v>19</v>
      </c>
      <c r="H44">
        <v>5</v>
      </c>
      <c r="I44">
        <v>0</v>
      </c>
    </row>
    <row r="45" spans="1:9">
      <c r="A45" t="s">
        <v>80</v>
      </c>
      <c r="B45" t="s">
        <v>60</v>
      </c>
      <c r="C45">
        <v>3</v>
      </c>
      <c r="D45" s="19" t="s">
        <v>20</v>
      </c>
      <c r="E45" s="34">
        <v>45170</v>
      </c>
      <c r="F45" s="29">
        <f t="shared" si="2"/>
        <v>45171</v>
      </c>
      <c r="G45" s="31">
        <v>19</v>
      </c>
      <c r="H45">
        <v>5</v>
      </c>
      <c r="I45">
        <v>0</v>
      </c>
    </row>
    <row r="46" spans="1:9">
      <c r="A46" t="s">
        <v>80</v>
      </c>
      <c r="B46" t="s">
        <v>60</v>
      </c>
      <c r="C46">
        <v>3</v>
      </c>
      <c r="D46" s="19" t="s">
        <v>20</v>
      </c>
      <c r="E46" s="34">
        <v>45171</v>
      </c>
      <c r="F46" s="29">
        <f t="shared" si="2"/>
        <v>45172</v>
      </c>
      <c r="G46" s="31">
        <v>19</v>
      </c>
      <c r="H46">
        <v>5</v>
      </c>
      <c r="I46">
        <v>0</v>
      </c>
    </row>
    <row r="47" spans="1:9">
      <c r="A47" t="s">
        <v>80</v>
      </c>
      <c r="B47" t="s">
        <v>60</v>
      </c>
      <c r="C47">
        <v>3</v>
      </c>
      <c r="D47" s="19" t="s">
        <v>20</v>
      </c>
      <c r="E47" s="34">
        <v>45172</v>
      </c>
      <c r="F47" s="29">
        <f t="shared" si="2"/>
        <v>45173</v>
      </c>
      <c r="G47" s="31">
        <v>19</v>
      </c>
      <c r="H47">
        <v>5</v>
      </c>
      <c r="I47">
        <v>0</v>
      </c>
    </row>
    <row r="48" spans="1:9">
      <c r="A48" t="s">
        <v>80</v>
      </c>
      <c r="B48" t="s">
        <v>60</v>
      </c>
      <c r="C48">
        <v>3</v>
      </c>
      <c r="D48" s="19" t="s">
        <v>20</v>
      </c>
      <c r="E48" s="34">
        <v>45173</v>
      </c>
      <c r="F48" s="29">
        <f t="shared" si="2"/>
        <v>45174</v>
      </c>
      <c r="G48" s="31">
        <v>19</v>
      </c>
      <c r="H48">
        <v>5</v>
      </c>
      <c r="I48">
        <v>0</v>
      </c>
    </row>
    <row r="49" spans="1:9">
      <c r="A49" t="s">
        <v>80</v>
      </c>
      <c r="B49" t="s">
        <v>60</v>
      </c>
      <c r="C49">
        <v>3</v>
      </c>
      <c r="D49" s="19" t="s">
        <v>20</v>
      </c>
      <c r="E49" s="34">
        <v>45172</v>
      </c>
      <c r="F49" s="29">
        <f t="shared" si="2"/>
        <v>45173</v>
      </c>
      <c r="G49" s="31">
        <v>19</v>
      </c>
      <c r="H49">
        <v>5</v>
      </c>
      <c r="I49">
        <v>0</v>
      </c>
    </row>
    <row r="50" spans="1:9">
      <c r="A50" t="s">
        <v>79</v>
      </c>
      <c r="B50" t="s">
        <v>62</v>
      </c>
      <c r="C50">
        <v>2</v>
      </c>
      <c r="D50" t="s">
        <v>33</v>
      </c>
      <c r="E50" s="29">
        <v>45159</v>
      </c>
      <c r="F50" s="29">
        <f t="shared" si="2"/>
        <v>45160</v>
      </c>
      <c r="G50" s="31">
        <v>11</v>
      </c>
      <c r="H50">
        <v>23</v>
      </c>
      <c r="I50">
        <v>10</v>
      </c>
    </row>
    <row r="51" spans="1:9">
      <c r="A51" t="s">
        <v>79</v>
      </c>
      <c r="B51" t="s">
        <v>62</v>
      </c>
      <c r="C51">
        <v>2</v>
      </c>
      <c r="D51" t="s">
        <v>33</v>
      </c>
      <c r="E51" s="34">
        <v>45160</v>
      </c>
      <c r="F51" s="29">
        <f t="shared" si="2"/>
        <v>45161</v>
      </c>
      <c r="G51" s="31">
        <v>11</v>
      </c>
      <c r="H51">
        <v>23</v>
      </c>
      <c r="I51">
        <v>10</v>
      </c>
    </row>
    <row r="52" spans="1:9">
      <c r="A52" t="s">
        <v>79</v>
      </c>
      <c r="B52" t="s">
        <v>62</v>
      </c>
      <c r="C52">
        <v>2</v>
      </c>
      <c r="D52" t="s">
        <v>33</v>
      </c>
      <c r="E52" s="29">
        <v>45161</v>
      </c>
      <c r="F52" s="29">
        <f t="shared" si="2"/>
        <v>45162</v>
      </c>
      <c r="G52" s="31">
        <v>11</v>
      </c>
      <c r="H52">
        <v>23</v>
      </c>
      <c r="I52">
        <v>10</v>
      </c>
    </row>
    <row r="53" spans="1:9">
      <c r="A53" t="s">
        <v>79</v>
      </c>
      <c r="B53" t="s">
        <v>62</v>
      </c>
      <c r="C53">
        <v>2</v>
      </c>
      <c r="D53" t="s">
        <v>33</v>
      </c>
      <c r="E53" s="29">
        <v>45162</v>
      </c>
      <c r="F53" s="29">
        <f t="shared" si="2"/>
        <v>45163</v>
      </c>
      <c r="G53" s="31">
        <v>11</v>
      </c>
      <c r="H53">
        <v>23</v>
      </c>
      <c r="I53">
        <v>10</v>
      </c>
    </row>
    <row r="54" spans="1:9">
      <c r="A54" t="s">
        <v>79</v>
      </c>
      <c r="B54" t="s">
        <v>62</v>
      </c>
      <c r="C54">
        <v>2</v>
      </c>
      <c r="D54" t="s">
        <v>33</v>
      </c>
      <c r="E54" s="29">
        <v>45163</v>
      </c>
      <c r="F54" s="29">
        <f t="shared" si="2"/>
        <v>45164</v>
      </c>
      <c r="G54" s="31">
        <v>11</v>
      </c>
      <c r="H54">
        <v>23</v>
      </c>
      <c r="I54">
        <v>10</v>
      </c>
    </row>
    <row r="55" spans="1:9">
      <c r="A55" t="s">
        <v>79</v>
      </c>
      <c r="B55" t="s">
        <v>62</v>
      </c>
      <c r="C55">
        <v>2</v>
      </c>
      <c r="D55" t="s">
        <v>33</v>
      </c>
      <c r="E55" s="34">
        <v>45164</v>
      </c>
      <c r="F55" s="29">
        <f t="shared" si="2"/>
        <v>45165</v>
      </c>
      <c r="G55" s="31">
        <v>11</v>
      </c>
      <c r="H55">
        <v>23</v>
      </c>
      <c r="I55">
        <v>10</v>
      </c>
    </row>
    <row r="56" spans="1:9">
      <c r="A56" t="s">
        <v>79</v>
      </c>
      <c r="B56" t="s">
        <v>62</v>
      </c>
      <c r="C56">
        <v>2</v>
      </c>
      <c r="D56" t="s">
        <v>33</v>
      </c>
      <c r="E56" s="34">
        <v>45165</v>
      </c>
      <c r="F56" s="29">
        <f t="shared" si="2"/>
        <v>45166</v>
      </c>
      <c r="G56" s="31">
        <v>11</v>
      </c>
      <c r="H56">
        <v>23</v>
      </c>
      <c r="I56">
        <v>10</v>
      </c>
    </row>
    <row r="57" spans="1:9">
      <c r="A57" t="s">
        <v>79</v>
      </c>
      <c r="B57" t="s">
        <v>62</v>
      </c>
      <c r="C57">
        <v>2</v>
      </c>
      <c r="D57" t="s">
        <v>33</v>
      </c>
      <c r="E57" s="34">
        <v>45166</v>
      </c>
      <c r="F57" s="29">
        <f t="shared" si="2"/>
        <v>45167</v>
      </c>
      <c r="G57" s="31">
        <v>11</v>
      </c>
      <c r="H57">
        <v>23</v>
      </c>
      <c r="I57">
        <v>10</v>
      </c>
    </row>
    <row r="58" spans="1:9">
      <c r="A58" t="s">
        <v>79</v>
      </c>
      <c r="B58" t="s">
        <v>62</v>
      </c>
      <c r="C58">
        <v>2</v>
      </c>
      <c r="D58" t="s">
        <v>33</v>
      </c>
      <c r="E58" s="34">
        <v>45167</v>
      </c>
      <c r="F58" s="29">
        <f t="shared" si="2"/>
        <v>45168</v>
      </c>
      <c r="G58" s="31">
        <v>11</v>
      </c>
      <c r="H58">
        <v>23</v>
      </c>
      <c r="I58">
        <v>10</v>
      </c>
    </row>
    <row r="59" spans="1:9">
      <c r="A59" t="s">
        <v>79</v>
      </c>
      <c r="B59" t="s">
        <v>62</v>
      </c>
      <c r="C59">
        <v>2</v>
      </c>
      <c r="D59" t="s">
        <v>33</v>
      </c>
      <c r="E59" s="34">
        <v>45168</v>
      </c>
      <c r="F59" s="29">
        <f t="shared" si="2"/>
        <v>45169</v>
      </c>
      <c r="G59" s="31">
        <v>11</v>
      </c>
      <c r="H59">
        <v>23</v>
      </c>
      <c r="I59">
        <v>10</v>
      </c>
    </row>
    <row r="60" spans="1:9">
      <c r="A60" t="s">
        <v>79</v>
      </c>
      <c r="B60" t="s">
        <v>62</v>
      </c>
      <c r="C60">
        <v>2</v>
      </c>
      <c r="D60" t="s">
        <v>33</v>
      </c>
      <c r="E60" s="34">
        <v>45169</v>
      </c>
      <c r="F60" s="29">
        <f t="shared" si="2"/>
        <v>45170</v>
      </c>
      <c r="G60" s="31">
        <v>11</v>
      </c>
      <c r="H60">
        <v>23</v>
      </c>
      <c r="I60">
        <v>10</v>
      </c>
    </row>
    <row r="61" spans="1:9">
      <c r="A61" t="s">
        <v>79</v>
      </c>
      <c r="B61" t="s">
        <v>62</v>
      </c>
      <c r="C61">
        <v>2</v>
      </c>
      <c r="D61" t="s">
        <v>33</v>
      </c>
      <c r="E61" s="34">
        <v>45170</v>
      </c>
      <c r="F61" s="29">
        <f t="shared" si="2"/>
        <v>45171</v>
      </c>
      <c r="G61" s="31">
        <v>11</v>
      </c>
      <c r="H61">
        <v>23</v>
      </c>
      <c r="I61">
        <v>10</v>
      </c>
    </row>
    <row r="62" spans="1:9">
      <c r="A62" t="s">
        <v>79</v>
      </c>
      <c r="B62" t="s">
        <v>62</v>
      </c>
      <c r="C62">
        <v>2</v>
      </c>
      <c r="D62" t="s">
        <v>33</v>
      </c>
      <c r="E62" s="34">
        <v>45171</v>
      </c>
      <c r="F62" s="29">
        <f t="shared" si="2"/>
        <v>45172</v>
      </c>
      <c r="G62" s="31">
        <v>11</v>
      </c>
      <c r="H62">
        <v>23</v>
      </c>
      <c r="I62">
        <v>10</v>
      </c>
    </row>
    <row r="63" spans="1:9">
      <c r="A63" t="s">
        <v>79</v>
      </c>
      <c r="B63" t="s">
        <v>62</v>
      </c>
      <c r="C63">
        <v>2</v>
      </c>
      <c r="D63" t="s">
        <v>33</v>
      </c>
      <c r="E63" s="34">
        <v>45172</v>
      </c>
      <c r="F63" s="29">
        <f t="shared" si="2"/>
        <v>45173</v>
      </c>
      <c r="G63" s="31">
        <v>11</v>
      </c>
      <c r="H63">
        <v>23</v>
      </c>
      <c r="I63">
        <v>10</v>
      </c>
    </row>
    <row r="64" spans="1:9">
      <c r="A64" t="s">
        <v>79</v>
      </c>
      <c r="B64" t="s">
        <v>62</v>
      </c>
      <c r="C64">
        <v>2</v>
      </c>
      <c r="D64" t="s">
        <v>33</v>
      </c>
      <c r="E64" s="34">
        <v>45173</v>
      </c>
      <c r="F64" s="29">
        <f t="shared" si="2"/>
        <v>45174</v>
      </c>
      <c r="G64" s="31">
        <v>11</v>
      </c>
      <c r="H64">
        <v>23</v>
      </c>
      <c r="I64">
        <v>10</v>
      </c>
    </row>
    <row r="65" spans="1:9">
      <c r="A65" t="s">
        <v>79</v>
      </c>
      <c r="B65" t="s">
        <v>62</v>
      </c>
      <c r="C65">
        <v>2</v>
      </c>
      <c r="D65" t="s">
        <v>33</v>
      </c>
      <c r="E65" s="34">
        <v>45172</v>
      </c>
      <c r="F65" s="29">
        <f t="shared" si="2"/>
        <v>45173</v>
      </c>
      <c r="G65" s="31">
        <v>11</v>
      </c>
      <c r="H65">
        <v>23</v>
      </c>
      <c r="I65">
        <v>10</v>
      </c>
    </row>
    <row r="66" spans="1:9">
      <c r="A66" t="s">
        <v>84</v>
      </c>
      <c r="B66" t="s">
        <v>65</v>
      </c>
      <c r="C66">
        <v>1</v>
      </c>
      <c r="D66" s="19" t="s">
        <v>68</v>
      </c>
      <c r="E66" s="29">
        <v>45159</v>
      </c>
      <c r="F66" s="29">
        <f t="shared" ref="F66:F81" si="3">E66</f>
        <v>45159</v>
      </c>
      <c r="G66" s="31">
        <v>8</v>
      </c>
      <c r="H66">
        <v>10</v>
      </c>
      <c r="I66">
        <v>18</v>
      </c>
    </row>
    <row r="67" spans="1:9">
      <c r="A67" t="s">
        <v>84</v>
      </c>
      <c r="B67" t="s">
        <v>65</v>
      </c>
      <c r="C67">
        <v>1</v>
      </c>
      <c r="D67" s="19" t="s">
        <v>68</v>
      </c>
      <c r="E67" s="34">
        <v>45160</v>
      </c>
      <c r="F67" s="29">
        <f t="shared" si="3"/>
        <v>45160</v>
      </c>
      <c r="G67" s="31">
        <v>8</v>
      </c>
      <c r="H67">
        <v>10</v>
      </c>
      <c r="I67">
        <v>18</v>
      </c>
    </row>
    <row r="68" spans="1:9">
      <c r="A68" t="s">
        <v>84</v>
      </c>
      <c r="B68" t="s">
        <v>65</v>
      </c>
      <c r="C68">
        <v>1</v>
      </c>
      <c r="D68" s="19" t="s">
        <v>68</v>
      </c>
      <c r="E68" s="29">
        <v>45161</v>
      </c>
      <c r="F68" s="29">
        <f t="shared" si="3"/>
        <v>45161</v>
      </c>
      <c r="G68" s="31">
        <v>8</v>
      </c>
      <c r="H68">
        <v>10</v>
      </c>
      <c r="I68">
        <v>18</v>
      </c>
    </row>
    <row r="69" spans="1:9">
      <c r="A69" t="s">
        <v>84</v>
      </c>
      <c r="B69" t="s">
        <v>65</v>
      </c>
      <c r="C69">
        <v>1</v>
      </c>
      <c r="D69" s="19" t="s">
        <v>68</v>
      </c>
      <c r="E69" s="29">
        <v>45162</v>
      </c>
      <c r="F69" s="29">
        <f t="shared" si="3"/>
        <v>45162</v>
      </c>
      <c r="G69" s="31">
        <v>8</v>
      </c>
      <c r="H69">
        <v>10</v>
      </c>
      <c r="I69">
        <v>18</v>
      </c>
    </row>
    <row r="70" spans="1:9">
      <c r="A70" t="s">
        <v>84</v>
      </c>
      <c r="B70" t="s">
        <v>65</v>
      </c>
      <c r="C70">
        <v>1</v>
      </c>
      <c r="D70" s="19" t="s">
        <v>68</v>
      </c>
      <c r="E70" s="29">
        <v>45163</v>
      </c>
      <c r="F70" s="29">
        <f t="shared" si="3"/>
        <v>45163</v>
      </c>
      <c r="G70" s="31">
        <v>8</v>
      </c>
      <c r="H70">
        <v>10</v>
      </c>
      <c r="I70">
        <v>18</v>
      </c>
    </row>
    <row r="71" spans="1:9">
      <c r="A71" t="s">
        <v>84</v>
      </c>
      <c r="B71" t="s">
        <v>65</v>
      </c>
      <c r="C71">
        <v>1</v>
      </c>
      <c r="D71" s="19" t="s">
        <v>68</v>
      </c>
      <c r="E71" s="34">
        <v>45164</v>
      </c>
      <c r="F71" s="29">
        <f t="shared" si="3"/>
        <v>45164</v>
      </c>
      <c r="G71" s="31">
        <v>8</v>
      </c>
      <c r="H71">
        <v>10</v>
      </c>
      <c r="I71">
        <v>18</v>
      </c>
    </row>
    <row r="72" spans="1:9">
      <c r="A72" t="s">
        <v>84</v>
      </c>
      <c r="B72" t="s">
        <v>65</v>
      </c>
      <c r="C72">
        <v>1</v>
      </c>
      <c r="D72" s="19" t="s">
        <v>68</v>
      </c>
      <c r="E72" s="34">
        <v>45165</v>
      </c>
      <c r="F72" s="29">
        <f t="shared" si="3"/>
        <v>45165</v>
      </c>
      <c r="G72" s="31">
        <v>8</v>
      </c>
      <c r="H72">
        <v>10</v>
      </c>
      <c r="I72">
        <v>18</v>
      </c>
    </row>
    <row r="73" spans="1:9">
      <c r="A73" t="s">
        <v>84</v>
      </c>
      <c r="B73" t="s">
        <v>65</v>
      </c>
      <c r="C73">
        <v>1</v>
      </c>
      <c r="D73" s="19" t="s">
        <v>68</v>
      </c>
      <c r="E73" s="34">
        <v>45166</v>
      </c>
      <c r="F73" s="29">
        <f t="shared" si="3"/>
        <v>45166</v>
      </c>
      <c r="G73" s="31">
        <v>8</v>
      </c>
      <c r="H73">
        <v>10</v>
      </c>
      <c r="I73">
        <v>18</v>
      </c>
    </row>
    <row r="74" spans="1:9">
      <c r="A74" t="s">
        <v>84</v>
      </c>
      <c r="B74" t="s">
        <v>65</v>
      </c>
      <c r="C74">
        <v>1</v>
      </c>
      <c r="D74" s="19" t="s">
        <v>68</v>
      </c>
      <c r="E74" s="34">
        <v>45167</v>
      </c>
      <c r="F74" s="29">
        <f t="shared" si="3"/>
        <v>45167</v>
      </c>
      <c r="G74" s="31">
        <v>8</v>
      </c>
      <c r="H74">
        <v>10</v>
      </c>
      <c r="I74">
        <v>18</v>
      </c>
    </row>
    <row r="75" spans="1:9">
      <c r="A75" t="s">
        <v>84</v>
      </c>
      <c r="B75" t="s">
        <v>65</v>
      </c>
      <c r="C75">
        <v>1</v>
      </c>
      <c r="D75" s="19" t="s">
        <v>68</v>
      </c>
      <c r="E75" s="34">
        <v>45168</v>
      </c>
      <c r="F75" s="29">
        <f t="shared" si="3"/>
        <v>45168</v>
      </c>
      <c r="G75" s="31">
        <v>8</v>
      </c>
      <c r="H75">
        <v>10</v>
      </c>
      <c r="I75">
        <v>18</v>
      </c>
    </row>
    <row r="76" spans="1:9">
      <c r="A76" t="s">
        <v>84</v>
      </c>
      <c r="B76" t="s">
        <v>65</v>
      </c>
      <c r="C76">
        <v>1</v>
      </c>
      <c r="D76" s="19" t="s">
        <v>68</v>
      </c>
      <c r="E76" s="34">
        <v>45169</v>
      </c>
      <c r="F76" s="29">
        <f t="shared" si="3"/>
        <v>45169</v>
      </c>
      <c r="G76" s="31">
        <v>8</v>
      </c>
      <c r="H76">
        <v>10</v>
      </c>
      <c r="I76">
        <v>18</v>
      </c>
    </row>
    <row r="77" spans="1:9">
      <c r="A77" t="s">
        <v>84</v>
      </c>
      <c r="B77" t="s">
        <v>65</v>
      </c>
      <c r="C77">
        <v>1</v>
      </c>
      <c r="D77" s="19" t="s">
        <v>68</v>
      </c>
      <c r="E77" s="34">
        <v>45170</v>
      </c>
      <c r="F77" s="29">
        <f t="shared" si="3"/>
        <v>45170</v>
      </c>
      <c r="G77" s="31">
        <v>8</v>
      </c>
      <c r="H77">
        <v>10</v>
      </c>
      <c r="I77">
        <v>18</v>
      </c>
    </row>
    <row r="78" spans="1:9">
      <c r="A78" t="s">
        <v>84</v>
      </c>
      <c r="B78" t="s">
        <v>65</v>
      </c>
      <c r="C78">
        <v>1</v>
      </c>
      <c r="D78" s="19" t="s">
        <v>68</v>
      </c>
      <c r="E78" s="34">
        <v>45171</v>
      </c>
      <c r="F78" s="29">
        <f t="shared" si="3"/>
        <v>45171</v>
      </c>
      <c r="G78" s="31">
        <v>8</v>
      </c>
      <c r="H78">
        <v>10</v>
      </c>
      <c r="I78">
        <v>18</v>
      </c>
    </row>
    <row r="79" spans="1:9">
      <c r="A79" t="s">
        <v>84</v>
      </c>
      <c r="B79" t="s">
        <v>65</v>
      </c>
      <c r="C79">
        <v>1</v>
      </c>
      <c r="D79" s="19" t="s">
        <v>68</v>
      </c>
      <c r="E79" s="34">
        <v>45172</v>
      </c>
      <c r="F79" s="29">
        <f t="shared" si="3"/>
        <v>45172</v>
      </c>
      <c r="G79" s="31">
        <v>8</v>
      </c>
      <c r="H79">
        <v>10</v>
      </c>
      <c r="I79">
        <v>18</v>
      </c>
    </row>
    <row r="80" spans="1:9">
      <c r="A80" t="s">
        <v>84</v>
      </c>
      <c r="B80" t="s">
        <v>65</v>
      </c>
      <c r="C80">
        <v>1</v>
      </c>
      <c r="D80" s="19" t="s">
        <v>68</v>
      </c>
      <c r="E80" s="34">
        <v>45173</v>
      </c>
      <c r="F80" s="29">
        <f t="shared" si="3"/>
        <v>45173</v>
      </c>
      <c r="G80" s="31">
        <v>8</v>
      </c>
      <c r="H80">
        <v>10</v>
      </c>
      <c r="I80">
        <v>18</v>
      </c>
    </row>
    <row r="81" spans="1:9">
      <c r="A81" t="s">
        <v>84</v>
      </c>
      <c r="B81" t="s">
        <v>65</v>
      </c>
      <c r="C81">
        <v>1</v>
      </c>
      <c r="D81" s="19" t="s">
        <v>68</v>
      </c>
      <c r="E81" s="34">
        <v>45172</v>
      </c>
      <c r="F81" s="29">
        <f t="shared" si="3"/>
        <v>45172</v>
      </c>
      <c r="G81" s="31">
        <v>8</v>
      </c>
      <c r="H81">
        <v>10</v>
      </c>
      <c r="I81">
        <v>18</v>
      </c>
    </row>
    <row r="82" spans="1:9">
      <c r="A82" t="s">
        <v>92</v>
      </c>
      <c r="B82" t="s">
        <v>73</v>
      </c>
      <c r="C82">
        <v>1</v>
      </c>
      <c r="D82" s="19" t="s">
        <v>67</v>
      </c>
      <c r="E82" s="29">
        <v>45159</v>
      </c>
      <c r="F82" s="29">
        <v>45160</v>
      </c>
      <c r="G82" s="31">
        <v>8</v>
      </c>
      <c r="H82">
        <v>23</v>
      </c>
      <c r="I82">
        <v>7</v>
      </c>
    </row>
    <row r="83" spans="1:9">
      <c r="A83" t="s">
        <v>92</v>
      </c>
      <c r="B83" t="s">
        <v>73</v>
      </c>
      <c r="C83">
        <v>1</v>
      </c>
      <c r="D83" s="19" t="s">
        <v>67</v>
      </c>
      <c r="E83" s="34">
        <v>45160</v>
      </c>
      <c r="F83" s="29">
        <v>45160</v>
      </c>
      <c r="G83" s="31">
        <v>8</v>
      </c>
      <c r="H83">
        <v>23</v>
      </c>
      <c r="I83">
        <v>7</v>
      </c>
    </row>
    <row r="84" spans="1:9">
      <c r="A84" t="s">
        <v>92</v>
      </c>
      <c r="B84" t="s">
        <v>73</v>
      </c>
      <c r="C84">
        <v>1</v>
      </c>
      <c r="D84" s="19" t="s">
        <v>67</v>
      </c>
      <c r="E84" s="29">
        <v>45161</v>
      </c>
      <c r="F84" s="29">
        <v>45160</v>
      </c>
      <c r="G84" s="31">
        <v>8</v>
      </c>
      <c r="H84">
        <v>23</v>
      </c>
      <c r="I84">
        <v>7</v>
      </c>
    </row>
    <row r="85" spans="1:9">
      <c r="A85" t="s">
        <v>92</v>
      </c>
      <c r="B85" t="s">
        <v>73</v>
      </c>
      <c r="C85">
        <v>1</v>
      </c>
      <c r="D85" s="19" t="s">
        <v>67</v>
      </c>
      <c r="E85" s="29">
        <v>45162</v>
      </c>
      <c r="F85" s="29">
        <v>45160</v>
      </c>
      <c r="G85" s="31">
        <v>8</v>
      </c>
      <c r="H85">
        <v>23</v>
      </c>
      <c r="I85">
        <v>7</v>
      </c>
    </row>
    <row r="86" spans="1:9">
      <c r="A86" t="s">
        <v>92</v>
      </c>
      <c r="B86" t="s">
        <v>73</v>
      </c>
      <c r="C86">
        <v>1</v>
      </c>
      <c r="D86" s="19" t="s">
        <v>67</v>
      </c>
      <c r="E86" s="29">
        <v>45163</v>
      </c>
      <c r="F86" s="29">
        <v>45160</v>
      </c>
      <c r="G86" s="31">
        <v>8</v>
      </c>
      <c r="H86">
        <v>23</v>
      </c>
      <c r="I86">
        <v>7</v>
      </c>
    </row>
    <row r="87" spans="1:9">
      <c r="A87" t="s">
        <v>92</v>
      </c>
      <c r="B87" t="s">
        <v>73</v>
      </c>
      <c r="C87">
        <v>1</v>
      </c>
      <c r="D87" s="19" t="s">
        <v>67</v>
      </c>
      <c r="E87" s="34">
        <v>45164</v>
      </c>
      <c r="F87" s="29">
        <v>45160</v>
      </c>
      <c r="G87" s="31">
        <v>8</v>
      </c>
      <c r="H87">
        <v>23</v>
      </c>
      <c r="I87">
        <v>7</v>
      </c>
    </row>
    <row r="88" spans="1:9">
      <c r="A88" t="s">
        <v>92</v>
      </c>
      <c r="B88" t="s">
        <v>73</v>
      </c>
      <c r="C88">
        <v>1</v>
      </c>
      <c r="D88" s="19" t="s">
        <v>67</v>
      </c>
      <c r="E88" s="34">
        <v>45165</v>
      </c>
      <c r="F88" s="29">
        <v>45160</v>
      </c>
      <c r="G88" s="31">
        <v>8</v>
      </c>
      <c r="H88">
        <v>23</v>
      </c>
      <c r="I88">
        <v>7</v>
      </c>
    </row>
    <row r="89" spans="1:9">
      <c r="A89" t="s">
        <v>92</v>
      </c>
      <c r="B89" t="s">
        <v>73</v>
      </c>
      <c r="C89">
        <v>1</v>
      </c>
      <c r="D89" s="19" t="s">
        <v>67</v>
      </c>
      <c r="E89" s="34">
        <v>45166</v>
      </c>
      <c r="F89" s="29">
        <v>45160</v>
      </c>
      <c r="G89" s="31">
        <v>8</v>
      </c>
      <c r="H89">
        <v>23</v>
      </c>
      <c r="I89">
        <v>7</v>
      </c>
    </row>
    <row r="90" spans="1:9">
      <c r="A90" t="s">
        <v>92</v>
      </c>
      <c r="B90" t="s">
        <v>73</v>
      </c>
      <c r="C90">
        <v>1</v>
      </c>
      <c r="D90" s="19" t="s">
        <v>67</v>
      </c>
      <c r="E90" s="34">
        <v>45167</v>
      </c>
      <c r="F90" s="29">
        <v>45160</v>
      </c>
      <c r="G90" s="31">
        <v>8</v>
      </c>
      <c r="H90">
        <v>23</v>
      </c>
      <c r="I90">
        <v>7</v>
      </c>
    </row>
    <row r="91" spans="1:9">
      <c r="A91" t="s">
        <v>92</v>
      </c>
      <c r="B91" t="s">
        <v>73</v>
      </c>
      <c r="C91">
        <v>1</v>
      </c>
      <c r="D91" s="19" t="s">
        <v>67</v>
      </c>
      <c r="E91" s="34">
        <v>45168</v>
      </c>
      <c r="F91" s="29">
        <v>45160</v>
      </c>
      <c r="G91" s="31">
        <v>8</v>
      </c>
      <c r="H91">
        <v>23</v>
      </c>
      <c r="I91">
        <v>7</v>
      </c>
    </row>
    <row r="92" spans="1:9">
      <c r="A92" t="s">
        <v>92</v>
      </c>
      <c r="B92" t="s">
        <v>73</v>
      </c>
      <c r="C92">
        <v>1</v>
      </c>
      <c r="D92" s="19" t="s">
        <v>67</v>
      </c>
      <c r="E92" s="34">
        <v>45169</v>
      </c>
      <c r="F92" s="29">
        <v>45160</v>
      </c>
      <c r="G92" s="31">
        <v>8</v>
      </c>
      <c r="H92">
        <v>23</v>
      </c>
      <c r="I92">
        <v>7</v>
      </c>
    </row>
    <row r="93" spans="1:9">
      <c r="A93" t="s">
        <v>92</v>
      </c>
      <c r="B93" t="s">
        <v>73</v>
      </c>
      <c r="C93">
        <v>1</v>
      </c>
      <c r="D93" s="19" t="s">
        <v>67</v>
      </c>
      <c r="E93" s="34">
        <v>45170</v>
      </c>
      <c r="F93" s="29">
        <v>45160</v>
      </c>
      <c r="G93" s="31">
        <v>8</v>
      </c>
      <c r="H93">
        <v>23</v>
      </c>
      <c r="I93">
        <v>7</v>
      </c>
    </row>
    <row r="94" spans="1:9">
      <c r="A94" t="s">
        <v>92</v>
      </c>
      <c r="B94" t="s">
        <v>73</v>
      </c>
      <c r="C94">
        <v>1</v>
      </c>
      <c r="D94" s="19" t="s">
        <v>67</v>
      </c>
      <c r="E94" s="34">
        <v>45171</v>
      </c>
      <c r="F94" s="29">
        <v>45160</v>
      </c>
      <c r="G94" s="31">
        <v>8</v>
      </c>
      <c r="H94">
        <v>23</v>
      </c>
      <c r="I94">
        <v>7</v>
      </c>
    </row>
    <row r="95" spans="1:9">
      <c r="A95" t="s">
        <v>92</v>
      </c>
      <c r="B95" t="s">
        <v>73</v>
      </c>
      <c r="C95">
        <v>1</v>
      </c>
      <c r="D95" s="19" t="s">
        <v>67</v>
      </c>
      <c r="E95" s="34">
        <v>45172</v>
      </c>
      <c r="F95" s="29">
        <v>45160</v>
      </c>
      <c r="G95" s="31">
        <v>8</v>
      </c>
      <c r="H95">
        <v>23</v>
      </c>
      <c r="I95">
        <v>7</v>
      </c>
    </row>
    <row r="96" spans="1:9">
      <c r="A96" t="s">
        <v>92</v>
      </c>
      <c r="B96" t="s">
        <v>73</v>
      </c>
      <c r="C96">
        <v>1</v>
      </c>
      <c r="D96" s="19" t="s">
        <v>67</v>
      </c>
      <c r="E96" s="34">
        <v>45173</v>
      </c>
      <c r="F96" s="29">
        <v>45160</v>
      </c>
      <c r="G96" s="31">
        <v>8</v>
      </c>
      <c r="H96">
        <v>23</v>
      </c>
      <c r="I96">
        <v>7</v>
      </c>
    </row>
    <row r="97" spans="1:9">
      <c r="A97" t="s">
        <v>92</v>
      </c>
      <c r="B97" t="s">
        <v>73</v>
      </c>
      <c r="C97">
        <v>1</v>
      </c>
      <c r="D97" s="19" t="s">
        <v>67</v>
      </c>
      <c r="E97" s="34">
        <v>45172</v>
      </c>
      <c r="F97" s="29">
        <v>45160</v>
      </c>
      <c r="G97" s="31">
        <v>8</v>
      </c>
      <c r="H97">
        <v>23</v>
      </c>
      <c r="I97">
        <v>7</v>
      </c>
    </row>
    <row r="98" spans="1:9">
      <c r="A98" t="s">
        <v>88</v>
      </c>
      <c r="B98" t="s">
        <v>73</v>
      </c>
      <c r="C98">
        <v>1</v>
      </c>
      <c r="D98" s="19" t="s">
        <v>18</v>
      </c>
      <c r="E98" s="29">
        <v>45159</v>
      </c>
      <c r="F98" s="29">
        <f t="shared" ref="F98:F129" si="4">E98</f>
        <v>45159</v>
      </c>
      <c r="G98" s="31">
        <v>8</v>
      </c>
      <c r="H98">
        <v>8</v>
      </c>
      <c r="I98">
        <v>16</v>
      </c>
    </row>
    <row r="99" spans="1:9">
      <c r="A99" t="s">
        <v>88</v>
      </c>
      <c r="B99" t="s">
        <v>73</v>
      </c>
      <c r="C99">
        <v>1</v>
      </c>
      <c r="D99" s="19" t="s">
        <v>18</v>
      </c>
      <c r="E99" s="34">
        <v>45160</v>
      </c>
      <c r="F99" s="29">
        <f t="shared" si="4"/>
        <v>45160</v>
      </c>
      <c r="G99" s="31">
        <v>8</v>
      </c>
      <c r="H99">
        <v>8</v>
      </c>
      <c r="I99">
        <v>16</v>
      </c>
    </row>
    <row r="100" spans="1:9">
      <c r="A100" t="s">
        <v>88</v>
      </c>
      <c r="B100" t="s">
        <v>73</v>
      </c>
      <c r="C100">
        <v>1</v>
      </c>
      <c r="D100" s="19" t="s">
        <v>18</v>
      </c>
      <c r="E100" s="29">
        <v>45161</v>
      </c>
      <c r="F100" s="29">
        <f t="shared" si="4"/>
        <v>45161</v>
      </c>
      <c r="G100" s="31">
        <v>8</v>
      </c>
      <c r="H100">
        <v>8</v>
      </c>
      <c r="I100">
        <v>16</v>
      </c>
    </row>
    <row r="101" spans="1:9">
      <c r="A101" t="s">
        <v>88</v>
      </c>
      <c r="B101" t="s">
        <v>73</v>
      </c>
      <c r="C101">
        <v>1</v>
      </c>
      <c r="D101" s="19" t="s">
        <v>18</v>
      </c>
      <c r="E101" s="29">
        <v>45162</v>
      </c>
      <c r="F101" s="29">
        <f t="shared" si="4"/>
        <v>45162</v>
      </c>
      <c r="G101" s="31">
        <v>8</v>
      </c>
      <c r="H101">
        <v>8</v>
      </c>
      <c r="I101">
        <v>16</v>
      </c>
    </row>
    <row r="102" spans="1:9">
      <c r="A102" t="s">
        <v>88</v>
      </c>
      <c r="B102" t="s">
        <v>73</v>
      </c>
      <c r="C102">
        <v>1</v>
      </c>
      <c r="D102" s="19" t="s">
        <v>18</v>
      </c>
      <c r="E102" s="29">
        <v>45163</v>
      </c>
      <c r="F102" s="29">
        <f t="shared" si="4"/>
        <v>45163</v>
      </c>
      <c r="G102" s="31">
        <v>8</v>
      </c>
      <c r="H102">
        <v>8</v>
      </c>
      <c r="I102">
        <v>16</v>
      </c>
    </row>
    <row r="103" spans="1:9">
      <c r="A103" t="s">
        <v>88</v>
      </c>
      <c r="B103" t="s">
        <v>73</v>
      </c>
      <c r="C103">
        <v>1</v>
      </c>
      <c r="D103" s="19" t="s">
        <v>18</v>
      </c>
      <c r="E103" s="34">
        <v>45164</v>
      </c>
      <c r="F103" s="29">
        <f t="shared" si="4"/>
        <v>45164</v>
      </c>
      <c r="G103" s="31">
        <v>8</v>
      </c>
      <c r="H103">
        <v>8</v>
      </c>
      <c r="I103">
        <v>16</v>
      </c>
    </row>
    <row r="104" spans="1:9">
      <c r="A104" t="s">
        <v>88</v>
      </c>
      <c r="B104" t="s">
        <v>73</v>
      </c>
      <c r="C104">
        <v>1</v>
      </c>
      <c r="D104" s="19" t="s">
        <v>18</v>
      </c>
      <c r="E104" s="34">
        <v>45165</v>
      </c>
      <c r="F104" s="29">
        <f t="shared" si="4"/>
        <v>45165</v>
      </c>
      <c r="G104" s="31">
        <v>8</v>
      </c>
      <c r="H104">
        <v>8</v>
      </c>
      <c r="I104">
        <v>16</v>
      </c>
    </row>
    <row r="105" spans="1:9">
      <c r="A105" t="s">
        <v>88</v>
      </c>
      <c r="B105" t="s">
        <v>73</v>
      </c>
      <c r="C105">
        <v>1</v>
      </c>
      <c r="D105" s="19" t="s">
        <v>18</v>
      </c>
      <c r="E105" s="34">
        <v>45166</v>
      </c>
      <c r="F105" s="29">
        <f t="shared" si="4"/>
        <v>45166</v>
      </c>
      <c r="G105" s="31">
        <v>8</v>
      </c>
      <c r="H105">
        <v>8</v>
      </c>
      <c r="I105">
        <v>16</v>
      </c>
    </row>
    <row r="106" spans="1:9">
      <c r="A106" t="s">
        <v>88</v>
      </c>
      <c r="B106" t="s">
        <v>73</v>
      </c>
      <c r="C106">
        <v>1</v>
      </c>
      <c r="D106" s="19" t="s">
        <v>18</v>
      </c>
      <c r="E106" s="34">
        <v>45167</v>
      </c>
      <c r="F106" s="29">
        <f t="shared" si="4"/>
        <v>45167</v>
      </c>
      <c r="G106" s="31">
        <v>8</v>
      </c>
      <c r="H106">
        <v>8</v>
      </c>
      <c r="I106">
        <v>16</v>
      </c>
    </row>
    <row r="107" spans="1:9">
      <c r="A107" t="s">
        <v>88</v>
      </c>
      <c r="B107" t="s">
        <v>73</v>
      </c>
      <c r="C107">
        <v>1</v>
      </c>
      <c r="D107" s="19" t="s">
        <v>18</v>
      </c>
      <c r="E107" s="34">
        <v>45168</v>
      </c>
      <c r="F107" s="29">
        <f t="shared" si="4"/>
        <v>45168</v>
      </c>
      <c r="G107" s="31">
        <v>8</v>
      </c>
      <c r="H107">
        <v>8</v>
      </c>
      <c r="I107">
        <v>16</v>
      </c>
    </row>
    <row r="108" spans="1:9">
      <c r="A108" t="s">
        <v>88</v>
      </c>
      <c r="B108" t="s">
        <v>73</v>
      </c>
      <c r="C108">
        <v>1</v>
      </c>
      <c r="D108" s="19" t="s">
        <v>18</v>
      </c>
      <c r="E108" s="34">
        <v>45169</v>
      </c>
      <c r="F108" s="29">
        <f t="shared" si="4"/>
        <v>45169</v>
      </c>
      <c r="G108" s="31">
        <v>8</v>
      </c>
      <c r="H108">
        <v>8</v>
      </c>
      <c r="I108">
        <v>16</v>
      </c>
    </row>
    <row r="109" spans="1:9">
      <c r="A109" t="s">
        <v>88</v>
      </c>
      <c r="B109" t="s">
        <v>73</v>
      </c>
      <c r="C109">
        <v>1</v>
      </c>
      <c r="D109" s="19" t="s">
        <v>18</v>
      </c>
      <c r="E109" s="34">
        <v>45170</v>
      </c>
      <c r="F109" s="29">
        <f t="shared" si="4"/>
        <v>45170</v>
      </c>
      <c r="G109" s="31">
        <v>8</v>
      </c>
      <c r="H109">
        <v>8</v>
      </c>
      <c r="I109">
        <v>16</v>
      </c>
    </row>
    <row r="110" spans="1:9">
      <c r="A110" t="s">
        <v>88</v>
      </c>
      <c r="B110" t="s">
        <v>73</v>
      </c>
      <c r="C110">
        <v>1</v>
      </c>
      <c r="D110" s="19" t="s">
        <v>18</v>
      </c>
      <c r="E110" s="34">
        <v>45171</v>
      </c>
      <c r="F110" s="29">
        <f t="shared" si="4"/>
        <v>45171</v>
      </c>
      <c r="G110" s="31">
        <v>8</v>
      </c>
      <c r="H110">
        <v>8</v>
      </c>
      <c r="I110">
        <v>16</v>
      </c>
    </row>
    <row r="111" spans="1:9">
      <c r="A111" t="s">
        <v>88</v>
      </c>
      <c r="B111" t="s">
        <v>73</v>
      </c>
      <c r="C111">
        <v>1</v>
      </c>
      <c r="D111" s="19" t="s">
        <v>18</v>
      </c>
      <c r="E111" s="34">
        <v>45172</v>
      </c>
      <c r="F111" s="29">
        <f t="shared" si="4"/>
        <v>45172</v>
      </c>
      <c r="G111" s="31">
        <v>8</v>
      </c>
      <c r="H111">
        <v>8</v>
      </c>
      <c r="I111">
        <v>16</v>
      </c>
    </row>
    <row r="112" spans="1:9">
      <c r="A112" t="s">
        <v>88</v>
      </c>
      <c r="B112" t="s">
        <v>73</v>
      </c>
      <c r="C112">
        <v>1</v>
      </c>
      <c r="D112" s="19" t="s">
        <v>18</v>
      </c>
      <c r="E112" s="34">
        <v>45173</v>
      </c>
      <c r="F112" s="29">
        <f t="shared" si="4"/>
        <v>45173</v>
      </c>
      <c r="G112" s="31">
        <v>8</v>
      </c>
      <c r="H112">
        <v>8</v>
      </c>
      <c r="I112">
        <v>16</v>
      </c>
    </row>
    <row r="113" spans="1:9">
      <c r="A113" t="s">
        <v>88</v>
      </c>
      <c r="B113" t="s">
        <v>73</v>
      </c>
      <c r="C113">
        <v>1</v>
      </c>
      <c r="D113" s="19" t="s">
        <v>18</v>
      </c>
      <c r="E113" s="34">
        <v>45172</v>
      </c>
      <c r="F113" s="29">
        <f t="shared" si="4"/>
        <v>45172</v>
      </c>
      <c r="G113" s="31">
        <v>8</v>
      </c>
      <c r="H113">
        <v>8</v>
      </c>
      <c r="I113">
        <v>16</v>
      </c>
    </row>
    <row r="114" spans="1:9">
      <c r="A114" t="s">
        <v>90</v>
      </c>
      <c r="B114" t="s">
        <v>73</v>
      </c>
      <c r="C114">
        <v>1</v>
      </c>
      <c r="D114" s="19" t="s">
        <v>20</v>
      </c>
      <c r="E114" s="29">
        <v>45159</v>
      </c>
      <c r="F114" s="29">
        <f t="shared" si="4"/>
        <v>45159</v>
      </c>
      <c r="G114" s="31">
        <v>8</v>
      </c>
      <c r="H114">
        <v>12</v>
      </c>
      <c r="I114">
        <v>20</v>
      </c>
    </row>
    <row r="115" spans="1:9">
      <c r="A115" t="s">
        <v>90</v>
      </c>
      <c r="B115" t="s">
        <v>73</v>
      </c>
      <c r="C115">
        <v>1</v>
      </c>
      <c r="D115" s="19" t="s">
        <v>20</v>
      </c>
      <c r="E115" s="34">
        <v>45160</v>
      </c>
      <c r="F115" s="29">
        <f t="shared" si="4"/>
        <v>45160</v>
      </c>
      <c r="G115" s="31">
        <v>8</v>
      </c>
      <c r="H115">
        <v>12</v>
      </c>
      <c r="I115">
        <v>20</v>
      </c>
    </row>
    <row r="116" spans="1:9">
      <c r="A116" t="s">
        <v>90</v>
      </c>
      <c r="B116" t="s">
        <v>73</v>
      </c>
      <c r="C116">
        <v>1</v>
      </c>
      <c r="D116" s="19" t="s">
        <v>20</v>
      </c>
      <c r="E116" s="29">
        <v>45161</v>
      </c>
      <c r="F116" s="29">
        <f t="shared" si="4"/>
        <v>45161</v>
      </c>
      <c r="G116" s="31">
        <v>8</v>
      </c>
      <c r="H116">
        <v>12</v>
      </c>
      <c r="I116">
        <v>20</v>
      </c>
    </row>
    <row r="117" spans="1:9">
      <c r="A117" t="s">
        <v>90</v>
      </c>
      <c r="B117" t="s">
        <v>73</v>
      </c>
      <c r="C117">
        <v>1</v>
      </c>
      <c r="D117" s="19" t="s">
        <v>20</v>
      </c>
      <c r="E117" s="29">
        <v>45162</v>
      </c>
      <c r="F117" s="29">
        <f t="shared" si="4"/>
        <v>45162</v>
      </c>
      <c r="G117" s="31">
        <v>8</v>
      </c>
      <c r="H117">
        <v>12</v>
      </c>
      <c r="I117">
        <v>20</v>
      </c>
    </row>
    <row r="118" spans="1:9">
      <c r="A118" t="s">
        <v>90</v>
      </c>
      <c r="B118" t="s">
        <v>73</v>
      </c>
      <c r="C118">
        <v>1</v>
      </c>
      <c r="D118" s="19" t="s">
        <v>20</v>
      </c>
      <c r="E118" s="29">
        <v>45163</v>
      </c>
      <c r="F118" s="29">
        <f t="shared" si="4"/>
        <v>45163</v>
      </c>
      <c r="G118" s="31">
        <v>8</v>
      </c>
      <c r="H118">
        <v>12</v>
      </c>
      <c r="I118">
        <v>20</v>
      </c>
    </row>
    <row r="119" spans="1:9">
      <c r="A119" t="s">
        <v>90</v>
      </c>
      <c r="B119" t="s">
        <v>73</v>
      </c>
      <c r="C119">
        <v>1</v>
      </c>
      <c r="D119" s="19" t="s">
        <v>20</v>
      </c>
      <c r="E119" s="34">
        <v>45164</v>
      </c>
      <c r="F119" s="29">
        <f t="shared" si="4"/>
        <v>45164</v>
      </c>
      <c r="G119" s="31">
        <v>8</v>
      </c>
      <c r="H119">
        <v>12</v>
      </c>
      <c r="I119">
        <v>20</v>
      </c>
    </row>
    <row r="120" spans="1:9">
      <c r="A120" t="s">
        <v>90</v>
      </c>
      <c r="B120" t="s">
        <v>73</v>
      </c>
      <c r="C120">
        <v>1</v>
      </c>
      <c r="D120" s="19" t="s">
        <v>20</v>
      </c>
      <c r="E120" s="34">
        <v>45165</v>
      </c>
      <c r="F120" s="29">
        <f t="shared" si="4"/>
        <v>45165</v>
      </c>
      <c r="G120" s="31">
        <v>8</v>
      </c>
      <c r="H120">
        <v>12</v>
      </c>
      <c r="I120">
        <v>20</v>
      </c>
    </row>
    <row r="121" spans="1:9">
      <c r="A121" t="s">
        <v>90</v>
      </c>
      <c r="B121" t="s">
        <v>73</v>
      </c>
      <c r="C121">
        <v>1</v>
      </c>
      <c r="D121" s="19" t="s">
        <v>20</v>
      </c>
      <c r="E121" s="34">
        <v>45166</v>
      </c>
      <c r="F121" s="29">
        <f t="shared" si="4"/>
        <v>45166</v>
      </c>
      <c r="G121" s="31">
        <v>8</v>
      </c>
      <c r="H121">
        <v>12</v>
      </c>
      <c r="I121">
        <v>20</v>
      </c>
    </row>
    <row r="122" spans="1:9">
      <c r="A122" t="s">
        <v>90</v>
      </c>
      <c r="B122" t="s">
        <v>73</v>
      </c>
      <c r="C122">
        <v>1</v>
      </c>
      <c r="D122" s="19" t="s">
        <v>20</v>
      </c>
      <c r="E122" s="34">
        <v>45167</v>
      </c>
      <c r="F122" s="29">
        <f t="shared" si="4"/>
        <v>45167</v>
      </c>
      <c r="G122" s="31">
        <v>8</v>
      </c>
      <c r="H122">
        <v>12</v>
      </c>
      <c r="I122">
        <v>20</v>
      </c>
    </row>
    <row r="123" spans="1:9">
      <c r="A123" t="s">
        <v>90</v>
      </c>
      <c r="B123" t="s">
        <v>73</v>
      </c>
      <c r="C123">
        <v>1</v>
      </c>
      <c r="D123" s="19" t="s">
        <v>20</v>
      </c>
      <c r="E123" s="34">
        <v>45168</v>
      </c>
      <c r="F123" s="29">
        <f t="shared" si="4"/>
        <v>45168</v>
      </c>
      <c r="G123" s="31">
        <v>8</v>
      </c>
      <c r="H123">
        <v>12</v>
      </c>
      <c r="I123">
        <v>20</v>
      </c>
    </row>
    <row r="124" spans="1:9">
      <c r="A124" t="s">
        <v>90</v>
      </c>
      <c r="B124" t="s">
        <v>73</v>
      </c>
      <c r="C124">
        <v>1</v>
      </c>
      <c r="D124" s="19" t="s">
        <v>20</v>
      </c>
      <c r="E124" s="34">
        <v>45169</v>
      </c>
      <c r="F124" s="29">
        <f t="shared" si="4"/>
        <v>45169</v>
      </c>
      <c r="G124" s="31">
        <v>8</v>
      </c>
      <c r="H124">
        <v>12</v>
      </c>
      <c r="I124">
        <v>20</v>
      </c>
    </row>
    <row r="125" spans="1:9">
      <c r="A125" t="s">
        <v>90</v>
      </c>
      <c r="B125" t="s">
        <v>73</v>
      </c>
      <c r="C125">
        <v>1</v>
      </c>
      <c r="D125" s="19" t="s">
        <v>20</v>
      </c>
      <c r="E125" s="34">
        <v>45170</v>
      </c>
      <c r="F125" s="29">
        <f t="shared" si="4"/>
        <v>45170</v>
      </c>
      <c r="G125" s="31">
        <v>8</v>
      </c>
      <c r="H125">
        <v>12</v>
      </c>
      <c r="I125">
        <v>20</v>
      </c>
    </row>
    <row r="126" spans="1:9">
      <c r="A126" t="s">
        <v>90</v>
      </c>
      <c r="B126" t="s">
        <v>73</v>
      </c>
      <c r="C126">
        <v>1</v>
      </c>
      <c r="D126" s="19" t="s">
        <v>20</v>
      </c>
      <c r="E126" s="34">
        <v>45171</v>
      </c>
      <c r="F126" s="29">
        <f t="shared" si="4"/>
        <v>45171</v>
      </c>
      <c r="G126" s="31">
        <v>8</v>
      </c>
      <c r="H126">
        <v>12</v>
      </c>
      <c r="I126">
        <v>20</v>
      </c>
    </row>
    <row r="127" spans="1:9">
      <c r="A127" t="s">
        <v>90</v>
      </c>
      <c r="B127" t="s">
        <v>73</v>
      </c>
      <c r="C127">
        <v>1</v>
      </c>
      <c r="D127" s="19" t="s">
        <v>20</v>
      </c>
      <c r="E127" s="34">
        <v>45172</v>
      </c>
      <c r="F127" s="29">
        <f t="shared" si="4"/>
        <v>45172</v>
      </c>
      <c r="G127" s="31">
        <v>8</v>
      </c>
      <c r="H127">
        <v>12</v>
      </c>
      <c r="I127">
        <v>20</v>
      </c>
    </row>
    <row r="128" spans="1:9">
      <c r="A128" t="s">
        <v>90</v>
      </c>
      <c r="B128" t="s">
        <v>73</v>
      </c>
      <c r="C128">
        <v>1</v>
      </c>
      <c r="D128" s="19" t="s">
        <v>20</v>
      </c>
      <c r="E128" s="34">
        <v>45173</v>
      </c>
      <c r="F128" s="29">
        <f t="shared" si="4"/>
        <v>45173</v>
      </c>
      <c r="G128" s="31">
        <v>8</v>
      </c>
      <c r="H128">
        <v>12</v>
      </c>
      <c r="I128">
        <v>20</v>
      </c>
    </row>
    <row r="129" spans="1:9">
      <c r="A129" t="s">
        <v>90</v>
      </c>
      <c r="B129" t="s">
        <v>73</v>
      </c>
      <c r="C129">
        <v>1</v>
      </c>
      <c r="D129" s="19" t="s">
        <v>20</v>
      </c>
      <c r="E129" s="34">
        <v>45172</v>
      </c>
      <c r="F129" s="29">
        <f t="shared" si="4"/>
        <v>45172</v>
      </c>
      <c r="G129" s="31">
        <v>8</v>
      </c>
      <c r="H129">
        <v>12</v>
      </c>
      <c r="I129">
        <v>20</v>
      </c>
    </row>
    <row r="130" spans="1:9">
      <c r="A130" t="s">
        <v>81</v>
      </c>
      <c r="B130" t="s">
        <v>59</v>
      </c>
      <c r="C130">
        <v>3</v>
      </c>
      <c r="D130" s="19" t="s">
        <v>20</v>
      </c>
      <c r="E130" s="29">
        <v>45159</v>
      </c>
      <c r="F130" s="29">
        <v>45160</v>
      </c>
      <c r="G130" s="31">
        <v>19</v>
      </c>
      <c r="H130">
        <v>22</v>
      </c>
      <c r="I130">
        <v>17</v>
      </c>
    </row>
    <row r="131" spans="1:9">
      <c r="A131" t="s">
        <v>81</v>
      </c>
      <c r="B131" t="s">
        <v>59</v>
      </c>
      <c r="C131">
        <v>3</v>
      </c>
      <c r="D131" s="19" t="s">
        <v>20</v>
      </c>
      <c r="E131" s="34">
        <v>45160</v>
      </c>
      <c r="F131" s="29">
        <v>45160</v>
      </c>
      <c r="G131" s="31">
        <v>19</v>
      </c>
      <c r="H131">
        <v>22</v>
      </c>
      <c r="I131">
        <v>17</v>
      </c>
    </row>
    <row r="132" spans="1:9">
      <c r="A132" t="s">
        <v>81</v>
      </c>
      <c r="B132" t="s">
        <v>59</v>
      </c>
      <c r="C132">
        <v>3</v>
      </c>
      <c r="D132" s="19" t="s">
        <v>20</v>
      </c>
      <c r="E132" s="29">
        <v>45161</v>
      </c>
      <c r="F132" s="29">
        <v>45160</v>
      </c>
      <c r="G132" s="31">
        <v>19</v>
      </c>
      <c r="H132">
        <v>22</v>
      </c>
      <c r="I132">
        <v>17</v>
      </c>
    </row>
    <row r="133" spans="1:9">
      <c r="A133" t="s">
        <v>81</v>
      </c>
      <c r="B133" t="s">
        <v>59</v>
      </c>
      <c r="C133">
        <v>3</v>
      </c>
      <c r="D133" s="19" t="s">
        <v>20</v>
      </c>
      <c r="E133" s="29">
        <v>45162</v>
      </c>
      <c r="F133" s="29">
        <v>45160</v>
      </c>
      <c r="G133" s="31">
        <v>19</v>
      </c>
      <c r="H133">
        <v>22</v>
      </c>
      <c r="I133">
        <v>17</v>
      </c>
    </row>
    <row r="134" spans="1:9">
      <c r="A134" t="s">
        <v>81</v>
      </c>
      <c r="B134" t="s">
        <v>59</v>
      </c>
      <c r="C134">
        <v>3</v>
      </c>
      <c r="D134" s="19" t="s">
        <v>20</v>
      </c>
      <c r="E134" s="29">
        <v>45163</v>
      </c>
      <c r="F134" s="29">
        <v>45160</v>
      </c>
      <c r="G134" s="31">
        <v>19</v>
      </c>
      <c r="H134">
        <v>22</v>
      </c>
      <c r="I134">
        <v>17</v>
      </c>
    </row>
    <row r="135" spans="1:9">
      <c r="A135" t="s">
        <v>81</v>
      </c>
      <c r="B135" t="s">
        <v>59</v>
      </c>
      <c r="C135">
        <v>3</v>
      </c>
      <c r="D135" s="19" t="s">
        <v>20</v>
      </c>
      <c r="E135" s="34">
        <v>45164</v>
      </c>
      <c r="F135" s="29">
        <v>45160</v>
      </c>
      <c r="G135" s="31">
        <v>19</v>
      </c>
      <c r="H135">
        <v>22</v>
      </c>
      <c r="I135">
        <v>17</v>
      </c>
    </row>
    <row r="136" spans="1:9">
      <c r="A136" t="s">
        <v>81</v>
      </c>
      <c r="B136" t="s">
        <v>59</v>
      </c>
      <c r="C136">
        <v>3</v>
      </c>
      <c r="D136" s="19" t="s">
        <v>20</v>
      </c>
      <c r="E136" s="34">
        <v>45165</v>
      </c>
      <c r="F136" s="29">
        <v>45160</v>
      </c>
      <c r="G136" s="31">
        <v>19</v>
      </c>
      <c r="H136">
        <v>22</v>
      </c>
      <c r="I136">
        <v>17</v>
      </c>
    </row>
    <row r="137" spans="1:9">
      <c r="A137" t="s">
        <v>81</v>
      </c>
      <c r="B137" t="s">
        <v>59</v>
      </c>
      <c r="C137">
        <v>3</v>
      </c>
      <c r="D137" s="19" t="s">
        <v>20</v>
      </c>
      <c r="E137" s="34">
        <v>45166</v>
      </c>
      <c r="F137" s="29">
        <v>45160</v>
      </c>
      <c r="G137" s="31">
        <v>19</v>
      </c>
      <c r="H137">
        <v>22</v>
      </c>
      <c r="I137">
        <v>17</v>
      </c>
    </row>
    <row r="138" spans="1:9">
      <c r="A138" t="s">
        <v>81</v>
      </c>
      <c r="B138" t="s">
        <v>59</v>
      </c>
      <c r="C138">
        <v>3</v>
      </c>
      <c r="D138" s="19" t="s">
        <v>20</v>
      </c>
      <c r="E138" s="34">
        <v>45167</v>
      </c>
      <c r="F138" s="29">
        <v>45160</v>
      </c>
      <c r="G138" s="31">
        <v>19</v>
      </c>
      <c r="H138">
        <v>22</v>
      </c>
      <c r="I138">
        <v>17</v>
      </c>
    </row>
    <row r="139" spans="1:9">
      <c r="A139" t="s">
        <v>81</v>
      </c>
      <c r="B139" t="s">
        <v>59</v>
      </c>
      <c r="C139">
        <v>3</v>
      </c>
      <c r="D139" s="19" t="s">
        <v>20</v>
      </c>
      <c r="E139" s="34">
        <v>45168</v>
      </c>
      <c r="F139" s="29">
        <v>45160</v>
      </c>
      <c r="G139" s="31">
        <v>19</v>
      </c>
      <c r="H139">
        <v>22</v>
      </c>
      <c r="I139">
        <v>17</v>
      </c>
    </row>
    <row r="140" spans="1:9">
      <c r="A140" t="s">
        <v>81</v>
      </c>
      <c r="B140" t="s">
        <v>59</v>
      </c>
      <c r="C140">
        <v>3</v>
      </c>
      <c r="D140" s="19" t="s">
        <v>20</v>
      </c>
      <c r="E140" s="34">
        <v>45169</v>
      </c>
      <c r="F140" s="29">
        <v>45160</v>
      </c>
      <c r="G140" s="31">
        <v>19</v>
      </c>
      <c r="H140">
        <v>22</v>
      </c>
      <c r="I140">
        <v>17</v>
      </c>
    </row>
    <row r="141" spans="1:9">
      <c r="A141" t="s">
        <v>81</v>
      </c>
      <c r="B141" t="s">
        <v>59</v>
      </c>
      <c r="C141">
        <v>3</v>
      </c>
      <c r="D141" s="19" t="s">
        <v>20</v>
      </c>
      <c r="E141" s="34">
        <v>45170</v>
      </c>
      <c r="F141" s="29">
        <v>45160</v>
      </c>
      <c r="G141" s="31">
        <v>19</v>
      </c>
      <c r="H141">
        <v>22</v>
      </c>
      <c r="I141">
        <v>17</v>
      </c>
    </row>
    <row r="142" spans="1:9">
      <c r="A142" t="s">
        <v>81</v>
      </c>
      <c r="B142" t="s">
        <v>59</v>
      </c>
      <c r="C142">
        <v>3</v>
      </c>
      <c r="D142" s="19" t="s">
        <v>20</v>
      </c>
      <c r="E142" s="34">
        <v>45171</v>
      </c>
      <c r="F142" s="29">
        <v>45160</v>
      </c>
      <c r="G142" s="31">
        <v>19</v>
      </c>
      <c r="H142">
        <v>22</v>
      </c>
      <c r="I142">
        <v>17</v>
      </c>
    </row>
    <row r="143" spans="1:9">
      <c r="A143" t="s">
        <v>81</v>
      </c>
      <c r="B143" t="s">
        <v>59</v>
      </c>
      <c r="C143">
        <v>3</v>
      </c>
      <c r="D143" s="19" t="s">
        <v>20</v>
      </c>
      <c r="E143" s="34">
        <v>45172</v>
      </c>
      <c r="F143" s="29">
        <v>45160</v>
      </c>
      <c r="G143" s="31">
        <v>19</v>
      </c>
      <c r="H143">
        <v>22</v>
      </c>
      <c r="I143">
        <v>17</v>
      </c>
    </row>
    <row r="144" spans="1:9">
      <c r="A144" t="s">
        <v>81</v>
      </c>
      <c r="B144" t="s">
        <v>59</v>
      </c>
      <c r="C144">
        <v>3</v>
      </c>
      <c r="D144" s="19" t="s">
        <v>20</v>
      </c>
      <c r="E144" s="34">
        <v>45173</v>
      </c>
      <c r="F144" s="29">
        <v>45160</v>
      </c>
      <c r="G144" s="31">
        <v>19</v>
      </c>
      <c r="H144">
        <v>22</v>
      </c>
      <c r="I144">
        <v>17</v>
      </c>
    </row>
    <row r="145" spans="1:9">
      <c r="A145" t="s">
        <v>81</v>
      </c>
      <c r="B145" t="s">
        <v>59</v>
      </c>
      <c r="C145">
        <v>3</v>
      </c>
      <c r="D145" s="19" t="s">
        <v>20</v>
      </c>
      <c r="E145" s="34">
        <v>45172</v>
      </c>
      <c r="F145" s="29">
        <v>45160</v>
      </c>
      <c r="G145" s="31">
        <v>19</v>
      </c>
      <c r="H145">
        <v>22</v>
      </c>
      <c r="I145">
        <v>17</v>
      </c>
    </row>
    <row r="146" spans="1:9">
      <c r="A146" t="s">
        <v>85</v>
      </c>
      <c r="B146" t="s">
        <v>66</v>
      </c>
      <c r="C146">
        <v>1</v>
      </c>
      <c r="D146" s="19" t="s">
        <v>68</v>
      </c>
      <c r="E146" s="29">
        <v>45159</v>
      </c>
      <c r="F146" s="29">
        <f t="shared" ref="F146:F177" si="5">E146</f>
        <v>45159</v>
      </c>
      <c r="G146" s="31">
        <v>8</v>
      </c>
      <c r="H146">
        <v>10</v>
      </c>
      <c r="I146">
        <v>18</v>
      </c>
    </row>
    <row r="147" spans="1:9">
      <c r="A147" t="s">
        <v>85</v>
      </c>
      <c r="B147" t="s">
        <v>66</v>
      </c>
      <c r="C147">
        <v>1</v>
      </c>
      <c r="D147" s="19" t="s">
        <v>68</v>
      </c>
      <c r="E147" s="34">
        <v>45160</v>
      </c>
      <c r="F147" s="29">
        <f t="shared" si="5"/>
        <v>45160</v>
      </c>
      <c r="G147" s="31">
        <v>8</v>
      </c>
      <c r="H147">
        <v>10</v>
      </c>
      <c r="I147">
        <v>18</v>
      </c>
    </row>
    <row r="148" spans="1:9">
      <c r="A148" t="s">
        <v>85</v>
      </c>
      <c r="B148" t="s">
        <v>66</v>
      </c>
      <c r="C148">
        <v>1</v>
      </c>
      <c r="D148" s="19" t="s">
        <v>68</v>
      </c>
      <c r="E148" s="29">
        <v>45161</v>
      </c>
      <c r="F148" s="29">
        <f t="shared" si="5"/>
        <v>45161</v>
      </c>
      <c r="G148" s="31">
        <v>8</v>
      </c>
      <c r="H148">
        <v>10</v>
      </c>
      <c r="I148">
        <v>18</v>
      </c>
    </row>
    <row r="149" spans="1:9">
      <c r="A149" t="s">
        <v>85</v>
      </c>
      <c r="B149" t="s">
        <v>66</v>
      </c>
      <c r="C149">
        <v>1</v>
      </c>
      <c r="D149" s="19" t="s">
        <v>68</v>
      </c>
      <c r="E149" s="29">
        <v>45162</v>
      </c>
      <c r="F149" s="29">
        <f t="shared" si="5"/>
        <v>45162</v>
      </c>
      <c r="G149" s="31">
        <v>8</v>
      </c>
      <c r="H149">
        <v>10</v>
      </c>
      <c r="I149">
        <v>18</v>
      </c>
    </row>
    <row r="150" spans="1:9">
      <c r="A150" t="s">
        <v>85</v>
      </c>
      <c r="B150" t="s">
        <v>66</v>
      </c>
      <c r="C150">
        <v>1</v>
      </c>
      <c r="D150" s="19" t="s">
        <v>68</v>
      </c>
      <c r="E150" s="29">
        <v>45163</v>
      </c>
      <c r="F150" s="29">
        <f t="shared" si="5"/>
        <v>45163</v>
      </c>
      <c r="G150" s="31">
        <v>8</v>
      </c>
      <c r="H150">
        <v>10</v>
      </c>
      <c r="I150">
        <v>18</v>
      </c>
    </row>
    <row r="151" spans="1:9">
      <c r="A151" t="s">
        <v>85</v>
      </c>
      <c r="B151" t="s">
        <v>66</v>
      </c>
      <c r="C151">
        <v>1</v>
      </c>
      <c r="D151" s="19" t="s">
        <v>68</v>
      </c>
      <c r="E151" s="34">
        <v>45164</v>
      </c>
      <c r="F151" s="29">
        <f t="shared" si="5"/>
        <v>45164</v>
      </c>
      <c r="G151" s="31">
        <v>8</v>
      </c>
      <c r="H151">
        <v>10</v>
      </c>
      <c r="I151">
        <v>18</v>
      </c>
    </row>
    <row r="152" spans="1:9">
      <c r="A152" t="s">
        <v>85</v>
      </c>
      <c r="B152" t="s">
        <v>66</v>
      </c>
      <c r="C152">
        <v>1</v>
      </c>
      <c r="D152" s="19" t="s">
        <v>68</v>
      </c>
      <c r="E152" s="34">
        <v>45165</v>
      </c>
      <c r="F152" s="29">
        <f t="shared" si="5"/>
        <v>45165</v>
      </c>
      <c r="G152" s="31">
        <v>8</v>
      </c>
      <c r="H152">
        <v>10</v>
      </c>
      <c r="I152">
        <v>18</v>
      </c>
    </row>
    <row r="153" spans="1:9">
      <c r="A153" t="s">
        <v>85</v>
      </c>
      <c r="B153" t="s">
        <v>66</v>
      </c>
      <c r="C153">
        <v>1</v>
      </c>
      <c r="D153" s="19" t="s">
        <v>68</v>
      </c>
      <c r="E153" s="34">
        <v>45166</v>
      </c>
      <c r="F153" s="29">
        <f t="shared" si="5"/>
        <v>45166</v>
      </c>
      <c r="G153" s="31">
        <v>8</v>
      </c>
      <c r="H153">
        <v>10</v>
      </c>
      <c r="I153">
        <v>18</v>
      </c>
    </row>
    <row r="154" spans="1:9">
      <c r="A154" t="s">
        <v>85</v>
      </c>
      <c r="B154" t="s">
        <v>66</v>
      </c>
      <c r="C154">
        <v>1</v>
      </c>
      <c r="D154" s="19" t="s">
        <v>68</v>
      </c>
      <c r="E154" s="34">
        <v>45167</v>
      </c>
      <c r="F154" s="29">
        <f t="shared" si="5"/>
        <v>45167</v>
      </c>
      <c r="G154" s="31">
        <v>8</v>
      </c>
      <c r="H154">
        <v>10</v>
      </c>
      <c r="I154">
        <v>18</v>
      </c>
    </row>
    <row r="155" spans="1:9">
      <c r="A155" t="s">
        <v>85</v>
      </c>
      <c r="B155" t="s">
        <v>66</v>
      </c>
      <c r="C155">
        <v>1</v>
      </c>
      <c r="D155" s="19" t="s">
        <v>68</v>
      </c>
      <c r="E155" s="34">
        <v>45168</v>
      </c>
      <c r="F155" s="29">
        <f t="shared" si="5"/>
        <v>45168</v>
      </c>
      <c r="G155" s="31">
        <v>8</v>
      </c>
      <c r="H155">
        <v>10</v>
      </c>
      <c r="I155">
        <v>18</v>
      </c>
    </row>
    <row r="156" spans="1:9">
      <c r="A156" t="s">
        <v>85</v>
      </c>
      <c r="B156" t="s">
        <v>66</v>
      </c>
      <c r="C156">
        <v>1</v>
      </c>
      <c r="D156" s="19" t="s">
        <v>68</v>
      </c>
      <c r="E156" s="34">
        <v>45169</v>
      </c>
      <c r="F156" s="29">
        <f t="shared" si="5"/>
        <v>45169</v>
      </c>
      <c r="G156" s="31">
        <v>8</v>
      </c>
      <c r="H156">
        <v>10</v>
      </c>
      <c r="I156">
        <v>18</v>
      </c>
    </row>
    <row r="157" spans="1:9">
      <c r="A157" t="s">
        <v>85</v>
      </c>
      <c r="B157" t="s">
        <v>66</v>
      </c>
      <c r="C157">
        <v>1</v>
      </c>
      <c r="D157" s="19" t="s">
        <v>68</v>
      </c>
      <c r="E157" s="34">
        <v>45170</v>
      </c>
      <c r="F157" s="29">
        <f t="shared" si="5"/>
        <v>45170</v>
      </c>
      <c r="G157" s="31">
        <v>8</v>
      </c>
      <c r="H157">
        <v>10</v>
      </c>
      <c r="I157">
        <v>18</v>
      </c>
    </row>
    <row r="158" spans="1:9">
      <c r="A158" t="s">
        <v>85</v>
      </c>
      <c r="B158" t="s">
        <v>66</v>
      </c>
      <c r="C158">
        <v>1</v>
      </c>
      <c r="D158" s="19" t="s">
        <v>68</v>
      </c>
      <c r="E158" s="34">
        <v>45171</v>
      </c>
      <c r="F158" s="29">
        <f t="shared" si="5"/>
        <v>45171</v>
      </c>
      <c r="G158" s="31">
        <v>8</v>
      </c>
      <c r="H158">
        <v>10</v>
      </c>
      <c r="I158">
        <v>18</v>
      </c>
    </row>
    <row r="159" spans="1:9">
      <c r="A159" t="s">
        <v>85</v>
      </c>
      <c r="B159" t="s">
        <v>66</v>
      </c>
      <c r="C159">
        <v>1</v>
      </c>
      <c r="D159" s="19" t="s">
        <v>68</v>
      </c>
      <c r="E159" s="34">
        <v>45172</v>
      </c>
      <c r="F159" s="29">
        <f t="shared" si="5"/>
        <v>45172</v>
      </c>
      <c r="G159" s="31">
        <v>8</v>
      </c>
      <c r="H159">
        <v>10</v>
      </c>
      <c r="I159">
        <v>18</v>
      </c>
    </row>
    <row r="160" spans="1:9">
      <c r="A160" t="s">
        <v>85</v>
      </c>
      <c r="B160" t="s">
        <v>66</v>
      </c>
      <c r="C160">
        <v>1</v>
      </c>
      <c r="D160" s="19" t="s">
        <v>68</v>
      </c>
      <c r="E160" s="34">
        <v>45173</v>
      </c>
      <c r="F160" s="29">
        <f t="shared" si="5"/>
        <v>45173</v>
      </c>
      <c r="G160" s="31">
        <v>8</v>
      </c>
      <c r="H160">
        <v>10</v>
      </c>
      <c r="I160">
        <v>18</v>
      </c>
    </row>
    <row r="161" spans="1:9">
      <c r="A161" t="s">
        <v>85</v>
      </c>
      <c r="B161" t="s">
        <v>66</v>
      </c>
      <c r="C161">
        <v>1</v>
      </c>
      <c r="D161" s="19" t="s">
        <v>68</v>
      </c>
      <c r="E161" s="34">
        <v>45172</v>
      </c>
      <c r="F161" s="29">
        <f t="shared" si="5"/>
        <v>45172</v>
      </c>
      <c r="G161" s="31">
        <v>8</v>
      </c>
      <c r="H161">
        <v>10</v>
      </c>
      <c r="I161">
        <v>18</v>
      </c>
    </row>
    <row r="162" spans="1:9">
      <c r="A162" t="s">
        <v>87</v>
      </c>
      <c r="B162" t="s">
        <v>69</v>
      </c>
      <c r="C162">
        <v>1</v>
      </c>
      <c r="D162" s="19" t="s">
        <v>18</v>
      </c>
      <c r="E162" s="29">
        <v>45159</v>
      </c>
      <c r="F162" s="29">
        <f t="shared" si="5"/>
        <v>45159</v>
      </c>
      <c r="G162" s="31">
        <v>5</v>
      </c>
      <c r="H162">
        <v>8</v>
      </c>
      <c r="I162">
        <v>13</v>
      </c>
    </row>
    <row r="163" spans="1:9">
      <c r="A163" t="s">
        <v>87</v>
      </c>
      <c r="B163" t="s">
        <v>69</v>
      </c>
      <c r="C163">
        <v>1</v>
      </c>
      <c r="D163" s="19" t="s">
        <v>18</v>
      </c>
      <c r="E163" s="34">
        <v>45160</v>
      </c>
      <c r="F163" s="29">
        <f t="shared" si="5"/>
        <v>45160</v>
      </c>
      <c r="G163" s="31">
        <v>5</v>
      </c>
      <c r="H163">
        <v>8</v>
      </c>
      <c r="I163">
        <v>13</v>
      </c>
    </row>
    <row r="164" spans="1:9">
      <c r="A164" t="s">
        <v>87</v>
      </c>
      <c r="B164" t="s">
        <v>69</v>
      </c>
      <c r="C164">
        <v>1</v>
      </c>
      <c r="D164" s="19" t="s">
        <v>18</v>
      </c>
      <c r="E164" s="29">
        <v>45161</v>
      </c>
      <c r="F164" s="29">
        <f t="shared" si="5"/>
        <v>45161</v>
      </c>
      <c r="G164" s="31">
        <v>5</v>
      </c>
      <c r="H164">
        <v>8</v>
      </c>
      <c r="I164">
        <v>13</v>
      </c>
    </row>
    <row r="165" spans="1:9">
      <c r="A165" t="s">
        <v>87</v>
      </c>
      <c r="B165" t="s">
        <v>69</v>
      </c>
      <c r="C165">
        <v>1</v>
      </c>
      <c r="D165" s="19" t="s">
        <v>18</v>
      </c>
      <c r="E165" s="29">
        <v>45162</v>
      </c>
      <c r="F165" s="29">
        <f t="shared" si="5"/>
        <v>45162</v>
      </c>
      <c r="G165" s="31">
        <v>5</v>
      </c>
      <c r="H165">
        <v>8</v>
      </c>
      <c r="I165">
        <v>13</v>
      </c>
    </row>
    <row r="166" spans="1:9">
      <c r="A166" t="s">
        <v>87</v>
      </c>
      <c r="B166" t="s">
        <v>69</v>
      </c>
      <c r="C166">
        <v>1</v>
      </c>
      <c r="D166" s="19" t="s">
        <v>18</v>
      </c>
      <c r="E166" s="29">
        <v>45163</v>
      </c>
      <c r="F166" s="29">
        <f t="shared" si="5"/>
        <v>45163</v>
      </c>
      <c r="G166" s="31">
        <v>5</v>
      </c>
      <c r="H166">
        <v>8</v>
      </c>
      <c r="I166">
        <v>13</v>
      </c>
    </row>
    <row r="167" spans="1:9">
      <c r="A167" t="s">
        <v>87</v>
      </c>
      <c r="B167" t="s">
        <v>69</v>
      </c>
      <c r="C167">
        <v>1</v>
      </c>
      <c r="D167" s="19" t="s">
        <v>18</v>
      </c>
      <c r="E167" s="34">
        <v>45164</v>
      </c>
      <c r="F167" s="29">
        <f t="shared" si="5"/>
        <v>45164</v>
      </c>
      <c r="G167" s="31">
        <v>5</v>
      </c>
      <c r="H167">
        <v>8</v>
      </c>
      <c r="I167">
        <v>13</v>
      </c>
    </row>
    <row r="168" spans="1:9">
      <c r="A168" t="s">
        <v>87</v>
      </c>
      <c r="B168" t="s">
        <v>69</v>
      </c>
      <c r="C168">
        <v>1</v>
      </c>
      <c r="D168" s="19" t="s">
        <v>18</v>
      </c>
      <c r="E168" s="34">
        <v>45165</v>
      </c>
      <c r="F168" s="29">
        <f t="shared" si="5"/>
        <v>45165</v>
      </c>
      <c r="G168" s="31">
        <v>5</v>
      </c>
      <c r="H168">
        <v>8</v>
      </c>
      <c r="I168">
        <v>13</v>
      </c>
    </row>
    <row r="169" spans="1:9">
      <c r="A169" t="s">
        <v>87</v>
      </c>
      <c r="B169" t="s">
        <v>69</v>
      </c>
      <c r="C169">
        <v>1</v>
      </c>
      <c r="D169" s="19" t="s">
        <v>18</v>
      </c>
      <c r="E169" s="34">
        <v>45166</v>
      </c>
      <c r="F169" s="29">
        <f t="shared" si="5"/>
        <v>45166</v>
      </c>
      <c r="G169" s="31">
        <v>5</v>
      </c>
      <c r="H169">
        <v>8</v>
      </c>
      <c r="I169">
        <v>13</v>
      </c>
    </row>
    <row r="170" spans="1:9">
      <c r="A170" t="s">
        <v>87</v>
      </c>
      <c r="B170" t="s">
        <v>69</v>
      </c>
      <c r="C170">
        <v>1</v>
      </c>
      <c r="D170" s="19" t="s">
        <v>18</v>
      </c>
      <c r="E170" s="34">
        <v>45167</v>
      </c>
      <c r="F170" s="29">
        <f t="shared" si="5"/>
        <v>45167</v>
      </c>
      <c r="G170" s="31">
        <v>5</v>
      </c>
      <c r="H170">
        <v>8</v>
      </c>
      <c r="I170">
        <v>13</v>
      </c>
    </row>
    <row r="171" spans="1:9">
      <c r="A171" t="s">
        <v>87</v>
      </c>
      <c r="B171" t="s">
        <v>69</v>
      </c>
      <c r="C171">
        <v>1</v>
      </c>
      <c r="D171" s="19" t="s">
        <v>18</v>
      </c>
      <c r="E171" s="34">
        <v>45168</v>
      </c>
      <c r="F171" s="29">
        <f t="shared" si="5"/>
        <v>45168</v>
      </c>
      <c r="G171" s="31">
        <v>5</v>
      </c>
      <c r="H171">
        <v>8</v>
      </c>
      <c r="I171">
        <v>13</v>
      </c>
    </row>
    <row r="172" spans="1:9">
      <c r="A172" t="s">
        <v>87</v>
      </c>
      <c r="B172" t="s">
        <v>69</v>
      </c>
      <c r="C172">
        <v>1</v>
      </c>
      <c r="D172" s="19" t="s">
        <v>18</v>
      </c>
      <c r="E172" s="34">
        <v>45169</v>
      </c>
      <c r="F172" s="29">
        <f t="shared" si="5"/>
        <v>45169</v>
      </c>
      <c r="G172" s="31">
        <v>5</v>
      </c>
      <c r="H172">
        <v>8</v>
      </c>
      <c r="I172">
        <v>13</v>
      </c>
    </row>
    <row r="173" spans="1:9">
      <c r="A173" t="s">
        <v>87</v>
      </c>
      <c r="B173" t="s">
        <v>69</v>
      </c>
      <c r="C173">
        <v>1</v>
      </c>
      <c r="D173" s="19" t="s">
        <v>18</v>
      </c>
      <c r="E173" s="34">
        <v>45170</v>
      </c>
      <c r="F173" s="29">
        <f t="shared" si="5"/>
        <v>45170</v>
      </c>
      <c r="G173" s="31">
        <v>5</v>
      </c>
      <c r="H173">
        <v>8</v>
      </c>
      <c r="I173">
        <v>13</v>
      </c>
    </row>
    <row r="174" spans="1:9">
      <c r="A174" t="s">
        <v>87</v>
      </c>
      <c r="B174" t="s">
        <v>69</v>
      </c>
      <c r="C174">
        <v>1</v>
      </c>
      <c r="D174" s="19" t="s">
        <v>18</v>
      </c>
      <c r="E174" s="34">
        <v>45171</v>
      </c>
      <c r="F174" s="29">
        <f t="shared" si="5"/>
        <v>45171</v>
      </c>
      <c r="G174" s="31">
        <v>5</v>
      </c>
      <c r="H174">
        <v>8</v>
      </c>
      <c r="I174">
        <v>13</v>
      </c>
    </row>
    <row r="175" spans="1:9">
      <c r="A175" t="s">
        <v>87</v>
      </c>
      <c r="B175" t="s">
        <v>69</v>
      </c>
      <c r="C175">
        <v>1</v>
      </c>
      <c r="D175" s="19" t="s">
        <v>18</v>
      </c>
      <c r="E175" s="34">
        <v>45172</v>
      </c>
      <c r="F175" s="29">
        <f t="shared" si="5"/>
        <v>45172</v>
      </c>
      <c r="G175" s="31">
        <v>5</v>
      </c>
      <c r="H175">
        <v>8</v>
      </c>
      <c r="I175">
        <v>13</v>
      </c>
    </row>
    <row r="176" spans="1:9">
      <c r="A176" t="s">
        <v>87</v>
      </c>
      <c r="B176" t="s">
        <v>69</v>
      </c>
      <c r="C176">
        <v>1</v>
      </c>
      <c r="D176" s="19" t="s">
        <v>18</v>
      </c>
      <c r="E176" s="34">
        <v>45173</v>
      </c>
      <c r="F176" s="29">
        <f t="shared" si="5"/>
        <v>45173</v>
      </c>
      <c r="G176" s="31">
        <v>5</v>
      </c>
      <c r="H176">
        <v>8</v>
      </c>
      <c r="I176">
        <v>13</v>
      </c>
    </row>
    <row r="177" spans="1:9">
      <c r="A177" t="s">
        <v>87</v>
      </c>
      <c r="B177" t="s">
        <v>69</v>
      </c>
      <c r="C177">
        <v>1</v>
      </c>
      <c r="D177" s="19" t="s">
        <v>18</v>
      </c>
      <c r="E177" s="34">
        <v>45172</v>
      </c>
      <c r="F177" s="29">
        <f t="shared" si="5"/>
        <v>45172</v>
      </c>
      <c r="G177" s="31">
        <v>5</v>
      </c>
      <c r="H177">
        <v>8</v>
      </c>
      <c r="I177">
        <v>13</v>
      </c>
    </row>
    <row r="178" spans="1:9">
      <c r="A178" t="s">
        <v>93</v>
      </c>
      <c r="B178" t="s">
        <v>71</v>
      </c>
      <c r="C178">
        <v>1</v>
      </c>
      <c r="D178" s="19" t="s">
        <v>67</v>
      </c>
      <c r="E178" s="29">
        <v>45159</v>
      </c>
      <c r="F178" s="29">
        <v>45160</v>
      </c>
      <c r="G178" s="31">
        <v>8</v>
      </c>
      <c r="H178">
        <v>23</v>
      </c>
      <c r="I178">
        <v>7</v>
      </c>
    </row>
    <row r="179" spans="1:9">
      <c r="A179" t="s">
        <v>93</v>
      </c>
      <c r="B179" t="s">
        <v>71</v>
      </c>
      <c r="C179">
        <v>1</v>
      </c>
      <c r="D179" s="19" t="s">
        <v>67</v>
      </c>
      <c r="E179" s="34">
        <v>45160</v>
      </c>
      <c r="F179" s="29">
        <v>45160</v>
      </c>
      <c r="G179" s="31">
        <v>8</v>
      </c>
      <c r="H179">
        <v>23</v>
      </c>
      <c r="I179">
        <v>7</v>
      </c>
    </row>
    <row r="180" spans="1:9">
      <c r="A180" t="s">
        <v>93</v>
      </c>
      <c r="B180" t="s">
        <v>71</v>
      </c>
      <c r="C180">
        <v>1</v>
      </c>
      <c r="D180" s="19" t="s">
        <v>67</v>
      </c>
      <c r="E180" s="29">
        <v>45161</v>
      </c>
      <c r="F180" s="29">
        <v>45160</v>
      </c>
      <c r="G180" s="31">
        <v>8</v>
      </c>
      <c r="H180">
        <v>23</v>
      </c>
      <c r="I180">
        <v>7</v>
      </c>
    </row>
    <row r="181" spans="1:9">
      <c r="A181" t="s">
        <v>93</v>
      </c>
      <c r="B181" t="s">
        <v>71</v>
      </c>
      <c r="C181">
        <v>1</v>
      </c>
      <c r="D181" s="19" t="s">
        <v>67</v>
      </c>
      <c r="E181" s="29">
        <v>45162</v>
      </c>
      <c r="F181" s="29">
        <v>45160</v>
      </c>
      <c r="G181" s="31">
        <v>8</v>
      </c>
      <c r="H181">
        <v>23</v>
      </c>
      <c r="I181">
        <v>7</v>
      </c>
    </row>
    <row r="182" spans="1:9">
      <c r="A182" t="s">
        <v>93</v>
      </c>
      <c r="B182" t="s">
        <v>71</v>
      </c>
      <c r="C182">
        <v>1</v>
      </c>
      <c r="D182" s="19" t="s">
        <v>67</v>
      </c>
      <c r="E182" s="29">
        <v>45163</v>
      </c>
      <c r="F182" s="29">
        <v>45160</v>
      </c>
      <c r="G182" s="31">
        <v>8</v>
      </c>
      <c r="H182">
        <v>23</v>
      </c>
      <c r="I182">
        <v>7</v>
      </c>
    </row>
    <row r="183" spans="1:9">
      <c r="A183" t="s">
        <v>93</v>
      </c>
      <c r="B183" t="s">
        <v>71</v>
      </c>
      <c r="C183">
        <v>1</v>
      </c>
      <c r="D183" s="19" t="s">
        <v>67</v>
      </c>
      <c r="E183" s="34">
        <v>45164</v>
      </c>
      <c r="F183" s="29">
        <v>45160</v>
      </c>
      <c r="G183" s="31">
        <v>8</v>
      </c>
      <c r="H183">
        <v>23</v>
      </c>
      <c r="I183">
        <v>7</v>
      </c>
    </row>
    <row r="184" spans="1:9">
      <c r="A184" t="s">
        <v>93</v>
      </c>
      <c r="B184" t="s">
        <v>71</v>
      </c>
      <c r="C184">
        <v>1</v>
      </c>
      <c r="D184" s="19" t="s">
        <v>67</v>
      </c>
      <c r="E184" s="34">
        <v>45165</v>
      </c>
      <c r="F184" s="29">
        <v>45160</v>
      </c>
      <c r="G184" s="31">
        <v>8</v>
      </c>
      <c r="H184">
        <v>23</v>
      </c>
      <c r="I184">
        <v>7</v>
      </c>
    </row>
    <row r="185" spans="1:9">
      <c r="A185" t="s">
        <v>93</v>
      </c>
      <c r="B185" t="s">
        <v>71</v>
      </c>
      <c r="C185">
        <v>1</v>
      </c>
      <c r="D185" s="19" t="s">
        <v>67</v>
      </c>
      <c r="E185" s="34">
        <v>45166</v>
      </c>
      <c r="F185" s="29">
        <v>45160</v>
      </c>
      <c r="G185" s="31">
        <v>8</v>
      </c>
      <c r="H185">
        <v>23</v>
      </c>
      <c r="I185">
        <v>7</v>
      </c>
    </row>
    <row r="186" spans="1:9">
      <c r="A186" t="s">
        <v>93</v>
      </c>
      <c r="B186" t="s">
        <v>71</v>
      </c>
      <c r="C186">
        <v>1</v>
      </c>
      <c r="D186" s="19" t="s">
        <v>67</v>
      </c>
      <c r="E186" s="34">
        <v>45167</v>
      </c>
      <c r="F186" s="29">
        <v>45160</v>
      </c>
      <c r="G186" s="31">
        <v>8</v>
      </c>
      <c r="H186">
        <v>23</v>
      </c>
      <c r="I186">
        <v>7</v>
      </c>
    </row>
    <row r="187" spans="1:9">
      <c r="A187" t="s">
        <v>93</v>
      </c>
      <c r="B187" t="s">
        <v>71</v>
      </c>
      <c r="C187">
        <v>1</v>
      </c>
      <c r="D187" s="19" t="s">
        <v>67</v>
      </c>
      <c r="E187" s="34">
        <v>45168</v>
      </c>
      <c r="F187" s="29">
        <v>45160</v>
      </c>
      <c r="G187" s="31">
        <v>8</v>
      </c>
      <c r="H187">
        <v>23</v>
      </c>
      <c r="I187">
        <v>7</v>
      </c>
    </row>
    <row r="188" spans="1:9">
      <c r="A188" t="s">
        <v>93</v>
      </c>
      <c r="B188" t="s">
        <v>71</v>
      </c>
      <c r="C188">
        <v>1</v>
      </c>
      <c r="D188" s="19" t="s">
        <v>67</v>
      </c>
      <c r="E188" s="34">
        <v>45169</v>
      </c>
      <c r="F188" s="29">
        <v>45160</v>
      </c>
      <c r="G188" s="31">
        <v>8</v>
      </c>
      <c r="H188">
        <v>23</v>
      </c>
      <c r="I188">
        <v>7</v>
      </c>
    </row>
    <row r="189" spans="1:9">
      <c r="A189" t="s">
        <v>93</v>
      </c>
      <c r="B189" t="s">
        <v>71</v>
      </c>
      <c r="C189">
        <v>1</v>
      </c>
      <c r="D189" s="19" t="s">
        <v>67</v>
      </c>
      <c r="E189" s="34">
        <v>45170</v>
      </c>
      <c r="F189" s="29">
        <v>45160</v>
      </c>
      <c r="G189" s="31">
        <v>8</v>
      </c>
      <c r="H189">
        <v>23</v>
      </c>
      <c r="I189">
        <v>7</v>
      </c>
    </row>
    <row r="190" spans="1:9">
      <c r="A190" t="s">
        <v>93</v>
      </c>
      <c r="B190" t="s">
        <v>71</v>
      </c>
      <c r="C190">
        <v>1</v>
      </c>
      <c r="D190" s="19" t="s">
        <v>67</v>
      </c>
      <c r="E190" s="34">
        <v>45171</v>
      </c>
      <c r="F190" s="29">
        <v>45160</v>
      </c>
      <c r="G190" s="31">
        <v>8</v>
      </c>
      <c r="H190">
        <v>23</v>
      </c>
      <c r="I190">
        <v>7</v>
      </c>
    </row>
    <row r="191" spans="1:9">
      <c r="A191" t="s">
        <v>93</v>
      </c>
      <c r="B191" t="s">
        <v>71</v>
      </c>
      <c r="C191">
        <v>1</v>
      </c>
      <c r="D191" s="19" t="s">
        <v>67</v>
      </c>
      <c r="E191" s="34">
        <v>45172</v>
      </c>
      <c r="F191" s="29">
        <v>45160</v>
      </c>
      <c r="G191" s="31">
        <v>8</v>
      </c>
      <c r="H191">
        <v>23</v>
      </c>
      <c r="I191">
        <v>7</v>
      </c>
    </row>
    <row r="192" spans="1:9">
      <c r="A192" t="s">
        <v>93</v>
      </c>
      <c r="B192" t="s">
        <v>71</v>
      </c>
      <c r="C192">
        <v>1</v>
      </c>
      <c r="D192" s="19" t="s">
        <v>67</v>
      </c>
      <c r="E192" s="34">
        <v>45173</v>
      </c>
      <c r="F192" s="29">
        <v>45160</v>
      </c>
      <c r="G192" s="31">
        <v>8</v>
      </c>
      <c r="H192">
        <v>23</v>
      </c>
      <c r="I192">
        <v>7</v>
      </c>
    </row>
    <row r="193" spans="1:9">
      <c r="A193" t="s">
        <v>93</v>
      </c>
      <c r="B193" t="s">
        <v>71</v>
      </c>
      <c r="C193">
        <v>1</v>
      </c>
      <c r="D193" s="19" t="s">
        <v>67</v>
      </c>
      <c r="E193" s="34">
        <v>45172</v>
      </c>
      <c r="F193" s="29">
        <v>45160</v>
      </c>
      <c r="G193" s="31">
        <v>8</v>
      </c>
      <c r="H193">
        <v>23</v>
      </c>
      <c r="I193">
        <v>7</v>
      </c>
    </row>
    <row r="194" spans="1:9">
      <c r="A194" t="s">
        <v>89</v>
      </c>
      <c r="B194" t="s">
        <v>71</v>
      </c>
      <c r="C194">
        <v>1</v>
      </c>
      <c r="D194" s="19" t="s">
        <v>18</v>
      </c>
      <c r="E194" s="29">
        <v>45159</v>
      </c>
      <c r="F194" s="29">
        <f t="shared" ref="F194:F225" si="6">E194</f>
        <v>45159</v>
      </c>
      <c r="G194" s="31">
        <v>8</v>
      </c>
      <c r="H194">
        <v>8</v>
      </c>
      <c r="I194">
        <v>16</v>
      </c>
    </row>
    <row r="195" spans="1:9">
      <c r="A195" t="s">
        <v>89</v>
      </c>
      <c r="B195" t="s">
        <v>71</v>
      </c>
      <c r="C195">
        <v>1</v>
      </c>
      <c r="D195" s="19" t="s">
        <v>18</v>
      </c>
      <c r="E195" s="34">
        <v>45160</v>
      </c>
      <c r="F195" s="29">
        <f t="shared" si="6"/>
        <v>45160</v>
      </c>
      <c r="G195" s="31">
        <v>8</v>
      </c>
      <c r="H195">
        <v>8</v>
      </c>
      <c r="I195">
        <v>16</v>
      </c>
    </row>
    <row r="196" spans="1:9">
      <c r="A196" t="s">
        <v>89</v>
      </c>
      <c r="B196" t="s">
        <v>71</v>
      </c>
      <c r="C196">
        <v>1</v>
      </c>
      <c r="D196" s="19" t="s">
        <v>18</v>
      </c>
      <c r="E196" s="29">
        <v>45161</v>
      </c>
      <c r="F196" s="29">
        <f t="shared" si="6"/>
        <v>45161</v>
      </c>
      <c r="G196" s="31">
        <v>8</v>
      </c>
      <c r="H196">
        <v>8</v>
      </c>
      <c r="I196">
        <v>16</v>
      </c>
    </row>
    <row r="197" spans="1:9">
      <c r="A197" t="s">
        <v>89</v>
      </c>
      <c r="B197" t="s">
        <v>71</v>
      </c>
      <c r="C197">
        <v>1</v>
      </c>
      <c r="D197" s="19" t="s">
        <v>18</v>
      </c>
      <c r="E197" s="29">
        <v>45162</v>
      </c>
      <c r="F197" s="29">
        <f t="shared" si="6"/>
        <v>45162</v>
      </c>
      <c r="G197" s="31">
        <v>8</v>
      </c>
      <c r="H197">
        <v>8</v>
      </c>
      <c r="I197">
        <v>16</v>
      </c>
    </row>
    <row r="198" spans="1:9">
      <c r="A198" t="s">
        <v>89</v>
      </c>
      <c r="B198" t="s">
        <v>71</v>
      </c>
      <c r="C198">
        <v>1</v>
      </c>
      <c r="D198" s="19" t="s">
        <v>18</v>
      </c>
      <c r="E198" s="29">
        <v>45163</v>
      </c>
      <c r="F198" s="29">
        <f t="shared" si="6"/>
        <v>45163</v>
      </c>
      <c r="G198" s="31">
        <v>8</v>
      </c>
      <c r="H198">
        <v>8</v>
      </c>
      <c r="I198">
        <v>16</v>
      </c>
    </row>
    <row r="199" spans="1:9">
      <c r="A199" t="s">
        <v>89</v>
      </c>
      <c r="B199" t="s">
        <v>71</v>
      </c>
      <c r="C199">
        <v>1</v>
      </c>
      <c r="D199" s="19" t="s">
        <v>18</v>
      </c>
      <c r="E199" s="34">
        <v>45164</v>
      </c>
      <c r="F199" s="29">
        <f t="shared" si="6"/>
        <v>45164</v>
      </c>
      <c r="G199" s="31">
        <v>8</v>
      </c>
      <c r="H199">
        <v>8</v>
      </c>
      <c r="I199">
        <v>16</v>
      </c>
    </row>
    <row r="200" spans="1:9">
      <c r="A200" t="s">
        <v>89</v>
      </c>
      <c r="B200" t="s">
        <v>71</v>
      </c>
      <c r="C200">
        <v>1</v>
      </c>
      <c r="D200" s="19" t="s">
        <v>18</v>
      </c>
      <c r="E200" s="34">
        <v>45165</v>
      </c>
      <c r="F200" s="29">
        <f t="shared" si="6"/>
        <v>45165</v>
      </c>
      <c r="G200" s="31">
        <v>8</v>
      </c>
      <c r="H200">
        <v>8</v>
      </c>
      <c r="I200">
        <v>16</v>
      </c>
    </row>
    <row r="201" spans="1:9">
      <c r="A201" t="s">
        <v>89</v>
      </c>
      <c r="B201" t="s">
        <v>71</v>
      </c>
      <c r="C201">
        <v>1</v>
      </c>
      <c r="D201" s="19" t="s">
        <v>18</v>
      </c>
      <c r="E201" s="34">
        <v>45166</v>
      </c>
      <c r="F201" s="29">
        <f t="shared" si="6"/>
        <v>45166</v>
      </c>
      <c r="G201" s="31">
        <v>8</v>
      </c>
      <c r="H201">
        <v>8</v>
      </c>
      <c r="I201">
        <v>16</v>
      </c>
    </row>
    <row r="202" spans="1:9">
      <c r="A202" t="s">
        <v>89</v>
      </c>
      <c r="B202" t="s">
        <v>71</v>
      </c>
      <c r="C202">
        <v>1</v>
      </c>
      <c r="D202" s="19" t="s">
        <v>18</v>
      </c>
      <c r="E202" s="34">
        <v>45167</v>
      </c>
      <c r="F202" s="29">
        <f t="shared" si="6"/>
        <v>45167</v>
      </c>
      <c r="G202" s="31">
        <v>8</v>
      </c>
      <c r="H202">
        <v>8</v>
      </c>
      <c r="I202">
        <v>16</v>
      </c>
    </row>
    <row r="203" spans="1:9">
      <c r="A203" t="s">
        <v>89</v>
      </c>
      <c r="B203" t="s">
        <v>71</v>
      </c>
      <c r="C203">
        <v>1</v>
      </c>
      <c r="D203" s="19" t="s">
        <v>18</v>
      </c>
      <c r="E203" s="34">
        <v>45168</v>
      </c>
      <c r="F203" s="29">
        <f t="shared" si="6"/>
        <v>45168</v>
      </c>
      <c r="G203" s="31">
        <v>8</v>
      </c>
      <c r="H203">
        <v>8</v>
      </c>
      <c r="I203">
        <v>16</v>
      </c>
    </row>
    <row r="204" spans="1:9">
      <c r="A204" t="s">
        <v>89</v>
      </c>
      <c r="B204" t="s">
        <v>71</v>
      </c>
      <c r="C204">
        <v>1</v>
      </c>
      <c r="D204" s="19" t="s">
        <v>18</v>
      </c>
      <c r="E204" s="34">
        <v>45169</v>
      </c>
      <c r="F204" s="29">
        <f t="shared" si="6"/>
        <v>45169</v>
      </c>
      <c r="G204" s="31">
        <v>8</v>
      </c>
      <c r="H204">
        <v>8</v>
      </c>
      <c r="I204">
        <v>16</v>
      </c>
    </row>
    <row r="205" spans="1:9">
      <c r="A205" t="s">
        <v>89</v>
      </c>
      <c r="B205" t="s">
        <v>71</v>
      </c>
      <c r="C205">
        <v>1</v>
      </c>
      <c r="D205" s="19" t="s">
        <v>18</v>
      </c>
      <c r="E205" s="34">
        <v>45170</v>
      </c>
      <c r="F205" s="29">
        <f t="shared" si="6"/>
        <v>45170</v>
      </c>
      <c r="G205" s="31">
        <v>8</v>
      </c>
      <c r="H205">
        <v>8</v>
      </c>
      <c r="I205">
        <v>16</v>
      </c>
    </row>
    <row r="206" spans="1:9">
      <c r="A206" t="s">
        <v>89</v>
      </c>
      <c r="B206" t="s">
        <v>71</v>
      </c>
      <c r="C206">
        <v>1</v>
      </c>
      <c r="D206" s="19" t="s">
        <v>18</v>
      </c>
      <c r="E206" s="34">
        <v>45171</v>
      </c>
      <c r="F206" s="29">
        <f t="shared" si="6"/>
        <v>45171</v>
      </c>
      <c r="G206" s="31">
        <v>8</v>
      </c>
      <c r="H206">
        <v>8</v>
      </c>
      <c r="I206">
        <v>16</v>
      </c>
    </row>
    <row r="207" spans="1:9">
      <c r="A207" t="s">
        <v>89</v>
      </c>
      <c r="B207" t="s">
        <v>71</v>
      </c>
      <c r="C207">
        <v>1</v>
      </c>
      <c r="D207" s="19" t="s">
        <v>18</v>
      </c>
      <c r="E207" s="34">
        <v>45172</v>
      </c>
      <c r="F207" s="29">
        <f t="shared" si="6"/>
        <v>45172</v>
      </c>
      <c r="G207" s="31">
        <v>8</v>
      </c>
      <c r="H207">
        <v>8</v>
      </c>
      <c r="I207">
        <v>16</v>
      </c>
    </row>
    <row r="208" spans="1:9">
      <c r="A208" t="s">
        <v>89</v>
      </c>
      <c r="B208" t="s">
        <v>71</v>
      </c>
      <c r="C208">
        <v>1</v>
      </c>
      <c r="D208" s="19" t="s">
        <v>18</v>
      </c>
      <c r="E208" s="34">
        <v>45173</v>
      </c>
      <c r="F208" s="29">
        <f t="shared" si="6"/>
        <v>45173</v>
      </c>
      <c r="G208" s="31">
        <v>8</v>
      </c>
      <c r="H208">
        <v>8</v>
      </c>
      <c r="I208">
        <v>16</v>
      </c>
    </row>
    <row r="209" spans="1:9">
      <c r="A209" t="s">
        <v>89</v>
      </c>
      <c r="B209" t="s">
        <v>71</v>
      </c>
      <c r="C209">
        <v>1</v>
      </c>
      <c r="D209" s="19" t="s">
        <v>18</v>
      </c>
      <c r="E209" s="34">
        <v>45172</v>
      </c>
      <c r="F209" s="29">
        <f t="shared" si="6"/>
        <v>45172</v>
      </c>
      <c r="G209" s="31">
        <v>8</v>
      </c>
      <c r="H209">
        <v>8</v>
      </c>
      <c r="I209">
        <v>16</v>
      </c>
    </row>
    <row r="210" spans="1:9">
      <c r="A210" t="s">
        <v>91</v>
      </c>
      <c r="B210" t="s">
        <v>71</v>
      </c>
      <c r="C210">
        <v>1</v>
      </c>
      <c r="D210" s="19" t="s">
        <v>20</v>
      </c>
      <c r="E210" s="29">
        <v>45159</v>
      </c>
      <c r="F210" s="29">
        <f t="shared" si="6"/>
        <v>45159</v>
      </c>
      <c r="G210" s="31">
        <v>8</v>
      </c>
      <c r="H210">
        <v>12</v>
      </c>
      <c r="I210">
        <v>20</v>
      </c>
    </row>
    <row r="211" spans="1:9">
      <c r="A211" t="s">
        <v>91</v>
      </c>
      <c r="B211" t="s">
        <v>71</v>
      </c>
      <c r="C211">
        <v>1</v>
      </c>
      <c r="D211" s="19" t="s">
        <v>20</v>
      </c>
      <c r="E211" s="34">
        <v>45160</v>
      </c>
      <c r="F211" s="29">
        <f t="shared" si="6"/>
        <v>45160</v>
      </c>
      <c r="G211" s="31">
        <v>8</v>
      </c>
      <c r="H211">
        <v>12</v>
      </c>
      <c r="I211">
        <v>20</v>
      </c>
    </row>
    <row r="212" spans="1:9">
      <c r="A212" t="s">
        <v>91</v>
      </c>
      <c r="B212" t="s">
        <v>71</v>
      </c>
      <c r="C212">
        <v>1</v>
      </c>
      <c r="D212" s="19" t="s">
        <v>20</v>
      </c>
      <c r="E212" s="29">
        <v>45161</v>
      </c>
      <c r="F212" s="29">
        <f t="shared" si="6"/>
        <v>45161</v>
      </c>
      <c r="G212" s="31">
        <v>8</v>
      </c>
      <c r="H212">
        <v>12</v>
      </c>
      <c r="I212">
        <v>20</v>
      </c>
    </row>
    <row r="213" spans="1:9">
      <c r="A213" t="s">
        <v>91</v>
      </c>
      <c r="B213" t="s">
        <v>71</v>
      </c>
      <c r="C213">
        <v>1</v>
      </c>
      <c r="D213" s="19" t="s">
        <v>20</v>
      </c>
      <c r="E213" s="29">
        <v>45162</v>
      </c>
      <c r="F213" s="29">
        <f t="shared" si="6"/>
        <v>45162</v>
      </c>
      <c r="G213" s="31">
        <v>8</v>
      </c>
      <c r="H213">
        <v>12</v>
      </c>
      <c r="I213">
        <v>20</v>
      </c>
    </row>
    <row r="214" spans="1:9">
      <c r="A214" t="s">
        <v>91</v>
      </c>
      <c r="B214" t="s">
        <v>71</v>
      </c>
      <c r="C214">
        <v>1</v>
      </c>
      <c r="D214" s="19" t="s">
        <v>20</v>
      </c>
      <c r="E214" s="29">
        <v>45163</v>
      </c>
      <c r="F214" s="29">
        <f t="shared" si="6"/>
        <v>45163</v>
      </c>
      <c r="G214" s="31">
        <v>8</v>
      </c>
      <c r="H214">
        <v>12</v>
      </c>
      <c r="I214">
        <v>20</v>
      </c>
    </row>
    <row r="215" spans="1:9">
      <c r="A215" t="s">
        <v>91</v>
      </c>
      <c r="B215" t="s">
        <v>71</v>
      </c>
      <c r="C215">
        <v>1</v>
      </c>
      <c r="D215" s="19" t="s">
        <v>20</v>
      </c>
      <c r="E215" s="34">
        <v>45164</v>
      </c>
      <c r="F215" s="29">
        <f t="shared" si="6"/>
        <v>45164</v>
      </c>
      <c r="G215" s="31">
        <v>8</v>
      </c>
      <c r="H215">
        <v>12</v>
      </c>
      <c r="I215">
        <v>20</v>
      </c>
    </row>
    <row r="216" spans="1:9">
      <c r="A216" t="s">
        <v>91</v>
      </c>
      <c r="B216" t="s">
        <v>71</v>
      </c>
      <c r="C216">
        <v>1</v>
      </c>
      <c r="D216" s="19" t="s">
        <v>20</v>
      </c>
      <c r="E216" s="34">
        <v>45165</v>
      </c>
      <c r="F216" s="29">
        <f t="shared" si="6"/>
        <v>45165</v>
      </c>
      <c r="G216" s="31">
        <v>8</v>
      </c>
      <c r="H216">
        <v>12</v>
      </c>
      <c r="I216">
        <v>20</v>
      </c>
    </row>
    <row r="217" spans="1:9">
      <c r="A217" t="s">
        <v>91</v>
      </c>
      <c r="B217" t="s">
        <v>71</v>
      </c>
      <c r="C217">
        <v>1</v>
      </c>
      <c r="D217" s="19" t="s">
        <v>20</v>
      </c>
      <c r="E217" s="34">
        <v>45166</v>
      </c>
      <c r="F217" s="29">
        <f t="shared" si="6"/>
        <v>45166</v>
      </c>
      <c r="G217" s="31">
        <v>8</v>
      </c>
      <c r="H217">
        <v>12</v>
      </c>
      <c r="I217">
        <v>20</v>
      </c>
    </row>
    <row r="218" spans="1:9">
      <c r="A218" t="s">
        <v>91</v>
      </c>
      <c r="B218" t="s">
        <v>71</v>
      </c>
      <c r="C218">
        <v>1</v>
      </c>
      <c r="D218" s="19" t="s">
        <v>20</v>
      </c>
      <c r="E218" s="34">
        <v>45167</v>
      </c>
      <c r="F218" s="29">
        <f t="shared" si="6"/>
        <v>45167</v>
      </c>
      <c r="G218" s="31">
        <v>8</v>
      </c>
      <c r="H218">
        <v>12</v>
      </c>
      <c r="I218">
        <v>20</v>
      </c>
    </row>
    <row r="219" spans="1:9">
      <c r="A219" t="s">
        <v>91</v>
      </c>
      <c r="B219" t="s">
        <v>71</v>
      </c>
      <c r="C219">
        <v>1</v>
      </c>
      <c r="D219" s="19" t="s">
        <v>20</v>
      </c>
      <c r="E219" s="34">
        <v>45168</v>
      </c>
      <c r="F219" s="29">
        <f t="shared" si="6"/>
        <v>45168</v>
      </c>
      <c r="G219" s="31">
        <v>8</v>
      </c>
      <c r="H219">
        <v>12</v>
      </c>
      <c r="I219">
        <v>20</v>
      </c>
    </row>
    <row r="220" spans="1:9">
      <c r="A220" t="s">
        <v>91</v>
      </c>
      <c r="B220" t="s">
        <v>71</v>
      </c>
      <c r="C220">
        <v>1</v>
      </c>
      <c r="D220" s="19" t="s">
        <v>20</v>
      </c>
      <c r="E220" s="34">
        <v>45169</v>
      </c>
      <c r="F220" s="29">
        <f t="shared" si="6"/>
        <v>45169</v>
      </c>
      <c r="G220" s="31">
        <v>8</v>
      </c>
      <c r="H220">
        <v>12</v>
      </c>
      <c r="I220">
        <v>20</v>
      </c>
    </row>
    <row r="221" spans="1:9">
      <c r="A221" t="s">
        <v>91</v>
      </c>
      <c r="B221" t="s">
        <v>71</v>
      </c>
      <c r="C221">
        <v>1</v>
      </c>
      <c r="D221" s="19" t="s">
        <v>20</v>
      </c>
      <c r="E221" s="34">
        <v>45170</v>
      </c>
      <c r="F221" s="29">
        <f t="shared" si="6"/>
        <v>45170</v>
      </c>
      <c r="G221" s="31">
        <v>8</v>
      </c>
      <c r="H221">
        <v>12</v>
      </c>
      <c r="I221">
        <v>20</v>
      </c>
    </row>
    <row r="222" spans="1:9">
      <c r="A222" t="s">
        <v>91</v>
      </c>
      <c r="B222" t="s">
        <v>71</v>
      </c>
      <c r="C222">
        <v>1</v>
      </c>
      <c r="D222" s="19" t="s">
        <v>20</v>
      </c>
      <c r="E222" s="34">
        <v>45171</v>
      </c>
      <c r="F222" s="29">
        <f t="shared" si="6"/>
        <v>45171</v>
      </c>
      <c r="G222" s="31">
        <v>8</v>
      </c>
      <c r="H222">
        <v>12</v>
      </c>
      <c r="I222">
        <v>20</v>
      </c>
    </row>
    <row r="223" spans="1:9">
      <c r="A223" t="s">
        <v>91</v>
      </c>
      <c r="B223" t="s">
        <v>71</v>
      </c>
      <c r="C223">
        <v>1</v>
      </c>
      <c r="D223" s="19" t="s">
        <v>20</v>
      </c>
      <c r="E223" s="34">
        <v>45172</v>
      </c>
      <c r="F223" s="29">
        <f t="shared" si="6"/>
        <v>45172</v>
      </c>
      <c r="G223" s="31">
        <v>8</v>
      </c>
      <c r="H223">
        <v>12</v>
      </c>
      <c r="I223">
        <v>20</v>
      </c>
    </row>
    <row r="224" spans="1:9">
      <c r="A224" t="s">
        <v>91</v>
      </c>
      <c r="B224" t="s">
        <v>71</v>
      </c>
      <c r="C224">
        <v>1</v>
      </c>
      <c r="D224" s="19" t="s">
        <v>20</v>
      </c>
      <c r="E224" s="34">
        <v>45173</v>
      </c>
      <c r="F224" s="29">
        <f t="shared" si="6"/>
        <v>45173</v>
      </c>
      <c r="G224" s="31">
        <v>8</v>
      </c>
      <c r="H224">
        <v>12</v>
      </c>
      <c r="I224">
        <v>20</v>
      </c>
    </row>
    <row r="225" spans="1:9">
      <c r="A225" t="s">
        <v>91</v>
      </c>
      <c r="B225" t="s">
        <v>71</v>
      </c>
      <c r="C225">
        <v>1</v>
      </c>
      <c r="D225" s="19" t="s">
        <v>20</v>
      </c>
      <c r="E225" s="34">
        <v>45172</v>
      </c>
      <c r="F225" s="29">
        <f t="shared" si="6"/>
        <v>45172</v>
      </c>
      <c r="G225" s="31">
        <v>8</v>
      </c>
      <c r="H225">
        <v>12</v>
      </c>
      <c r="I225">
        <v>20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38CF98-BC5B-4C78-BC02-3A2ED25616C1}">
  <sheetPr filterMode="1"/>
  <dimension ref="A1:I61"/>
  <sheetViews>
    <sheetView tabSelected="1" workbookViewId="0">
      <selection activeCell="I29" sqref="I29"/>
    </sheetView>
  </sheetViews>
  <sheetFormatPr defaultRowHeight="15"/>
  <cols>
    <col min="1" max="1" width="12" style="42" bestFit="1" customWidth="1"/>
    <col min="2" max="2" width="14" customWidth="1"/>
    <col min="4" max="4" width="21.28515625" bestFit="1" customWidth="1"/>
    <col min="5" max="5" width="20.140625" bestFit="1" customWidth="1"/>
    <col min="6" max="6" width="20.140625" customWidth="1"/>
    <col min="7" max="7" width="21.42578125" bestFit="1" customWidth="1"/>
    <col min="8" max="8" width="21.42578125" customWidth="1"/>
    <col min="9" max="9" width="16.5703125" bestFit="1" customWidth="1"/>
  </cols>
  <sheetData>
    <row r="1" spans="1:9" ht="15.75" thickBot="1">
      <c r="A1" s="42" t="s">
        <v>254</v>
      </c>
      <c r="B1" t="s">
        <v>320</v>
      </c>
      <c r="C1" t="s">
        <v>255</v>
      </c>
      <c r="D1" t="s">
        <v>256</v>
      </c>
      <c r="E1" t="s">
        <v>257</v>
      </c>
      <c r="F1" t="s">
        <v>328</v>
      </c>
      <c r="G1" t="s">
        <v>321</v>
      </c>
      <c r="H1" t="s">
        <v>322</v>
      </c>
      <c r="I1" t="s">
        <v>329</v>
      </c>
    </row>
    <row r="2" spans="1:9" ht="18" hidden="1" thickBot="1">
      <c r="A2" s="42" t="s">
        <v>264</v>
      </c>
      <c r="B2" s="22" t="s">
        <v>51</v>
      </c>
      <c r="C2" t="s">
        <v>260</v>
      </c>
      <c r="D2">
        <v>1</v>
      </c>
      <c r="E2">
        <v>10</v>
      </c>
      <c r="F2">
        <v>0</v>
      </c>
      <c r="G2" s="43">
        <v>45151</v>
      </c>
      <c r="H2" s="43">
        <v>45207</v>
      </c>
      <c r="I2" s="29">
        <v>45158</v>
      </c>
    </row>
    <row r="3" spans="1:9" ht="18" hidden="1" thickBot="1">
      <c r="A3" s="42" t="s">
        <v>269</v>
      </c>
      <c r="B3" s="22" t="s">
        <v>52</v>
      </c>
      <c r="C3" t="s">
        <v>260</v>
      </c>
      <c r="D3">
        <v>0</v>
      </c>
      <c r="E3">
        <v>3</v>
      </c>
      <c r="F3">
        <v>3</v>
      </c>
      <c r="G3" s="43">
        <v>45144</v>
      </c>
      <c r="H3" s="43">
        <v>45200</v>
      </c>
      <c r="I3" s="48">
        <v>45159</v>
      </c>
    </row>
    <row r="4" spans="1:9" ht="18" hidden="1" thickBot="1">
      <c r="A4" s="42" t="s">
        <v>270</v>
      </c>
      <c r="B4" s="22" t="s">
        <v>51</v>
      </c>
      <c r="C4" t="s">
        <v>259</v>
      </c>
      <c r="D4">
        <v>1</v>
      </c>
      <c r="E4">
        <v>35</v>
      </c>
      <c r="F4">
        <v>4</v>
      </c>
      <c r="G4" s="43">
        <v>45137</v>
      </c>
      <c r="H4" s="43">
        <v>45193</v>
      </c>
      <c r="I4" s="29">
        <v>45160</v>
      </c>
    </row>
    <row r="5" spans="1:9" ht="18" hidden="1" thickBot="1">
      <c r="A5" s="42" t="s">
        <v>274</v>
      </c>
      <c r="B5" s="22" t="s">
        <v>52</v>
      </c>
      <c r="C5" t="s">
        <v>258</v>
      </c>
      <c r="D5">
        <v>0</v>
      </c>
      <c r="E5">
        <v>13</v>
      </c>
      <c r="F5">
        <v>6</v>
      </c>
      <c r="G5" s="43">
        <v>45130</v>
      </c>
      <c r="H5" s="43">
        <v>45186</v>
      </c>
      <c r="I5" s="29">
        <v>45161</v>
      </c>
    </row>
    <row r="6" spans="1:9" ht="18" thickBot="1">
      <c r="A6" s="42" t="s">
        <v>288</v>
      </c>
      <c r="B6" s="22" t="s">
        <v>16</v>
      </c>
      <c r="C6" t="s">
        <v>259</v>
      </c>
      <c r="D6">
        <v>0</v>
      </c>
      <c r="E6">
        <v>24</v>
      </c>
      <c r="F6">
        <v>7</v>
      </c>
      <c r="G6" s="43">
        <v>45123</v>
      </c>
      <c r="H6" s="43">
        <v>45179</v>
      </c>
      <c r="I6" s="29">
        <v>45162</v>
      </c>
    </row>
    <row r="7" spans="1:9" ht="18" hidden="1" thickBot="1">
      <c r="A7" s="42" t="s">
        <v>296</v>
      </c>
      <c r="B7" s="22" t="s">
        <v>53</v>
      </c>
      <c r="C7" t="s">
        <v>260</v>
      </c>
      <c r="D7">
        <v>0</v>
      </c>
      <c r="E7">
        <v>40</v>
      </c>
      <c r="F7">
        <v>3</v>
      </c>
      <c r="G7" s="43">
        <v>45116</v>
      </c>
      <c r="H7" s="43">
        <v>45172</v>
      </c>
      <c r="I7" s="29">
        <v>45163</v>
      </c>
    </row>
    <row r="8" spans="1:9" ht="18" hidden="1" thickBot="1">
      <c r="A8" s="42" t="s">
        <v>300</v>
      </c>
      <c r="B8" s="22" t="s">
        <v>50</v>
      </c>
      <c r="C8" t="s">
        <v>258</v>
      </c>
      <c r="D8">
        <v>1</v>
      </c>
      <c r="E8">
        <v>20</v>
      </c>
      <c r="F8">
        <v>2</v>
      </c>
      <c r="G8" s="43">
        <v>45109</v>
      </c>
      <c r="H8" s="43">
        <v>45165</v>
      </c>
      <c r="I8" s="29">
        <v>45164</v>
      </c>
    </row>
    <row r="9" spans="1:9" ht="18" hidden="1" thickBot="1">
      <c r="A9" s="42" t="s">
        <v>308</v>
      </c>
      <c r="B9" s="22" t="s">
        <v>55</v>
      </c>
      <c r="C9" t="s">
        <v>258</v>
      </c>
      <c r="D9">
        <v>0</v>
      </c>
      <c r="E9">
        <v>30</v>
      </c>
      <c r="F9">
        <v>1</v>
      </c>
      <c r="G9" s="43">
        <v>45102</v>
      </c>
      <c r="H9" s="43">
        <v>45158</v>
      </c>
      <c r="I9" s="29">
        <v>45165</v>
      </c>
    </row>
    <row r="10" spans="1:9" ht="18" hidden="1" thickBot="1">
      <c r="A10" s="42" t="s">
        <v>316</v>
      </c>
      <c r="B10" s="22" t="s">
        <v>56</v>
      </c>
      <c r="C10" t="s">
        <v>258</v>
      </c>
      <c r="D10">
        <v>1</v>
      </c>
      <c r="E10">
        <v>31</v>
      </c>
      <c r="F10">
        <v>2</v>
      </c>
      <c r="G10" s="43">
        <v>45095</v>
      </c>
      <c r="H10" s="43">
        <v>45151</v>
      </c>
      <c r="I10" s="29">
        <v>45158</v>
      </c>
    </row>
    <row r="11" spans="1:9" ht="18" hidden="1" thickBot="1">
      <c r="A11" s="42" t="s">
        <v>262</v>
      </c>
      <c r="B11" s="22" t="s">
        <v>52</v>
      </c>
      <c r="C11" t="s">
        <v>259</v>
      </c>
      <c r="D11">
        <v>0</v>
      </c>
      <c r="E11">
        <v>9</v>
      </c>
      <c r="F11">
        <v>1</v>
      </c>
      <c r="G11" s="43">
        <v>45088</v>
      </c>
      <c r="H11" s="43">
        <v>45144</v>
      </c>
      <c r="I11" s="29">
        <v>45159</v>
      </c>
    </row>
    <row r="12" spans="1:9" ht="18" hidden="1" thickBot="1">
      <c r="A12" s="42" t="s">
        <v>275</v>
      </c>
      <c r="B12" s="22" t="s">
        <v>52</v>
      </c>
      <c r="C12" t="s">
        <v>258</v>
      </c>
      <c r="D12">
        <v>1</v>
      </c>
      <c r="E12">
        <v>14</v>
      </c>
      <c r="F12">
        <v>0</v>
      </c>
      <c r="G12" s="43">
        <v>45151</v>
      </c>
      <c r="H12" s="43">
        <v>45207</v>
      </c>
      <c r="I12" s="29">
        <v>45160</v>
      </c>
    </row>
    <row r="13" spans="1:9" ht="18" hidden="1" thickBot="1">
      <c r="A13" s="42" t="s">
        <v>277</v>
      </c>
      <c r="B13" s="22" t="s">
        <v>52</v>
      </c>
      <c r="C13" t="s">
        <v>258</v>
      </c>
      <c r="D13">
        <v>1</v>
      </c>
      <c r="E13">
        <v>39</v>
      </c>
      <c r="F13">
        <v>8</v>
      </c>
      <c r="G13" s="43">
        <v>45144</v>
      </c>
      <c r="H13" s="43">
        <v>45200</v>
      </c>
      <c r="I13" s="29">
        <v>45161</v>
      </c>
    </row>
    <row r="14" spans="1:9" ht="18" thickBot="1">
      <c r="A14" s="42" t="s">
        <v>284</v>
      </c>
      <c r="B14" s="22" t="s">
        <v>16</v>
      </c>
      <c r="C14" t="s">
        <v>259</v>
      </c>
      <c r="D14">
        <v>1</v>
      </c>
      <c r="E14">
        <v>30</v>
      </c>
      <c r="F14">
        <v>5</v>
      </c>
      <c r="G14" s="43">
        <v>45137</v>
      </c>
      <c r="H14" s="43">
        <v>45193</v>
      </c>
      <c r="I14" s="29">
        <v>45162</v>
      </c>
    </row>
    <row r="15" spans="1:9" ht="18" hidden="1" thickBot="1">
      <c r="A15" s="42" t="s">
        <v>271</v>
      </c>
      <c r="B15" s="22" t="s">
        <v>51</v>
      </c>
      <c r="C15" t="s">
        <v>260</v>
      </c>
      <c r="D15">
        <v>1</v>
      </c>
      <c r="E15">
        <v>37</v>
      </c>
      <c r="F15">
        <v>7</v>
      </c>
      <c r="G15" s="43">
        <v>45130</v>
      </c>
      <c r="H15" s="43">
        <v>45186</v>
      </c>
      <c r="I15" s="29">
        <v>45163</v>
      </c>
    </row>
    <row r="16" spans="1:9" ht="18" hidden="1" thickBot="1">
      <c r="A16" s="42" t="s">
        <v>299</v>
      </c>
      <c r="B16" s="22" t="s">
        <v>50</v>
      </c>
      <c r="C16" t="s">
        <v>258</v>
      </c>
      <c r="D16">
        <v>1</v>
      </c>
      <c r="E16">
        <v>29</v>
      </c>
      <c r="F16">
        <v>0</v>
      </c>
      <c r="G16" s="43">
        <v>45123</v>
      </c>
      <c r="H16" s="43">
        <v>45179</v>
      </c>
      <c r="I16" s="29">
        <v>45164</v>
      </c>
    </row>
    <row r="17" spans="1:9" ht="18" hidden="1" thickBot="1">
      <c r="A17" s="42" t="s">
        <v>305</v>
      </c>
      <c r="B17" s="22" t="s">
        <v>55</v>
      </c>
      <c r="C17" t="s">
        <v>259</v>
      </c>
      <c r="D17">
        <v>1</v>
      </c>
      <c r="E17">
        <v>51</v>
      </c>
      <c r="F17">
        <v>3</v>
      </c>
      <c r="G17" s="43">
        <v>45116</v>
      </c>
      <c r="H17" s="43">
        <v>45172</v>
      </c>
      <c r="I17" s="29">
        <v>45165</v>
      </c>
    </row>
    <row r="18" spans="1:9" ht="18" hidden="1" thickBot="1">
      <c r="A18" s="42" t="s">
        <v>267</v>
      </c>
      <c r="B18" s="22" t="s">
        <v>53</v>
      </c>
      <c r="C18" t="s">
        <v>260</v>
      </c>
      <c r="D18">
        <v>1</v>
      </c>
      <c r="E18">
        <v>22</v>
      </c>
      <c r="F18">
        <v>4</v>
      </c>
      <c r="G18" s="43">
        <v>45109</v>
      </c>
      <c r="H18" s="43">
        <v>45165</v>
      </c>
      <c r="I18" s="29">
        <v>45158</v>
      </c>
    </row>
    <row r="19" spans="1:9" ht="18" hidden="1" thickBot="1">
      <c r="A19" s="42" t="s">
        <v>278</v>
      </c>
      <c r="B19" s="22" t="s">
        <v>52</v>
      </c>
      <c r="C19" t="s">
        <v>260</v>
      </c>
      <c r="D19">
        <v>1</v>
      </c>
      <c r="E19">
        <v>3</v>
      </c>
      <c r="F19">
        <v>6</v>
      </c>
      <c r="G19" s="43">
        <v>45102</v>
      </c>
      <c r="H19" s="43">
        <v>45158</v>
      </c>
      <c r="I19" s="29">
        <v>45159</v>
      </c>
    </row>
    <row r="20" spans="1:9" ht="18" thickBot="1">
      <c r="A20" s="42" t="s">
        <v>291</v>
      </c>
      <c r="B20" s="22" t="s">
        <v>16</v>
      </c>
      <c r="C20" t="s">
        <v>259</v>
      </c>
      <c r="D20">
        <v>1</v>
      </c>
      <c r="E20">
        <v>34</v>
      </c>
      <c r="F20">
        <v>7</v>
      </c>
      <c r="G20" s="43">
        <v>45095</v>
      </c>
      <c r="H20" s="43">
        <v>45151</v>
      </c>
      <c r="I20" s="29">
        <v>45160</v>
      </c>
    </row>
    <row r="21" spans="1:9" ht="18" hidden="1" thickBot="1">
      <c r="A21" s="42" t="s">
        <v>301</v>
      </c>
      <c r="B21" s="22" t="s">
        <v>50</v>
      </c>
      <c r="C21" t="s">
        <v>259</v>
      </c>
      <c r="D21">
        <v>1</v>
      </c>
      <c r="E21">
        <v>49</v>
      </c>
      <c r="F21">
        <v>3</v>
      </c>
      <c r="G21" s="43">
        <v>45088</v>
      </c>
      <c r="H21" s="43">
        <v>45144</v>
      </c>
      <c r="I21" s="29">
        <v>45161</v>
      </c>
    </row>
    <row r="22" spans="1:9" ht="18" hidden="1" thickBot="1">
      <c r="A22" s="42" t="s">
        <v>261</v>
      </c>
      <c r="B22" s="22" t="s">
        <v>50</v>
      </c>
      <c r="C22" t="s">
        <v>258</v>
      </c>
      <c r="D22">
        <v>1</v>
      </c>
      <c r="E22">
        <v>39</v>
      </c>
      <c r="F22">
        <v>2</v>
      </c>
      <c r="G22" s="43">
        <v>45151</v>
      </c>
      <c r="H22" s="43">
        <v>45207</v>
      </c>
      <c r="I22" s="29">
        <v>45162</v>
      </c>
    </row>
    <row r="23" spans="1:9" ht="18" hidden="1" thickBot="1">
      <c r="A23" s="42" t="s">
        <v>273</v>
      </c>
      <c r="B23" s="22" t="s">
        <v>52</v>
      </c>
      <c r="C23" t="s">
        <v>258</v>
      </c>
      <c r="D23">
        <v>1</v>
      </c>
      <c r="E23">
        <v>6</v>
      </c>
      <c r="F23">
        <v>1</v>
      </c>
      <c r="G23" s="43">
        <v>45144</v>
      </c>
      <c r="H23" s="43">
        <v>45200</v>
      </c>
      <c r="I23" s="29">
        <v>45163</v>
      </c>
    </row>
    <row r="24" spans="1:9" ht="18" hidden="1" thickBot="1">
      <c r="A24" s="42" t="s">
        <v>279</v>
      </c>
      <c r="B24" s="22" t="s">
        <v>52</v>
      </c>
      <c r="C24" t="s">
        <v>259</v>
      </c>
      <c r="D24">
        <v>1</v>
      </c>
      <c r="E24">
        <v>7</v>
      </c>
      <c r="F24">
        <v>2</v>
      </c>
      <c r="G24" s="43">
        <v>45137</v>
      </c>
      <c r="H24" s="43">
        <v>45193</v>
      </c>
      <c r="I24" s="29">
        <v>45164</v>
      </c>
    </row>
    <row r="25" spans="1:9" ht="18" thickBot="1">
      <c r="A25" s="42" t="s">
        <v>289</v>
      </c>
      <c r="B25" s="22" t="s">
        <v>16</v>
      </c>
      <c r="C25" t="s">
        <v>259</v>
      </c>
      <c r="D25">
        <v>0</v>
      </c>
      <c r="E25">
        <v>48</v>
      </c>
      <c r="F25">
        <v>1</v>
      </c>
      <c r="G25" s="43">
        <v>45130</v>
      </c>
      <c r="H25" s="43">
        <v>45186</v>
      </c>
      <c r="I25" s="29">
        <v>45165</v>
      </c>
    </row>
    <row r="26" spans="1:9" ht="18" hidden="1" thickBot="1">
      <c r="A26" s="42" t="s">
        <v>317</v>
      </c>
      <c r="B26" s="22" t="s">
        <v>56</v>
      </c>
      <c r="C26" t="s">
        <v>260</v>
      </c>
      <c r="D26">
        <v>1</v>
      </c>
      <c r="E26">
        <v>8</v>
      </c>
      <c r="F26">
        <v>0</v>
      </c>
      <c r="G26" s="43">
        <v>45123</v>
      </c>
      <c r="H26" s="43">
        <v>45179</v>
      </c>
      <c r="I26" s="29">
        <v>45158</v>
      </c>
    </row>
    <row r="27" spans="1:9" ht="18" hidden="1" thickBot="1">
      <c r="A27" s="42" t="s">
        <v>263</v>
      </c>
      <c r="B27" s="22" t="s">
        <v>56</v>
      </c>
      <c r="C27" t="s">
        <v>258</v>
      </c>
      <c r="D27">
        <v>1</v>
      </c>
      <c r="E27">
        <v>21</v>
      </c>
      <c r="F27">
        <v>8</v>
      </c>
      <c r="G27" s="43">
        <v>45116</v>
      </c>
      <c r="H27" s="43">
        <v>45172</v>
      </c>
      <c r="I27" s="29">
        <v>45159</v>
      </c>
    </row>
    <row r="28" spans="1:9" ht="18" thickBot="1">
      <c r="A28" s="42" t="s">
        <v>283</v>
      </c>
      <c r="B28" s="22" t="s">
        <v>16</v>
      </c>
      <c r="C28" t="s">
        <v>259</v>
      </c>
      <c r="D28">
        <v>0</v>
      </c>
      <c r="E28">
        <v>2</v>
      </c>
      <c r="F28">
        <v>5</v>
      </c>
      <c r="G28" s="43">
        <v>45109</v>
      </c>
      <c r="H28" s="43">
        <v>45165</v>
      </c>
      <c r="I28" s="29">
        <v>45160</v>
      </c>
    </row>
    <row r="29" spans="1:9" ht="18" thickBot="1">
      <c r="A29" s="42" t="s">
        <v>287</v>
      </c>
      <c r="B29" s="22" t="s">
        <v>16</v>
      </c>
      <c r="C29" s="49" t="s">
        <v>259</v>
      </c>
      <c r="D29">
        <v>0</v>
      </c>
      <c r="E29">
        <v>23</v>
      </c>
      <c r="F29">
        <v>7</v>
      </c>
      <c r="G29" s="43">
        <v>45102</v>
      </c>
      <c r="H29" s="43">
        <v>45158</v>
      </c>
      <c r="I29" s="48">
        <v>45160</v>
      </c>
    </row>
    <row r="30" spans="1:9" ht="18" hidden="1" thickBot="1">
      <c r="A30" s="42" t="s">
        <v>294</v>
      </c>
      <c r="B30" s="22" t="s">
        <v>53</v>
      </c>
      <c r="C30" t="s">
        <v>259</v>
      </c>
      <c r="D30">
        <v>1</v>
      </c>
      <c r="E30">
        <v>24</v>
      </c>
      <c r="F30">
        <v>0</v>
      </c>
      <c r="G30" s="43">
        <v>45095</v>
      </c>
      <c r="H30" s="43">
        <v>45151</v>
      </c>
      <c r="I30" s="29">
        <v>45162</v>
      </c>
    </row>
    <row r="31" spans="1:9" ht="18" hidden="1" thickBot="1">
      <c r="A31" s="42" t="s">
        <v>302</v>
      </c>
      <c r="B31" s="22" t="s">
        <v>50</v>
      </c>
      <c r="C31" t="s">
        <v>258</v>
      </c>
      <c r="D31">
        <v>0</v>
      </c>
      <c r="E31">
        <v>47</v>
      </c>
      <c r="F31">
        <v>3</v>
      </c>
      <c r="G31" s="43">
        <v>45088</v>
      </c>
      <c r="H31" s="43">
        <v>45144</v>
      </c>
      <c r="I31" s="29">
        <v>45163</v>
      </c>
    </row>
    <row r="32" spans="1:9" ht="18" hidden="1" thickBot="1">
      <c r="A32" s="42" t="s">
        <v>310</v>
      </c>
      <c r="B32" s="22" t="s">
        <v>54</v>
      </c>
      <c r="C32" t="s">
        <v>259</v>
      </c>
      <c r="D32">
        <v>0</v>
      </c>
      <c r="E32">
        <v>10</v>
      </c>
      <c r="F32">
        <v>4</v>
      </c>
      <c r="G32" s="43">
        <v>45151</v>
      </c>
      <c r="H32" s="43">
        <v>45207</v>
      </c>
      <c r="I32" s="29">
        <v>45164</v>
      </c>
    </row>
    <row r="33" spans="1:9" ht="18" hidden="1" thickBot="1">
      <c r="A33" s="42" t="s">
        <v>313</v>
      </c>
      <c r="B33" s="22" t="s">
        <v>54</v>
      </c>
      <c r="C33" t="s">
        <v>258</v>
      </c>
      <c r="D33">
        <v>0</v>
      </c>
      <c r="E33">
        <v>32</v>
      </c>
      <c r="F33">
        <v>6</v>
      </c>
      <c r="G33" s="43">
        <v>45144</v>
      </c>
      <c r="H33" s="43">
        <v>45200</v>
      </c>
      <c r="I33" s="29">
        <v>45165</v>
      </c>
    </row>
    <row r="34" spans="1:9" ht="18" hidden="1" thickBot="1">
      <c r="A34" s="42" t="s">
        <v>319</v>
      </c>
      <c r="B34" s="22" t="s">
        <v>56</v>
      </c>
      <c r="C34" t="s">
        <v>258</v>
      </c>
      <c r="D34">
        <v>0</v>
      </c>
      <c r="E34">
        <v>26</v>
      </c>
      <c r="F34">
        <v>7</v>
      </c>
      <c r="G34" s="43">
        <v>45137</v>
      </c>
      <c r="H34" s="43">
        <v>45193</v>
      </c>
      <c r="I34" s="29">
        <v>45158</v>
      </c>
    </row>
    <row r="35" spans="1:9" ht="18" hidden="1" thickBot="1">
      <c r="A35" s="42" t="s">
        <v>268</v>
      </c>
      <c r="B35" s="22" t="s">
        <v>54</v>
      </c>
      <c r="C35" t="s">
        <v>260</v>
      </c>
      <c r="D35">
        <v>0</v>
      </c>
      <c r="E35">
        <v>21</v>
      </c>
      <c r="F35">
        <v>3</v>
      </c>
      <c r="G35" s="43">
        <v>45130</v>
      </c>
      <c r="H35" s="43">
        <v>45186</v>
      </c>
      <c r="I35" s="29">
        <v>45159</v>
      </c>
    </row>
    <row r="36" spans="1:9" ht="18" hidden="1" thickBot="1">
      <c r="A36" s="42" t="s">
        <v>272</v>
      </c>
      <c r="B36" s="22" t="s">
        <v>51</v>
      </c>
      <c r="C36" t="s">
        <v>258</v>
      </c>
      <c r="D36">
        <v>1</v>
      </c>
      <c r="E36">
        <v>20</v>
      </c>
      <c r="F36">
        <v>2</v>
      </c>
      <c r="G36" s="43">
        <v>45123</v>
      </c>
      <c r="H36" s="43">
        <v>45179</v>
      </c>
      <c r="I36" s="29">
        <v>45160</v>
      </c>
    </row>
    <row r="37" spans="1:9" ht="18" thickBot="1">
      <c r="A37" s="42" t="s">
        <v>285</v>
      </c>
      <c r="B37" s="22" t="s">
        <v>16</v>
      </c>
      <c r="C37" t="s">
        <v>259</v>
      </c>
      <c r="D37">
        <v>1</v>
      </c>
      <c r="E37">
        <v>40</v>
      </c>
      <c r="F37">
        <v>1</v>
      </c>
      <c r="G37" s="43">
        <v>45116</v>
      </c>
      <c r="H37" s="43">
        <v>45172</v>
      </c>
      <c r="I37" s="29">
        <v>45161</v>
      </c>
    </row>
    <row r="38" spans="1:9" ht="18" thickBot="1">
      <c r="A38" s="42" t="s">
        <v>286</v>
      </c>
      <c r="B38" s="22" t="s">
        <v>16</v>
      </c>
      <c r="C38" t="s">
        <v>258</v>
      </c>
      <c r="D38">
        <v>1</v>
      </c>
      <c r="E38">
        <v>49</v>
      </c>
      <c r="F38">
        <v>2</v>
      </c>
      <c r="G38" s="43">
        <v>45109</v>
      </c>
      <c r="H38" s="43">
        <v>45165</v>
      </c>
      <c r="I38" s="29">
        <v>45162</v>
      </c>
    </row>
    <row r="39" spans="1:9" ht="18" hidden="1" thickBot="1">
      <c r="A39" s="42" t="s">
        <v>307</v>
      </c>
      <c r="B39" s="22" t="s">
        <v>55</v>
      </c>
      <c r="C39" t="s">
        <v>260</v>
      </c>
      <c r="D39">
        <v>1</v>
      </c>
      <c r="E39">
        <v>31</v>
      </c>
      <c r="F39">
        <v>1</v>
      </c>
      <c r="G39" s="43">
        <v>45102</v>
      </c>
      <c r="H39" s="43">
        <v>45158</v>
      </c>
      <c r="I39" s="29">
        <v>45163</v>
      </c>
    </row>
    <row r="40" spans="1:9" ht="18" hidden="1" thickBot="1">
      <c r="A40" s="42" t="s">
        <v>314</v>
      </c>
      <c r="B40" s="22" t="s">
        <v>54</v>
      </c>
      <c r="C40" t="s">
        <v>260</v>
      </c>
      <c r="D40">
        <v>0</v>
      </c>
      <c r="E40">
        <v>10</v>
      </c>
      <c r="F40">
        <v>0</v>
      </c>
      <c r="G40" s="43">
        <v>45095</v>
      </c>
      <c r="H40" s="43">
        <v>45151</v>
      </c>
      <c r="I40" s="29">
        <v>45164</v>
      </c>
    </row>
    <row r="41" spans="1:9" ht="18" hidden="1" thickBot="1">
      <c r="A41" s="42" t="s">
        <v>281</v>
      </c>
      <c r="B41" s="22" t="s">
        <v>52</v>
      </c>
      <c r="C41" t="s">
        <v>260</v>
      </c>
      <c r="D41">
        <v>1</v>
      </c>
      <c r="E41">
        <v>1</v>
      </c>
      <c r="F41">
        <v>8</v>
      </c>
      <c r="G41" s="43">
        <v>45088</v>
      </c>
      <c r="H41" s="43">
        <v>45144</v>
      </c>
      <c r="I41" s="29">
        <v>45165</v>
      </c>
    </row>
    <row r="42" spans="1:9" ht="18" hidden="1" thickBot="1">
      <c r="A42" s="42" t="s">
        <v>292</v>
      </c>
      <c r="B42" s="22" t="s">
        <v>53</v>
      </c>
      <c r="C42" t="s">
        <v>258</v>
      </c>
      <c r="D42">
        <v>1</v>
      </c>
      <c r="E42">
        <v>24</v>
      </c>
      <c r="F42">
        <v>5</v>
      </c>
      <c r="G42" s="43">
        <v>45151</v>
      </c>
      <c r="H42" s="43">
        <v>45207</v>
      </c>
      <c r="I42" s="29">
        <v>45158</v>
      </c>
    </row>
    <row r="43" spans="1:9" ht="18" hidden="1" thickBot="1">
      <c r="A43" s="42" t="s">
        <v>297</v>
      </c>
      <c r="B43" s="22" t="s">
        <v>53</v>
      </c>
      <c r="C43" t="s">
        <v>260</v>
      </c>
      <c r="D43">
        <v>0</v>
      </c>
      <c r="E43">
        <v>22</v>
      </c>
      <c r="F43">
        <v>7</v>
      </c>
      <c r="G43" s="43">
        <v>45144</v>
      </c>
      <c r="H43" s="43">
        <v>45200</v>
      </c>
      <c r="I43" s="29">
        <v>45159</v>
      </c>
    </row>
    <row r="44" spans="1:9" ht="18" hidden="1" thickBot="1">
      <c r="A44" s="42" t="s">
        <v>311</v>
      </c>
      <c r="B44" s="22" t="s">
        <v>54</v>
      </c>
      <c r="C44" t="s">
        <v>258</v>
      </c>
      <c r="D44">
        <v>1</v>
      </c>
      <c r="E44">
        <v>30</v>
      </c>
      <c r="F44">
        <v>0</v>
      </c>
      <c r="G44" s="43">
        <v>45137</v>
      </c>
      <c r="H44" s="43">
        <v>45193</v>
      </c>
      <c r="I44" s="29">
        <v>45160</v>
      </c>
    </row>
    <row r="45" spans="1:9" ht="18" hidden="1" thickBot="1">
      <c r="A45" s="42" t="s">
        <v>312</v>
      </c>
      <c r="B45" s="22" t="s">
        <v>54</v>
      </c>
      <c r="C45" t="s">
        <v>258</v>
      </c>
      <c r="D45">
        <v>1</v>
      </c>
      <c r="E45">
        <v>7</v>
      </c>
      <c r="F45">
        <v>3</v>
      </c>
      <c r="G45" s="43">
        <v>45130</v>
      </c>
      <c r="H45" s="43">
        <v>45186</v>
      </c>
      <c r="I45" s="29">
        <v>45161</v>
      </c>
    </row>
    <row r="46" spans="1:9" ht="18" thickBot="1">
      <c r="A46" s="42" t="s">
        <v>265</v>
      </c>
      <c r="B46" s="22" t="s">
        <v>16</v>
      </c>
      <c r="C46" t="s">
        <v>258</v>
      </c>
      <c r="D46">
        <v>0</v>
      </c>
      <c r="E46">
        <v>2</v>
      </c>
      <c r="F46">
        <v>4</v>
      </c>
      <c r="G46" s="43">
        <v>45123</v>
      </c>
      <c r="H46" s="43">
        <v>45179</v>
      </c>
      <c r="I46" s="29">
        <v>45162</v>
      </c>
    </row>
    <row r="47" spans="1:9" ht="18" hidden="1" thickBot="1">
      <c r="A47" s="42" t="s">
        <v>266</v>
      </c>
      <c r="B47" s="22" t="s">
        <v>55</v>
      </c>
      <c r="C47" t="s">
        <v>259</v>
      </c>
      <c r="D47">
        <v>1</v>
      </c>
      <c r="E47">
        <v>14</v>
      </c>
      <c r="F47">
        <v>6</v>
      </c>
      <c r="G47" s="43">
        <v>45116</v>
      </c>
      <c r="H47" s="43">
        <v>45172</v>
      </c>
      <c r="I47" s="29">
        <v>45163</v>
      </c>
    </row>
    <row r="48" spans="1:9" ht="18" hidden="1" thickBot="1">
      <c r="A48" s="42" t="s">
        <v>280</v>
      </c>
      <c r="B48" s="22" t="s">
        <v>52</v>
      </c>
      <c r="C48" t="s">
        <v>258</v>
      </c>
      <c r="D48">
        <v>0</v>
      </c>
      <c r="E48">
        <v>16</v>
      </c>
      <c r="F48">
        <v>7</v>
      </c>
      <c r="G48" s="43">
        <v>45109</v>
      </c>
      <c r="H48" s="43">
        <v>45165</v>
      </c>
      <c r="I48" s="29">
        <v>45164</v>
      </c>
    </row>
    <row r="49" spans="1:9" ht="18" thickBot="1">
      <c r="A49" s="42" t="s">
        <v>282</v>
      </c>
      <c r="B49" s="22" t="s">
        <v>16</v>
      </c>
      <c r="C49" t="s">
        <v>260</v>
      </c>
      <c r="D49">
        <v>0</v>
      </c>
      <c r="E49">
        <v>27</v>
      </c>
      <c r="F49">
        <v>3</v>
      </c>
      <c r="G49" s="43">
        <v>45102</v>
      </c>
      <c r="H49" s="43">
        <v>45158</v>
      </c>
      <c r="I49" s="29">
        <v>45165</v>
      </c>
    </row>
    <row r="50" spans="1:9" ht="18" hidden="1" thickBot="1">
      <c r="A50" s="42" t="s">
        <v>293</v>
      </c>
      <c r="B50" s="22" t="s">
        <v>53</v>
      </c>
      <c r="C50" t="s">
        <v>260</v>
      </c>
      <c r="D50">
        <v>0</v>
      </c>
      <c r="E50">
        <v>25</v>
      </c>
      <c r="F50">
        <v>2</v>
      </c>
      <c r="G50" s="43">
        <v>45095</v>
      </c>
      <c r="H50" s="43">
        <v>45151</v>
      </c>
      <c r="I50" s="29">
        <v>45158</v>
      </c>
    </row>
    <row r="51" spans="1:9" ht="18" hidden="1" thickBot="1">
      <c r="A51" s="42" t="s">
        <v>298</v>
      </c>
      <c r="B51" s="22" t="s">
        <v>53</v>
      </c>
      <c r="C51" t="s">
        <v>260</v>
      </c>
      <c r="D51">
        <v>1</v>
      </c>
      <c r="E51">
        <v>12</v>
      </c>
      <c r="F51">
        <v>1</v>
      </c>
      <c r="G51" s="43">
        <v>45088</v>
      </c>
      <c r="H51" s="43">
        <v>45144</v>
      </c>
      <c r="I51" s="29">
        <v>45159</v>
      </c>
    </row>
    <row r="52" spans="1:9" ht="18" hidden="1" thickBot="1">
      <c r="A52" s="42" t="s">
        <v>303</v>
      </c>
      <c r="B52" s="22" t="s">
        <v>50</v>
      </c>
      <c r="C52" t="s">
        <v>259</v>
      </c>
      <c r="D52">
        <v>0</v>
      </c>
      <c r="E52">
        <v>38</v>
      </c>
      <c r="F52">
        <v>2</v>
      </c>
      <c r="G52" s="43">
        <v>45151</v>
      </c>
      <c r="H52" s="43">
        <v>45207</v>
      </c>
      <c r="I52" s="29">
        <v>45160</v>
      </c>
    </row>
    <row r="53" spans="1:9" ht="18" hidden="1" thickBot="1">
      <c r="A53" s="42" t="s">
        <v>306</v>
      </c>
      <c r="B53" s="22" t="s">
        <v>55</v>
      </c>
      <c r="C53" t="s">
        <v>259</v>
      </c>
      <c r="D53">
        <v>0</v>
      </c>
      <c r="E53">
        <v>28</v>
      </c>
      <c r="F53">
        <v>1</v>
      </c>
      <c r="G53" s="43">
        <v>45144</v>
      </c>
      <c r="H53" s="43">
        <v>45200</v>
      </c>
      <c r="I53" s="29">
        <v>45161</v>
      </c>
    </row>
    <row r="54" spans="1:9" ht="18" hidden="1" thickBot="1">
      <c r="A54" s="42" t="s">
        <v>309</v>
      </c>
      <c r="B54" s="22" t="s">
        <v>55</v>
      </c>
      <c r="C54" t="s">
        <v>259</v>
      </c>
      <c r="D54">
        <v>0</v>
      </c>
      <c r="E54">
        <v>2</v>
      </c>
      <c r="F54">
        <v>0</v>
      </c>
      <c r="G54" s="43">
        <v>45137</v>
      </c>
      <c r="H54" s="43">
        <v>45193</v>
      </c>
      <c r="I54" s="29">
        <v>45162</v>
      </c>
    </row>
    <row r="55" spans="1:9" ht="18" hidden="1" thickBot="1">
      <c r="A55" s="42" t="s">
        <v>318</v>
      </c>
      <c r="B55" s="22" t="s">
        <v>56</v>
      </c>
      <c r="C55" t="s">
        <v>258</v>
      </c>
      <c r="D55">
        <v>0</v>
      </c>
      <c r="E55">
        <v>49</v>
      </c>
      <c r="F55">
        <v>8</v>
      </c>
      <c r="G55" s="43">
        <v>45130</v>
      </c>
      <c r="H55" s="43">
        <v>45186</v>
      </c>
      <c r="I55" s="29">
        <v>45163</v>
      </c>
    </row>
    <row r="56" spans="1:9" ht="18" hidden="1" thickBot="1">
      <c r="A56" s="42" t="s">
        <v>276</v>
      </c>
      <c r="B56" s="22" t="s">
        <v>52</v>
      </c>
      <c r="C56" t="s">
        <v>258</v>
      </c>
      <c r="D56">
        <v>1</v>
      </c>
      <c r="E56">
        <v>35</v>
      </c>
      <c r="F56">
        <v>5</v>
      </c>
      <c r="G56" s="43">
        <v>45123</v>
      </c>
      <c r="H56" s="43">
        <v>45179</v>
      </c>
      <c r="I56" s="29">
        <v>45164</v>
      </c>
    </row>
    <row r="57" spans="1:9" ht="18" thickBot="1">
      <c r="A57" s="42" t="s">
        <v>290</v>
      </c>
      <c r="B57" s="22" t="s">
        <v>16</v>
      </c>
      <c r="C57" t="s">
        <v>260</v>
      </c>
      <c r="D57">
        <v>1</v>
      </c>
      <c r="E57">
        <v>24</v>
      </c>
      <c r="F57">
        <v>7</v>
      </c>
      <c r="G57" s="43">
        <v>45116</v>
      </c>
      <c r="H57" s="43">
        <v>45172</v>
      </c>
      <c r="I57" s="29">
        <v>45165</v>
      </c>
    </row>
    <row r="58" spans="1:9" ht="18" hidden="1" thickBot="1">
      <c r="A58" s="42" t="s">
        <v>295</v>
      </c>
      <c r="B58" s="22" t="s">
        <v>53</v>
      </c>
      <c r="C58" t="s">
        <v>260</v>
      </c>
      <c r="D58">
        <v>0</v>
      </c>
      <c r="E58">
        <v>2</v>
      </c>
      <c r="F58">
        <v>8</v>
      </c>
      <c r="G58" s="43">
        <v>45109</v>
      </c>
      <c r="H58" s="43">
        <v>45165</v>
      </c>
      <c r="I58" s="29">
        <v>45163</v>
      </c>
    </row>
    <row r="59" spans="1:9" ht="18" hidden="1" thickBot="1">
      <c r="A59" s="42" t="s">
        <v>304</v>
      </c>
      <c r="B59" s="22" t="s">
        <v>50</v>
      </c>
      <c r="C59" t="s">
        <v>259</v>
      </c>
      <c r="D59">
        <v>0</v>
      </c>
      <c r="E59">
        <v>7</v>
      </c>
      <c r="F59">
        <v>5</v>
      </c>
      <c r="G59" s="43">
        <v>45102</v>
      </c>
      <c r="H59" s="43">
        <v>45158</v>
      </c>
      <c r="I59" s="29">
        <v>45164</v>
      </c>
    </row>
    <row r="60" spans="1:9" ht="18" hidden="1" thickBot="1">
      <c r="A60" s="42" t="s">
        <v>315</v>
      </c>
      <c r="B60" s="22" t="s">
        <v>56</v>
      </c>
      <c r="C60" t="s">
        <v>260</v>
      </c>
      <c r="D60">
        <v>0</v>
      </c>
      <c r="E60">
        <v>19</v>
      </c>
      <c r="F60">
        <v>7</v>
      </c>
      <c r="G60" s="43">
        <v>45095</v>
      </c>
      <c r="H60" s="43">
        <v>45151</v>
      </c>
      <c r="I60" s="29">
        <v>45165</v>
      </c>
    </row>
    <row r="61" spans="1:9" ht="17.25">
      <c r="G61" s="43"/>
      <c r="H61" s="43"/>
    </row>
  </sheetData>
  <autoFilter ref="A1:I60" xr:uid="{EA38CF98-BC5B-4C78-BC02-3A2ED25616C1}">
    <filterColumn colId="1">
      <filters>
        <filter val="RIO"/>
      </filters>
    </filterColumn>
    <sortState xmlns:xlrd2="http://schemas.microsoft.com/office/spreadsheetml/2017/richdata2" ref="A2:I60">
      <sortCondition ref="I1"/>
    </sortState>
  </autoFilter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1469B-CD69-403F-8EA4-87645515FC91}">
  <sheetPr filterMode="1"/>
  <dimension ref="A1:C93"/>
  <sheetViews>
    <sheetView workbookViewId="0">
      <selection activeCell="C1" sqref="C1"/>
    </sheetView>
  </sheetViews>
  <sheetFormatPr defaultRowHeight="15"/>
  <cols>
    <col min="1" max="1" width="12" bestFit="1" customWidth="1"/>
    <col min="2" max="2" width="12.42578125" bestFit="1" customWidth="1"/>
  </cols>
  <sheetData>
    <row r="1" spans="1:3">
      <c r="A1" s="42" t="s">
        <v>254</v>
      </c>
      <c r="B1" t="s">
        <v>320</v>
      </c>
      <c r="C1" t="s">
        <v>323</v>
      </c>
    </row>
    <row r="2" spans="1:3">
      <c r="A2" s="42" t="s">
        <v>301</v>
      </c>
      <c r="B2" t="str">
        <f>VLOOKUP(A2,MOTORISTAS!$A$1:$B$60,2,FALSE)</f>
        <v>ARACRUZ</v>
      </c>
      <c r="C2">
        <v>1</v>
      </c>
    </row>
    <row r="3" spans="1:3" hidden="1">
      <c r="A3" s="42" t="s">
        <v>301</v>
      </c>
      <c r="B3" t="str">
        <f>VLOOKUP(A3,MOTORISTAS!$A$1:$B$60,2,FALSE)</f>
        <v>ARACRUZ</v>
      </c>
      <c r="C3">
        <v>2</v>
      </c>
    </row>
    <row r="4" spans="1:3" hidden="1">
      <c r="A4" s="42" t="s">
        <v>301</v>
      </c>
      <c r="B4" t="str">
        <f>VLOOKUP(A4,MOTORISTAS!$A$1:$B$60,2,FALSE)</f>
        <v>ARACRUZ</v>
      </c>
      <c r="C4">
        <v>6</v>
      </c>
    </row>
    <row r="5" spans="1:3">
      <c r="A5" s="42" t="s">
        <v>304</v>
      </c>
      <c r="B5" t="str">
        <f>VLOOKUP(A5,MOTORISTAS!$A$1:$B$60,2,FALSE)</f>
        <v>ARACRUZ</v>
      </c>
      <c r="C5">
        <v>1</v>
      </c>
    </row>
    <row r="6" spans="1:3" hidden="1">
      <c r="A6" s="42" t="s">
        <v>304</v>
      </c>
      <c r="B6" t="str">
        <f>VLOOKUP(A6,MOTORISTAS!$A$1:$B$60,2,FALSE)</f>
        <v>ARACRUZ</v>
      </c>
      <c r="C6">
        <v>6</v>
      </c>
    </row>
    <row r="7" spans="1:3">
      <c r="A7" s="42" t="s">
        <v>261</v>
      </c>
      <c r="B7" t="str">
        <f>VLOOKUP(A7,MOTORISTAS!$A$1:$B$60,2,FALSE)</f>
        <v>ARACRUZ</v>
      </c>
      <c r="C7">
        <v>1</v>
      </c>
    </row>
    <row r="8" spans="1:3">
      <c r="A8" s="42" t="s">
        <v>303</v>
      </c>
      <c r="B8" t="str">
        <f>VLOOKUP(A8,MOTORISTAS!$A$1:$B$60,2,FALSE)</f>
        <v>ARACRUZ</v>
      </c>
      <c r="C8">
        <v>1</v>
      </c>
    </row>
    <row r="9" spans="1:3" hidden="1">
      <c r="A9" s="42" t="s">
        <v>303</v>
      </c>
      <c r="B9" t="str">
        <f>VLOOKUP(A9,MOTORISTAS!$A$1:$B$60,2,FALSE)</f>
        <v>ARACRUZ</v>
      </c>
      <c r="C9">
        <v>2</v>
      </c>
    </row>
    <row r="10" spans="1:3" hidden="1">
      <c r="A10" s="42" t="s">
        <v>303</v>
      </c>
      <c r="B10" t="str">
        <f>VLOOKUP(A10,MOTORISTAS!$A$1:$B$60,2,FALSE)</f>
        <v>ARACRUZ</v>
      </c>
      <c r="C10">
        <v>6</v>
      </c>
    </row>
    <row r="11" spans="1:3">
      <c r="A11" s="42" t="s">
        <v>302</v>
      </c>
      <c r="B11" t="str">
        <f>VLOOKUP(A11,MOTORISTAS!$A$1:$B$60,2,FALSE)</f>
        <v>ARACRUZ</v>
      </c>
      <c r="C11">
        <v>1</v>
      </c>
    </row>
    <row r="12" spans="1:3" hidden="1">
      <c r="A12" s="42" t="s">
        <v>302</v>
      </c>
      <c r="B12" t="str">
        <f>VLOOKUP(A12,MOTORISTAS!$A$1:$B$60,2,FALSE)</f>
        <v>ARACRUZ</v>
      </c>
      <c r="C12">
        <v>2</v>
      </c>
    </row>
    <row r="13" spans="1:3">
      <c r="A13" s="42" t="s">
        <v>299</v>
      </c>
      <c r="B13" t="str">
        <f>VLOOKUP(A13,MOTORISTAS!$A$1:$B$60,2,FALSE)</f>
        <v>ARACRUZ</v>
      </c>
      <c r="C13">
        <v>1</v>
      </c>
    </row>
    <row r="14" spans="1:3" hidden="1">
      <c r="A14" s="42" t="s">
        <v>299</v>
      </c>
      <c r="B14" t="str">
        <f>VLOOKUP(A14,MOTORISTAS!$A$1:$B$60,2,FALSE)</f>
        <v>ARACRUZ</v>
      </c>
      <c r="C14">
        <v>2</v>
      </c>
    </row>
    <row r="15" spans="1:3" hidden="1">
      <c r="A15" s="42" t="s">
        <v>299</v>
      </c>
      <c r="B15" t="str">
        <f>VLOOKUP(A15,MOTORISTAS!$A$1:$B$60,2,FALSE)</f>
        <v>ARACRUZ</v>
      </c>
      <c r="C15">
        <v>6</v>
      </c>
    </row>
    <row r="16" spans="1:3">
      <c r="A16" s="42" t="s">
        <v>300</v>
      </c>
      <c r="B16" t="str">
        <f>VLOOKUP(A16,MOTORISTAS!$A$1:$B$60,2,FALSE)</f>
        <v>ARACRUZ</v>
      </c>
      <c r="C16">
        <v>1</v>
      </c>
    </row>
    <row r="17" spans="1:3" hidden="1">
      <c r="A17" s="42" t="s">
        <v>271</v>
      </c>
      <c r="B17" t="str">
        <f>VLOOKUP(A17,MOTORISTAS!$A$1:$B$60,2,FALSE)</f>
        <v>COLATINA</v>
      </c>
      <c r="C17">
        <v>2</v>
      </c>
    </row>
    <row r="18" spans="1:3" hidden="1">
      <c r="A18" s="42" t="s">
        <v>271</v>
      </c>
      <c r="B18" t="str">
        <f>VLOOKUP(A18,MOTORISTAS!$A$1:$B$60,2,FALSE)</f>
        <v>COLATINA</v>
      </c>
      <c r="C18">
        <v>6</v>
      </c>
    </row>
    <row r="19" spans="1:3" hidden="1">
      <c r="A19" s="42" t="s">
        <v>272</v>
      </c>
      <c r="B19" t="str">
        <f>VLOOKUP(A19,MOTORISTAS!$A$1:$B$60,2,FALSE)</f>
        <v>COLATINA</v>
      </c>
      <c r="C19">
        <v>2</v>
      </c>
    </row>
    <row r="20" spans="1:3">
      <c r="A20" s="42" t="s">
        <v>272</v>
      </c>
      <c r="B20" t="str">
        <f>VLOOKUP(A20,MOTORISTAS!$A$1:$B$60,2,FALSE)</f>
        <v>COLATINA</v>
      </c>
      <c r="C20">
        <v>5</v>
      </c>
    </row>
    <row r="21" spans="1:3" hidden="1">
      <c r="A21" s="42" t="s">
        <v>270</v>
      </c>
      <c r="B21" t="str">
        <f>VLOOKUP(A21,MOTORISTAS!$A$1:$B$60,2,FALSE)</f>
        <v>COLATINA</v>
      </c>
      <c r="C21">
        <v>2</v>
      </c>
    </row>
    <row r="22" spans="1:3" hidden="1">
      <c r="A22" s="42" t="s">
        <v>270</v>
      </c>
      <c r="B22" t="str">
        <f>VLOOKUP(A22,MOTORISTAS!$A$1:$B$60,2,FALSE)</f>
        <v>COLATINA</v>
      </c>
      <c r="C22">
        <v>2</v>
      </c>
    </row>
    <row r="23" spans="1:3" hidden="1">
      <c r="A23" s="42" t="s">
        <v>264</v>
      </c>
      <c r="B23" t="str">
        <f>VLOOKUP(A23,MOTORISTAS!$A$1:$B$60,2,FALSE)</f>
        <v>COLATINA</v>
      </c>
      <c r="C23">
        <v>2</v>
      </c>
    </row>
    <row r="24" spans="1:3" hidden="1">
      <c r="A24" s="42" t="s">
        <v>264</v>
      </c>
      <c r="B24" t="str">
        <f>VLOOKUP(A24,MOTORISTAS!$A$1:$B$60,2,FALSE)</f>
        <v>COLATINA</v>
      </c>
      <c r="C24">
        <v>2</v>
      </c>
    </row>
    <row r="25" spans="1:3" hidden="1">
      <c r="A25" s="42" t="s">
        <v>288</v>
      </c>
      <c r="B25" t="str">
        <f>VLOOKUP(A25,MOTORISTAS!$A$1:$B$60,2,FALSE)</f>
        <v>RIO</v>
      </c>
      <c r="C25">
        <v>4</v>
      </c>
    </row>
    <row r="26" spans="1:3">
      <c r="A26" s="42" t="s">
        <v>288</v>
      </c>
      <c r="B26" t="str">
        <f>VLOOKUP(A26,MOTORISTAS!$A$1:$B$60,2,FALSE)</f>
        <v>RIO</v>
      </c>
      <c r="C26">
        <v>5</v>
      </c>
    </row>
    <row r="27" spans="1:3" hidden="1">
      <c r="A27" s="42" t="s">
        <v>288</v>
      </c>
      <c r="B27" t="str">
        <f>VLOOKUP(A27,MOTORISTAS!$A$1:$B$60,2,FALSE)</f>
        <v>RIO</v>
      </c>
      <c r="C27">
        <v>2</v>
      </c>
    </row>
    <row r="28" spans="1:3" hidden="1">
      <c r="A28" s="42" t="s">
        <v>285</v>
      </c>
      <c r="B28" t="str">
        <f>VLOOKUP(A28,MOTORISTAS!$A$1:$B$60,2,FALSE)</f>
        <v>RIO</v>
      </c>
      <c r="C28">
        <v>4</v>
      </c>
    </row>
    <row r="29" spans="1:3">
      <c r="A29" s="42" t="s">
        <v>285</v>
      </c>
      <c r="B29" t="str">
        <f>VLOOKUP(A29,MOTORISTAS!$A$1:$B$60,2,FALSE)</f>
        <v>RIO</v>
      </c>
      <c r="C29">
        <v>5</v>
      </c>
    </row>
    <row r="30" spans="1:3" hidden="1">
      <c r="A30" s="42" t="s">
        <v>285</v>
      </c>
      <c r="B30" t="str">
        <f>VLOOKUP(A30,MOTORISTAS!$A$1:$B$60,2,FALSE)</f>
        <v>RIO</v>
      </c>
      <c r="C30">
        <v>2</v>
      </c>
    </row>
    <row r="31" spans="1:3" hidden="1">
      <c r="A31" s="42" t="s">
        <v>283</v>
      </c>
      <c r="B31" t="str">
        <f>VLOOKUP(A31,MOTORISTAS!$A$1:$B$60,2,FALSE)</f>
        <v>RIO</v>
      </c>
      <c r="C31">
        <v>4</v>
      </c>
    </row>
    <row r="32" spans="1:3">
      <c r="A32" s="42" t="s">
        <v>265</v>
      </c>
      <c r="B32" t="str">
        <f>VLOOKUP(A32,MOTORISTAS!$A$1:$B$60,2,FALSE)</f>
        <v>RIO</v>
      </c>
      <c r="C32">
        <v>5</v>
      </c>
    </row>
    <row r="33" spans="1:3" hidden="1">
      <c r="A33" s="42" t="s">
        <v>290</v>
      </c>
      <c r="B33" t="str">
        <f>VLOOKUP(A33,MOTORISTAS!$A$1:$B$60,2,FALSE)</f>
        <v>RIO</v>
      </c>
      <c r="C33">
        <v>4</v>
      </c>
    </row>
    <row r="34" spans="1:3">
      <c r="A34" s="42" t="s">
        <v>291</v>
      </c>
      <c r="B34" t="str">
        <f>VLOOKUP(A34,MOTORISTAS!$A$1:$B$60,2,FALSE)</f>
        <v>RIO</v>
      </c>
      <c r="C34">
        <v>5</v>
      </c>
    </row>
    <row r="35" spans="1:3" hidden="1">
      <c r="A35" s="42" t="s">
        <v>291</v>
      </c>
      <c r="B35" t="str">
        <f>VLOOKUP(A35,MOTORISTAS!$A$1:$B$60,2,FALSE)</f>
        <v>RIO</v>
      </c>
      <c r="C35">
        <v>4</v>
      </c>
    </row>
    <row r="36" spans="1:3" hidden="1">
      <c r="A36" s="42" t="s">
        <v>291</v>
      </c>
      <c r="B36" t="str">
        <f>VLOOKUP(A36,MOTORISTAS!$A$1:$B$60,2,FALSE)</f>
        <v>RIO</v>
      </c>
      <c r="C36">
        <v>2</v>
      </c>
    </row>
    <row r="37" spans="1:3" hidden="1">
      <c r="A37" s="42" t="s">
        <v>284</v>
      </c>
      <c r="B37" t="str">
        <f>VLOOKUP(A37,MOTORISTAS!$A$1:$B$60,2,FALSE)</f>
        <v>RIO</v>
      </c>
      <c r="C37">
        <v>4</v>
      </c>
    </row>
    <row r="38" spans="1:3">
      <c r="A38" s="42" t="s">
        <v>284</v>
      </c>
      <c r="B38" t="str">
        <f>VLOOKUP(A38,MOTORISTAS!$A$1:$B$60,2,FALSE)</f>
        <v>RIO</v>
      </c>
      <c r="C38">
        <v>5</v>
      </c>
    </row>
    <row r="39" spans="1:3" hidden="1">
      <c r="A39" s="42" t="s">
        <v>289</v>
      </c>
      <c r="B39" t="str">
        <f>VLOOKUP(A39,MOTORISTAS!$A$1:$B$60,2,FALSE)</f>
        <v>RIO</v>
      </c>
      <c r="C39">
        <v>4</v>
      </c>
    </row>
    <row r="40" spans="1:3">
      <c r="A40" s="42" t="s">
        <v>289</v>
      </c>
      <c r="B40" t="str">
        <f>VLOOKUP(A40,MOTORISTAS!$A$1:$B$60,2,FALSE)</f>
        <v>RIO</v>
      </c>
      <c r="C40">
        <v>5</v>
      </c>
    </row>
    <row r="41" spans="1:3" hidden="1">
      <c r="A41" s="42" t="s">
        <v>282</v>
      </c>
      <c r="B41" t="str">
        <f>VLOOKUP(A41,MOTORISTAS!$A$1:$B$60,2,FALSE)</f>
        <v>RIO</v>
      </c>
      <c r="C41">
        <v>4</v>
      </c>
    </row>
    <row r="42" spans="1:3">
      <c r="A42" s="42" t="s">
        <v>282</v>
      </c>
      <c r="B42" t="str">
        <f>VLOOKUP(A42,MOTORISTAS!$A$1:$B$60,2,FALSE)</f>
        <v>RIO</v>
      </c>
      <c r="C42">
        <v>5</v>
      </c>
    </row>
    <row r="43" spans="1:3" hidden="1">
      <c r="A43" s="42" t="s">
        <v>287</v>
      </c>
      <c r="B43" t="str">
        <f>VLOOKUP(A43,MOTORISTAS!$A$1:$B$60,2,FALSE)</f>
        <v>RIO</v>
      </c>
      <c r="C43">
        <v>4</v>
      </c>
    </row>
    <row r="44" spans="1:3">
      <c r="A44" s="42" t="s">
        <v>287</v>
      </c>
      <c r="B44" t="str">
        <f>VLOOKUP(A44,MOTORISTAS!$A$1:$B$60,2,FALSE)</f>
        <v>RIO</v>
      </c>
      <c r="C44">
        <v>5</v>
      </c>
    </row>
    <row r="45" spans="1:3" hidden="1">
      <c r="A45" s="42" t="s">
        <v>286</v>
      </c>
      <c r="B45" t="str">
        <f>VLOOKUP(A45,MOTORISTAS!$A$1:$B$60,2,FALSE)</f>
        <v>RIO</v>
      </c>
      <c r="C45">
        <v>4</v>
      </c>
    </row>
    <row r="46" spans="1:3">
      <c r="A46" s="42" t="s">
        <v>286</v>
      </c>
      <c r="B46" t="str">
        <f>VLOOKUP(A46,MOTORISTAS!$A$1:$B$60,2,FALSE)</f>
        <v>RIO</v>
      </c>
      <c r="C46">
        <v>5</v>
      </c>
    </row>
    <row r="47" spans="1:3" hidden="1">
      <c r="A47" s="42" t="s">
        <v>263</v>
      </c>
      <c r="B47" t="str">
        <f>VLOOKUP(A47,MOTORISTAS!$A$1:$B$60,2,FALSE)</f>
        <v>SAO MATEUS</v>
      </c>
      <c r="C47">
        <v>6</v>
      </c>
    </row>
    <row r="48" spans="1:3" hidden="1">
      <c r="A48" s="42" t="s">
        <v>263</v>
      </c>
      <c r="B48" t="str">
        <f>VLOOKUP(A48,MOTORISTAS!$A$1:$B$60,2,FALSE)</f>
        <v>SAO MATEUS</v>
      </c>
      <c r="C48">
        <v>2</v>
      </c>
    </row>
    <row r="49" spans="1:3" hidden="1">
      <c r="A49" s="42" t="s">
        <v>316</v>
      </c>
      <c r="B49" t="str">
        <f>VLOOKUP(A49,MOTORISTAS!$A$1:$B$60,2,FALSE)</f>
        <v>SAO MATEUS</v>
      </c>
      <c r="C49">
        <v>6</v>
      </c>
    </row>
    <row r="50" spans="1:3" hidden="1">
      <c r="A50" s="42" t="s">
        <v>316</v>
      </c>
      <c r="B50" t="str">
        <f>VLOOKUP(A50,MOTORISTAS!$A$1:$B$60,2,FALSE)</f>
        <v>SAO MATEUS</v>
      </c>
      <c r="C50">
        <v>2</v>
      </c>
    </row>
    <row r="51" spans="1:3" hidden="1">
      <c r="A51" s="42" t="s">
        <v>318</v>
      </c>
      <c r="B51" t="str">
        <f>VLOOKUP(A51,MOTORISTAS!$A$1:$B$60,2,FALSE)</f>
        <v>SAO MATEUS</v>
      </c>
      <c r="C51">
        <v>6</v>
      </c>
    </row>
    <row r="52" spans="1:3" hidden="1">
      <c r="A52" s="42" t="s">
        <v>315</v>
      </c>
      <c r="B52" t="str">
        <f>VLOOKUP(A52,MOTORISTAS!$A$1:$B$60,2,FALSE)</f>
        <v>SAO MATEUS</v>
      </c>
      <c r="C52">
        <v>2</v>
      </c>
    </row>
    <row r="53" spans="1:3" hidden="1">
      <c r="A53" s="42" t="s">
        <v>315</v>
      </c>
      <c r="B53" t="str">
        <f>VLOOKUP(A53,MOTORISTAS!$A$1:$B$60,2,FALSE)</f>
        <v>SAO MATEUS</v>
      </c>
      <c r="C53">
        <v>6</v>
      </c>
    </row>
    <row r="54" spans="1:3" hidden="1">
      <c r="A54" s="42" t="s">
        <v>319</v>
      </c>
      <c r="B54" t="str">
        <f>VLOOKUP(A54,MOTORISTAS!$A$1:$B$60,2,FALSE)</f>
        <v>SAO MATEUS</v>
      </c>
      <c r="C54">
        <v>2</v>
      </c>
    </row>
    <row r="55" spans="1:3" hidden="1">
      <c r="A55" s="42" t="s">
        <v>319</v>
      </c>
      <c r="B55" t="str">
        <f>VLOOKUP(A55,MOTORISTAS!$A$1:$B$60,2,FALSE)</f>
        <v>SAO MATEUS</v>
      </c>
      <c r="C55">
        <v>6</v>
      </c>
    </row>
    <row r="56" spans="1:3" hidden="1">
      <c r="A56" s="42" t="s">
        <v>317</v>
      </c>
      <c r="B56" t="str">
        <f>VLOOKUP(A56,MOTORISTAS!$A$1:$B$60,2,FALSE)</f>
        <v>SAO MATEUS</v>
      </c>
      <c r="C56">
        <v>2</v>
      </c>
    </row>
    <row r="57" spans="1:3" hidden="1">
      <c r="A57" s="42" t="s">
        <v>317</v>
      </c>
      <c r="B57" t="str">
        <f>VLOOKUP(A57,MOTORISTAS!$A$1:$B$60,2,FALSE)</f>
        <v>SAO MATEUS</v>
      </c>
      <c r="C57">
        <v>6</v>
      </c>
    </row>
    <row r="58" spans="1:3" hidden="1">
      <c r="A58" s="42" t="s">
        <v>317</v>
      </c>
      <c r="B58" t="str">
        <f>VLOOKUP(A58,MOTORISTAS!$A$1:$B$60,2,FALSE)</f>
        <v>SAO MATEUS</v>
      </c>
      <c r="C58">
        <v>2</v>
      </c>
    </row>
    <row r="59" spans="1:3" hidden="1">
      <c r="A59" s="42" t="s">
        <v>295</v>
      </c>
      <c r="B59" t="str">
        <f>VLOOKUP(A59,MOTORISTAS!$A$1:$B$60,2,FALSE)</f>
        <v>SAO PAULO</v>
      </c>
      <c r="C59">
        <v>4</v>
      </c>
    </row>
    <row r="60" spans="1:3">
      <c r="A60" s="42" t="s">
        <v>295</v>
      </c>
      <c r="B60" t="str">
        <f>VLOOKUP(A60,MOTORISTAS!$A$1:$B$60,2,FALSE)</f>
        <v>SAO PAULO</v>
      </c>
      <c r="C60">
        <v>5</v>
      </c>
    </row>
    <row r="61" spans="1:3" hidden="1">
      <c r="A61" s="42" t="s">
        <v>267</v>
      </c>
      <c r="B61" t="str">
        <f>VLOOKUP(A61,MOTORISTAS!$A$1:$B$60,2,FALSE)</f>
        <v>SAO PAULO</v>
      </c>
      <c r="C61">
        <v>4</v>
      </c>
    </row>
    <row r="62" spans="1:3">
      <c r="A62" s="42" t="s">
        <v>267</v>
      </c>
      <c r="B62" t="str">
        <f>VLOOKUP(A62,MOTORISTAS!$A$1:$B$60,2,FALSE)</f>
        <v>SAO PAULO</v>
      </c>
      <c r="C62">
        <v>5</v>
      </c>
    </row>
    <row r="63" spans="1:3">
      <c r="A63" s="42" t="s">
        <v>297</v>
      </c>
      <c r="B63" t="str">
        <f>VLOOKUP(A63,MOTORISTAS!$A$1:$B$60,2,FALSE)</f>
        <v>SAO PAULO</v>
      </c>
      <c r="C63">
        <v>5</v>
      </c>
    </row>
    <row r="64" spans="1:3" hidden="1">
      <c r="A64" s="42" t="s">
        <v>297</v>
      </c>
      <c r="B64" t="str">
        <f>VLOOKUP(A64,MOTORISTAS!$A$1:$B$60,2,FALSE)</f>
        <v>SAO PAULO</v>
      </c>
      <c r="C64">
        <v>4</v>
      </c>
    </row>
    <row r="65" spans="1:3">
      <c r="A65" s="42" t="s">
        <v>298</v>
      </c>
      <c r="B65" t="str">
        <f>VLOOKUP(A65,MOTORISTAS!$A$1:$B$60,2,FALSE)</f>
        <v>SAO PAULO</v>
      </c>
      <c r="C65">
        <v>5</v>
      </c>
    </row>
    <row r="66" spans="1:3" hidden="1">
      <c r="A66" s="42" t="s">
        <v>298</v>
      </c>
      <c r="B66" t="str">
        <f>VLOOKUP(A66,MOTORISTAS!$A$1:$B$60,2,FALSE)</f>
        <v>SAO PAULO</v>
      </c>
      <c r="C66">
        <v>4</v>
      </c>
    </row>
    <row r="67" spans="1:3">
      <c r="A67" s="42" t="s">
        <v>294</v>
      </c>
      <c r="B67" t="str">
        <f>VLOOKUP(A67,MOTORISTAS!$A$1:$B$60,2,FALSE)</f>
        <v>SAO PAULO</v>
      </c>
      <c r="C67">
        <v>5</v>
      </c>
    </row>
    <row r="68" spans="1:3" hidden="1">
      <c r="A68" s="42" t="s">
        <v>294</v>
      </c>
      <c r="B68" t="str">
        <f>VLOOKUP(A68,MOTORISTAS!$A$1:$B$60,2,FALSE)</f>
        <v>SAO PAULO</v>
      </c>
      <c r="C68">
        <v>4</v>
      </c>
    </row>
    <row r="69" spans="1:3">
      <c r="A69" s="42" t="s">
        <v>296</v>
      </c>
      <c r="B69" t="str">
        <f>VLOOKUP(A69,MOTORISTAS!$A$1:$B$60,2,FALSE)</f>
        <v>SAO PAULO</v>
      </c>
      <c r="C69">
        <v>5</v>
      </c>
    </row>
    <row r="70" spans="1:3" hidden="1">
      <c r="A70" s="42" t="s">
        <v>296</v>
      </c>
      <c r="B70" t="str">
        <f>VLOOKUP(A70,MOTORISTAS!$A$1:$B$60,2,FALSE)</f>
        <v>SAO PAULO</v>
      </c>
      <c r="C70">
        <v>4</v>
      </c>
    </row>
    <row r="71" spans="1:3" hidden="1">
      <c r="A71" s="42" t="s">
        <v>292</v>
      </c>
      <c r="B71" t="str">
        <f>VLOOKUP(A71,MOTORISTAS!$A$1:$B$60,2,FALSE)</f>
        <v>SAO PAULO</v>
      </c>
      <c r="C71">
        <v>4</v>
      </c>
    </row>
    <row r="72" spans="1:3">
      <c r="A72" s="42" t="s">
        <v>292</v>
      </c>
      <c r="B72" t="str">
        <f>VLOOKUP(A72,MOTORISTAS!$A$1:$B$60,2,FALSE)</f>
        <v>SAO PAULO</v>
      </c>
      <c r="C72">
        <v>5</v>
      </c>
    </row>
    <row r="73" spans="1:3" hidden="1">
      <c r="A73" s="42" t="s">
        <v>293</v>
      </c>
      <c r="B73" t="str">
        <f>VLOOKUP(A73,MOTORISTAS!$A$1:$B$60,2,FALSE)</f>
        <v>SAO PAULO</v>
      </c>
      <c r="C73">
        <v>4</v>
      </c>
    </row>
    <row r="74" spans="1:3">
      <c r="A74" s="42" t="s">
        <v>293</v>
      </c>
      <c r="B74" t="str">
        <f>VLOOKUP(A74,MOTORISTAS!$A$1:$B$60,2,FALSE)</f>
        <v>SAO PAULO</v>
      </c>
      <c r="C74">
        <v>5</v>
      </c>
    </row>
    <row r="75" spans="1:3">
      <c r="A75" s="42" t="s">
        <v>269</v>
      </c>
      <c r="B75" t="str">
        <f>VLOOKUP(A75,MOTORISTAS!$A$1:$B$60,2,FALSE)</f>
        <v>VITORIA</v>
      </c>
      <c r="C75">
        <v>1</v>
      </c>
    </row>
    <row r="76" spans="1:3" hidden="1">
      <c r="A76" s="42" t="s">
        <v>269</v>
      </c>
      <c r="B76" t="str">
        <f>VLOOKUP(A76,MOTORISTAS!$A$1:$B$60,2,FALSE)</f>
        <v>VITORIA</v>
      </c>
      <c r="C76">
        <v>2</v>
      </c>
    </row>
    <row r="77" spans="1:3">
      <c r="A77" s="42" t="s">
        <v>275</v>
      </c>
      <c r="B77" t="str">
        <f>VLOOKUP(A77,MOTORISTAS!$A$1:$B$60,2,FALSE)</f>
        <v>VITORIA</v>
      </c>
      <c r="C77">
        <v>5</v>
      </c>
    </row>
    <row r="78" spans="1:3" hidden="1">
      <c r="A78" s="42" t="s">
        <v>275</v>
      </c>
      <c r="B78" t="str">
        <f>VLOOKUP(A78,MOTORISTAS!$A$1:$B$60,2,FALSE)</f>
        <v>VITORIA</v>
      </c>
      <c r="C78">
        <v>6</v>
      </c>
    </row>
    <row r="79" spans="1:3">
      <c r="A79" s="42" t="s">
        <v>279</v>
      </c>
      <c r="B79" t="str">
        <f>VLOOKUP(A79,MOTORISTAS!$A$1:$B$60,2,FALSE)</f>
        <v>VITORIA</v>
      </c>
      <c r="C79">
        <v>1</v>
      </c>
    </row>
    <row r="80" spans="1:3" hidden="1">
      <c r="A80" s="42" t="s">
        <v>262</v>
      </c>
      <c r="B80" t="str">
        <f>VLOOKUP(A80,MOTORISTAS!$A$1:$B$60,2,FALSE)</f>
        <v>VITORIA</v>
      </c>
      <c r="C80">
        <v>2</v>
      </c>
    </row>
    <row r="81" spans="1:3">
      <c r="A81" s="42" t="s">
        <v>278</v>
      </c>
      <c r="B81" t="str">
        <f>VLOOKUP(A81,MOTORISTAS!$A$1:$B$60,2,FALSE)</f>
        <v>VITORIA</v>
      </c>
      <c r="C81">
        <v>5</v>
      </c>
    </row>
    <row r="82" spans="1:3" hidden="1">
      <c r="A82" s="42" t="s">
        <v>278</v>
      </c>
      <c r="B82" t="str">
        <f>VLOOKUP(A82,MOTORISTAS!$A$1:$B$60,2,FALSE)</f>
        <v>VITORIA</v>
      </c>
      <c r="C82">
        <v>6</v>
      </c>
    </row>
    <row r="83" spans="1:3">
      <c r="A83" s="42" t="s">
        <v>274</v>
      </c>
      <c r="B83" t="str">
        <f>VLOOKUP(A83,MOTORISTAS!$A$1:$B$60,2,FALSE)</f>
        <v>VITORIA</v>
      </c>
      <c r="C83">
        <v>1</v>
      </c>
    </row>
    <row r="84" spans="1:3" hidden="1">
      <c r="A84" s="42" t="s">
        <v>274</v>
      </c>
      <c r="B84" t="str">
        <f>VLOOKUP(A84,MOTORISTAS!$A$1:$B$60,2,FALSE)</f>
        <v>VITORIA</v>
      </c>
      <c r="C84">
        <v>2</v>
      </c>
    </row>
    <row r="85" spans="1:3">
      <c r="A85" s="42" t="s">
        <v>280</v>
      </c>
      <c r="B85" t="str">
        <f>VLOOKUP(A85,MOTORISTAS!$A$1:$B$60,2,FALSE)</f>
        <v>VITORIA</v>
      </c>
      <c r="C85">
        <v>5</v>
      </c>
    </row>
    <row r="86" spans="1:3" hidden="1">
      <c r="A86" s="42" t="s">
        <v>280</v>
      </c>
      <c r="B86" t="str">
        <f>VLOOKUP(A86,MOTORISTAS!$A$1:$B$60,2,FALSE)</f>
        <v>VITORIA</v>
      </c>
      <c r="C86">
        <v>6</v>
      </c>
    </row>
    <row r="87" spans="1:3">
      <c r="A87" s="42" t="s">
        <v>280</v>
      </c>
      <c r="B87" t="str">
        <f>VLOOKUP(A87,MOTORISTAS!$A$1:$B$60,2,FALSE)</f>
        <v>VITORIA</v>
      </c>
      <c r="C87">
        <v>1</v>
      </c>
    </row>
    <row r="88" spans="1:3" hidden="1">
      <c r="A88" s="42" t="s">
        <v>273</v>
      </c>
      <c r="B88" t="str">
        <f>VLOOKUP(A88,MOTORISTAS!$A$1:$B$60,2,FALSE)</f>
        <v>VITORIA</v>
      </c>
      <c r="C88">
        <v>2</v>
      </c>
    </row>
    <row r="89" spans="1:3">
      <c r="A89" s="42" t="s">
        <v>277</v>
      </c>
      <c r="B89" t="str">
        <f>VLOOKUP(A89,MOTORISTAS!$A$1:$B$60,2,FALSE)</f>
        <v>VITORIA</v>
      </c>
      <c r="C89">
        <v>5</v>
      </c>
    </row>
    <row r="90" spans="1:3" hidden="1">
      <c r="A90" s="42" t="s">
        <v>281</v>
      </c>
      <c r="B90" t="str">
        <f>VLOOKUP(A90,MOTORISTAS!$A$1:$B$60,2,FALSE)</f>
        <v>VITORIA</v>
      </c>
      <c r="C90">
        <v>6</v>
      </c>
    </row>
    <row r="91" spans="1:3">
      <c r="A91" s="42" t="s">
        <v>281</v>
      </c>
      <c r="B91" t="str">
        <f>VLOOKUP(A91,MOTORISTAS!$A$1:$B$60,2,FALSE)</f>
        <v>VITORIA</v>
      </c>
      <c r="C91">
        <v>1</v>
      </c>
    </row>
    <row r="92" spans="1:3" hidden="1">
      <c r="A92" s="42" t="s">
        <v>276</v>
      </c>
      <c r="B92" t="str">
        <f>VLOOKUP(A92,MOTORISTAS!$A$1:$B$60,2,FALSE)</f>
        <v>VITORIA</v>
      </c>
      <c r="C92">
        <v>2</v>
      </c>
    </row>
    <row r="93" spans="1:3">
      <c r="A93" s="42" t="s">
        <v>276</v>
      </c>
      <c r="B93" t="str">
        <f>VLOOKUP(A93,MOTORISTAS!$A$1:$B$60,2,FALSE)</f>
        <v>VITORIA</v>
      </c>
      <c r="C93">
        <v>5</v>
      </c>
    </row>
  </sheetData>
  <autoFilter ref="A1:C93" xr:uid="{C951469B-CD69-403F-8EA4-87645515FC91}">
    <filterColumn colId="2">
      <filters>
        <filter val="1"/>
        <filter val="5"/>
      </filters>
    </filterColumn>
  </autoFilter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7B129-F22D-4DA7-8E4A-C7C2A1F36201}">
  <dimension ref="I6:R33"/>
  <sheetViews>
    <sheetView topLeftCell="J11" zoomScale="175" zoomScaleNormal="175" workbookViewId="0">
      <selection activeCell="M15" sqref="J12:M15"/>
    </sheetView>
  </sheetViews>
  <sheetFormatPr defaultColWidth="9" defaultRowHeight="15"/>
  <cols>
    <col min="9" max="9" width="21.5703125" bestFit="1" customWidth="1"/>
    <col min="10" max="10" width="9.85546875" bestFit="1" customWidth="1"/>
    <col min="11" max="11" width="16.140625" bestFit="1" customWidth="1"/>
    <col min="12" max="12" width="21.85546875" customWidth="1"/>
    <col min="14" max="14" width="20.140625" bestFit="1" customWidth="1"/>
    <col min="15" max="15" width="11.140625" bestFit="1" customWidth="1"/>
    <col min="16" max="16" width="13.28515625" bestFit="1" customWidth="1"/>
  </cols>
  <sheetData>
    <row r="6" spans="9:18">
      <c r="L6" t="s">
        <v>47</v>
      </c>
    </row>
    <row r="11" spans="9:18">
      <c r="J11" s="4" t="s">
        <v>37</v>
      </c>
      <c r="K11" s="4" t="s">
        <v>38</v>
      </c>
      <c r="L11" s="4" t="s">
        <v>48</v>
      </c>
      <c r="M11" s="4" t="s">
        <v>39</v>
      </c>
      <c r="P11" s="4" t="s">
        <v>42</v>
      </c>
      <c r="Q11" s="4" t="s">
        <v>40</v>
      </c>
      <c r="R11" s="2" t="s">
        <v>41</v>
      </c>
    </row>
    <row r="12" spans="9:18">
      <c r="I12" s="4" t="s">
        <v>37</v>
      </c>
      <c r="J12" s="44">
        <v>1</v>
      </c>
      <c r="K12" s="6">
        <f>J12/J13</f>
        <v>0.33333333333333331</v>
      </c>
      <c r="L12" s="6">
        <v>4</v>
      </c>
      <c r="M12" s="45">
        <v>5</v>
      </c>
      <c r="P12">
        <v>2</v>
      </c>
      <c r="Q12">
        <v>1</v>
      </c>
      <c r="R12" s="2">
        <v>2</v>
      </c>
    </row>
    <row r="13" spans="9:18">
      <c r="I13" s="4" t="s">
        <v>38</v>
      </c>
      <c r="J13" s="15">
        <v>3</v>
      </c>
      <c r="K13" s="13">
        <v>1</v>
      </c>
      <c r="L13" s="13">
        <v>2</v>
      </c>
      <c r="M13" s="16">
        <v>3</v>
      </c>
      <c r="Q13">
        <v>1</v>
      </c>
      <c r="R13" s="2"/>
    </row>
    <row r="14" spans="9:18">
      <c r="I14" s="4" t="s">
        <v>48</v>
      </c>
      <c r="J14" s="15">
        <f>1/4</f>
        <v>0.25</v>
      </c>
      <c r="K14" s="15">
        <f>1/L13</f>
        <v>0.5</v>
      </c>
      <c r="L14" s="15">
        <v>1</v>
      </c>
      <c r="M14" s="15">
        <f>1/4</f>
        <v>0.25</v>
      </c>
      <c r="R14" s="2"/>
    </row>
    <row r="15" spans="9:18">
      <c r="I15" s="4" t="s">
        <v>39</v>
      </c>
      <c r="J15" s="46">
        <f>$J$12/M12</f>
        <v>0.2</v>
      </c>
      <c r="K15" s="11">
        <f>1/M13</f>
        <v>0.33333333333333331</v>
      </c>
      <c r="L15" s="11">
        <v>4</v>
      </c>
      <c r="M15" s="47">
        <v>1</v>
      </c>
      <c r="R15" s="2"/>
    </row>
    <row r="16" spans="9:18">
      <c r="J16" s="3">
        <f>SUM(J12:J15)</f>
        <v>4.45</v>
      </c>
      <c r="K16" s="3">
        <f t="shared" ref="K16:M16" si="0">SUM(K12:K15)</f>
        <v>2.1666666666666665</v>
      </c>
      <c r="L16" s="3">
        <f>SUM(L12:L15)</f>
        <v>11</v>
      </c>
      <c r="M16" s="3">
        <f t="shared" si="0"/>
        <v>9.25</v>
      </c>
    </row>
    <row r="20" spans="9:14">
      <c r="J20" s="4" t="s">
        <v>37</v>
      </c>
      <c r="K20" s="4" t="s">
        <v>38</v>
      </c>
      <c r="L20" s="4" t="s">
        <v>48</v>
      </c>
      <c r="M20" s="4" t="s">
        <v>39</v>
      </c>
    </row>
    <row r="21" spans="9:14">
      <c r="I21" s="4" t="s">
        <v>37</v>
      </c>
      <c r="J21" s="6">
        <f>J12/J16</f>
        <v>0.2247191011235955</v>
      </c>
      <c r="K21" s="6">
        <f>K12/K16</f>
        <v>0.15384615384615385</v>
      </c>
      <c r="L21" s="6">
        <f>L12/$L$16</f>
        <v>0.36363636363636365</v>
      </c>
      <c r="M21" s="7">
        <f>M12/M16</f>
        <v>0.54054054054054057</v>
      </c>
      <c r="N21" s="14">
        <f>(J21+K21+M21)/3</f>
        <v>0.30636859850342996</v>
      </c>
    </row>
    <row r="22" spans="9:14">
      <c r="I22" s="4" t="s">
        <v>38</v>
      </c>
      <c r="J22" s="13">
        <f>J13/J16</f>
        <v>0.6741573033707865</v>
      </c>
      <c r="K22" s="13">
        <f>K13/K16</f>
        <v>0.46153846153846156</v>
      </c>
      <c r="L22" s="13">
        <f t="shared" ref="L22:L24" si="1">L13/$L$16</f>
        <v>0.18181818181818182</v>
      </c>
      <c r="M22" s="9">
        <f>M13/M16</f>
        <v>0.32432432432432434</v>
      </c>
      <c r="N22" s="14">
        <f>(J22+K22+M22)/3</f>
        <v>0.48667336307785747</v>
      </c>
    </row>
    <row r="23" spans="9:14">
      <c r="I23" s="4" t="s">
        <v>48</v>
      </c>
      <c r="J23" s="13">
        <f>J14/J16</f>
        <v>5.6179775280898875E-2</v>
      </c>
      <c r="K23" s="13">
        <f t="shared" ref="K23:M23" si="2">K14/K16</f>
        <v>0.23076923076923078</v>
      </c>
      <c r="L23" s="13">
        <f t="shared" si="1"/>
        <v>9.0909090909090912E-2</v>
      </c>
      <c r="M23" s="9">
        <f t="shared" si="2"/>
        <v>2.7027027027027029E-2</v>
      </c>
      <c r="N23" s="14">
        <f>(J23+K23+M23)/3</f>
        <v>0.10465867769238556</v>
      </c>
    </row>
    <row r="24" spans="9:14">
      <c r="I24" s="4" t="s">
        <v>39</v>
      </c>
      <c r="J24" s="11">
        <f>J15/J16</f>
        <v>4.49438202247191E-2</v>
      </c>
      <c r="K24" s="11">
        <f>K15/K16</f>
        <v>0.15384615384615385</v>
      </c>
      <c r="L24" s="11">
        <f t="shared" si="1"/>
        <v>0.36363636363636365</v>
      </c>
      <c r="M24" s="12">
        <f>M15/M16</f>
        <v>0.10810810810810811</v>
      </c>
      <c r="N24" s="14">
        <f>(J24+K24+M24)/3</f>
        <v>0.10229936072632702</v>
      </c>
    </row>
    <row r="25" spans="9:14">
      <c r="J25" s="3">
        <f>SUM(J21:J24)</f>
        <v>1</v>
      </c>
      <c r="K25" s="3">
        <f t="shared" ref="K25" si="3">SUM(K21:K24)</f>
        <v>1</v>
      </c>
      <c r="L25" s="3">
        <f>SUM(L21:L24)</f>
        <v>1</v>
      </c>
      <c r="M25" s="3">
        <f t="shared" ref="M25" si="4">SUM(M21:M24)</f>
        <v>1</v>
      </c>
    </row>
    <row r="28" spans="9:14">
      <c r="J28" s="4" t="s">
        <v>37</v>
      </c>
      <c r="K28" s="4" t="s">
        <v>38</v>
      </c>
      <c r="L28" s="4" t="s">
        <v>48</v>
      </c>
      <c r="M28" s="4" t="s">
        <v>39</v>
      </c>
    </row>
    <row r="29" spans="9:14">
      <c r="I29" s="4" t="s">
        <v>46</v>
      </c>
      <c r="J29" s="5">
        <v>1</v>
      </c>
      <c r="K29" s="17">
        <v>0</v>
      </c>
      <c r="L29" s="17">
        <v>0</v>
      </c>
      <c r="M29" s="7">
        <v>0</v>
      </c>
      <c r="N29" s="14">
        <f>J29*$N$21+K29*$N$22+M29*$N$24+L29*N23</f>
        <v>0.30636859850342996</v>
      </c>
    </row>
    <row r="30" spans="9:14">
      <c r="I30" s="4" t="s">
        <v>43</v>
      </c>
      <c r="J30" s="8">
        <v>1</v>
      </c>
      <c r="K30">
        <v>0</v>
      </c>
      <c r="L30">
        <v>0</v>
      </c>
      <c r="M30" s="9">
        <v>1</v>
      </c>
      <c r="N30" s="14">
        <f>J30*$N$21+K30*$N$22+M30*$N$24+L30*N23</f>
        <v>0.40866795922975696</v>
      </c>
    </row>
    <row r="31" spans="9:14">
      <c r="I31" s="4" t="s">
        <v>44</v>
      </c>
      <c r="J31" s="8">
        <v>0</v>
      </c>
      <c r="K31">
        <v>1</v>
      </c>
      <c r="L31">
        <v>0</v>
      </c>
      <c r="M31" s="9">
        <v>1</v>
      </c>
      <c r="N31" s="14">
        <f>J31*$N$21+K31*$N$22+M31*$N$24+L31*N23</f>
        <v>0.58897272380418453</v>
      </c>
    </row>
    <row r="32" spans="9:14">
      <c r="I32" s="4" t="s">
        <v>45</v>
      </c>
      <c r="J32" s="8">
        <v>0</v>
      </c>
      <c r="K32">
        <v>1</v>
      </c>
      <c r="L32">
        <v>1</v>
      </c>
      <c r="M32" s="9">
        <v>5</v>
      </c>
      <c r="N32" s="14">
        <f>J32*$N$21+K32*$N$22+M32*$N$24+L32*N23</f>
        <v>1.1028288444018781</v>
      </c>
    </row>
    <row r="33" spans="9:14">
      <c r="I33" s="4" t="s">
        <v>49</v>
      </c>
      <c r="J33" s="10">
        <v>0</v>
      </c>
      <c r="K33" s="18">
        <v>1</v>
      </c>
      <c r="L33" s="18">
        <v>1</v>
      </c>
      <c r="M33" s="12">
        <v>1</v>
      </c>
      <c r="N33" s="14">
        <f>J33*$N$21+K33*$N$22+M33*$N$24+L33*N23</f>
        <v>0.6936314014965701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BD7951-6D7B-462C-8B08-B7D54EBEE16F}">
  <dimension ref="A1:E5"/>
  <sheetViews>
    <sheetView workbookViewId="0">
      <selection activeCell="C6" sqref="C6"/>
    </sheetView>
  </sheetViews>
  <sheetFormatPr defaultRowHeight="15"/>
  <cols>
    <col min="1" max="1" width="25.28515625" bestFit="1" customWidth="1"/>
    <col min="2" max="2" width="12" bestFit="1" customWidth="1"/>
    <col min="3" max="3" width="16.140625" bestFit="1" customWidth="1"/>
    <col min="4" max="4" width="25.28515625" bestFit="1" customWidth="1"/>
    <col min="5" max="5" width="12" bestFit="1" customWidth="1"/>
  </cols>
  <sheetData>
    <row r="1" spans="1:5">
      <c r="B1" t="s">
        <v>37</v>
      </c>
      <c r="C1" t="s">
        <v>326</v>
      </c>
      <c r="D1" t="s">
        <v>327</v>
      </c>
      <c r="E1" t="s">
        <v>39</v>
      </c>
    </row>
    <row r="2" spans="1:5">
      <c r="A2" t="s">
        <v>37</v>
      </c>
      <c r="B2" s="3">
        <v>1</v>
      </c>
      <c r="C2" s="3">
        <v>3</v>
      </c>
      <c r="D2">
        <v>9</v>
      </c>
      <c r="E2">
        <v>5</v>
      </c>
    </row>
    <row r="3" spans="1:5">
      <c r="A3" t="s">
        <v>326</v>
      </c>
      <c r="B3" s="3">
        <f>B2/C2</f>
        <v>0.33333333333333331</v>
      </c>
      <c r="C3" s="3">
        <v>1</v>
      </c>
      <c r="D3">
        <v>9</v>
      </c>
      <c r="E3">
        <v>7</v>
      </c>
    </row>
    <row r="4" spans="1:5">
      <c r="A4" t="s">
        <v>327</v>
      </c>
      <c r="B4" s="3">
        <f>B2/D2</f>
        <v>0.1111111111111111</v>
      </c>
      <c r="C4" s="3">
        <v>0.1111111111111111</v>
      </c>
      <c r="D4">
        <v>1</v>
      </c>
      <c r="E4" s="3">
        <v>0.1111111111111111</v>
      </c>
    </row>
    <row r="5" spans="1:5">
      <c r="A5" t="s">
        <v>39</v>
      </c>
      <c r="B5" s="3">
        <v>0.2</v>
      </c>
      <c r="C5" s="3">
        <f>1/E2</f>
        <v>0.2</v>
      </c>
      <c r="D5">
        <v>9</v>
      </c>
      <c r="E5">
        <v>1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9E3813AE1C52A4790D1BF254B32107E" ma:contentTypeVersion="17" ma:contentTypeDescription="Crie um novo documento." ma:contentTypeScope="" ma:versionID="96f43c86b146dc5cd5554faff3646872">
  <xsd:schema xmlns:xsd="http://www.w3.org/2001/XMLSchema" xmlns:xs="http://www.w3.org/2001/XMLSchema" xmlns:p="http://schemas.microsoft.com/office/2006/metadata/properties" xmlns:ns2="b2172ecf-826f-40f0-8f44-7d4f0fb25170" xmlns:ns3="e0c2217f-05e3-4faa-a878-0612f38e74fe" targetNamespace="http://schemas.microsoft.com/office/2006/metadata/properties" ma:root="true" ma:fieldsID="46eae0c43cdfcf775fc59857afc8445a" ns2:_="" ns3:_="">
    <xsd:import namespace="b2172ecf-826f-40f0-8f44-7d4f0fb25170"/>
    <xsd:import namespace="e0c2217f-05e3-4faa-a878-0612f38e74f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AutoKeyPoints" minOccurs="0"/>
                <xsd:element ref="ns2:MediaServiceKeyPoint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2172ecf-826f-40f0-8f44-7d4f0fb2517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08edc96e-0907-4763-893b-58396665cf6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AutoKeyPoints" ma:index="2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0c2217f-05e3-4faa-a878-0612f38e74fe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856154d2-acab-42bc-86fa-7dc71725282e}" ma:internalName="TaxCatchAll" ma:showField="CatchAllData" ma:web="e0c2217f-05e3-4faa-a878-0612f38e74f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3197C7F-1C06-4E2C-8BD5-648D19AFBFD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42F1EF8-EB1C-4919-80A8-BFFB4992FFF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2172ecf-826f-40f0-8f44-7d4f0fb25170"/>
    <ds:schemaRef ds:uri="e0c2217f-05e3-4faa-a878-0612f38e74f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10</vt:i4>
      </vt:variant>
    </vt:vector>
  </HeadingPairs>
  <TitlesOfParts>
    <vt:vector size="10" baseType="lpstr">
      <vt:lpstr>LINHAS</vt:lpstr>
      <vt:lpstr>TRECHOMACRO</vt:lpstr>
      <vt:lpstr>TRECHOS</vt:lpstr>
      <vt:lpstr>FROTAS</vt:lpstr>
      <vt:lpstr>agendalinhas</vt:lpstr>
      <vt:lpstr>MOTORISTAS</vt:lpstr>
      <vt:lpstr>MOTORISTATRECHO</vt:lpstr>
      <vt:lpstr>TEORIA</vt:lpstr>
      <vt:lpstr>CriteriaMatrix</vt:lpstr>
      <vt:lpstr>Planilha14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2023-08-20T15:01:08Z</dcterms:modified>
</cp:coreProperties>
</file>