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Henrique\CH\BSI - IF\6º Período\LP IV\Trabalho - Provas Onlin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6" i="1"/>
  <c r="T17" i="1"/>
  <c r="T19" i="1"/>
  <c r="T20" i="1"/>
  <c r="T21" i="1"/>
  <c r="T22" i="1"/>
  <c r="T15" i="1"/>
  <c r="S20" i="1"/>
  <c r="S16" i="1"/>
  <c r="S17" i="1"/>
  <c r="S18" i="1"/>
  <c r="S19" i="1"/>
  <c r="S21" i="1"/>
  <c r="S22" i="1"/>
  <c r="Q16" i="1"/>
  <c r="Q17" i="1"/>
  <c r="Q18" i="1"/>
  <c r="Q19" i="1"/>
  <c r="Q20" i="1"/>
  <c r="Q21" i="1"/>
  <c r="Q22" i="1"/>
  <c r="P16" i="1"/>
  <c r="P17" i="1"/>
  <c r="P18" i="1"/>
  <c r="P19" i="1"/>
  <c r="P20" i="1"/>
  <c r="P21" i="1"/>
  <c r="P22" i="1"/>
  <c r="O16" i="1"/>
  <c r="O17" i="1"/>
  <c r="O18" i="1"/>
  <c r="O19" i="1"/>
  <c r="O20" i="1"/>
  <c r="O21" i="1"/>
  <c r="O22" i="1"/>
  <c r="O15" i="1"/>
  <c r="P15" i="1"/>
  <c r="Q15" i="1"/>
  <c r="S15" i="1"/>
  <c r="N16" i="1"/>
  <c r="N17" i="1"/>
  <c r="N18" i="1"/>
  <c r="N19" i="1"/>
  <c r="N20" i="1"/>
  <c r="N21" i="1"/>
  <c r="N22" i="1"/>
  <c r="N15" i="1"/>
  <c r="M16" i="1"/>
  <c r="M17" i="1"/>
  <c r="M18" i="1"/>
  <c r="M19" i="1"/>
  <c r="M20" i="1"/>
  <c r="M21" i="1"/>
  <c r="M22" i="1"/>
  <c r="M15" i="1"/>
  <c r="T5" i="1"/>
  <c r="T4" i="1"/>
  <c r="T6" i="1"/>
  <c r="T7" i="1"/>
  <c r="T8" i="1"/>
  <c r="T9" i="1"/>
  <c r="T10" i="1"/>
  <c r="T3" i="1"/>
  <c r="S10" i="1"/>
  <c r="S4" i="1"/>
  <c r="S5" i="1"/>
  <c r="S6" i="1"/>
  <c r="S7" i="1"/>
  <c r="S8" i="1"/>
  <c r="S9" i="1"/>
  <c r="S3" i="1"/>
  <c r="Q7" i="1"/>
  <c r="Q4" i="1"/>
  <c r="Q5" i="1"/>
  <c r="Q6" i="1"/>
  <c r="Q8" i="1"/>
  <c r="Q9" i="1"/>
  <c r="Q10" i="1"/>
  <c r="Q3" i="1"/>
  <c r="P4" i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  <c r="N8" i="1"/>
  <c r="N9" i="1"/>
  <c r="N10" i="1"/>
  <c r="N6" i="1"/>
  <c r="N5" i="1"/>
  <c r="N4" i="1"/>
  <c r="N7" i="1"/>
  <c r="N3" i="1"/>
  <c r="M5" i="1"/>
  <c r="M4" i="1"/>
  <c r="M10" i="1"/>
  <c r="M6" i="1"/>
  <c r="M7" i="1"/>
  <c r="M8" i="1"/>
  <c r="M9" i="1"/>
  <c r="M3" i="1"/>
  <c r="D17" i="1"/>
  <c r="E17" i="1"/>
  <c r="F17" i="1"/>
  <c r="G17" i="1"/>
  <c r="H17" i="1"/>
  <c r="I17" i="1"/>
  <c r="C17" i="1"/>
  <c r="F16" i="1"/>
  <c r="E16" i="1"/>
  <c r="D16" i="1"/>
  <c r="G16" i="1"/>
  <c r="H16" i="1"/>
  <c r="I16" i="1"/>
  <c r="C16" i="1"/>
  <c r="I14" i="1"/>
  <c r="G14" i="1"/>
  <c r="F14" i="1"/>
  <c r="E14" i="1"/>
  <c r="D14" i="1"/>
  <c r="H14" i="1"/>
  <c r="C14" i="1"/>
  <c r="G13" i="1"/>
  <c r="F13" i="1"/>
  <c r="E13" i="1"/>
  <c r="D13" i="1"/>
  <c r="H13" i="1"/>
  <c r="I13" i="1"/>
  <c r="C13" i="1"/>
  <c r="J6" i="1" l="1"/>
  <c r="J5" i="1"/>
  <c r="J7" i="1"/>
  <c r="J8" i="1"/>
  <c r="J9" i="1"/>
  <c r="J10" i="1"/>
  <c r="J4" i="1"/>
  <c r="J3" i="1"/>
</calcChain>
</file>

<file path=xl/sharedStrings.xml><?xml version="1.0" encoding="utf-8"?>
<sst xmlns="http://schemas.openxmlformats.org/spreadsheetml/2006/main" count="54" uniqueCount="23">
  <si>
    <t>WMC</t>
  </si>
  <si>
    <t>DIT</t>
  </si>
  <si>
    <t>NOC</t>
  </si>
  <si>
    <t>CBO</t>
  </si>
  <si>
    <t>CS</t>
  </si>
  <si>
    <t>NOO</t>
  </si>
  <si>
    <t>NOA</t>
  </si>
  <si>
    <t>Soma</t>
  </si>
  <si>
    <t>Usuario</t>
  </si>
  <si>
    <t>Administrador</t>
  </si>
  <si>
    <t>Prova</t>
  </si>
  <si>
    <t>Estudante</t>
  </si>
  <si>
    <t>ProvaRealizada</t>
  </si>
  <si>
    <t>Alternativa</t>
  </si>
  <si>
    <t>Questao</t>
  </si>
  <si>
    <t>Disciplina</t>
  </si>
  <si>
    <t>MÉDIA</t>
  </si>
  <si>
    <t>DESVIO PADRÃO</t>
  </si>
  <si>
    <t>MÍNIMO</t>
  </si>
  <si>
    <t>MÁXIMO</t>
  </si>
  <si>
    <t>PADRONIZAÇÃO</t>
  </si>
  <si>
    <t>SOMA</t>
  </si>
  <si>
    <t>NORMALIZAÇÃO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</si>
</sst>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tabSelected="1" topLeftCell="C1" workbookViewId="0">
      <selection activeCell="T19" sqref="T19"/>
    </sheetView>
  </sheetViews>
  <sheetFormatPr defaultRowHeight="15" x14ac:dyDescent="0.25"/>
  <cols>
    <col min="2" max="2" width="16.42578125" customWidth="1"/>
    <col min="12" max="12" width="21.140625" customWidth="1"/>
    <col min="18" max="18" width="10" customWidth="1"/>
  </cols>
  <sheetData>
    <row r="2" spans="2:20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L2" s="6" t="s">
        <v>20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21</v>
      </c>
    </row>
    <row r="3" spans="2:20" x14ac:dyDescent="0.25">
      <c r="B3" s="3" t="s">
        <v>9</v>
      </c>
      <c r="C3" s="1">
        <v>3</v>
      </c>
      <c r="D3" s="1">
        <v>1</v>
      </c>
      <c r="E3" s="1">
        <v>0</v>
      </c>
      <c r="F3" s="1">
        <v>0</v>
      </c>
      <c r="G3" s="1">
        <v>11</v>
      </c>
      <c r="H3" s="1">
        <v>0</v>
      </c>
      <c r="I3" s="1">
        <v>3</v>
      </c>
      <c r="J3" s="4">
        <f>C3+D3+E3+F3+G3+H3+I3</f>
        <v>18</v>
      </c>
      <c r="L3" s="3" t="s">
        <v>9</v>
      </c>
      <c r="M3">
        <f>STANDARDIZE(C3,C$13,C$14)</f>
        <v>0.88291871344164774</v>
      </c>
      <c r="N3">
        <f>STANDARDIZE(D3,D$13,D$14)</f>
        <v>1.6201851746019651</v>
      </c>
      <c r="O3">
        <f>STANDARDIZE(E3,E$13,E$14)</f>
        <v>-0.35355339059327373</v>
      </c>
      <c r="P3">
        <f>STANDARDIZE(F3,F$13,F$14)</f>
        <v>-1.2549900398011133</v>
      </c>
      <c r="Q3">
        <f>STANDARDIZE(G3,G$13,G$14)</f>
        <v>1.5485253142165856</v>
      </c>
      <c r="R3" s="1">
        <v>0</v>
      </c>
      <c r="S3">
        <f>STANDARDIZE(I3,I$13,I$14)</f>
        <v>1.9996043912531765</v>
      </c>
      <c r="T3" s="5">
        <f>SUM(M3+N3+O3+P3+Q3+R3+S3)</f>
        <v>4.4426901631189875</v>
      </c>
    </row>
    <row r="4" spans="2:20" x14ac:dyDescent="0.25">
      <c r="B4" s="3" t="s">
        <v>13</v>
      </c>
      <c r="C4" s="1">
        <v>1</v>
      </c>
      <c r="D4" s="1">
        <v>0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4">
        <f>C4+D4+E4+F4+G4+H4+I4</f>
        <v>7</v>
      </c>
      <c r="L4" s="3" t="s">
        <v>13</v>
      </c>
      <c r="M4">
        <f>STANDARDIZE(C4,C$13,C$14)</f>
        <v>-1.1351812029964043</v>
      </c>
      <c r="N4">
        <f>STANDARDIZE(D4,D$13,D$14)</f>
        <v>-0.54006172486732174</v>
      </c>
      <c r="O4">
        <f t="shared" ref="O4:O10" si="0">STANDARDIZE(E4,E$13,E$14)</f>
        <v>-0.35355339059327373</v>
      </c>
      <c r="P4">
        <f t="shared" ref="P4:P10" si="1">STANDARDIZE(F4,F$13,F$14)</f>
        <v>0.41833001326703778</v>
      </c>
      <c r="Q4">
        <f t="shared" ref="Q4:Q10" si="2">STANDARDIZE(G4,G$13,G$14)</f>
        <v>-0.92911518852995145</v>
      </c>
      <c r="R4" s="1">
        <v>0</v>
      </c>
      <c r="S4">
        <f t="shared" ref="S4:S9" si="3">STANDARDIZE(I4,I$13,I$14)</f>
        <v>-0.52621168190873069</v>
      </c>
      <c r="T4">
        <f t="shared" ref="T4:T10" si="4">SUM(M4+N4+O4+P4+Q4+R4+S4)</f>
        <v>-3.0657931756286447</v>
      </c>
    </row>
    <row r="5" spans="2:20" x14ac:dyDescent="0.25">
      <c r="B5" s="3" t="s">
        <v>15</v>
      </c>
      <c r="C5" s="1">
        <v>2</v>
      </c>
      <c r="D5" s="1">
        <v>0</v>
      </c>
      <c r="E5" s="1">
        <v>0</v>
      </c>
      <c r="F5" s="1">
        <v>1</v>
      </c>
      <c r="G5" s="1">
        <v>4</v>
      </c>
      <c r="H5" s="1">
        <v>0</v>
      </c>
      <c r="I5" s="1">
        <v>0</v>
      </c>
      <c r="J5" s="4">
        <f>C5+D5+E5+F5+G5+H5+I5</f>
        <v>7</v>
      </c>
      <c r="L5" s="3" t="s">
        <v>15</v>
      </c>
      <c r="M5">
        <f>STANDARDIZE(C5,C$13,C$14)</f>
        <v>-0.12613124477737825</v>
      </c>
      <c r="N5">
        <f>STANDARDIZE(D5,D$13,D$14)</f>
        <v>-0.54006172486732174</v>
      </c>
      <c r="O5">
        <f t="shared" si="0"/>
        <v>-0.35355339059327373</v>
      </c>
      <c r="P5">
        <f t="shared" si="1"/>
        <v>-0.41833001326703778</v>
      </c>
      <c r="Q5">
        <f t="shared" si="2"/>
        <v>-0.92911518852995145</v>
      </c>
      <c r="R5" s="1">
        <v>0</v>
      </c>
      <c r="S5">
        <f t="shared" si="3"/>
        <v>-0.52621168190873069</v>
      </c>
      <c r="T5">
        <f>SUM(M5+N5+O5+P5+Q5+R5+S5)</f>
        <v>-2.8934032439436939</v>
      </c>
    </row>
    <row r="6" spans="2:20" x14ac:dyDescent="0.25">
      <c r="B6" s="3" t="s">
        <v>11</v>
      </c>
      <c r="C6" s="1">
        <v>1</v>
      </c>
      <c r="D6" s="1">
        <v>1</v>
      </c>
      <c r="E6" s="1">
        <v>0</v>
      </c>
      <c r="F6" s="1">
        <v>1</v>
      </c>
      <c r="G6" s="1">
        <v>10</v>
      </c>
      <c r="H6" s="1">
        <v>0</v>
      </c>
      <c r="I6" s="1">
        <v>2</v>
      </c>
      <c r="J6" s="4">
        <f>C6+D6+E6+F6+G6+H6+I6</f>
        <v>15</v>
      </c>
      <c r="L6" s="3" t="s">
        <v>11</v>
      </c>
      <c r="M6">
        <f t="shared" ref="M4:M9" si="5">STANDARDIZE(C6,C$13,C$14)</f>
        <v>-1.1351812029964043</v>
      </c>
      <c r="N6">
        <f>STANDARDIZE(D6,D$13,D$14)</f>
        <v>1.6201851746019651</v>
      </c>
      <c r="O6">
        <f t="shared" si="0"/>
        <v>-0.35355339059327373</v>
      </c>
      <c r="P6">
        <f t="shared" si="1"/>
        <v>-0.41833001326703778</v>
      </c>
      <c r="Q6">
        <f t="shared" si="2"/>
        <v>1.1945766709670804</v>
      </c>
      <c r="R6" s="1">
        <v>0</v>
      </c>
      <c r="S6">
        <f t="shared" si="3"/>
        <v>1.1576657001992074</v>
      </c>
      <c r="T6" s="5">
        <f t="shared" si="4"/>
        <v>2.0653629389115373</v>
      </c>
    </row>
    <row r="7" spans="2:20" x14ac:dyDescent="0.25">
      <c r="B7" s="3" t="s">
        <v>10</v>
      </c>
      <c r="C7" s="1">
        <v>4</v>
      </c>
      <c r="D7" s="1">
        <v>0</v>
      </c>
      <c r="E7" s="1">
        <v>0</v>
      </c>
      <c r="F7" s="1">
        <v>3</v>
      </c>
      <c r="G7" s="1">
        <v>7</v>
      </c>
      <c r="H7" s="1">
        <v>0</v>
      </c>
      <c r="I7" s="1">
        <v>0</v>
      </c>
      <c r="J7" s="4">
        <f t="shared" ref="J7:J10" si="6">C7+D7+E7+F7+G7+H7+I7</f>
        <v>14</v>
      </c>
      <c r="L7" s="3" t="s">
        <v>10</v>
      </c>
      <c r="M7">
        <f t="shared" si="5"/>
        <v>1.8919686716606738</v>
      </c>
      <c r="N7">
        <f t="shared" ref="N4:N10" si="7">STANDARDIZE(D7,D$13,D$14)</f>
        <v>-0.54006172486732174</v>
      </c>
      <c r="O7">
        <f t="shared" si="0"/>
        <v>-0.35355339059327373</v>
      </c>
      <c r="P7">
        <f t="shared" si="1"/>
        <v>1.2549900398011133</v>
      </c>
      <c r="Q7">
        <f>STANDARDIZE(G7,G$13,G$14)</f>
        <v>0.13273074121856449</v>
      </c>
      <c r="R7" s="1">
        <v>0</v>
      </c>
      <c r="S7">
        <f t="shared" si="3"/>
        <v>-0.52621168190873069</v>
      </c>
      <c r="T7" s="5">
        <f t="shared" si="4"/>
        <v>1.8598626553110251</v>
      </c>
    </row>
    <row r="8" spans="2:20" x14ac:dyDescent="0.25">
      <c r="B8" s="3" t="s">
        <v>12</v>
      </c>
      <c r="C8" s="1">
        <v>2</v>
      </c>
      <c r="D8" s="1">
        <v>0</v>
      </c>
      <c r="E8" s="1">
        <v>0</v>
      </c>
      <c r="F8" s="1">
        <v>3</v>
      </c>
      <c r="G8" s="1">
        <v>4</v>
      </c>
      <c r="H8" s="1">
        <v>0</v>
      </c>
      <c r="I8" s="1">
        <v>0</v>
      </c>
      <c r="J8" s="4">
        <f t="shared" si="6"/>
        <v>9</v>
      </c>
      <c r="L8" s="3" t="s">
        <v>12</v>
      </c>
      <c r="M8">
        <f t="shared" si="5"/>
        <v>-0.12613124477737825</v>
      </c>
      <c r="N8">
        <f t="shared" si="7"/>
        <v>-0.54006172486732174</v>
      </c>
      <c r="O8">
        <f t="shared" si="0"/>
        <v>-0.35355339059327373</v>
      </c>
      <c r="P8">
        <f t="shared" si="1"/>
        <v>1.2549900398011133</v>
      </c>
      <c r="Q8">
        <f t="shared" si="2"/>
        <v>-0.92911518852995145</v>
      </c>
      <c r="R8" s="1">
        <v>0</v>
      </c>
      <c r="S8">
        <f t="shared" si="3"/>
        <v>-0.52621168190873069</v>
      </c>
      <c r="T8">
        <f t="shared" si="4"/>
        <v>-1.2200831908755425</v>
      </c>
    </row>
    <row r="9" spans="2:20" x14ac:dyDescent="0.25">
      <c r="B9" s="3" t="s">
        <v>14</v>
      </c>
      <c r="C9" s="1">
        <v>2</v>
      </c>
      <c r="D9" s="1">
        <v>0</v>
      </c>
      <c r="E9" s="1">
        <v>0</v>
      </c>
      <c r="F9" s="1">
        <v>2</v>
      </c>
      <c r="G9" s="1">
        <v>5</v>
      </c>
      <c r="H9" s="1">
        <v>0</v>
      </c>
      <c r="I9" s="1">
        <v>0</v>
      </c>
      <c r="J9" s="4">
        <f t="shared" si="6"/>
        <v>9</v>
      </c>
      <c r="L9" s="3" t="s">
        <v>14</v>
      </c>
      <c r="M9">
        <f t="shared" si="5"/>
        <v>-0.12613124477737825</v>
      </c>
      <c r="N9">
        <f t="shared" si="7"/>
        <v>-0.54006172486732174</v>
      </c>
      <c r="O9">
        <f t="shared" si="0"/>
        <v>-0.35355339059327373</v>
      </c>
      <c r="P9">
        <f t="shared" si="1"/>
        <v>0.41833001326703778</v>
      </c>
      <c r="Q9">
        <f t="shared" si="2"/>
        <v>-0.57516654528044608</v>
      </c>
      <c r="R9" s="1">
        <v>0</v>
      </c>
      <c r="S9">
        <f t="shared" si="3"/>
        <v>-0.52621168190873069</v>
      </c>
      <c r="T9">
        <f t="shared" si="4"/>
        <v>-1.7027945741601127</v>
      </c>
    </row>
    <row r="10" spans="2:20" x14ac:dyDescent="0.25">
      <c r="B10" s="3" t="s">
        <v>8</v>
      </c>
      <c r="C10" s="1">
        <v>2</v>
      </c>
      <c r="D10" s="1">
        <v>0</v>
      </c>
      <c r="E10" s="1">
        <v>2</v>
      </c>
      <c r="F10" s="1">
        <v>0</v>
      </c>
      <c r="G10" s="1">
        <v>8</v>
      </c>
      <c r="H10" s="1">
        <v>0</v>
      </c>
      <c r="I10" s="1">
        <v>0</v>
      </c>
      <c r="J10" s="4">
        <f t="shared" si="6"/>
        <v>12</v>
      </c>
      <c r="L10" s="3" t="s">
        <v>8</v>
      </c>
      <c r="M10">
        <f>STANDARDIZE(C10,C$13,C$14)</f>
        <v>-0.12613124477737825</v>
      </c>
      <c r="N10">
        <f t="shared" si="7"/>
        <v>-0.54006172486732174</v>
      </c>
      <c r="O10">
        <f t="shared" si="0"/>
        <v>2.4748737341529163</v>
      </c>
      <c r="P10">
        <f t="shared" si="1"/>
        <v>-1.2549900398011133</v>
      </c>
      <c r="Q10">
        <f t="shared" si="2"/>
        <v>0.4866793844680698</v>
      </c>
      <c r="R10" s="1">
        <v>0</v>
      </c>
      <c r="S10">
        <f>STANDARDIZE(I10,I$13,I$14)</f>
        <v>-0.52621168190873069</v>
      </c>
      <c r="T10">
        <f t="shared" si="4"/>
        <v>0.51415842726644201</v>
      </c>
    </row>
    <row r="13" spans="2:20" x14ac:dyDescent="0.25">
      <c r="B13" s="3" t="s">
        <v>16</v>
      </c>
      <c r="C13" s="1">
        <f>AVERAGE(C3:C10)</f>
        <v>2.125</v>
      </c>
      <c r="D13" s="1">
        <f>AVERAGE(D3:D10)</f>
        <v>0.25</v>
      </c>
      <c r="E13" s="1">
        <f>AVERAGE(E3:E10)</f>
        <v>0.25</v>
      </c>
      <c r="F13" s="1">
        <f>AVERAGE(F3:F10)</f>
        <v>1.5</v>
      </c>
      <c r="G13" s="1">
        <f>AVERAGE(G3:G10)</f>
        <v>6.625</v>
      </c>
      <c r="H13" s="1">
        <f t="shared" ref="H13:I13" si="8">AVERAGE(H3:H10)</f>
        <v>0</v>
      </c>
      <c r="I13" s="1">
        <f t="shared" si="8"/>
        <v>0.625</v>
      </c>
    </row>
    <row r="14" spans="2:20" x14ac:dyDescent="0.25">
      <c r="B14" s="3" t="s">
        <v>17</v>
      </c>
      <c r="C14" s="1">
        <f>STDEV(C3:C10)</f>
        <v>0.99103120896511487</v>
      </c>
      <c r="D14" s="1">
        <f>STDEV(D3:D10)</f>
        <v>0.46291004988627571</v>
      </c>
      <c r="E14" s="1">
        <f>STDEV(E3:E10)</f>
        <v>0.70710678118654757</v>
      </c>
      <c r="F14" s="1">
        <f>STDEV(F3:F10)</f>
        <v>1.1952286093343936</v>
      </c>
      <c r="G14" s="1">
        <f>STDEV(G3:G10)</f>
        <v>2.8252686345094435</v>
      </c>
      <c r="H14" s="1">
        <f t="shared" ref="H14" si="9">STDEV(H3:H10)</f>
        <v>0</v>
      </c>
      <c r="I14" s="1">
        <f>STDEV(I3:I10)</f>
        <v>1.1877349391654208</v>
      </c>
      <c r="L14" s="3" t="s">
        <v>22</v>
      </c>
      <c r="M14" s="2" t="s">
        <v>0</v>
      </c>
      <c r="N14" s="2" t="s">
        <v>1</v>
      </c>
      <c r="O14" s="2" t="s">
        <v>2</v>
      </c>
      <c r="P14" s="2" t="s">
        <v>3</v>
      </c>
      <c r="Q14" s="2" t="s">
        <v>4</v>
      </c>
      <c r="R14" s="2" t="s">
        <v>5</v>
      </c>
      <c r="S14" s="2" t="s">
        <v>6</v>
      </c>
      <c r="T14" s="2" t="s">
        <v>21</v>
      </c>
    </row>
    <row r="15" spans="2:20" x14ac:dyDescent="0.25">
      <c r="L15" s="3" t="s">
        <v>9</v>
      </c>
      <c r="M15">
        <f>(C3-C$16)/(C$17-C$16)</f>
        <v>0.66666666666666663</v>
      </c>
      <c r="N15">
        <f>(D3-D$16)/(D$17-D$16)</f>
        <v>1</v>
      </c>
      <c r="O15">
        <f t="shared" ref="O15:S22" si="10">(E3-E$16)/(E$17-E$16)</f>
        <v>0</v>
      </c>
      <c r="P15">
        <f t="shared" si="10"/>
        <v>0</v>
      </c>
      <c r="Q15">
        <f t="shared" si="10"/>
        <v>1</v>
      </c>
      <c r="R15">
        <v>0</v>
      </c>
      <c r="S15">
        <f t="shared" si="10"/>
        <v>1</v>
      </c>
      <c r="T15" s="5">
        <f>SUM(M15+N15+O15+P15+Q15+R15+S15)</f>
        <v>3.6666666666666665</v>
      </c>
    </row>
    <row r="16" spans="2:20" x14ac:dyDescent="0.25">
      <c r="B16" s="3" t="s">
        <v>18</v>
      </c>
      <c r="C16">
        <f>MIN(C3:C10)</f>
        <v>1</v>
      </c>
      <c r="D16">
        <f>MIN(D3:D10)</f>
        <v>0</v>
      </c>
      <c r="E16">
        <f>MIN(E3:E10)</f>
        <v>0</v>
      </c>
      <c r="F16">
        <f>MIN(F3:F10)</f>
        <v>0</v>
      </c>
      <c r="G16">
        <f t="shared" ref="G16:I16" si="11">MIN(G3:G10)</f>
        <v>4</v>
      </c>
      <c r="H16">
        <f t="shared" si="11"/>
        <v>0</v>
      </c>
      <c r="I16">
        <f t="shared" si="11"/>
        <v>0</v>
      </c>
      <c r="L16" s="3" t="s">
        <v>13</v>
      </c>
      <c r="M16">
        <f>(C4-C$16)/(C$17-C$16)</f>
        <v>0</v>
      </c>
      <c r="N16">
        <f t="shared" ref="N16:N22" si="12">(D4-D$16)/(D$17-D$16)</f>
        <v>0</v>
      </c>
      <c r="O16">
        <f t="shared" si="10"/>
        <v>0</v>
      </c>
      <c r="P16">
        <f t="shared" si="10"/>
        <v>0.66666666666666663</v>
      </c>
      <c r="Q16">
        <f t="shared" si="10"/>
        <v>0</v>
      </c>
      <c r="R16">
        <v>0</v>
      </c>
      <c r="S16">
        <f t="shared" si="10"/>
        <v>0</v>
      </c>
      <c r="T16">
        <f t="shared" ref="T16:T22" si="13">SUM(M16+N16+O16+P16+Q16+R16+S16)</f>
        <v>0.66666666666666663</v>
      </c>
    </row>
    <row r="17" spans="2:20" x14ac:dyDescent="0.25">
      <c r="B17" s="3" t="s">
        <v>19</v>
      </c>
      <c r="C17">
        <f>MAX(C3:C10)</f>
        <v>4</v>
      </c>
      <c r="D17">
        <f t="shared" ref="D17:I17" si="14">MAX(D3:D10)</f>
        <v>1</v>
      </c>
      <c r="E17">
        <f t="shared" si="14"/>
        <v>2</v>
      </c>
      <c r="F17">
        <f t="shared" si="14"/>
        <v>3</v>
      </c>
      <c r="G17">
        <f t="shared" si="14"/>
        <v>11</v>
      </c>
      <c r="H17">
        <f t="shared" si="14"/>
        <v>0</v>
      </c>
      <c r="I17">
        <f t="shared" si="14"/>
        <v>3</v>
      </c>
      <c r="L17" s="3" t="s">
        <v>15</v>
      </c>
      <c r="M17">
        <f t="shared" ref="M16:M22" si="15">(C5-C$16)/(C$17-C$16)</f>
        <v>0.33333333333333331</v>
      </c>
      <c r="N17">
        <f t="shared" si="12"/>
        <v>0</v>
      </c>
      <c r="O17">
        <f t="shared" si="10"/>
        <v>0</v>
      </c>
      <c r="P17">
        <f t="shared" si="10"/>
        <v>0.33333333333333331</v>
      </c>
      <c r="Q17">
        <f t="shared" si="10"/>
        <v>0</v>
      </c>
      <c r="R17">
        <v>0</v>
      </c>
      <c r="S17">
        <f t="shared" si="10"/>
        <v>0</v>
      </c>
      <c r="T17">
        <f t="shared" si="13"/>
        <v>0.66666666666666663</v>
      </c>
    </row>
    <row r="18" spans="2:20" x14ac:dyDescent="0.25">
      <c r="L18" s="3" t="s">
        <v>11</v>
      </c>
      <c r="M18">
        <f t="shared" si="15"/>
        <v>0</v>
      </c>
      <c r="N18">
        <f t="shared" si="12"/>
        <v>1</v>
      </c>
      <c r="O18">
        <f t="shared" si="10"/>
        <v>0</v>
      </c>
      <c r="P18">
        <f t="shared" si="10"/>
        <v>0.33333333333333331</v>
      </c>
      <c r="Q18">
        <f t="shared" si="10"/>
        <v>0.8571428571428571</v>
      </c>
      <c r="R18">
        <v>0</v>
      </c>
      <c r="S18">
        <f t="shared" si="10"/>
        <v>0.66666666666666663</v>
      </c>
      <c r="T18" s="5">
        <f>SUM(M18+N18+O18+P18+Q18+R18+S18)</f>
        <v>2.8571428571428568</v>
      </c>
    </row>
    <row r="19" spans="2:20" x14ac:dyDescent="0.25">
      <c r="L19" s="3" t="s">
        <v>10</v>
      </c>
      <c r="M19">
        <f t="shared" si="15"/>
        <v>1</v>
      </c>
      <c r="N19">
        <f t="shared" si="12"/>
        <v>0</v>
      </c>
      <c r="O19">
        <f t="shared" si="10"/>
        <v>0</v>
      </c>
      <c r="P19">
        <f t="shared" si="10"/>
        <v>1</v>
      </c>
      <c r="Q19">
        <f t="shared" si="10"/>
        <v>0.42857142857142855</v>
      </c>
      <c r="R19">
        <v>0</v>
      </c>
      <c r="S19">
        <f t="shared" si="10"/>
        <v>0</v>
      </c>
      <c r="T19" s="5">
        <f t="shared" si="13"/>
        <v>2.4285714285714284</v>
      </c>
    </row>
    <row r="20" spans="2:20" x14ac:dyDescent="0.25">
      <c r="L20" s="3" t="s">
        <v>12</v>
      </c>
      <c r="M20">
        <f t="shared" si="15"/>
        <v>0.33333333333333331</v>
      </c>
      <c r="N20">
        <f t="shared" si="12"/>
        <v>0</v>
      </c>
      <c r="O20">
        <f t="shared" si="10"/>
        <v>0</v>
      </c>
      <c r="P20">
        <f t="shared" si="10"/>
        <v>1</v>
      </c>
      <c r="Q20">
        <f t="shared" si="10"/>
        <v>0</v>
      </c>
      <c r="R20">
        <v>0</v>
      </c>
      <c r="S20">
        <f>(I8-I$16)/(I$17-I$16)</f>
        <v>0</v>
      </c>
      <c r="T20">
        <f t="shared" si="13"/>
        <v>1.3333333333333333</v>
      </c>
    </row>
    <row r="21" spans="2:20" x14ac:dyDescent="0.25">
      <c r="L21" s="3" t="s">
        <v>14</v>
      </c>
      <c r="M21">
        <f t="shared" si="15"/>
        <v>0.33333333333333331</v>
      </c>
      <c r="N21">
        <f t="shared" si="12"/>
        <v>0</v>
      </c>
      <c r="O21">
        <f t="shared" si="10"/>
        <v>0</v>
      </c>
      <c r="P21">
        <f t="shared" si="10"/>
        <v>0.66666666666666663</v>
      </c>
      <c r="Q21">
        <f t="shared" si="10"/>
        <v>0.14285714285714285</v>
      </c>
      <c r="R21">
        <v>0</v>
      </c>
      <c r="S21">
        <f t="shared" si="10"/>
        <v>0</v>
      </c>
      <c r="T21">
        <f t="shared" si="13"/>
        <v>1.1428571428571428</v>
      </c>
    </row>
    <row r="22" spans="2:20" x14ac:dyDescent="0.25">
      <c r="L22" s="3" t="s">
        <v>8</v>
      </c>
      <c r="M22">
        <f t="shared" si="15"/>
        <v>0.33333333333333331</v>
      </c>
      <c r="N22">
        <f t="shared" si="12"/>
        <v>0</v>
      </c>
      <c r="O22">
        <f t="shared" si="10"/>
        <v>1</v>
      </c>
      <c r="P22">
        <f t="shared" si="10"/>
        <v>0</v>
      </c>
      <c r="Q22">
        <f t="shared" si="10"/>
        <v>0.5714285714285714</v>
      </c>
      <c r="R22">
        <v>0</v>
      </c>
      <c r="S22">
        <f t="shared" si="10"/>
        <v>0</v>
      </c>
      <c r="T22">
        <f t="shared" si="13"/>
        <v>1.9047619047619047</v>
      </c>
    </row>
  </sheetData>
  <sortState ref="B3:B10">
    <sortCondition ref="B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BQ Notebooks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2023-01-12T11:11:54Z</dcterms:created>
  <dcterms:modified xsi:type="dcterms:W3CDTF">2023-01-12T12:39:47Z</dcterms:modified>
</cp:coreProperties>
</file>