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thierrypajot/Downloads/"/>
    </mc:Choice>
  </mc:AlternateContent>
  <xr:revisionPtr revIDLastSave="0" documentId="8_{E2AFD7F2-2193-B444-8D6A-064BB0F0C66B}" xr6:coauthVersionLast="47" xr6:coauthVersionMax="47" xr10:uidLastSave="{00000000-0000-0000-0000-000000000000}"/>
  <bookViews>
    <workbookView xWindow="0" yWindow="500" windowWidth="25600" windowHeight="14180" tabRatio="706" activeTab="1" xr2:uid="{00000000-000D-0000-FFFF-FFFF00000000}"/>
  </bookViews>
  <sheets>
    <sheet name="les 108 heures" sheetId="15" r:id="rId1"/>
    <sheet name="Enseignants" sheetId="4" r:id="rId2"/>
    <sheet name="Synthèse" sheetId="2" r:id="rId3"/>
    <sheet name="conseils école" sheetId="3" r:id="rId4"/>
    <sheet name="conseils maitres" sheetId="8" r:id="rId5"/>
    <sheet name="conseils cycle" sheetId="9" r:id="rId6"/>
    <sheet name="APC" sheetId="6" r:id="rId7"/>
    <sheet name="reunions parents" sheetId="10" r:id="rId8"/>
    <sheet name="PPS" sheetId="13" r:id="rId9"/>
    <sheet name="formation" sheetId="1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2" l="1"/>
  <c r="I18" i="2"/>
  <c r="P18" i="2"/>
  <c r="Q18" i="2"/>
  <c r="X18" i="2"/>
  <c r="Y18" i="2"/>
  <c r="AE71" i="2"/>
  <c r="AE18" i="2" s="1"/>
  <c r="AD71" i="2"/>
  <c r="AD18" i="2" s="1"/>
  <c r="AC71" i="2"/>
  <c r="AC18" i="2" s="1"/>
  <c r="AB71" i="2"/>
  <c r="AB18" i="2" s="1"/>
  <c r="AA71" i="2"/>
  <c r="AA18" i="2" s="1"/>
  <c r="Z71" i="2"/>
  <c r="Z18" i="2" s="1"/>
  <c r="Y71" i="2"/>
  <c r="X71" i="2"/>
  <c r="W71" i="2"/>
  <c r="W18" i="2" s="1"/>
  <c r="V71" i="2"/>
  <c r="V18" i="2" s="1"/>
  <c r="U71" i="2"/>
  <c r="U18" i="2" s="1"/>
  <c r="T71" i="2"/>
  <c r="T18" i="2" s="1"/>
  <c r="S71" i="2"/>
  <c r="S18" i="2" s="1"/>
  <c r="R71" i="2"/>
  <c r="R18" i="2" s="1"/>
  <c r="Q71" i="2"/>
  <c r="P71" i="2"/>
  <c r="O71" i="2"/>
  <c r="O18" i="2" s="1"/>
  <c r="N71" i="2"/>
  <c r="N18" i="2" s="1"/>
  <c r="M71" i="2"/>
  <c r="M18" i="2" s="1"/>
  <c r="L71" i="2"/>
  <c r="L18" i="2" s="1"/>
  <c r="K71" i="2"/>
  <c r="K18" i="2" s="1"/>
  <c r="J71" i="2"/>
  <c r="J18" i="2" s="1"/>
  <c r="I71" i="2"/>
  <c r="H71" i="2"/>
  <c r="G71" i="2"/>
  <c r="G18" i="2" s="1"/>
  <c r="F71" i="2"/>
  <c r="F18" i="2" s="1"/>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AE69" i="2"/>
  <c r="AE12" i="2" s="1"/>
  <c r="AD69" i="2"/>
  <c r="AD12" i="2" s="1"/>
  <c r="AC69" i="2"/>
  <c r="AC12" i="2" s="1"/>
  <c r="AB69" i="2"/>
  <c r="AB12" i="2" s="1"/>
  <c r="AA69" i="2"/>
  <c r="AA12" i="2" s="1"/>
  <c r="Z69" i="2"/>
  <c r="Z12" i="2" s="1"/>
  <c r="Y69" i="2"/>
  <c r="Y12" i="2" s="1"/>
  <c r="X69" i="2"/>
  <c r="X12" i="2" s="1"/>
  <c r="W69" i="2"/>
  <c r="W12" i="2" s="1"/>
  <c r="V69" i="2"/>
  <c r="V12" i="2" s="1"/>
  <c r="U69" i="2"/>
  <c r="U12" i="2" s="1"/>
  <c r="T69" i="2"/>
  <c r="T12" i="2" s="1"/>
  <c r="S69" i="2"/>
  <c r="S12" i="2" s="1"/>
  <c r="R69" i="2"/>
  <c r="R12" i="2" s="1"/>
  <c r="Q69" i="2"/>
  <c r="Q12" i="2" s="1"/>
  <c r="P69" i="2"/>
  <c r="P12" i="2" s="1"/>
  <c r="O69" i="2"/>
  <c r="O12" i="2" s="1"/>
  <c r="N69" i="2"/>
  <c r="N12" i="2" s="1"/>
  <c r="M69" i="2"/>
  <c r="M12" i="2" s="1"/>
  <c r="L69" i="2"/>
  <c r="L12" i="2" s="1"/>
  <c r="K69" i="2"/>
  <c r="K12" i="2" s="1"/>
  <c r="J69" i="2"/>
  <c r="J12" i="2" s="1"/>
  <c r="I69" i="2"/>
  <c r="I12" i="2" s="1"/>
  <c r="H69" i="2"/>
  <c r="H12" i="2" s="1"/>
  <c r="G69" i="2"/>
  <c r="G12" i="2" s="1"/>
  <c r="F69" i="2"/>
  <c r="F12" i="2" s="1"/>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AE68" i="2"/>
  <c r="AE11" i="2" s="1"/>
  <c r="AD68" i="2"/>
  <c r="AD11" i="2" s="1"/>
  <c r="AC68" i="2"/>
  <c r="AC11" i="2" s="1"/>
  <c r="AB68" i="2"/>
  <c r="AB11" i="2" s="1"/>
  <c r="AA68" i="2"/>
  <c r="AA11" i="2" s="1"/>
  <c r="Z68" i="2"/>
  <c r="Z11" i="2" s="1"/>
  <c r="Y68" i="2"/>
  <c r="Y11" i="2" s="1"/>
  <c r="X68" i="2"/>
  <c r="X11" i="2" s="1"/>
  <c r="W68" i="2"/>
  <c r="W11" i="2" s="1"/>
  <c r="V68" i="2"/>
  <c r="V11" i="2" s="1"/>
  <c r="U68" i="2"/>
  <c r="U11" i="2" s="1"/>
  <c r="T68" i="2"/>
  <c r="T11" i="2" s="1"/>
  <c r="S68" i="2"/>
  <c r="S11" i="2" s="1"/>
  <c r="R68" i="2"/>
  <c r="R11" i="2" s="1"/>
  <c r="Q68" i="2"/>
  <c r="Q11" i="2" s="1"/>
  <c r="P68" i="2"/>
  <c r="P11" i="2" s="1"/>
  <c r="O68" i="2"/>
  <c r="O11" i="2" s="1"/>
  <c r="N68" i="2"/>
  <c r="N11" i="2" s="1"/>
  <c r="M68" i="2"/>
  <c r="M11" i="2" s="1"/>
  <c r="L68" i="2"/>
  <c r="L11" i="2" s="1"/>
  <c r="K68" i="2"/>
  <c r="K11" i="2" s="1"/>
  <c r="J68" i="2"/>
  <c r="J11" i="2" s="1"/>
  <c r="I68" i="2"/>
  <c r="I11" i="2" s="1"/>
  <c r="H68" i="2"/>
  <c r="H11" i="2" s="1"/>
  <c r="G68" i="2"/>
  <c r="G11" i="2" s="1"/>
  <c r="F68" i="2"/>
  <c r="F11" i="2" s="1"/>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AE17" i="2"/>
  <c r="AD17" i="2"/>
  <c r="AC17" i="2"/>
  <c r="AB17" i="2"/>
  <c r="AA17" i="2"/>
  <c r="Z17" i="2"/>
  <c r="Y17" i="2"/>
  <c r="Y19" i="2" s="1"/>
  <c r="X17" i="2"/>
  <c r="X19" i="2" s="1"/>
  <c r="W17" i="2"/>
  <c r="V17" i="2"/>
  <c r="U17" i="2"/>
  <c r="T17" i="2"/>
  <c r="S17" i="2"/>
  <c r="R17" i="2"/>
  <c r="R19" i="2" s="1"/>
  <c r="Q17" i="2"/>
  <c r="Q19" i="2" s="1"/>
  <c r="P17" i="2"/>
  <c r="P19" i="2" s="1"/>
  <c r="O17" i="2"/>
  <c r="N17" i="2"/>
  <c r="M17" i="2"/>
  <c r="L17" i="2"/>
  <c r="K17" i="2"/>
  <c r="J17" i="2"/>
  <c r="I17" i="2"/>
  <c r="I19" i="2" s="1"/>
  <c r="H17" i="2"/>
  <c r="H19" i="2" s="1"/>
  <c r="G17" i="2"/>
  <c r="F17" i="2"/>
  <c r="AE8" i="2"/>
  <c r="AD8" i="2"/>
  <c r="AC8" i="2"/>
  <c r="AB8" i="2"/>
  <c r="AA8" i="2"/>
  <c r="Z8" i="2"/>
  <c r="Y8" i="2"/>
  <c r="X8" i="2"/>
  <c r="W8" i="2"/>
  <c r="V8" i="2"/>
  <c r="U8" i="2"/>
  <c r="T8" i="2"/>
  <c r="S8" i="2"/>
  <c r="R8" i="2"/>
  <c r="Q8" i="2"/>
  <c r="P8" i="2"/>
  <c r="O8" i="2"/>
  <c r="N8" i="2"/>
  <c r="M8" i="2"/>
  <c r="L8" i="2"/>
  <c r="K8" i="2"/>
  <c r="J8" i="2"/>
  <c r="I8" i="2"/>
  <c r="H8" i="2"/>
  <c r="G8" i="2"/>
  <c r="F8" i="2"/>
  <c r="B100" i="2"/>
  <c r="E67" i="2"/>
  <c r="E66" i="2"/>
  <c r="E65" i="2"/>
  <c r="E64" i="2"/>
  <c r="E63" i="2"/>
  <c r="E62" i="2"/>
  <c r="E61" i="2"/>
  <c r="E60" i="2"/>
  <c r="E59" i="2"/>
  <c r="E58" i="2"/>
  <c r="E57" i="2"/>
  <c r="E56" i="2"/>
  <c r="E55" i="2"/>
  <c r="E54" i="2"/>
  <c r="C31" i="9"/>
  <c r="C30" i="9"/>
  <c r="C29" i="9"/>
  <c r="C28" i="9"/>
  <c r="C27" i="9"/>
  <c r="C26" i="9"/>
  <c r="C25" i="9"/>
  <c r="C24" i="9"/>
  <c r="C23" i="9"/>
  <c r="C22" i="9"/>
  <c r="C21" i="9"/>
  <c r="C20" i="9"/>
  <c r="C19" i="9"/>
  <c r="C18" i="9"/>
  <c r="C17" i="9"/>
  <c r="C16" i="9"/>
  <c r="C15" i="9"/>
  <c r="C14" i="9"/>
  <c r="C13" i="9"/>
  <c r="C12" i="9"/>
  <c r="C11" i="9"/>
  <c r="C10" i="9"/>
  <c r="C9" i="9"/>
  <c r="C8" i="9"/>
  <c r="C7" i="9"/>
  <c r="C6" i="9"/>
  <c r="E53" i="2"/>
  <c r="E52" i="2"/>
  <c r="E51" i="2"/>
  <c r="E50" i="2"/>
  <c r="E49" i="2"/>
  <c r="E48" i="2"/>
  <c r="E47" i="2"/>
  <c r="E46" i="2"/>
  <c r="E45" i="2"/>
  <c r="E44" i="2"/>
  <c r="E43" i="2"/>
  <c r="E42" i="2"/>
  <c r="E41" i="2"/>
  <c r="E40" i="2"/>
  <c r="C31" i="8"/>
  <c r="C30" i="8"/>
  <c r="C29" i="8"/>
  <c r="C28" i="8"/>
  <c r="C27" i="8"/>
  <c r="C26" i="8"/>
  <c r="C25" i="8"/>
  <c r="C24" i="8"/>
  <c r="C23" i="8"/>
  <c r="C22" i="8"/>
  <c r="C21" i="8"/>
  <c r="C20" i="8"/>
  <c r="C19" i="8"/>
  <c r="C18" i="8"/>
  <c r="C17" i="8"/>
  <c r="C16" i="8"/>
  <c r="C15" i="8"/>
  <c r="C14" i="8"/>
  <c r="C13" i="8"/>
  <c r="C12" i="8"/>
  <c r="C11" i="8"/>
  <c r="C10" i="8"/>
  <c r="C9" i="8"/>
  <c r="C8" i="8"/>
  <c r="C7" i="8"/>
  <c r="C6" i="8"/>
  <c r="V19" i="2" l="1"/>
  <c r="G19" i="2"/>
  <c r="O19" i="2"/>
  <c r="W19" i="2"/>
  <c r="AE19" i="2"/>
  <c r="K19" i="2"/>
  <c r="S19" i="2"/>
  <c r="AA19" i="2"/>
  <c r="J19" i="2"/>
  <c r="Z19" i="2"/>
  <c r="L19" i="2"/>
  <c r="T19" i="2"/>
  <c r="AB19" i="2"/>
  <c r="M19" i="2"/>
  <c r="U19" i="2"/>
  <c r="AC19" i="2"/>
  <c r="F19" i="2"/>
  <c r="N19" i="2"/>
  <c r="AD19" i="2"/>
  <c r="AE70" i="2"/>
  <c r="AE15" i="2" s="1"/>
  <c r="AD70" i="2"/>
  <c r="AD15" i="2" s="1"/>
  <c r="AC70" i="2"/>
  <c r="AC15" i="2" s="1"/>
  <c r="AB70" i="2"/>
  <c r="AB15" i="2" s="1"/>
  <c r="AA70" i="2"/>
  <c r="AA15" i="2" s="1"/>
  <c r="Z70" i="2"/>
  <c r="Z15" i="2" s="1"/>
  <c r="Y70" i="2"/>
  <c r="Y15" i="2" s="1"/>
  <c r="X70" i="2"/>
  <c r="X15" i="2" s="1"/>
  <c r="W70" i="2"/>
  <c r="W15" i="2" s="1"/>
  <c r="V70" i="2"/>
  <c r="V15" i="2" s="1"/>
  <c r="U70" i="2"/>
  <c r="U15" i="2" s="1"/>
  <c r="T70" i="2"/>
  <c r="T15" i="2" s="1"/>
  <c r="S70" i="2"/>
  <c r="S15" i="2" s="1"/>
  <c r="R70" i="2"/>
  <c r="R15" i="2" s="1"/>
  <c r="Q70" i="2"/>
  <c r="Q15" i="2" s="1"/>
  <c r="P70" i="2"/>
  <c r="P15" i="2" s="1"/>
  <c r="O70" i="2"/>
  <c r="O15" i="2" s="1"/>
  <c r="N70" i="2"/>
  <c r="N15" i="2" s="1"/>
  <c r="M70" i="2"/>
  <c r="M15" i="2" s="1"/>
  <c r="L70" i="2"/>
  <c r="L15" i="2" s="1"/>
  <c r="F70" i="2"/>
  <c r="F15" i="2" s="1"/>
  <c r="K70" i="2"/>
  <c r="K15" i="2" s="1"/>
  <c r="J70" i="2"/>
  <c r="J15" i="2" s="1"/>
  <c r="I70" i="2"/>
  <c r="I15" i="2" s="1"/>
  <c r="H70" i="2"/>
  <c r="H15" i="2" s="1"/>
  <c r="G70" i="2"/>
  <c r="G15" i="2" s="1"/>
  <c r="F14" i="2"/>
  <c r="F16" i="2" l="1"/>
  <c r="D29" i="6"/>
  <c r="AE14" i="2" s="1"/>
  <c r="AE16" i="2" s="1"/>
  <c r="D28" i="6"/>
  <c r="AD14" i="2" s="1"/>
  <c r="AD16" i="2" s="1"/>
  <c r="D27" i="6"/>
  <c r="AC14" i="2" s="1"/>
  <c r="AC16" i="2" s="1"/>
  <c r="D26" i="6"/>
  <c r="AB14" i="2" s="1"/>
  <c r="AB16" i="2" s="1"/>
  <c r="D25" i="6"/>
  <c r="AA14" i="2" s="1"/>
  <c r="AA16" i="2" s="1"/>
  <c r="D24" i="6"/>
  <c r="Z14" i="2" s="1"/>
  <c r="Z16" i="2" s="1"/>
  <c r="D23" i="6"/>
  <c r="Y14" i="2" s="1"/>
  <c r="Y16" i="2" s="1"/>
  <c r="D22" i="6"/>
  <c r="X14" i="2" s="1"/>
  <c r="X16" i="2" s="1"/>
  <c r="D21" i="6"/>
  <c r="W14" i="2" s="1"/>
  <c r="W16" i="2" s="1"/>
  <c r="D20" i="6"/>
  <c r="V14" i="2" s="1"/>
  <c r="V16" i="2" s="1"/>
  <c r="D19" i="6"/>
  <c r="U14" i="2" s="1"/>
  <c r="U16" i="2" s="1"/>
  <c r="D18" i="6"/>
  <c r="T14" i="2" s="1"/>
  <c r="T16" i="2" s="1"/>
  <c r="D17" i="6"/>
  <c r="S14" i="2" s="1"/>
  <c r="S16" i="2" s="1"/>
  <c r="D16" i="6"/>
  <c r="R14" i="2" s="1"/>
  <c r="R16" i="2" s="1"/>
  <c r="D15" i="6"/>
  <c r="Q14" i="2" s="1"/>
  <c r="Q16" i="2" s="1"/>
  <c r="D14" i="6"/>
  <c r="P14" i="2" s="1"/>
  <c r="P16" i="2" s="1"/>
  <c r="D13" i="6"/>
  <c r="O14" i="2" s="1"/>
  <c r="O16" i="2" s="1"/>
  <c r="D12" i="6"/>
  <c r="N14" i="2" s="1"/>
  <c r="N16" i="2" s="1"/>
  <c r="D11" i="6"/>
  <c r="M14" i="2" s="1"/>
  <c r="M16" i="2" s="1"/>
  <c r="D10" i="6"/>
  <c r="L14" i="2" s="1"/>
  <c r="L16" i="2" s="1"/>
  <c r="D9" i="6"/>
  <c r="K14" i="2" s="1"/>
  <c r="K16" i="2" s="1"/>
  <c r="D8" i="6"/>
  <c r="J14" i="2" s="1"/>
  <c r="J16" i="2" s="1"/>
  <c r="D7" i="6"/>
  <c r="I14" i="2" s="1"/>
  <c r="I16" i="2" s="1"/>
  <c r="D6" i="6"/>
  <c r="H14" i="2" s="1"/>
  <c r="H16" i="2" s="1"/>
  <c r="D5" i="6"/>
  <c r="G14" i="2" s="1"/>
  <c r="G16" i="2" s="1"/>
  <c r="C29" i="6"/>
  <c r="C28" i="6"/>
  <c r="C27" i="6"/>
  <c r="C26" i="6"/>
  <c r="C25" i="6"/>
  <c r="C24" i="6"/>
  <c r="C23" i="6"/>
  <c r="C22" i="6"/>
  <c r="C21" i="6"/>
  <c r="C20" i="6"/>
  <c r="C19" i="6"/>
  <c r="C18" i="6"/>
  <c r="C17" i="6"/>
  <c r="C16" i="6"/>
  <c r="C15" i="6"/>
  <c r="C14" i="6"/>
  <c r="C13" i="6"/>
  <c r="C12" i="6"/>
  <c r="C11" i="6"/>
  <c r="C10" i="6"/>
  <c r="C9" i="6"/>
  <c r="C8" i="6"/>
  <c r="C7" i="6"/>
  <c r="C6" i="6"/>
  <c r="C5" i="6"/>
  <c r="C4" i="6"/>
  <c r="E39" i="2"/>
  <c r="E38" i="2"/>
  <c r="E37" i="2"/>
  <c r="C30" i="3"/>
  <c r="AE5" i="2"/>
  <c r="AD5" i="2"/>
  <c r="AC5" i="2"/>
  <c r="AB5" i="2"/>
  <c r="AA5" i="2"/>
  <c r="Z5" i="2"/>
  <c r="Y5" i="2"/>
  <c r="X5" i="2"/>
  <c r="W5" i="2"/>
  <c r="V5" i="2"/>
  <c r="U5" i="2"/>
  <c r="AE4" i="2"/>
  <c r="AD4" i="2"/>
  <c r="AC4" i="2"/>
  <c r="AB4" i="2"/>
  <c r="AA4" i="2"/>
  <c r="Z4" i="2"/>
  <c r="Y4" i="2"/>
  <c r="X4" i="2"/>
  <c r="W4" i="2"/>
  <c r="V4" i="2"/>
  <c r="U4" i="2"/>
  <c r="F29" i="4"/>
  <c r="F28" i="4"/>
  <c r="F27" i="4"/>
  <c r="F26" i="4"/>
  <c r="F25" i="4"/>
  <c r="F24" i="4"/>
  <c r="F23" i="4"/>
  <c r="F22" i="4"/>
  <c r="F21" i="4"/>
  <c r="F20" i="4"/>
  <c r="F19" i="4"/>
  <c r="F18" i="4"/>
  <c r="F17" i="4"/>
  <c r="F16" i="4"/>
  <c r="F15" i="4"/>
  <c r="F14" i="4"/>
  <c r="F13" i="4"/>
  <c r="F12" i="4"/>
  <c r="F11" i="4"/>
  <c r="F10" i="4"/>
  <c r="F9" i="4"/>
  <c r="F8" i="4"/>
  <c r="F7" i="4"/>
  <c r="F6" i="4"/>
  <c r="F5" i="4"/>
  <c r="F4" i="4"/>
  <c r="C31" i="3"/>
  <c r="C29" i="3"/>
  <c r="C28" i="3"/>
  <c r="C27" i="3"/>
  <c r="C26" i="3"/>
  <c r="C25" i="3"/>
  <c r="C24" i="3"/>
  <c r="C23" i="3"/>
  <c r="C22" i="3"/>
  <c r="C21" i="3"/>
  <c r="C20" i="3"/>
  <c r="C19" i="3"/>
  <c r="C18" i="3"/>
  <c r="C17" i="3"/>
  <c r="C16" i="3"/>
  <c r="C15" i="3"/>
  <c r="C14" i="3"/>
  <c r="C13" i="3"/>
  <c r="T5" i="2"/>
  <c r="T4" i="2"/>
  <c r="S4" i="2"/>
  <c r="R4" i="2"/>
  <c r="Q4" i="2"/>
  <c r="P4" i="2"/>
  <c r="O4" i="2"/>
  <c r="N4" i="2"/>
  <c r="M4" i="2"/>
  <c r="L4" i="2"/>
  <c r="K4" i="2"/>
  <c r="J4" i="2"/>
  <c r="I4" i="2"/>
  <c r="H4" i="2"/>
  <c r="S5" i="2"/>
  <c r="R5" i="2"/>
  <c r="Q5" i="2"/>
  <c r="P5" i="2"/>
  <c r="O5" i="2"/>
  <c r="N5" i="2"/>
  <c r="M5" i="2"/>
  <c r="L5" i="2"/>
  <c r="K5" i="2"/>
  <c r="J5" i="2"/>
  <c r="I5" i="2"/>
  <c r="H5" i="2"/>
  <c r="G5" i="2"/>
  <c r="F5" i="2"/>
  <c r="C12" i="3"/>
  <c r="C11" i="3"/>
  <c r="C10" i="3"/>
  <c r="C9" i="3"/>
  <c r="C8" i="3"/>
  <c r="C7" i="3"/>
  <c r="C6" i="3"/>
  <c r="G4" i="2"/>
  <c r="F4" i="2"/>
  <c r="BD6" i="3"/>
  <c r="AH7" i="9"/>
  <c r="BC12" i="9"/>
  <c r="AV12" i="8"/>
  <c r="BF8" i="9"/>
  <c r="BI14" i="9"/>
  <c r="AR17" i="9"/>
  <c r="BF12" i="9"/>
  <c r="AH16" i="8"/>
  <c r="AX13" i="8"/>
  <c r="AU8" i="8"/>
  <c r="AN17" i="9"/>
  <c r="AW16" i="9"/>
  <c r="BB7" i="8"/>
  <c r="BG10" i="8"/>
  <c r="AG9" i="8"/>
  <c r="BA6" i="9"/>
  <c r="AP6" i="8"/>
  <c r="BF14" i="9"/>
  <c r="AJ10" i="9"/>
  <c r="BA6" i="3"/>
  <c r="AW6" i="3"/>
  <c r="AW11" i="8"/>
  <c r="AS12" i="8"/>
  <c r="AK9" i="8"/>
  <c r="AM13" i="9"/>
  <c r="AG8" i="8"/>
  <c r="AI4" i="3"/>
  <c r="BH16" i="9"/>
  <c r="BH17" i="8"/>
  <c r="AM4" i="3"/>
  <c r="BH7" i="9"/>
  <c r="AT10" i="8"/>
  <c r="AW10" i="9"/>
  <c r="BD4" i="9"/>
  <c r="AN4" i="3"/>
  <c r="AY13" i="8"/>
  <c r="AO10" i="8"/>
  <c r="AJ17" i="8"/>
  <c r="AX16" i="9"/>
  <c r="AP13" i="8"/>
  <c r="AL16" i="9"/>
  <c r="AT11" i="8"/>
  <c r="AI9" i="9"/>
  <c r="AO7" i="9"/>
  <c r="AU9" i="8"/>
  <c r="AM16" i="9"/>
  <c r="AV11" i="8"/>
  <c r="BB8" i="9"/>
  <c r="BB17" i="8"/>
  <c r="AY12" i="9"/>
  <c r="AO9" i="8"/>
  <c r="AJ17" i="9"/>
  <c r="BD8" i="8"/>
  <c r="AL13" i="8"/>
  <c r="AZ15" i="8"/>
  <c r="BG17" i="9"/>
  <c r="BA15" i="9"/>
  <c r="BB5" i="8"/>
  <c r="AQ7" i="8"/>
  <c r="AZ5" i="8"/>
  <c r="AU4" i="9"/>
  <c r="AT5" i="9"/>
  <c r="AK5" i="8"/>
  <c r="AZ6" i="9"/>
  <c r="AR8" i="8"/>
  <c r="BC7" i="9"/>
  <c r="BD17" i="8"/>
  <c r="BI10" i="8"/>
  <c r="AR4" i="8"/>
  <c r="AX16" i="8"/>
  <c r="AJ4" i="3"/>
  <c r="AU13" i="9"/>
  <c r="AT4" i="9"/>
  <c r="BI5" i="9"/>
  <c r="AN15" i="9"/>
  <c r="AY4" i="3"/>
  <c r="AS4" i="8"/>
  <c r="AR14" i="9"/>
  <c r="AG13" i="8"/>
  <c r="AL7" i="8"/>
  <c r="BF15" i="8"/>
  <c r="AU14" i="8"/>
  <c r="AV13" i="8"/>
  <c r="BE9" i="9"/>
  <c r="AO7" i="8"/>
  <c r="BG6" i="8"/>
  <c r="AT7" i="9"/>
  <c r="AP9" i="9"/>
  <c r="AH15" i="8"/>
  <c r="AP4" i="8"/>
  <c r="AY4" i="8"/>
  <c r="AO17" i="9"/>
  <c r="AR11" i="9"/>
  <c r="BA12" i="8"/>
  <c r="AG7" i="8"/>
  <c r="BC6" i="3"/>
  <c r="AS15" i="9"/>
  <c r="AQ14" i="8"/>
  <c r="BC6" i="8"/>
  <c r="AQ16" i="9"/>
  <c r="AO4" i="3"/>
  <c r="AN7" i="8"/>
  <c r="AS9" i="8"/>
  <c r="BI12" i="8"/>
  <c r="AL15" i="9"/>
  <c r="AK16" i="8"/>
  <c r="AT16" i="9"/>
  <c r="BG7" i="8"/>
  <c r="BF10" i="8"/>
  <c r="AL14" i="8"/>
  <c r="BB5" i="9"/>
  <c r="AR5" i="9"/>
  <c r="AP10" i="8"/>
  <c r="AL6" i="3"/>
  <c r="AQ17" i="8"/>
  <c r="AU6" i="8"/>
  <c r="AZ8" i="9"/>
  <c r="AM5" i="8"/>
  <c r="BB11" i="9"/>
  <c r="AP4" i="3"/>
  <c r="AT6" i="8"/>
  <c r="AK6" i="3"/>
  <c r="AV9" i="8"/>
  <c r="AV6" i="8"/>
  <c r="BD14" i="8"/>
  <c r="BA14" i="8"/>
  <c r="AY9" i="8"/>
  <c r="AP12" i="8"/>
  <c r="BB10" i="9"/>
  <c r="BC5" i="9"/>
  <c r="AX12" i="9"/>
  <c r="AL5" i="9"/>
  <c r="AP16" i="8"/>
  <c r="AY8" i="8"/>
  <c r="AQ15" i="9"/>
  <c r="AV6" i="9"/>
  <c r="AS10" i="9"/>
  <c r="AT16" i="8"/>
  <c r="BH13" i="9"/>
  <c r="AN12" i="8"/>
  <c r="BA7" i="9"/>
  <c r="AH13" i="9"/>
  <c r="AO11" i="8"/>
  <c r="AL7" i="9"/>
  <c r="AV15" i="8"/>
  <c r="BB9" i="8"/>
  <c r="AM14" i="8"/>
  <c r="AU6" i="3"/>
  <c r="AI13" i="9"/>
  <c r="BE17" i="8"/>
  <c r="BI6" i="9"/>
  <c r="BC5" i="8"/>
  <c r="AH5" i="3"/>
  <c r="BC13" i="9"/>
  <c r="BC11" i="9"/>
  <c r="BA5" i="8"/>
  <c r="BH5" i="3"/>
  <c r="BE12" i="9"/>
  <c r="AT9" i="8"/>
  <c r="BF16" i="8"/>
  <c r="AI6" i="8"/>
  <c r="AN14" i="8"/>
  <c r="AI14" i="8"/>
  <c r="AX10" i="9"/>
  <c r="BE10" i="8"/>
  <c r="BG8" i="9"/>
  <c r="BI13" i="9"/>
  <c r="BF16" i="9"/>
  <c r="AS5" i="9"/>
  <c r="BD16" i="8"/>
  <c r="AR7" i="9"/>
  <c r="BG17" i="8"/>
  <c r="AI7" i="9"/>
  <c r="BB4" i="3"/>
  <c r="AS6" i="9"/>
  <c r="AO12" i="8"/>
  <c r="AK4" i="9"/>
  <c r="AH10" i="8"/>
  <c r="BH17" i="9"/>
  <c r="BB6" i="3"/>
  <c r="BI5" i="3"/>
  <c r="BA17" i="9"/>
  <c r="AI11" i="8"/>
  <c r="AL9" i="8"/>
  <c r="AW11" i="9"/>
  <c r="BD10" i="8"/>
  <c r="AR5" i="8"/>
  <c r="AQ5" i="9"/>
  <c r="AR5" i="3"/>
  <c r="AZ16" i="9"/>
  <c r="AR16" i="9"/>
  <c r="BF6" i="9"/>
  <c r="AP13" i="9"/>
  <c r="AL12" i="9"/>
  <c r="AR10" i="9"/>
  <c r="AL4" i="8"/>
  <c r="BD12" i="9"/>
  <c r="AK7" i="8"/>
  <c r="BG14" i="8"/>
  <c r="AM15" i="9"/>
  <c r="BF5" i="9"/>
  <c r="AP15" i="9"/>
  <c r="AW12" i="9"/>
  <c r="AZ4" i="3"/>
  <c r="AX17" i="8"/>
  <c r="AV5" i="9"/>
  <c r="BF13" i="9"/>
  <c r="AJ14" i="9"/>
  <c r="AX10" i="8"/>
  <c r="AM7" i="8"/>
  <c r="AI5" i="3"/>
  <c r="AJ8" i="9"/>
  <c r="AN10" i="9"/>
  <c r="AP9" i="8"/>
  <c r="BF4" i="9"/>
  <c r="AI17" i="8"/>
  <c r="AO10" i="9"/>
  <c r="BG7" i="9"/>
  <c r="AY5" i="3"/>
  <c r="BD6" i="9"/>
  <c r="AR12" i="8"/>
  <c r="AO9" i="9"/>
  <c r="AZ5" i="9"/>
  <c r="BG6" i="3"/>
  <c r="BB12" i="9"/>
  <c r="BA7" i="8"/>
  <c r="AQ13" i="9"/>
  <c r="BI4" i="3"/>
  <c r="AT12" i="8"/>
  <c r="AM13" i="8"/>
  <c r="AU17" i="8"/>
  <c r="BI6" i="3"/>
  <c r="AH9" i="9"/>
  <c r="AU7" i="9"/>
  <c r="BG4" i="8"/>
  <c r="AQ4" i="8"/>
  <c r="AT10" i="9"/>
  <c r="AV17" i="9"/>
  <c r="AN10" i="8"/>
  <c r="AP7" i="9"/>
  <c r="AN12" i="9"/>
  <c r="AN13" i="8"/>
  <c r="BH6" i="3"/>
  <c r="AH4" i="3"/>
  <c r="BI9" i="8"/>
  <c r="BC7" i="8"/>
  <c r="BC15" i="9"/>
  <c r="BH8" i="9"/>
  <c r="AK10" i="8"/>
  <c r="BB14" i="9"/>
  <c r="AZ6" i="8"/>
  <c r="AP6" i="9"/>
  <c r="AG15" i="8"/>
  <c r="AY17" i="8"/>
  <c r="AU4" i="3"/>
  <c r="BC16" i="9"/>
  <c r="AQ12" i="9"/>
  <c r="AZ10" i="9"/>
  <c r="AL12" i="8"/>
  <c r="BA4" i="3"/>
  <c r="BA14" i="9"/>
  <c r="BA12" i="9"/>
  <c r="AG5" i="9"/>
  <c r="BA8" i="8"/>
  <c r="AS11" i="8"/>
  <c r="AO17" i="8"/>
  <c r="BG5" i="3"/>
  <c r="BC10" i="9"/>
  <c r="AV12" i="9"/>
  <c r="AL6" i="8"/>
  <c r="BB6" i="8"/>
  <c r="AQ15" i="8"/>
  <c r="AI8" i="8"/>
  <c r="AG6" i="3"/>
  <c r="BE5" i="9"/>
  <c r="AX5" i="3"/>
  <c r="AL9" i="9"/>
  <c r="BA17" i="8"/>
  <c r="AR6" i="9"/>
  <c r="AT4" i="8"/>
  <c r="AG11" i="9"/>
  <c r="AI7" i="8"/>
  <c r="BE11" i="8"/>
  <c r="AW4" i="9"/>
  <c r="AZ9" i="9"/>
  <c r="BH6" i="8"/>
  <c r="AJ5" i="9"/>
  <c r="AK7" i="9"/>
  <c r="AU15" i="9"/>
  <c r="AL15" i="8"/>
  <c r="AO16" i="9"/>
  <c r="AR13" i="9"/>
  <c r="AI5" i="9"/>
  <c r="AM5" i="3"/>
  <c r="AQ4" i="9"/>
  <c r="AK6" i="8"/>
  <c r="BA9" i="9"/>
  <c r="AS8" i="9"/>
  <c r="AN5" i="8"/>
  <c r="AZ4" i="9"/>
  <c r="AL10" i="9"/>
  <c r="AM10" i="9"/>
  <c r="AU13" i="8"/>
  <c r="BE8" i="8"/>
  <c r="BI4" i="8"/>
  <c r="AM15" i="8"/>
  <c r="AZ15" i="9"/>
  <c r="BB15" i="9"/>
  <c r="AT14" i="9"/>
  <c r="AM6" i="9"/>
  <c r="BF11" i="9"/>
  <c r="AN11" i="8"/>
  <c r="AO5" i="3"/>
  <c r="BF17" i="9"/>
  <c r="AX12" i="8"/>
  <c r="AW8" i="9"/>
  <c r="AT15" i="8"/>
  <c r="AM16" i="8"/>
  <c r="AJ9" i="9"/>
  <c r="AG14" i="8"/>
  <c r="AS13" i="9"/>
  <c r="AQ10" i="8"/>
  <c r="AL14" i="9"/>
  <c r="AY15" i="9"/>
  <c r="AR13" i="8"/>
  <c r="AI12" i="9"/>
  <c r="AI11" i="9"/>
  <c r="AP8" i="9"/>
  <c r="AG17" i="8"/>
  <c r="BA4" i="8"/>
  <c r="AZ5" i="3"/>
  <c r="AX6" i="8"/>
  <c r="AK4" i="3"/>
  <c r="AU16" i="9"/>
  <c r="BD8" i="9"/>
  <c r="AG16" i="8"/>
  <c r="AM8" i="9"/>
  <c r="BI8" i="9"/>
  <c r="AZ14" i="9"/>
  <c r="AJ15" i="9"/>
  <c r="AK8" i="9"/>
  <c r="AY7" i="8"/>
  <c r="BE12" i="8"/>
  <c r="AM14" i="9"/>
  <c r="AL4" i="3"/>
  <c r="BH6" i="9"/>
  <c r="BG9" i="9"/>
  <c r="AT12" i="9"/>
  <c r="AN5" i="3"/>
  <c r="BC12" i="8"/>
  <c r="AP17" i="8"/>
  <c r="AH8" i="9"/>
  <c r="AP6" i="3"/>
  <c r="AI8" i="9"/>
  <c r="AU5" i="9"/>
  <c r="AS7" i="8"/>
  <c r="AV8" i="8"/>
  <c r="AU10" i="9"/>
  <c r="BC17" i="9"/>
  <c r="AR15" i="8"/>
  <c r="AH15" i="9"/>
  <c r="AK17" i="9"/>
  <c r="BA11" i="9"/>
  <c r="AV16" i="9"/>
  <c r="AM6" i="8"/>
  <c r="AJ11" i="8"/>
  <c r="AX4" i="3"/>
  <c r="AV15" i="9"/>
  <c r="AW12" i="8"/>
  <c r="AM17" i="9"/>
  <c r="AW17" i="9"/>
  <c r="BD5" i="8"/>
  <c r="AG6" i="8"/>
  <c r="AT9" i="9"/>
  <c r="AL17" i="8"/>
  <c r="AJ4" i="9"/>
  <c r="AX14" i="8"/>
  <c r="AX8" i="8"/>
  <c r="BH5" i="8"/>
  <c r="AY10" i="8"/>
  <c r="BD15" i="9"/>
  <c r="AK13" i="9"/>
  <c r="AM7" i="9"/>
  <c r="AP16" i="9"/>
  <c r="AJ14" i="8"/>
  <c r="AN9" i="9"/>
  <c r="AS5" i="3"/>
  <c r="AP12" i="9"/>
  <c r="BB13" i="9"/>
  <c r="AO16" i="8"/>
  <c r="AT4" i="3"/>
  <c r="BH16" i="8"/>
  <c r="AH12" i="8"/>
  <c r="AT8" i="8"/>
  <c r="AT14" i="8"/>
  <c r="BG11" i="8"/>
  <c r="AX4" i="9"/>
  <c r="AV5" i="3"/>
  <c r="AG17" i="9"/>
  <c r="BB5" i="3"/>
  <c r="BA8" i="9"/>
  <c r="AM5" i="9"/>
  <c r="AK10" i="9"/>
  <c r="BB9" i="9"/>
  <c r="BC14" i="8"/>
  <c r="BB4" i="8"/>
  <c r="AK5" i="9"/>
  <c r="AI4" i="9"/>
  <c r="AV14" i="8"/>
  <c r="AW13" i="8"/>
  <c r="BC14" i="9"/>
  <c r="BH14" i="8"/>
  <c r="AG7" i="9"/>
  <c r="AG15" i="9"/>
  <c r="AU9" i="9"/>
  <c r="BG8" i="8"/>
  <c r="AW5" i="3"/>
  <c r="AL8" i="9"/>
  <c r="BB12" i="8"/>
  <c r="AO15" i="9"/>
  <c r="AJ16" i="8"/>
  <c r="AZ11" i="8"/>
  <c r="AV4" i="9"/>
  <c r="AQ11" i="9"/>
  <c r="BH11" i="8"/>
  <c r="BF6" i="8"/>
  <c r="AM4" i="8"/>
  <c r="AL5" i="8"/>
  <c r="BC10" i="8"/>
  <c r="AU12" i="9"/>
  <c r="BC15" i="8"/>
  <c r="BD9" i="9"/>
  <c r="BI7" i="9"/>
  <c r="AG9" i="9"/>
  <c r="BI17" i="9"/>
  <c r="AW10" i="8"/>
  <c r="AV14" i="9"/>
  <c r="BD14" i="9"/>
  <c r="AV7" i="9"/>
  <c r="BH13" i="8"/>
  <c r="BI7" i="8"/>
  <c r="BG15" i="9"/>
  <c r="BE13" i="9"/>
  <c r="AU4" i="8"/>
  <c r="AW15" i="8"/>
  <c r="AM6" i="3"/>
  <c r="BI15" i="8"/>
  <c r="AU5" i="3"/>
  <c r="BH12" i="9"/>
  <c r="AL8" i="8"/>
  <c r="AI15" i="8"/>
  <c r="AV4" i="3"/>
  <c r="AK6" i="9"/>
  <c r="AS4" i="9"/>
  <c r="AY14" i="9"/>
  <c r="AO4" i="9"/>
  <c r="BH10" i="8"/>
  <c r="AX11" i="9"/>
  <c r="AZ6" i="3"/>
  <c r="BG13" i="8"/>
  <c r="AV7" i="8"/>
  <c r="BB11" i="8"/>
  <c r="BH10" i="9"/>
  <c r="AO13" i="8"/>
  <c r="AY8" i="9"/>
  <c r="BA16" i="8"/>
  <c r="AZ11" i="9"/>
  <c r="AG6" i="9"/>
  <c r="AO4" i="8"/>
  <c r="BI11" i="9"/>
  <c r="AX9" i="8"/>
  <c r="AV16" i="8"/>
  <c r="AN16" i="8"/>
  <c r="AJ5" i="3"/>
  <c r="BE16" i="9"/>
  <c r="AU11" i="8"/>
  <c r="AJ8" i="8"/>
  <c r="AV11" i="9"/>
  <c r="AN9" i="8"/>
  <c r="AN4" i="9"/>
  <c r="AY15" i="8"/>
  <c r="AS16" i="8"/>
  <c r="BH8" i="8"/>
  <c r="AT8" i="9"/>
  <c r="AS10" i="8"/>
  <c r="AV13" i="9"/>
  <c r="AV6" i="3"/>
  <c r="AT6" i="3"/>
  <c r="BD15" i="8"/>
  <c r="BB17" i="9"/>
  <c r="AH17" i="9"/>
  <c r="BI16" i="8"/>
  <c r="BC16" i="8"/>
  <c r="AT6" i="9"/>
  <c r="AV8" i="9"/>
  <c r="BF4" i="8"/>
  <c r="AY16" i="9"/>
  <c r="BD5" i="9"/>
  <c r="AN16" i="9"/>
  <c r="AW16" i="8"/>
  <c r="AR11" i="8"/>
  <c r="BE4" i="3"/>
  <c r="BH7" i="8"/>
  <c r="AQ9" i="9"/>
  <c r="AW9" i="9"/>
  <c r="AW4" i="8"/>
  <c r="AL17" i="9"/>
  <c r="AL10" i="8"/>
  <c r="AG13" i="9"/>
  <c r="BA5" i="9"/>
  <c r="AO14" i="9"/>
  <c r="AJ12" i="9"/>
  <c r="AH4" i="8"/>
  <c r="BG12" i="9"/>
  <c r="BF4" i="3"/>
  <c r="AI12" i="8"/>
  <c r="BE7" i="8"/>
  <c r="AX6" i="3"/>
  <c r="BF7" i="9"/>
  <c r="AS14" i="9"/>
  <c r="BH15" i="9"/>
  <c r="BG16" i="8"/>
  <c r="BE15" i="9"/>
  <c r="AH6" i="8"/>
  <c r="AK9" i="9"/>
  <c r="AG4" i="9"/>
  <c r="AH4" i="9"/>
  <c r="BI9" i="9"/>
  <c r="AY5" i="9"/>
  <c r="AX5" i="9"/>
  <c r="AP7" i="8"/>
  <c r="AY14" i="8"/>
  <c r="AQ11" i="8"/>
  <c r="AQ6" i="8"/>
  <c r="AY11" i="9"/>
  <c r="AW14" i="8"/>
  <c r="BD17" i="9"/>
  <c r="AZ12" i="8"/>
  <c r="AZ7" i="9"/>
  <c r="AJ13" i="9"/>
  <c r="BC8" i="8"/>
  <c r="AX7" i="9"/>
  <c r="AR6" i="8"/>
  <c r="AM12" i="8"/>
  <c r="AX15" i="9"/>
  <c r="AG4" i="8"/>
  <c r="AV10" i="8"/>
  <c r="BF13" i="8"/>
  <c r="BD11" i="8"/>
  <c r="AG5" i="8"/>
  <c r="AZ12" i="9"/>
  <c r="AR10" i="8"/>
  <c r="AN7" i="9"/>
  <c r="BB15" i="8"/>
  <c r="AG5" i="3"/>
  <c r="AQ5" i="8"/>
  <c r="BE14" i="8"/>
  <c r="AZ13" i="9"/>
  <c r="AH6" i="9"/>
  <c r="BG5" i="8"/>
  <c r="AR8" i="9"/>
  <c r="AI13" i="8"/>
  <c r="AU16" i="8"/>
  <c r="AR15" i="9"/>
  <c r="AL5" i="3"/>
  <c r="AH12" i="9"/>
  <c r="BA5" i="3"/>
  <c r="BI14" i="8"/>
  <c r="AN14" i="9"/>
  <c r="AS17" i="9"/>
  <c r="AQ16" i="8"/>
  <c r="BE11" i="9"/>
  <c r="BC9" i="9"/>
  <c r="AS4" i="3"/>
  <c r="BA13" i="9"/>
  <c r="AK8" i="8"/>
  <c r="AU5" i="8"/>
  <c r="AP14" i="9"/>
  <c r="AG12" i="9"/>
  <c r="BB10" i="8"/>
  <c r="BH4" i="8"/>
  <c r="AQ12" i="8"/>
  <c r="AI17" i="9"/>
  <c r="AL16" i="8"/>
  <c r="AV4" i="8"/>
  <c r="AQ8" i="9"/>
  <c r="BA4" i="9"/>
  <c r="BI17" i="8"/>
  <c r="AX8" i="9"/>
  <c r="AO5" i="8"/>
  <c r="AI5" i="8"/>
  <c r="AW7" i="8"/>
  <c r="BF9" i="8"/>
  <c r="BD11" i="9"/>
  <c r="AX9" i="9"/>
  <c r="BD13" i="9"/>
  <c r="AQ4" i="3"/>
  <c r="AL13" i="9"/>
  <c r="AL11" i="8"/>
  <c r="AY6" i="9"/>
  <c r="AR4" i="3"/>
  <c r="AQ8" i="8"/>
  <c r="AY6" i="3"/>
  <c r="AM11" i="9"/>
  <c r="AH7" i="8"/>
  <c r="BB16" i="8"/>
  <c r="BC13" i="8"/>
  <c r="AW17" i="8"/>
  <c r="AT11" i="9"/>
  <c r="AJ5" i="8"/>
  <c r="AG4" i="3"/>
  <c r="BD12" i="8"/>
  <c r="AR12" i="9"/>
  <c r="AR7" i="8"/>
  <c r="AK12" i="9"/>
  <c r="BD7" i="9"/>
  <c r="AZ17" i="8"/>
  <c r="AW9" i="8"/>
  <c r="AO6" i="3"/>
  <c r="AH11" i="8"/>
  <c r="AW6" i="9"/>
  <c r="AM17" i="8"/>
  <c r="AO12" i="9"/>
  <c r="BF14" i="8"/>
  <c r="AS9" i="9"/>
  <c r="BF6" i="3"/>
  <c r="AG16" i="9"/>
  <c r="BF11" i="8"/>
  <c r="BB7" i="9"/>
  <c r="AO14" i="8"/>
  <c r="AN6" i="9"/>
  <c r="BB6" i="9"/>
  <c r="AN15" i="8"/>
  <c r="AH5" i="9"/>
  <c r="BH4" i="9"/>
  <c r="AP11" i="9"/>
  <c r="AS8" i="8"/>
  <c r="BE6" i="8"/>
  <c r="AZ8" i="8"/>
  <c r="BG12" i="8"/>
  <c r="AT13" i="9"/>
  <c r="BD6" i="8"/>
  <c r="AG11" i="8"/>
  <c r="AZ9" i="8"/>
  <c r="AW4" i="3"/>
  <c r="AK5" i="3"/>
  <c r="BD4" i="3"/>
  <c r="AJ11" i="9"/>
  <c r="AI4" i="8"/>
  <c r="AI10" i="9"/>
  <c r="AV10" i="9"/>
  <c r="AK11" i="9"/>
  <c r="AG12" i="8"/>
  <c r="AO15" i="8"/>
  <c r="AJ12" i="8"/>
  <c r="AT7" i="8"/>
  <c r="BA11" i="8"/>
  <c r="AI6" i="9"/>
  <c r="BC8" i="9"/>
  <c r="BG5" i="9"/>
  <c r="AN17" i="8"/>
  <c r="BE6" i="9"/>
  <c r="BG14" i="9"/>
  <c r="AO11" i="9"/>
  <c r="AH10" i="9"/>
  <c r="BI15" i="9"/>
  <c r="BG6" i="9"/>
  <c r="AY11" i="8"/>
  <c r="BA9" i="8"/>
  <c r="BC17" i="8"/>
  <c r="BC4" i="3"/>
  <c r="BF8" i="8"/>
  <c r="AU6" i="9"/>
  <c r="AT17" i="9"/>
  <c r="AX11" i="8"/>
  <c r="AR9" i="9"/>
  <c r="AP8" i="8"/>
  <c r="AW15" i="9"/>
  <c r="AX14" i="9"/>
  <c r="AR16" i="8"/>
  <c r="BE7" i="9"/>
  <c r="AI9" i="8"/>
  <c r="AK12" i="8"/>
  <c r="AQ14" i="9"/>
  <c r="AH16" i="9"/>
  <c r="BH9" i="8"/>
  <c r="AX15" i="8"/>
  <c r="BI16" i="9"/>
  <c r="AU17" i="9"/>
  <c r="AJ10" i="8"/>
  <c r="AZ17" i="9"/>
  <c r="AT5" i="3"/>
  <c r="BC6" i="9"/>
  <c r="BI8" i="8"/>
  <c r="AK15" i="8"/>
  <c r="BG15" i="8"/>
  <c r="BD16" i="9"/>
  <c r="AO6" i="8"/>
  <c r="AY5" i="8"/>
  <c r="AH8" i="8"/>
  <c r="BE9" i="8"/>
  <c r="AP17" i="9"/>
  <c r="AX17" i="9"/>
  <c r="AK13" i="8"/>
  <c r="AV9" i="9"/>
  <c r="AI14" i="9"/>
  <c r="AS7" i="9"/>
  <c r="AW8" i="8"/>
  <c r="AQ7" i="9"/>
  <c r="BC9" i="8"/>
  <c r="AS5" i="8"/>
  <c r="BF5" i="8"/>
  <c r="AN6" i="3"/>
  <c r="BF15" i="9"/>
  <c r="AS12" i="9"/>
  <c r="AS13" i="8"/>
  <c r="AY12" i="8"/>
  <c r="BI6" i="8"/>
  <c r="AO13" i="9"/>
  <c r="AU15" i="8"/>
  <c r="BG13" i="9"/>
  <c r="BA15" i="8"/>
  <c r="BG9" i="8"/>
  <c r="AQ6" i="9"/>
  <c r="BI10" i="9"/>
  <c r="BG16" i="9"/>
  <c r="AR17" i="8"/>
  <c r="BF7" i="8"/>
  <c r="AS6" i="3"/>
  <c r="AX7" i="8"/>
  <c r="AQ9" i="8"/>
  <c r="BI13" i="8"/>
  <c r="AU8" i="9"/>
  <c r="BE16" i="8"/>
  <c r="BD7" i="8"/>
  <c r="AK4" i="8"/>
  <c r="AZ4" i="8"/>
  <c r="AG10" i="8"/>
  <c r="AY10" i="9"/>
  <c r="AO6" i="9"/>
  <c r="AO8" i="8"/>
  <c r="BE15" i="8"/>
  <c r="AJ7" i="8"/>
  <c r="BH4" i="3"/>
  <c r="AG10" i="9"/>
  <c r="AP5" i="3"/>
  <c r="BC11" i="8"/>
  <c r="AZ13" i="8"/>
  <c r="AX5" i="8"/>
  <c r="AI15" i="9"/>
  <c r="AN4" i="8"/>
  <c r="AG8" i="9"/>
  <c r="AH14" i="9"/>
  <c r="AR9" i="8"/>
  <c r="AS15" i="8"/>
  <c r="BI12" i="9"/>
  <c r="BI4" i="9"/>
  <c r="BD13" i="8"/>
  <c r="AW5" i="8"/>
  <c r="AW7" i="9"/>
  <c r="AJ13" i="8"/>
  <c r="AT13" i="8"/>
  <c r="AN6" i="8"/>
  <c r="AH6" i="3"/>
  <c r="AJ15" i="8"/>
  <c r="AJ6" i="8"/>
  <c r="AQ13" i="8"/>
  <c r="AL4" i="9"/>
  <c r="BH9" i="9"/>
  <c r="AI10" i="8"/>
  <c r="AZ16" i="8"/>
  <c r="AZ14" i="8"/>
  <c r="BD5" i="3"/>
  <c r="AK14" i="8"/>
  <c r="BD9" i="8"/>
  <c r="AW5" i="9"/>
  <c r="AJ7" i="9"/>
  <c r="AY9" i="9"/>
  <c r="AK11" i="8"/>
  <c r="AW13" i="9"/>
  <c r="BD4" i="8"/>
  <c r="AU14" i="9"/>
  <c r="AH9" i="8"/>
  <c r="AS11" i="9"/>
  <c r="BE13" i="8"/>
  <c r="AM9" i="9"/>
  <c r="AQ6" i="3"/>
  <c r="AX6" i="9"/>
  <c r="AO5" i="9"/>
  <c r="AY7" i="9"/>
  <c r="BE4" i="9"/>
  <c r="BB16" i="9"/>
  <c r="AM9" i="8"/>
  <c r="BF10" i="9"/>
  <c r="BH5" i="9"/>
  <c r="AH14" i="8"/>
  <c r="AP10" i="9"/>
  <c r="BB4" i="9"/>
  <c r="BC5" i="3"/>
  <c r="AS16" i="9"/>
  <c r="AL11" i="9"/>
  <c r="AU7" i="8"/>
  <c r="AI16" i="9"/>
  <c r="AL6" i="9"/>
  <c r="AW14" i="9"/>
  <c r="AR14" i="8"/>
  <c r="BH14" i="9"/>
  <c r="AY13" i="9"/>
  <c r="BA16" i="9"/>
  <c r="AW6" i="8"/>
  <c r="AZ10" i="8"/>
  <c r="AP11" i="8"/>
  <c r="AJ16" i="9"/>
  <c r="BD10" i="9"/>
  <c r="BF17" i="8"/>
  <c r="AM8" i="8"/>
  <c r="AI16" i="8"/>
  <c r="AK17" i="8"/>
  <c r="AQ5" i="3"/>
  <c r="BG10" i="9"/>
  <c r="BF12" i="8"/>
  <c r="AQ10" i="9"/>
  <c r="AY4" i="9"/>
  <c r="BA6" i="8"/>
  <c r="AM10" i="8"/>
  <c r="BB8" i="8"/>
  <c r="AT15" i="9"/>
  <c r="AP14" i="8"/>
  <c r="BE10" i="9"/>
  <c r="AN11" i="9"/>
  <c r="AY6" i="8"/>
  <c r="AR4" i="9"/>
  <c r="AG14" i="9"/>
  <c r="AN5" i="9"/>
  <c r="BE5" i="8"/>
  <c r="BC4" i="9"/>
  <c r="AY17" i="9"/>
  <c r="AK14" i="9"/>
  <c r="BB14" i="8"/>
  <c r="AR6" i="3"/>
  <c r="AM12" i="9"/>
  <c r="AJ4" i="8"/>
  <c r="AP15" i="8"/>
  <c r="AH5" i="8"/>
  <c r="AK15" i="9"/>
  <c r="BG4" i="9"/>
  <c r="AX13" i="9"/>
  <c r="AH17" i="8"/>
  <c r="AU11" i="9"/>
  <c r="BE6" i="3"/>
  <c r="BH15" i="8"/>
  <c r="BG11" i="9"/>
  <c r="AM4" i="9"/>
  <c r="AY16" i="8"/>
  <c r="BI5" i="8"/>
  <c r="AJ9" i="8"/>
  <c r="AP5" i="8"/>
  <c r="BE8" i="9"/>
  <c r="BF9" i="9"/>
  <c r="AQ17" i="9"/>
  <c r="AK16" i="9"/>
  <c r="AV17" i="8"/>
  <c r="BH11" i="9"/>
  <c r="AJ6" i="9"/>
  <c r="BC4" i="8"/>
  <c r="BE5" i="3"/>
  <c r="AP4" i="9"/>
  <c r="AM11" i="8"/>
  <c r="AN8" i="9"/>
  <c r="AI6" i="3"/>
  <c r="AH13" i="8"/>
  <c r="AS17" i="8"/>
  <c r="AO8" i="9"/>
  <c r="AT17" i="8"/>
  <c r="BA10" i="9"/>
  <c r="BB13" i="8"/>
  <c r="BG4" i="3"/>
  <c r="AP5" i="9"/>
  <c r="BE4" i="8"/>
  <c r="BF5" i="3"/>
  <c r="AN8" i="8"/>
  <c r="AJ6" i="3"/>
  <c r="AT5" i="8"/>
  <c r="AH11" i="9"/>
  <c r="BA10" i="8"/>
  <c r="BE14" i="9"/>
  <c r="BE17" i="9"/>
  <c r="AU12" i="8"/>
  <c r="BI11" i="8"/>
  <c r="BH12" i="8"/>
  <c r="AS6" i="8"/>
  <c r="AU10" i="8"/>
  <c r="AZ7" i="8"/>
  <c r="AX4" i="8"/>
  <c r="AV5" i="8"/>
  <c r="AS14" i="8"/>
  <c r="BA13" i="8"/>
  <c r="AN13" i="9"/>
  <c r="J63" i="2" l="1"/>
  <c r="W49" i="2"/>
  <c r="O50" i="2"/>
  <c r="R41" i="2"/>
  <c r="T40" i="2"/>
  <c r="V43" i="2"/>
  <c r="Q46" i="2"/>
  <c r="O42" i="2"/>
  <c r="AD48" i="2"/>
  <c r="AE47" i="2"/>
  <c r="Q48" i="2"/>
  <c r="AA67" i="2"/>
  <c r="AA64" i="2"/>
  <c r="W46" i="2"/>
  <c r="P41" i="2"/>
  <c r="F39" i="2"/>
  <c r="J44" i="2"/>
  <c r="AB38" i="2"/>
  <c r="AA40" i="2"/>
  <c r="L55" i="2"/>
  <c r="AC37" i="2"/>
  <c r="X49" i="2"/>
  <c r="W60" i="2"/>
  <c r="P53" i="2"/>
  <c r="K58" i="2"/>
  <c r="O53" i="2"/>
  <c r="J58" i="2"/>
  <c r="I47" i="2"/>
  <c r="L54" i="2"/>
  <c r="AA38" i="2"/>
  <c r="Y40" i="2"/>
  <c r="Y9" i="2" s="1"/>
  <c r="F56" i="2"/>
  <c r="AD61" i="2"/>
  <c r="R53" i="2"/>
  <c r="G66" i="2"/>
  <c r="M67" i="2"/>
  <c r="AB59" i="2"/>
  <c r="AA58" i="2"/>
  <c r="L41" i="2"/>
  <c r="F45" i="2"/>
  <c r="AE41" i="2"/>
  <c r="U52" i="2"/>
  <c r="I54" i="2"/>
  <c r="AC61" i="2"/>
  <c r="AD51" i="2"/>
  <c r="AA39" i="2"/>
  <c r="Q61" i="2"/>
  <c r="T63" i="2"/>
  <c r="AC54" i="2"/>
  <c r="G65" i="2"/>
  <c r="L51" i="2"/>
  <c r="F40" i="2"/>
  <c r="I62" i="2"/>
  <c r="N39" i="2"/>
  <c r="X50" i="2"/>
  <c r="G64" i="2"/>
  <c r="U67" i="2"/>
  <c r="Y54" i="2"/>
  <c r="AA41" i="2"/>
  <c r="J55" i="2"/>
  <c r="N54" i="2"/>
  <c r="U42" i="2"/>
  <c r="J61" i="2"/>
  <c r="AA60" i="2"/>
  <c r="L50" i="2"/>
  <c r="P65" i="2"/>
  <c r="X44" i="2"/>
  <c r="I46" i="2"/>
  <c r="W42" i="2"/>
  <c r="U54" i="2"/>
  <c r="M60" i="2"/>
  <c r="AB48" i="2"/>
  <c r="AC60" i="2"/>
  <c r="M38" i="2"/>
  <c r="G53" i="2"/>
  <c r="I44" i="2"/>
  <c r="AB53" i="2"/>
  <c r="Z60" i="2"/>
  <c r="F66" i="2"/>
  <c r="L47" i="2"/>
  <c r="V46" i="2"/>
  <c r="S42" i="2"/>
  <c r="W66" i="2"/>
  <c r="U63" i="2"/>
  <c r="AD64" i="2"/>
  <c r="N50" i="2"/>
  <c r="S64" i="2"/>
  <c r="H56" i="2"/>
  <c r="Q43" i="2"/>
  <c r="H61" i="2"/>
  <c r="O66" i="2"/>
  <c r="Y38" i="2"/>
  <c r="X54" i="2"/>
  <c r="L60" i="2"/>
  <c r="AD55" i="2"/>
  <c r="AB60" i="2"/>
  <c r="I45" i="2"/>
  <c r="X66" i="2"/>
  <c r="AA54" i="2"/>
  <c r="U57" i="2"/>
  <c r="K55" i="2"/>
  <c r="T56" i="2"/>
  <c r="M39" i="2"/>
  <c r="I59" i="2"/>
  <c r="AA49" i="2"/>
  <c r="O61" i="2"/>
  <c r="Q64" i="2"/>
  <c r="Z40" i="2"/>
  <c r="S63" i="2"/>
  <c r="G47" i="2"/>
  <c r="U59" i="2"/>
  <c r="F57" i="2"/>
  <c r="S55" i="2"/>
  <c r="Z45" i="2"/>
  <c r="G50" i="2"/>
  <c r="Z38" i="2"/>
  <c r="V50" i="2"/>
  <c r="V52" i="2"/>
  <c r="AD59" i="2"/>
  <c r="H54" i="2"/>
  <c r="M49" i="2"/>
  <c r="F42" i="2"/>
  <c r="F51" i="2"/>
  <c r="J42" i="2"/>
  <c r="P49" i="2"/>
  <c r="F49" i="2"/>
  <c r="S57" i="2"/>
  <c r="S41" i="2"/>
  <c r="Z49" i="2"/>
  <c r="AE54" i="2"/>
  <c r="AE62" i="2"/>
  <c r="O51" i="2"/>
  <c r="N45" i="2"/>
  <c r="J40" i="2"/>
  <c r="T41" i="2"/>
  <c r="V49" i="2"/>
  <c r="Y47" i="2"/>
  <c r="L38" i="2"/>
  <c r="AD37" i="2"/>
  <c r="F43" i="2"/>
  <c r="AA51" i="2"/>
  <c r="K44" i="2"/>
  <c r="K56" i="2"/>
  <c r="U60" i="2"/>
  <c r="V40" i="2"/>
  <c r="G40" i="2"/>
  <c r="Z43" i="2"/>
  <c r="AA52" i="2"/>
  <c r="Q58" i="2"/>
  <c r="AE49" i="2"/>
  <c r="M45" i="2"/>
  <c r="T43" i="2"/>
  <c r="O39" i="2"/>
  <c r="AB43" i="2"/>
  <c r="N53" i="2"/>
  <c r="AC66" i="2"/>
  <c r="AE60" i="2"/>
  <c r="M56" i="2"/>
  <c r="AC45" i="2"/>
  <c r="W51" i="2"/>
  <c r="AC63" i="2"/>
  <c r="Q51" i="2"/>
  <c r="K63" i="2"/>
  <c r="AE42" i="2"/>
  <c r="U48" i="2"/>
  <c r="O49" i="2"/>
  <c r="O62" i="2"/>
  <c r="AB65" i="2"/>
  <c r="J39" i="2"/>
  <c r="AB41" i="2"/>
  <c r="O41" i="2"/>
  <c r="Y45" i="2"/>
  <c r="M57" i="2"/>
  <c r="S44" i="2"/>
  <c r="O57" i="2"/>
  <c r="R59" i="2"/>
  <c r="G49" i="2"/>
  <c r="T67" i="2"/>
  <c r="L67" i="2"/>
  <c r="AA45" i="2"/>
  <c r="U41" i="2"/>
  <c r="K42" i="2"/>
  <c r="Z66" i="2"/>
  <c r="AC51" i="2"/>
  <c r="G51" i="2"/>
  <c r="AE44" i="2"/>
  <c r="Y56" i="2"/>
  <c r="P38" i="2"/>
  <c r="V67" i="2"/>
  <c r="F46" i="2"/>
  <c r="Q67" i="2"/>
  <c r="AE66" i="2"/>
  <c r="T51" i="2"/>
  <c r="AD45" i="2"/>
  <c r="M64" i="2"/>
  <c r="G48" i="2"/>
  <c r="AA57" i="2"/>
  <c r="N52" i="2"/>
  <c r="T64" i="2"/>
  <c r="S65" i="2"/>
  <c r="L44" i="2"/>
  <c r="N59" i="2"/>
  <c r="T47" i="2"/>
  <c r="P67" i="2"/>
  <c r="Q56" i="2"/>
  <c r="AB44" i="2"/>
  <c r="Y37" i="2"/>
  <c r="Y53" i="2"/>
  <c r="W45" i="2"/>
  <c r="U47" i="2"/>
  <c r="AC56" i="2"/>
  <c r="AE65" i="2"/>
  <c r="K61" i="2"/>
  <c r="AC64" i="2"/>
  <c r="AA56" i="2"/>
  <c r="J53" i="2"/>
  <c r="AC55" i="2"/>
  <c r="Y58" i="2"/>
  <c r="W47" i="2"/>
  <c r="P43" i="2"/>
  <c r="F48" i="2"/>
  <c r="K51" i="2"/>
  <c r="G61" i="2"/>
  <c r="R60" i="2"/>
  <c r="F61" i="2"/>
  <c r="Z37" i="2"/>
  <c r="G38" i="2"/>
  <c r="S37" i="2"/>
  <c r="V45" i="2"/>
  <c r="Z42" i="2"/>
  <c r="P63" i="2"/>
  <c r="AC48" i="2"/>
  <c r="V44" i="2"/>
  <c r="AA42" i="2"/>
  <c r="O44" i="2"/>
  <c r="L61" i="2"/>
  <c r="AD54" i="2"/>
  <c r="J51" i="2"/>
  <c r="X56" i="2"/>
  <c r="J56" i="2"/>
  <c r="K50" i="2"/>
  <c r="X57" i="2"/>
  <c r="AB47" i="2"/>
  <c r="AB39" i="2"/>
  <c r="O59" i="2"/>
  <c r="AB50" i="2"/>
  <c r="K62" i="2"/>
  <c r="I53" i="2"/>
  <c r="S56" i="2"/>
  <c r="K39" i="2"/>
  <c r="S45" i="2"/>
  <c r="V53" i="2"/>
  <c r="Z57" i="2"/>
  <c r="G62" i="2"/>
  <c r="N43" i="2"/>
  <c r="N62" i="2"/>
  <c r="Z48" i="2"/>
  <c r="F41" i="2"/>
  <c r="P61" i="2"/>
  <c r="S53" i="2"/>
  <c r="Y49" i="2"/>
  <c r="X52" i="2"/>
  <c r="I61" i="2"/>
  <c r="U39" i="2"/>
  <c r="M44" i="2"/>
  <c r="N37" i="2"/>
  <c r="U56" i="2"/>
  <c r="H47" i="2"/>
  <c r="H63" i="2"/>
  <c r="M37" i="2"/>
  <c r="Z63" i="2"/>
  <c r="T59" i="2"/>
  <c r="Z61" i="2"/>
  <c r="AB45" i="2"/>
  <c r="S43" i="2"/>
  <c r="K41" i="2"/>
  <c r="T58" i="2"/>
  <c r="AE53" i="2"/>
  <c r="W54" i="2"/>
  <c r="M58" i="2"/>
  <c r="R40" i="2"/>
  <c r="H52" i="2"/>
  <c r="M48" i="2"/>
  <c r="AD40" i="2"/>
  <c r="X46" i="2"/>
  <c r="L64" i="2"/>
  <c r="Q41" i="2"/>
  <c r="G44" i="2"/>
  <c r="W63" i="2"/>
  <c r="O37" i="2"/>
  <c r="Y59" i="2"/>
  <c r="AA61" i="2"/>
  <c r="M52" i="2"/>
  <c r="O67" i="2"/>
  <c r="J64" i="2"/>
  <c r="AE50" i="2"/>
  <c r="W38" i="2"/>
  <c r="H38" i="2"/>
  <c r="N65" i="2"/>
  <c r="Q52" i="2"/>
  <c r="N58" i="2"/>
  <c r="AC41" i="2"/>
  <c r="V63" i="2"/>
  <c r="AA50" i="2"/>
  <c r="M41" i="2"/>
  <c r="X51" i="2"/>
  <c r="J57" i="2"/>
  <c r="N46" i="2"/>
  <c r="V62" i="2"/>
  <c r="Z47" i="2"/>
  <c r="AB49" i="2"/>
  <c r="R46" i="2"/>
  <c r="T65" i="2"/>
  <c r="I48" i="2"/>
  <c r="N42" i="2"/>
  <c r="T57" i="2"/>
  <c r="Y44" i="2"/>
  <c r="F63" i="2"/>
  <c r="V57" i="2"/>
  <c r="V48" i="2"/>
  <c r="Z67" i="2"/>
  <c r="S50" i="2"/>
  <c r="U61" i="2"/>
  <c r="M42" i="2"/>
  <c r="M47" i="2"/>
  <c r="U50" i="2"/>
  <c r="L43" i="2"/>
  <c r="T55" i="2"/>
  <c r="U55" i="2"/>
  <c r="AE59" i="2"/>
  <c r="G59" i="2"/>
  <c r="AA65" i="2"/>
  <c r="AC52" i="2"/>
  <c r="AD65" i="2"/>
  <c r="O64" i="2"/>
  <c r="AB57" i="2"/>
  <c r="T39" i="2"/>
  <c r="AA43" i="2"/>
  <c r="AB37" i="2"/>
  <c r="AC62" i="2"/>
  <c r="F62" i="2"/>
  <c r="K64" i="2"/>
  <c r="W55" i="2"/>
  <c r="H46" i="2"/>
  <c r="H67" i="2"/>
  <c r="S40" i="2"/>
  <c r="S59" i="2"/>
  <c r="M59" i="2"/>
  <c r="AD43" i="2"/>
  <c r="AA37" i="2"/>
  <c r="AA6" i="2" s="1"/>
  <c r="AA7" i="2" s="1"/>
  <c r="N47" i="2"/>
  <c r="S52" i="2"/>
  <c r="J66" i="2"/>
  <c r="Z55" i="2"/>
  <c r="U66" i="2"/>
  <c r="AB40" i="2"/>
  <c r="R58" i="2"/>
  <c r="P56" i="2"/>
  <c r="Y52" i="2"/>
  <c r="AE52" i="2"/>
  <c r="X67" i="2"/>
  <c r="Z51" i="2"/>
  <c r="P39" i="2"/>
  <c r="R39" i="2"/>
  <c r="R63" i="2"/>
  <c r="O46" i="2"/>
  <c r="P58" i="2"/>
  <c r="AD44" i="2"/>
  <c r="O52" i="2"/>
  <c r="U51" i="2"/>
  <c r="J54" i="2"/>
  <c r="J45" i="2"/>
  <c r="R61" i="2"/>
  <c r="F44" i="2"/>
  <c r="Q47" i="2"/>
  <c r="AA66" i="2"/>
  <c r="F38" i="2"/>
  <c r="J52" i="2"/>
  <c r="R52" i="2"/>
  <c r="T45" i="2"/>
  <c r="AE61" i="2"/>
  <c r="K40" i="2"/>
  <c r="V61" i="2"/>
  <c r="W52" i="2"/>
  <c r="U58" i="2"/>
  <c r="K49" i="2"/>
  <c r="AD60" i="2"/>
  <c r="X47" i="2"/>
  <c r="R43" i="2"/>
  <c r="AC49" i="2"/>
  <c r="V39" i="2"/>
  <c r="T61" i="2"/>
  <c r="AD46" i="2"/>
  <c r="K54" i="2"/>
  <c r="U64" i="2"/>
  <c r="O54" i="2"/>
  <c r="G56" i="2"/>
  <c r="R37" i="2"/>
  <c r="H44" i="2"/>
  <c r="AD62" i="2"/>
  <c r="Q38" i="2"/>
  <c r="AE51" i="2"/>
  <c r="I39" i="2"/>
  <c r="S51" i="2"/>
  <c r="Q40" i="2"/>
  <c r="AA63" i="2"/>
  <c r="AC65" i="2"/>
  <c r="AE43" i="2"/>
  <c r="AD49" i="2"/>
  <c r="R57" i="2"/>
  <c r="Z64" i="2"/>
  <c r="R64" i="2"/>
  <c r="S46" i="2"/>
  <c r="AE67" i="2"/>
  <c r="AE57" i="2"/>
  <c r="Z59" i="2"/>
  <c r="Y51" i="2"/>
  <c r="Q62" i="2"/>
  <c r="Y46" i="2"/>
  <c r="H41" i="2"/>
  <c r="I40" i="2"/>
  <c r="AB42" i="2"/>
  <c r="AD47" i="2"/>
  <c r="M61" i="2"/>
  <c r="R54" i="2"/>
  <c r="V47" i="2"/>
  <c r="F52" i="2"/>
  <c r="K65" i="2"/>
  <c r="X48" i="2"/>
  <c r="H58" i="2"/>
  <c r="S38" i="2"/>
  <c r="AC44" i="2"/>
  <c r="Q59" i="2"/>
  <c r="AD50" i="2"/>
  <c r="Y64" i="2"/>
  <c r="S49" i="2"/>
  <c r="R50" i="2"/>
  <c r="G55" i="2"/>
  <c r="X40" i="2"/>
  <c r="X9" i="2" s="1"/>
  <c r="Y50" i="2"/>
  <c r="X59" i="2"/>
  <c r="G60" i="2"/>
  <c r="I55" i="2"/>
  <c r="W58" i="2"/>
  <c r="X38" i="2"/>
  <c r="R38" i="2"/>
  <c r="T54" i="2"/>
  <c r="T10" i="2" s="1"/>
  <c r="AC47" i="2"/>
  <c r="P50" i="2"/>
  <c r="P44" i="2"/>
  <c r="AD52" i="2"/>
  <c r="P37" i="2"/>
  <c r="P6" i="2" s="1"/>
  <c r="P7" i="2" s="1"/>
  <c r="K52" i="2"/>
  <c r="X63" i="2"/>
  <c r="L62" i="2"/>
  <c r="O38" i="2"/>
  <c r="J59" i="2"/>
  <c r="F50" i="2"/>
  <c r="L66" i="2"/>
  <c r="I57" i="2"/>
  <c r="G63" i="2"/>
  <c r="Z65" i="2"/>
  <c r="U46" i="2"/>
  <c r="AD41" i="2"/>
  <c r="T44" i="2"/>
  <c r="T50" i="2"/>
  <c r="F54" i="2"/>
  <c r="H53" i="2"/>
  <c r="P59" i="2"/>
  <c r="Z41" i="2"/>
  <c r="S67" i="2"/>
  <c r="I67" i="2"/>
  <c r="S48" i="2"/>
  <c r="R65" i="2"/>
  <c r="T37" i="2"/>
  <c r="F47" i="2"/>
  <c r="I42" i="2"/>
  <c r="R66" i="2"/>
  <c r="W61" i="2"/>
  <c r="G67" i="2"/>
  <c r="N51" i="2"/>
  <c r="Y67" i="2"/>
  <c r="Q60" i="2"/>
  <c r="R44" i="2"/>
  <c r="O43" i="2"/>
  <c r="Q55" i="2"/>
  <c r="L39" i="2"/>
  <c r="L53" i="2"/>
  <c r="Y48" i="2"/>
  <c r="J38" i="2"/>
  <c r="P62" i="2"/>
  <c r="AC59" i="2"/>
  <c r="AD56" i="2"/>
  <c r="H37" i="2"/>
  <c r="H6" i="2" s="1"/>
  <c r="H7" i="2" s="1"/>
  <c r="I64" i="2"/>
  <c r="AA48" i="2"/>
  <c r="U43" i="2"/>
  <c r="G58" i="2"/>
  <c r="F65" i="2"/>
  <c r="V64" i="2"/>
  <c r="AE58" i="2"/>
  <c r="I58" i="2"/>
  <c r="Z58" i="2"/>
  <c r="Q66" i="2"/>
  <c r="G37" i="2"/>
  <c r="T42" i="2"/>
  <c r="V38" i="2"/>
  <c r="W40" i="2"/>
  <c r="L58" i="2"/>
  <c r="N49" i="2"/>
  <c r="U65" i="2"/>
  <c r="H64" i="2"/>
  <c r="M46" i="2"/>
  <c r="O63" i="2"/>
  <c r="F59" i="2"/>
  <c r="I52" i="2"/>
  <c r="P51" i="2"/>
  <c r="S58" i="2"/>
  <c r="T48" i="2"/>
  <c r="AB67" i="2"/>
  <c r="K38" i="2"/>
  <c r="J47" i="2"/>
  <c r="AB61" i="2"/>
  <c r="I56" i="2"/>
  <c r="P64" i="2"/>
  <c r="X65" i="2"/>
  <c r="V65" i="2"/>
  <c r="I51" i="2"/>
  <c r="AE40" i="2"/>
  <c r="AA44" i="2"/>
  <c r="Q49" i="2"/>
  <c r="I60" i="2"/>
  <c r="H60" i="2"/>
  <c r="V54" i="2"/>
  <c r="J41" i="2"/>
  <c r="O58" i="2"/>
  <c r="W59" i="2"/>
  <c r="G42" i="2"/>
  <c r="M54" i="2"/>
  <c r="I38" i="2"/>
  <c r="N63" i="2"/>
  <c r="K66" i="2"/>
  <c r="H51" i="2"/>
  <c r="Q65" i="2"/>
  <c r="G57" i="2"/>
  <c r="F55" i="2"/>
  <c r="AD42" i="2"/>
  <c r="V59" i="2"/>
  <c r="S54" i="2"/>
  <c r="AA47" i="2"/>
  <c r="P40" i="2"/>
  <c r="P9" i="2" s="1"/>
  <c r="N56" i="2"/>
  <c r="W53" i="2"/>
  <c r="H59" i="2"/>
  <c r="T38" i="2"/>
  <c r="AA55" i="2"/>
  <c r="M51" i="2"/>
  <c r="X42" i="2"/>
  <c r="H42" i="2"/>
  <c r="R62" i="2"/>
  <c r="Y60" i="2"/>
  <c r="AC38" i="2"/>
  <c r="K53" i="2"/>
  <c r="O47" i="2"/>
  <c r="W44" i="2"/>
  <c r="W62" i="2"/>
  <c r="W64" i="2"/>
  <c r="W37" i="2"/>
  <c r="H48" i="2"/>
  <c r="V60" i="2"/>
  <c r="M62" i="2"/>
  <c r="Y66" i="2"/>
  <c r="Q37" i="2"/>
  <c r="Q6" i="2" s="1"/>
  <c r="Q7" i="2" s="1"/>
  <c r="U53" i="2"/>
  <c r="L56" i="2"/>
  <c r="V42" i="2"/>
  <c r="X64" i="2"/>
  <c r="G46" i="2"/>
  <c r="AD58" i="2"/>
  <c r="Y65" i="2"/>
  <c r="Y43" i="2"/>
  <c r="AE45" i="2"/>
  <c r="AD39" i="2"/>
  <c r="J49" i="2"/>
  <c r="J62" i="2"/>
  <c r="L57" i="2"/>
  <c r="J46" i="2"/>
  <c r="R67" i="2"/>
  <c r="P60" i="2"/>
  <c r="M40" i="2"/>
  <c r="AC40" i="2"/>
  <c r="Q57" i="2"/>
  <c r="AE39" i="2"/>
  <c r="Q53" i="2"/>
  <c r="I49" i="2"/>
  <c r="P48" i="2"/>
  <c r="AE37" i="2"/>
  <c r="AE6" i="2" s="1"/>
  <c r="AE7" i="2" s="1"/>
  <c r="M63" i="2"/>
  <c r="W43" i="2"/>
  <c r="X62" i="2"/>
  <c r="AC39" i="2"/>
  <c r="V55" i="2"/>
  <c r="K59" i="2"/>
  <c r="N48" i="2"/>
  <c r="Z56" i="2"/>
  <c r="U38" i="2"/>
  <c r="AC57" i="2"/>
  <c r="K60" i="2"/>
  <c r="AB54" i="2"/>
  <c r="L45" i="2"/>
  <c r="J60" i="2"/>
  <c r="F58" i="2"/>
  <c r="I43" i="2"/>
  <c r="T46" i="2"/>
  <c r="F64" i="2"/>
  <c r="AB63" i="2"/>
  <c r="R55" i="2"/>
  <c r="T53" i="2"/>
  <c r="V37" i="2"/>
  <c r="S62" i="2"/>
  <c r="L65" i="2"/>
  <c r="AB55" i="2"/>
  <c r="I65" i="2"/>
  <c r="AC50" i="2"/>
  <c r="G43" i="2"/>
  <c r="Z62" i="2"/>
  <c r="H40" i="2"/>
  <c r="N60" i="2"/>
  <c r="H62" i="2"/>
  <c r="L63" i="2"/>
  <c r="AB56" i="2"/>
  <c r="N66" i="2"/>
  <c r="V66" i="2"/>
  <c r="N38" i="2"/>
  <c r="M55" i="2"/>
  <c r="N41" i="2"/>
  <c r="Z46" i="2"/>
  <c r="S61" i="2"/>
  <c r="H45" i="2"/>
  <c r="W67" i="2"/>
  <c r="AE38" i="2"/>
  <c r="X39" i="2"/>
  <c r="AD67" i="2"/>
  <c r="G54" i="2"/>
  <c r="K48" i="2"/>
  <c r="O56" i="2"/>
  <c r="X37" i="2"/>
  <c r="X6" i="2" s="1"/>
  <c r="X7" i="2" s="1"/>
  <c r="AC53" i="2"/>
  <c r="N57" i="2"/>
  <c r="Z52" i="2"/>
  <c r="O55" i="2"/>
  <c r="AB66" i="2"/>
  <c r="AE63" i="2"/>
  <c r="AC58" i="2"/>
  <c r="AA46" i="2"/>
  <c r="T60" i="2"/>
  <c r="J50" i="2"/>
  <c r="AB52" i="2"/>
  <c r="P45" i="2"/>
  <c r="AA62" i="2"/>
  <c r="AD38" i="2"/>
  <c r="W41" i="2"/>
  <c r="Y61" i="2"/>
  <c r="Y63" i="2"/>
  <c r="Y41" i="2"/>
  <c r="AE56" i="2"/>
  <c r="AA53" i="2"/>
  <c r="Q39" i="2"/>
  <c r="I50" i="2"/>
  <c r="X45" i="2"/>
  <c r="R51" i="2"/>
  <c r="H57" i="2"/>
  <c r="K47" i="2"/>
  <c r="W57" i="2"/>
  <c r="J48" i="2"/>
  <c r="AD63" i="2"/>
  <c r="P52" i="2"/>
  <c r="O60" i="2"/>
  <c r="R56" i="2"/>
  <c r="M65" i="2"/>
  <c r="U44" i="2"/>
  <c r="L52" i="2"/>
  <c r="H55" i="2"/>
  <c r="T62" i="2"/>
  <c r="Y55" i="2"/>
  <c r="X60" i="2"/>
  <c r="L48" i="2"/>
  <c r="U45" i="2"/>
  <c r="W50" i="2"/>
  <c r="Z50" i="2"/>
  <c r="R42" i="2"/>
  <c r="R45" i="2"/>
  <c r="G39" i="2"/>
  <c r="P42" i="2"/>
  <c r="L37" i="2"/>
  <c r="L6" i="2" s="1"/>
  <c r="L7" i="2" s="1"/>
  <c r="X61" i="2"/>
  <c r="I41" i="2"/>
  <c r="V58" i="2"/>
  <c r="Q42" i="2"/>
  <c r="M53" i="2"/>
  <c r="H39" i="2"/>
  <c r="L46" i="2"/>
  <c r="N55" i="2"/>
  <c r="X55" i="2"/>
  <c r="H50" i="2"/>
  <c r="AB46" i="2"/>
  <c r="AC43" i="2"/>
  <c r="P66" i="2"/>
  <c r="G52" i="2"/>
  <c r="H65" i="2"/>
  <c r="AE48" i="2"/>
  <c r="O45" i="2"/>
  <c r="J43" i="2"/>
  <c r="K37" i="2"/>
  <c r="M66" i="2"/>
  <c r="Y42" i="2"/>
  <c r="M50" i="2"/>
  <c r="O65" i="2"/>
  <c r="Y39" i="2"/>
  <c r="W48" i="2"/>
  <c r="N61" i="2"/>
  <c r="K67" i="2"/>
  <c r="U40" i="2"/>
  <c r="L40" i="2"/>
  <c r="L59" i="2"/>
  <c r="P57" i="2"/>
  <c r="AC42" i="2"/>
  <c r="K43" i="2"/>
  <c r="AA59" i="2"/>
  <c r="R49" i="2"/>
  <c r="Q50" i="2"/>
  <c r="AB51" i="2"/>
  <c r="H43" i="2"/>
  <c r="N64" i="2"/>
  <c r="O40" i="2"/>
  <c r="O9" i="2" s="1"/>
  <c r="U37" i="2"/>
  <c r="J65" i="2"/>
  <c r="AE55" i="2"/>
  <c r="P54" i="2"/>
  <c r="Q63" i="2"/>
  <c r="F37" i="2"/>
  <c r="F6" i="2" s="1"/>
  <c r="F7" i="2" s="1"/>
  <c r="T52" i="2"/>
  <c r="N40" i="2"/>
  <c r="N9" i="2" s="1"/>
  <c r="AE46" i="2"/>
  <c r="Z53" i="2"/>
  <c r="Y57" i="2"/>
  <c r="N44" i="2"/>
  <c r="V56" i="2"/>
  <c r="G41" i="2"/>
  <c r="P55" i="2"/>
  <c r="Q54" i="2"/>
  <c r="Q10" i="2" s="1"/>
  <c r="V41" i="2"/>
  <c r="M43" i="2"/>
  <c r="X41" i="2"/>
  <c r="W65" i="2"/>
  <c r="AC67" i="2"/>
  <c r="V51" i="2"/>
  <c r="H49" i="2"/>
  <c r="Z44" i="2"/>
  <c r="F67" i="2"/>
  <c r="K45" i="2"/>
  <c r="U62" i="2"/>
  <c r="X53" i="2"/>
  <c r="X58" i="2"/>
  <c r="R47" i="2"/>
  <c r="I66" i="2"/>
  <c r="Q45" i="2"/>
  <c r="K57" i="2"/>
  <c r="P47" i="2"/>
  <c r="H66" i="2"/>
  <c r="L49" i="2"/>
  <c r="T66" i="2"/>
  <c r="F53" i="2"/>
  <c r="K46" i="2"/>
  <c r="U49" i="2"/>
  <c r="J37" i="2"/>
  <c r="Z54" i="2"/>
  <c r="S60" i="2"/>
  <c r="P46" i="2"/>
  <c r="AD57" i="2"/>
  <c r="I37" i="2"/>
  <c r="I6" i="2" s="1"/>
  <c r="I7" i="2" s="1"/>
  <c r="AD53" i="2"/>
  <c r="AD66" i="2"/>
  <c r="I63" i="2"/>
  <c r="G45" i="2"/>
  <c r="O48" i="2"/>
  <c r="S47" i="2"/>
  <c r="S39" i="2"/>
  <c r="W39" i="2"/>
  <c r="F60" i="2"/>
  <c r="AB64" i="2"/>
  <c r="L42" i="2"/>
  <c r="W56" i="2"/>
  <c r="AC46" i="2"/>
  <c r="X43" i="2"/>
  <c r="S66" i="2"/>
  <c r="J67" i="2"/>
  <c r="Q44" i="2"/>
  <c r="T49" i="2"/>
  <c r="AB62" i="2"/>
  <c r="N67" i="2"/>
  <c r="AE64" i="2"/>
  <c r="AB58" i="2"/>
  <c r="R48" i="2"/>
  <c r="Y62" i="2"/>
  <c r="Z39" i="2"/>
  <c r="P13" i="2" l="1"/>
  <c r="X13" i="2"/>
  <c r="R6" i="2"/>
  <c r="R7" i="2" s="1"/>
  <c r="Z10" i="2"/>
  <c r="AB10" i="2"/>
  <c r="AE9" i="2"/>
  <c r="AE13" i="2" s="1"/>
  <c r="G6" i="2"/>
  <c r="G7" i="2" s="1"/>
  <c r="R10" i="2"/>
  <c r="R9" i="2"/>
  <c r="R13" i="2" s="1"/>
  <c r="V9" i="2"/>
  <c r="J6" i="2"/>
  <c r="J7" i="2" s="1"/>
  <c r="U6" i="2"/>
  <c r="U7" i="2" s="1"/>
  <c r="W6" i="2"/>
  <c r="W7" i="2" s="1"/>
  <c r="H10" i="2"/>
  <c r="Y13" i="2"/>
  <c r="Y6" i="2"/>
  <c r="Y7" i="2" s="1"/>
  <c r="M9" i="2"/>
  <c r="K9" i="2"/>
  <c r="K13" i="2" s="1"/>
  <c r="J9" i="2"/>
  <c r="S10" i="2"/>
  <c r="I9" i="2"/>
  <c r="AD10" i="2"/>
  <c r="X10" i="2"/>
  <c r="L10" i="2"/>
  <c r="AC6" i="2"/>
  <c r="AC7" i="2" s="1"/>
  <c r="T9" i="2"/>
  <c r="T13" i="2" s="1"/>
  <c r="L9" i="2"/>
  <c r="L13" i="2" s="1"/>
  <c r="W9" i="2"/>
  <c r="W13" i="2" s="1"/>
  <c r="O10" i="2"/>
  <c r="O13" i="2" s="1"/>
  <c r="AB9" i="2"/>
  <c r="AB13" i="2" s="1"/>
  <c r="AD9" i="2"/>
  <c r="S6" i="2"/>
  <c r="S7" i="2" s="1"/>
  <c r="Z9" i="2"/>
  <c r="F9" i="2"/>
  <c r="AD6" i="2"/>
  <c r="AD7" i="2" s="1"/>
  <c r="AA10" i="2"/>
  <c r="I10" i="2"/>
  <c r="AA9" i="2"/>
  <c r="AA13" i="2" s="1"/>
  <c r="AC9" i="2"/>
  <c r="W10" i="2"/>
  <c r="V10" i="2"/>
  <c r="M6" i="2"/>
  <c r="M7" i="2" s="1"/>
  <c r="U10" i="2"/>
  <c r="Q9" i="2"/>
  <c r="Q13" i="2" s="1"/>
  <c r="N10" i="2"/>
  <c r="N13" i="2" s="1"/>
  <c r="G10" i="2"/>
  <c r="P10" i="2"/>
  <c r="U9" i="2"/>
  <c r="H9" i="2"/>
  <c r="V6" i="2"/>
  <c r="V7" i="2" s="1"/>
  <c r="M10" i="2"/>
  <c r="T6" i="2"/>
  <c r="T7" i="2" s="1"/>
  <c r="F10" i="2"/>
  <c r="J10" i="2"/>
  <c r="AB6" i="2"/>
  <c r="AB7" i="2" s="1"/>
  <c r="K6" i="2"/>
  <c r="K7" i="2" s="1"/>
  <c r="K10" i="2"/>
  <c r="S9" i="2"/>
  <c r="O6" i="2"/>
  <c r="O7" i="2" s="1"/>
  <c r="N6" i="2"/>
  <c r="N7" i="2" s="1"/>
  <c r="Z6" i="2"/>
  <c r="Z7" i="2" s="1"/>
  <c r="G9" i="2"/>
  <c r="G13" i="2" s="1"/>
  <c r="AE10" i="2"/>
  <c r="Y10" i="2"/>
  <c r="AC10" i="2"/>
  <c r="J13" i="2" l="1"/>
  <c r="I13" i="2"/>
  <c r="S13" i="2"/>
  <c r="F13" i="2"/>
  <c r="H13" i="2"/>
  <c r="Z13" i="2"/>
  <c r="M13" i="2"/>
  <c r="V13" i="2"/>
  <c r="U13" i="2"/>
  <c r="AC13" i="2"/>
  <c r="AD13" i="2"/>
</calcChain>
</file>

<file path=xl/sharedStrings.xml><?xml version="1.0" encoding="utf-8"?>
<sst xmlns="http://schemas.openxmlformats.org/spreadsheetml/2006/main" count="1190" uniqueCount="541">
  <si>
    <t>heures dues</t>
  </si>
  <si>
    <t>heures réalisées</t>
  </si>
  <si>
    <t>heures restantes</t>
  </si>
  <si>
    <t>Prénom</t>
  </si>
  <si>
    <t>NOM</t>
  </si>
  <si>
    <t>enseignant 1</t>
  </si>
  <si>
    <t>enseignant 2</t>
  </si>
  <si>
    <t>enseignant 3</t>
  </si>
  <si>
    <t>enseignant 4</t>
  </si>
  <si>
    <t>date</t>
  </si>
  <si>
    <t>enseignants de l'école</t>
  </si>
  <si>
    <t>enseignant 5</t>
  </si>
  <si>
    <t>enseignant 6</t>
  </si>
  <si>
    <t>enseignant 7</t>
  </si>
  <si>
    <t>enseignant 8</t>
  </si>
  <si>
    <t>enseignant 9</t>
  </si>
  <si>
    <t>enseignant 10</t>
  </si>
  <si>
    <t>enseignant 11</t>
  </si>
  <si>
    <t>enseignant 12</t>
  </si>
  <si>
    <t>enseignant 13</t>
  </si>
  <si>
    <t>enseignant 14</t>
  </si>
  <si>
    <t>enseignant 15</t>
  </si>
  <si>
    <t>participants</t>
  </si>
  <si>
    <t>oui</t>
  </si>
  <si>
    <t>non</t>
  </si>
  <si>
    <t>enseignant 16</t>
  </si>
  <si>
    <t>enseignant 17</t>
  </si>
  <si>
    <t>enseignant 18</t>
  </si>
  <si>
    <t>enseignant 19</t>
  </si>
  <si>
    <t>enseignant 20</t>
  </si>
  <si>
    <t>enseignant 21</t>
  </si>
  <si>
    <t>enseignant 22</t>
  </si>
  <si>
    <t>enseignant 23</t>
  </si>
  <si>
    <t>enseignant 24</t>
  </si>
  <si>
    <t>enseignant 25</t>
  </si>
  <si>
    <t>Conseils d'École</t>
  </si>
  <si>
    <t>Directeur/trice</t>
  </si>
  <si>
    <t>Total des heures dues pour les 108 heures</t>
  </si>
  <si>
    <t>quotité de service  en %
(25, 33, 50, 75, 100)</t>
  </si>
  <si>
    <t>durée (en nombre d'heures)</t>
  </si>
  <si>
    <t>heures réalisées le</t>
  </si>
  <si>
    <t>Conseils des Maîtres</t>
  </si>
  <si>
    <t>Conseils de Cycle</t>
  </si>
  <si>
    <t>APC</t>
  </si>
  <si>
    <t>Période 1</t>
  </si>
  <si>
    <t>Période 2</t>
  </si>
  <si>
    <t>Période 3</t>
  </si>
  <si>
    <t>Période 4</t>
  </si>
  <si>
    <t>Période 5</t>
  </si>
  <si>
    <t>Heures dues</t>
  </si>
  <si>
    <t>relations avec les parents</t>
  </si>
  <si>
    <t>élaboration et suivi des PPS</t>
  </si>
  <si>
    <t>Actions de formation continue</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</si>
  <si>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</si>
  <si>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</si>
  <si>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</si>
  <si>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</si>
  <si>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</si>
  <si>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</si>
  <si>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</si>
  <si>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</si>
  <si>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</si>
  <si>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</si>
  <si>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</si>
  <si>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</si>
  <si>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</si>
  <si>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</si>
  <si>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</si>
  <si>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</si>
  <si>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</si>
  <si>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</si>
  <si>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</si>
  <si>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</si>
  <si>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</si>
  <si>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</si>
  <si>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</si>
  <si>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</si>
  <si>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</si>
  <si>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</si>
  <si>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</si>
  <si>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</si>
  <si>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</si>
  <si>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</si>
  <si>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</si>
  <si>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</si>
  <si>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</si>
  <si>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</si>
  <si>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</si>
  <si>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</si>
  <si>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</si>
  <si>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</si>
  <si>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</si>
  <si>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</si>
  <si>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</si>
  <si>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</si>
  <si>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</si>
  <si>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</si>
  <si>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</si>
  <si>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</si>
  <si>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</si>
  <si>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</si>
  <si>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</si>
  <si>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</si>
  <si>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</si>
  <si>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</si>
  <si>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</si>
  <si>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</si>
  <si>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</si>
  <si>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</si>
  <si>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</si>
  <si>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</si>
  <si>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</si>
  <si>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</si>
  <si>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</si>
  <si>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</si>
  <si>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</si>
  <si>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</si>
  <si>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</si>
  <si>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</si>
  <si>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</si>
  <si>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</si>
  <si>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</si>
  <si>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</si>
  <si>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</si>
  <si>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</si>
  <si>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</si>
  <si>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</si>
  <si>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</si>
  <si>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</si>
  <si>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</si>
  <si>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</si>
  <si>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</si>
  <si>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</si>
  <si>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</si>
  <si>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</si>
  <si>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</si>
  <si>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</si>
  <si>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</si>
  <si>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</si>
  <si>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</si>
  <si>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</si>
  <si>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</si>
  <si>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</si>
  <si>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</si>
  <si>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</si>
  <si>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</si>
  <si>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</si>
  <si>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</si>
  <si>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</si>
  <si>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</si>
  <si>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</si>
  <si>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</si>
  <si>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</si>
  <si>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</si>
  <si>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</si>
  <si>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</si>
  <si>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</si>
  <si>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D3</t>
  </si>
  <si>
    <t>E3</t>
  </si>
  <si>
    <t>F3</t>
  </si>
  <si>
    <t>G3</t>
  </si>
  <si>
    <t>D4</t>
  </si>
  <si>
    <t>D5</t>
  </si>
  <si>
    <t>E4</t>
  </si>
  <si>
    <t>E5</t>
  </si>
  <si>
    <t>F4</t>
  </si>
  <si>
    <t>F5</t>
  </si>
  <si>
    <t>G4</t>
  </si>
  <si>
    <t>G5</t>
  </si>
  <si>
    <t>Dans ce tableau, il faut remplir les cases jaunes en fin de chaque période scolaire, après déclaration par les enseignants, des heures d'APC réalisées durant la période.
Les Directeurs d'école sont entièrement déchargés des APC.</t>
  </si>
  <si>
    <t>premier 
Conseil d'École</t>
  </si>
  <si>
    <t>deuxième 
Conseil d'École</t>
  </si>
  <si>
    <t>troisième 
Conseil d'École</t>
  </si>
  <si>
    <t xml:space="preserve">
</t>
  </si>
  <si>
    <t>- la date de la réunion ;</t>
  </si>
  <si>
    <t>- la durée (1 - 1,5 - 2 - 2,5 - 3…) ;</t>
  </si>
  <si>
    <t>Dans ce tableau, après chaque Conseil d'École, il faut indiquer :</t>
  </si>
  <si>
    <r>
      <t xml:space="preserve">- la participation de chaque enseignant par </t>
    </r>
    <r>
      <rPr>
        <b/>
        <sz val="12"/>
        <color theme="1"/>
        <rFont val="Arial"/>
        <family val="2"/>
      </rPr>
      <t>oui</t>
    </r>
    <r>
      <rPr>
        <sz val="12"/>
        <color theme="1"/>
        <rFont val="Arial"/>
        <family val="2"/>
      </rPr>
      <t xml:space="preserve"> ou </t>
    </r>
    <r>
      <rPr>
        <b/>
        <sz val="12"/>
        <color theme="1"/>
        <rFont val="Arial"/>
        <family val="2"/>
      </rPr>
      <t>non</t>
    </r>
    <r>
      <rPr>
        <sz val="12"/>
        <color theme="1"/>
        <rFont val="Arial"/>
        <family val="2"/>
      </rPr>
      <t>.</t>
    </r>
  </si>
  <si>
    <t>Dans ce tableau, après chaque Conseil des Maîtres, il faut indiquer :</t>
  </si>
  <si>
    <t>H3</t>
  </si>
  <si>
    <t>I3</t>
  </si>
  <si>
    <t>J3</t>
  </si>
  <si>
    <t>K3</t>
  </si>
  <si>
    <t>L3</t>
  </si>
  <si>
    <t>M3</t>
  </si>
  <si>
    <t>N3</t>
  </si>
  <si>
    <t>O3</t>
  </si>
  <si>
    <t>P3</t>
  </si>
  <si>
    <t>Q3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</si>
  <si>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</si>
  <si>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</si>
  <si>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</si>
  <si>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</si>
  <si>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</si>
  <si>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</si>
  <si>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</si>
  <si>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</si>
  <si>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</si>
  <si>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</si>
  <si>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</si>
  <si>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</si>
  <si>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</si>
  <si>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</si>
  <si>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</si>
  <si>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</si>
  <si>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</si>
  <si>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</si>
  <si>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</si>
  <si>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</si>
  <si>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</si>
  <si>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</si>
  <si>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</si>
  <si>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</si>
  <si>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</si>
  <si>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</si>
  <si>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</si>
  <si>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</si>
  <si>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</si>
  <si>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</si>
  <si>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</si>
  <si>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</si>
  <si>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</si>
  <si>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</si>
  <si>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</si>
  <si>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</si>
  <si>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</si>
  <si>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</si>
  <si>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</si>
  <si>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</si>
  <si>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</si>
  <si>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</si>
  <si>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</si>
  <si>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</si>
  <si>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</si>
  <si>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</si>
  <si>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</si>
  <si>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</si>
  <si>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</si>
  <si>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</si>
  <si>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</si>
  <si>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</si>
  <si>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</si>
  <si>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</si>
  <si>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</si>
  <si>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</si>
  <si>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</si>
  <si>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</si>
  <si>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</si>
  <si>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</si>
  <si>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</si>
  <si>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</si>
  <si>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</si>
  <si>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</si>
  <si>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</si>
  <si>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</si>
  <si>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</si>
  <si>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</si>
  <si>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</si>
  <si>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</si>
  <si>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</si>
  <si>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</si>
  <si>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</si>
  <si>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</si>
  <si>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</si>
  <si>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</si>
  <si>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</si>
  <si>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</si>
  <si>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</si>
  <si>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</si>
  <si>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</si>
  <si>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</si>
  <si>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</si>
  <si>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</si>
  <si>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</si>
  <si>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</si>
  <si>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</si>
  <si>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</si>
  <si>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</si>
  <si>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</si>
  <si>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</si>
  <si>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</si>
  <si>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</si>
  <si>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</si>
  <si>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</si>
  <si>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</si>
  <si>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</si>
  <si>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</si>
  <si>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</si>
  <si>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</si>
  <si>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</si>
  <si>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</si>
  <si>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</si>
  <si>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</si>
  <si>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</si>
  <si>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</si>
  <si>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</si>
  <si>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</si>
  <si>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</si>
  <si>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</si>
  <si>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</si>
  <si>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</si>
  <si>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</si>
  <si>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</si>
  <si>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</si>
  <si>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</si>
  <si>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</si>
  <si>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</si>
  <si>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</si>
  <si>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</si>
  <si>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</si>
  <si>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</si>
  <si>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</si>
  <si>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</si>
  <si>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</si>
  <si>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</si>
  <si>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</si>
  <si>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</si>
  <si>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</si>
  <si>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</si>
  <si>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</si>
  <si>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</si>
  <si>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</si>
  <si>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</si>
  <si>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</si>
  <si>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</si>
  <si>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</si>
  <si>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</si>
  <si>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</si>
  <si>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</si>
  <si>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</si>
  <si>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</si>
  <si>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</si>
  <si>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</si>
  <si>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</si>
  <si>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</si>
  <si>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</si>
  <si>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</si>
  <si>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</si>
  <si>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</si>
  <si>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</si>
  <si>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</si>
  <si>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</si>
  <si>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</si>
  <si>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</si>
  <si>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</si>
  <si>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</si>
  <si>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</si>
  <si>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</si>
  <si>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</si>
  <si>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</si>
  <si>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</si>
  <si>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</si>
  <si>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</si>
  <si>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</si>
  <si>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</si>
  <si>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</si>
  <si>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</si>
  <si>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</si>
  <si>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</si>
  <si>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</si>
  <si>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</si>
  <si>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</si>
  <si>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</si>
  <si>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</si>
  <si>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</si>
  <si>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</si>
  <si>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</si>
  <si>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</si>
  <si>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</si>
  <si>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</si>
  <si>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</si>
  <si>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</si>
  <si>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</si>
  <si>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</si>
  <si>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</si>
  <si>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</si>
  <si>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</si>
  <si>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</si>
  <si>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</si>
  <si>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</si>
  <si>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</si>
  <si>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</si>
  <si>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</si>
  <si>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</si>
  <si>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</si>
  <si>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</si>
  <si>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</si>
  <si>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</si>
  <si>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</si>
  <si>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</si>
  <si>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</si>
  <si>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</si>
  <si>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</si>
  <si>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</si>
  <si>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</si>
  <si>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</si>
  <si>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</si>
  <si>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</si>
  <si>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</si>
  <si>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</si>
  <si>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</si>
  <si>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</si>
  <si>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</si>
  <si>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</si>
  <si>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</si>
  <si>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</si>
  <si>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</si>
  <si>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</si>
  <si>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</si>
  <si>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</si>
  <si>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</si>
  <si>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</si>
  <si>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</si>
  <si>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</si>
  <si>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</si>
  <si>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</si>
  <si>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</si>
  <si>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</si>
  <si>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</si>
  <si>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</si>
  <si>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</si>
  <si>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</si>
  <si>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</si>
  <si>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</si>
  <si>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</si>
  <si>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</si>
  <si>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</si>
  <si>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</si>
  <si>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</si>
  <si>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</si>
  <si>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</si>
  <si>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</si>
  <si>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</si>
  <si>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</si>
  <si>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</si>
  <si>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</si>
  <si>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</si>
  <si>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</si>
  <si>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</si>
  <si>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</si>
  <si>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</si>
  <si>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</si>
  <si>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</si>
  <si>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</si>
  <si>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</si>
  <si>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</si>
  <si>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</si>
  <si>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</si>
  <si>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</si>
  <si>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</si>
  <si>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</si>
  <si>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</si>
  <si>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</si>
  <si>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</si>
  <si>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</si>
  <si>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</si>
  <si>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</si>
  <si>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</si>
  <si>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</si>
  <si>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</si>
  <si>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</si>
  <si>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</si>
  <si>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</si>
  <si>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</si>
  <si>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</si>
  <si>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</si>
  <si>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</si>
  <si>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</si>
  <si>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</si>
  <si>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Conseil des Maîtres n°1</t>
  </si>
  <si>
    <t>Conseil des Maîtres n°2</t>
  </si>
  <si>
    <t>Conseil des Maîtres n°3</t>
  </si>
  <si>
    <t>Conseil des Maîtres n°4</t>
  </si>
  <si>
    <t>Conseil des Maîtres n°5</t>
  </si>
  <si>
    <t>Conseil des Maîtres n°6</t>
  </si>
  <si>
    <t>Conseil des Maîtres n°7</t>
  </si>
  <si>
    <t>Conseil des Maîtres n°8</t>
  </si>
  <si>
    <t>Conseil des Maîtres n°9</t>
  </si>
  <si>
    <t>Conseil des Maîtres n°10</t>
  </si>
  <si>
    <t>Conseil des Maîtres n°11</t>
  </si>
  <si>
    <t>Conseil des Maîtres n°12</t>
  </si>
  <si>
    <t>Conseil des Maîtres n°13</t>
  </si>
  <si>
    <t>Conseil des Maîtres n°14</t>
  </si>
  <si>
    <t>Conseil de Cycle n°1</t>
  </si>
  <si>
    <t>Conseil de Cycle n°2</t>
  </si>
  <si>
    <t>Conseil de Cycle n°3</t>
  </si>
  <si>
    <t>Conseil de Cycle n°4</t>
  </si>
  <si>
    <t>Conseil de Cycle n°5</t>
  </si>
  <si>
    <t>Conseil de Cycle n°6</t>
  </si>
  <si>
    <t>Conseil de Cycle n°7</t>
  </si>
  <si>
    <t>Conseil de Cycle n°8</t>
  </si>
  <si>
    <t>Conseil de Cycle n°9</t>
  </si>
  <si>
    <t>Conseil de Cycle n°10</t>
  </si>
  <si>
    <t>Conseil de Cycle n°11</t>
  </si>
  <si>
    <t>Conseil de Cycle n°12</t>
  </si>
  <si>
    <t>Conseil de Cycle n°13</t>
  </si>
  <si>
    <t>Conseil de Cycle n°14</t>
  </si>
  <si>
    <t>Dans ce tableau, après chaque Conseil de Cycle, il faut indiquer :</t>
  </si>
  <si>
    <t>Travaux en équipe pédagogique 
Relation avec les parents 
Élaboration et suivi des projets PPS</t>
  </si>
  <si>
    <t>heures réalisées en CM</t>
  </si>
  <si>
    <t>heures réalisées en CC</t>
  </si>
  <si>
    <t>heures réalisées avec les parents</t>
  </si>
  <si>
    <t>heures réalisées pour les PPS</t>
  </si>
  <si>
    <t>Réunions avec les parents</t>
  </si>
  <si>
    <t>Dans ce tableau, il faut remplir les cases jaunes en fin de chaque période scolaire, après déclaration par les enseignants, des heures de réunions avec les parents réalisées, hors temps scolaire, durant la période.</t>
  </si>
  <si>
    <t>Élaboration et suivi des projets PPS</t>
  </si>
  <si>
    <t>Dans ce tableau, il faut remplir les cases jaunes en fin de chaque période scolaire, après déclaration par les enseignants, des heures de préparation et de suivi des projets PPS, hors temps scolaire, durant la période (réunion avec les parents d'enfants notifiés, entretien avec les AESH, écriture des Gevasco...)</t>
  </si>
  <si>
    <t>Dans ce tableau, il faut remplir les cases jaunes en fin de chaque période scolaire, après déclaration par les enseignants, des heures de formation continue réalisées durant la période (formation EAFC, plans…).</t>
  </si>
  <si>
    <t>heures réalisées en CE</t>
  </si>
  <si>
    <t>heures réalisées en APC</t>
  </si>
  <si>
    <t>heures réalisées en formation</t>
  </si>
  <si>
    <t>36 heures d’APC</t>
  </si>
  <si>
    <t xml:space="preserve"> • APC organisées dans le projet d’école (devant élèves)</t>
  </si>
  <si>
    <t xml:space="preserve"> 48 heures</t>
  </si>
  <si>
    <t>• Commandes institutionnelles de documents ou enquêtes à compléter…</t>
  </si>
  <si>
    <t>• Constitution et rédaction de projets (d’école, de circonscription, culturels…)</t>
  </si>
  <si>
    <t>• Mise en place du GEVA-sco</t>
  </si>
  <si>
    <t>• Dialogues et temps d’échanges (parents, équipes médico-sociales…)</t>
  </si>
  <si>
    <t xml:space="preserve">• Communication des résultats des évaluations nationales </t>
  </si>
  <si>
    <t>18 heures</t>
  </si>
  <si>
    <t>• Animations pédagogiques</t>
  </si>
  <si>
    <t>• Formation (avec convocation) à public désigné</t>
  </si>
  <si>
    <t>6 heures</t>
  </si>
  <si>
    <r>
      <rPr>
        <b/>
        <sz val="20"/>
        <color theme="1"/>
        <rFont val="Calibri"/>
        <family val="2"/>
        <scheme val="minor"/>
      </rPr>
      <t xml:space="preserve">Décret n° 2017-444 du 29 mars 2017 </t>
    </r>
    <r>
      <rPr>
        <sz val="11"/>
        <color theme="1"/>
        <rFont val="Calibri"/>
        <family val="2"/>
        <scheme val="minor"/>
      </rPr>
      <t xml:space="preserve">
</t>
    </r>
    <r>
      <rPr>
        <sz val="12"/>
        <color theme="1"/>
        <rFont val="Arial"/>
        <family val="2"/>
      </rPr>
      <t xml:space="preserve">« Art. 2.-1.
</t>
    </r>
    <r>
      <rPr>
        <b/>
        <sz val="12"/>
        <color theme="1"/>
        <rFont val="Arial"/>
        <family val="2"/>
      </rPr>
      <t xml:space="preserve">Les cent-huit heures annuelles </t>
    </r>
    <r>
      <rPr>
        <sz val="12"/>
        <color theme="1"/>
        <rFont val="Arial"/>
        <family val="2"/>
      </rPr>
      <t xml:space="preserve">mentionnées au 2° de l'article 1er sont réparties de la manière suivante : 
</t>
    </r>
    <r>
      <rPr>
        <b/>
        <sz val="12"/>
        <color theme="1"/>
        <rFont val="Arial"/>
        <family val="2"/>
      </rPr>
      <t>1° : Trente-six heures</t>
    </r>
    <r>
      <rPr>
        <sz val="12"/>
        <color theme="1"/>
        <rFont val="Arial"/>
        <family val="2"/>
      </rPr>
      <t xml:space="preserve"> consacrées à des activités pédagogiques complémentaires organisées dans le projet d'école, par groupes restreints d'élèves, pour l'aide aux élèves rencontrant des difficultés dans leurs apprentissages, pour une aide au travail personnel ou pour une activité prévue par le projet d'école ; 
</t>
    </r>
    <r>
      <rPr>
        <b/>
        <sz val="12"/>
        <color theme="1"/>
        <rFont val="Arial"/>
        <family val="2"/>
      </rPr>
      <t>2° : Quarante-huit heures</t>
    </r>
    <r>
      <rPr>
        <sz val="12"/>
        <color theme="1"/>
        <rFont val="Arial"/>
        <family val="2"/>
      </rPr>
      <t xml:space="preserve"> consacrées aux travaux en équipes pédagogiques, aux relations avec les parents, à l'élaboration et au suivi des projets personnalisés de scolarisation pour les élèves handicapés ; 
</t>
    </r>
    <r>
      <rPr>
        <b/>
        <sz val="12"/>
        <color theme="1"/>
        <rFont val="Arial"/>
        <family val="2"/>
      </rPr>
      <t>3° : Dix-huit heures</t>
    </r>
    <r>
      <rPr>
        <sz val="12"/>
        <color theme="1"/>
        <rFont val="Arial"/>
        <family val="2"/>
      </rPr>
      <t xml:space="preserve"> consacrées à des actions de formation continue, pour au moins la moitié d'entre elles, et à de l'animation pédagogique ; 
</t>
    </r>
    <r>
      <rPr>
        <b/>
        <sz val="12"/>
        <color theme="1"/>
        <rFont val="Arial"/>
        <family val="2"/>
      </rPr>
      <t>4° : Six heures</t>
    </r>
    <r>
      <rPr>
        <sz val="12"/>
        <color theme="1"/>
        <rFont val="Arial"/>
        <family val="2"/>
      </rPr>
      <t xml:space="preserve"> de participation aux conseils d'école obligatoires. » 
« II.- Le contenu des activités et missions définies au I est adapté, par arrêté du ministre chargé de l'éducation nationale, lorsque les personnels enseignants du premier degré exercent, soit dans les écoles, dans les dispositifs adaptés pour l'accueil et le suivi des enfants présentant un handicap ou un trouble de santé invalidant mentionnés à l'article L. 351-1 du code de l'éducation, dans les réseaux d'aides spécialisées aux élèves en difficulté, soit dans les établissements ou services de santé ou médico-sociaux, mentionnés aux articles L. 351-1 et D. 351-17 du même code. 
III.- Lorsque les heures mentionnées au 1° du I ne peuvent être entièrement utilisées pour les activités correspondantes, elles sont consacrées au renforcement de la formation professionnelle continue, en dehors de la présence des élèves. »</t>
    </r>
  </si>
  <si>
    <r>
      <t xml:space="preserve"> </t>
    </r>
    <r>
      <rPr>
        <sz val="12"/>
        <color theme="1"/>
        <rFont val="Wingdings"/>
        <charset val="2"/>
      </rPr>
      <t>Ø</t>
    </r>
    <r>
      <rPr>
        <sz val="12"/>
        <color theme="1"/>
        <rFont val="Arial"/>
        <family val="2"/>
      </rPr>
      <t xml:space="preserve"> Travaux en équipes pédagogiques</t>
    </r>
  </si>
  <si>
    <r>
      <rPr>
        <sz val="12"/>
        <color theme="1"/>
        <rFont val="Wingdings"/>
        <charset val="2"/>
      </rPr>
      <t>Ø</t>
    </r>
    <r>
      <rPr>
        <sz val="12"/>
        <color theme="1"/>
        <rFont val="Arial"/>
        <family val="2"/>
      </rPr>
      <t xml:space="preserve"> Elaboration et suivi des PPS des élèves en situation de handicap </t>
    </r>
  </si>
  <si>
    <r>
      <rPr>
        <sz val="12"/>
        <color theme="1"/>
        <rFont val="Wingdings"/>
        <charset val="2"/>
      </rPr>
      <t>Ø</t>
    </r>
    <r>
      <rPr>
        <sz val="12"/>
        <color theme="1"/>
        <rFont val="Arial"/>
        <family val="2"/>
      </rPr>
      <t xml:space="preserve"> Dialogues et temps d’échanges</t>
    </r>
  </si>
  <si>
    <r>
      <rPr>
        <sz val="12"/>
        <color theme="1"/>
        <rFont val="Wingdings"/>
        <charset val="2"/>
      </rPr>
      <t>Ø</t>
    </r>
    <r>
      <rPr>
        <sz val="12"/>
        <color theme="1"/>
        <rFont val="Arial"/>
        <family val="2"/>
      </rPr>
      <t xml:space="preserve"> Actions de formation et/ou d’animation hors temps d’enseignement (présentiel ou distanciel)</t>
    </r>
  </si>
  <si>
    <r>
      <rPr>
        <sz val="12"/>
        <color theme="1"/>
        <rFont val="Wingdings"/>
        <charset val="2"/>
      </rPr>
      <t>Ø</t>
    </r>
    <r>
      <rPr>
        <sz val="12"/>
        <color theme="1"/>
        <rFont val="Arial"/>
        <family val="2"/>
      </rPr>
      <t xml:space="preserve"> Conseils d'école obligatoires</t>
    </r>
  </si>
  <si>
    <t>• Concertations des équipes (administratif, organisation, fonctionnement de l’école, situations particulières) donc les Conseils des maîtres et les Conseils de Cycle</t>
  </si>
  <si>
    <t xml:space="preserve">• Préparation de la rentrée </t>
  </si>
  <si>
    <t>• Constitution des classes et passation aux collègues</t>
  </si>
  <si>
    <t>• Équipes éducatives en dehors du temps d’enseignement</t>
  </si>
  <si>
    <t>• Organisation d'événements divers</t>
  </si>
  <si>
    <t xml:space="preserve">• Conseil(s) école-collège </t>
  </si>
  <si>
    <t>• Liaison(s) GS-CP</t>
  </si>
  <si>
    <t>• Analyse des évaluations notamment nationales</t>
  </si>
  <si>
    <t>• Débats et concertations demandés par l’Institution</t>
  </si>
  <si>
    <t>• Équipe de Suivi et de Scolarisation si en dehors du temps d'enseignement</t>
  </si>
  <si>
    <t>• Concertations avec les AESH</t>
  </si>
  <si>
    <t>• Rencontres avec les parents (dont la réunion de rentrée et la réunion de mi-parcours)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</si>
</sst>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theme="1"/>
      <name val="Arial"/>
      <family val="2"/>
    </font>
    <font>
      <sz val="14"/>
      <color theme="1"/>
      <name val="Arial"/>
      <family val="2"/>
    </font>
    <font>
      <b/>
      <sz val="11"/>
      <color theme="1"/>
      <name val="Arial"/>
      <family val="2"/>
    </font>
    <font>
      <sz val="16"/>
      <color theme="1"/>
      <name val="Arial"/>
      <family val="2"/>
    </font>
    <font>
      <sz val="12"/>
      <color theme="1"/>
      <name val="Arial"/>
      <family val="2"/>
    </font>
    <font>
      <b/>
      <sz val="18"/>
      <color theme="1"/>
      <name val="Arial"/>
      <family val="2"/>
    </font>
    <font>
      <b/>
      <sz val="12"/>
      <color theme="1"/>
      <name val="Arial"/>
      <family val="2"/>
    </font>
    <font>
      <b/>
      <sz val="10"/>
      <color theme="1"/>
      <name val="Arial"/>
      <family val="2"/>
    </font>
    <font>
      <sz val="11"/>
      <color theme="0"/>
      <name val="Arial"/>
      <family val="2"/>
    </font>
    <font>
      <sz val="8"/>
      <color theme="1"/>
      <name val="Arial"/>
      <family val="2"/>
    </font>
    <font>
      <b/>
      <sz val="20"/>
      <color theme="1"/>
      <name val="Calibri"/>
      <family val="2"/>
      <scheme val="minor"/>
    </font>
    <font>
      <sz val="12"/>
      <color theme="1"/>
      <name val="Wingdings"/>
      <charset val="2"/>
    </font>
    <font>
      <sz val="12"/>
      <color theme="1"/>
      <name val="Arial"/>
      <family val="2"/>
      <charset val="2"/>
    </font>
  </fonts>
  <fills count="10">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9999"/>
        <bgColor indexed="64"/>
      </patternFill>
    </fill>
    <fill>
      <patternFill patternType="solid">
        <fgColor theme="0" tint="-0.34998626667073579"/>
        <bgColor indexed="64"/>
      </patternFill>
    </fill>
    <fill>
      <patternFill patternType="solid">
        <fgColor rgb="FFFFFFCC"/>
        <bgColor indexed="64"/>
      </patternFill>
    </fill>
  </fills>
  <borders count="6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diagonal/>
    </border>
    <border>
      <left/>
      <right style="thin">
        <color auto="1"/>
      </right>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top style="medium">
        <color auto="1"/>
      </top>
      <bottom/>
      <diagonal/>
    </border>
    <border>
      <left style="medium">
        <color auto="1"/>
      </left>
      <right/>
      <top/>
      <bottom/>
      <diagonal/>
    </border>
    <border>
      <left/>
      <right style="thin">
        <color auto="1"/>
      </right>
      <top/>
      <bottom style="medium">
        <color auto="1"/>
      </bottom>
      <diagonal/>
    </border>
    <border>
      <left style="medium">
        <color auto="1"/>
      </left>
      <right/>
      <top/>
      <bottom style="medium">
        <color auto="1"/>
      </bottom>
      <diagonal/>
    </border>
    <border>
      <left style="thin">
        <color auto="1"/>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top style="medium">
        <color auto="1"/>
      </top>
      <bottom/>
      <diagonal/>
    </border>
    <border>
      <left/>
      <right/>
      <top/>
      <bottom style="medium">
        <color auto="1"/>
      </bottom>
      <diagonal/>
    </border>
    <border>
      <left style="thin">
        <color auto="1"/>
      </left>
      <right/>
      <top style="thin">
        <color auto="1"/>
      </top>
      <bottom/>
      <diagonal/>
    </border>
    <border>
      <left/>
      <right style="medium">
        <color auto="1"/>
      </right>
      <top style="thin">
        <color auto="1"/>
      </top>
      <bottom/>
      <diagonal/>
    </border>
    <border>
      <left/>
      <right style="thin">
        <color auto="1"/>
      </right>
      <top style="thin">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auto="1"/>
      </left>
      <right/>
      <top/>
      <bottom/>
      <diagonal/>
    </border>
    <border>
      <left style="thin">
        <color auto="1"/>
      </left>
      <right style="medium">
        <color auto="1"/>
      </right>
      <top/>
      <bottom/>
      <diagonal/>
    </border>
    <border>
      <left/>
      <right style="medium">
        <color auto="1"/>
      </right>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s>
  <cellStyleXfs count="1">
    <xf numFmtId="0" fontId="0" fillId="0" borderId="0"/>
  </cellStyleXfs>
  <cellXfs count="160">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2"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14" fontId="2" fillId="6" borderId="16" xfId="0" applyNumberFormat="1" applyFont="1" applyFill="1" applyBorder="1" applyAlignment="1">
      <alignment horizontal="center" vertical="center"/>
    </xf>
    <xf numFmtId="14" fontId="2" fillId="6" borderId="15" xfId="0" applyNumberFormat="1" applyFont="1" applyFill="1" applyBorder="1" applyAlignment="1">
      <alignment horizontal="center" vertical="center"/>
    </xf>
    <xf numFmtId="14" fontId="2" fillId="5" borderId="16" xfId="0" applyNumberFormat="1" applyFont="1" applyFill="1" applyBorder="1" applyAlignment="1">
      <alignment horizontal="center" vertical="center"/>
    </xf>
    <xf numFmtId="14" fontId="2" fillId="5" borderId="15" xfId="0" applyNumberFormat="1" applyFont="1" applyFill="1" applyBorder="1" applyAlignment="1">
      <alignment horizontal="center" vertical="center"/>
    </xf>
    <xf numFmtId="0" fontId="2" fillId="2" borderId="19" xfId="0" applyFont="1" applyFill="1" applyBorder="1" applyAlignment="1">
      <alignment horizontal="centerContinuous" vertical="center"/>
    </xf>
    <xf numFmtId="0" fontId="2" fillId="2" borderId="17" xfId="0" applyFont="1" applyFill="1" applyBorder="1" applyAlignment="1">
      <alignment horizontal="centerContinuous" vertical="center"/>
    </xf>
    <xf numFmtId="14" fontId="2" fillId="6" borderId="19" xfId="0" applyNumberFormat="1"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14" fontId="2" fillId="5" borderId="20" xfId="0" applyNumberFormat="1" applyFont="1" applyFill="1" applyBorder="1" applyAlignment="1">
      <alignment horizontal="center" vertical="center"/>
    </xf>
    <xf numFmtId="14" fontId="2" fillId="5" borderId="18" xfId="0" applyNumberFormat="1"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0" xfId="0" applyFont="1" applyFill="1" applyBorder="1" applyAlignment="1">
      <alignment horizontal="center" vertical="center"/>
    </xf>
    <xf numFmtId="0" fontId="4" fillId="4" borderId="18" xfId="0" applyFont="1" applyFill="1" applyBorder="1" applyAlignment="1">
      <alignment horizontal="centerContinuous"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8"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0" xfId="0" applyFont="1" applyFill="1" applyBorder="1" applyAlignment="1">
      <alignment horizontal="center" vertical="center"/>
    </xf>
    <xf numFmtId="14" fontId="2" fillId="6" borderId="29" xfId="0" applyNumberFormat="1" applyFont="1" applyFill="1" applyBorder="1" applyAlignment="1">
      <alignment horizontal="center" vertical="center"/>
    </xf>
    <xf numFmtId="14" fontId="2" fillId="6" borderId="30" xfId="0" applyNumberFormat="1" applyFont="1" applyFill="1" applyBorder="1" applyAlignment="1">
      <alignment horizontal="center" vertical="center"/>
    </xf>
    <xf numFmtId="0" fontId="4" fillId="0" borderId="23" xfId="0" applyFont="1" applyBorder="1" applyAlignment="1">
      <alignment horizontal="center" vertical="center" textRotation="90"/>
    </xf>
    <xf numFmtId="0" fontId="4" fillId="0" borderId="32" xfId="0" applyFont="1" applyBorder="1" applyAlignment="1">
      <alignment horizontal="center" vertical="center" textRotation="90"/>
    </xf>
    <xf numFmtId="0" fontId="4" fillId="0" borderId="33" xfId="0" applyFont="1" applyBorder="1" applyAlignment="1">
      <alignment horizontal="center" vertical="center" textRotation="90"/>
    </xf>
    <xf numFmtId="0" fontId="4" fillId="4" borderId="20" xfId="0" applyFont="1" applyFill="1" applyBorder="1" applyAlignment="1">
      <alignment horizontal="centerContinuous" vertical="center"/>
    </xf>
    <xf numFmtId="14" fontId="2" fillId="6" borderId="20" xfId="0" applyNumberFormat="1" applyFont="1" applyFill="1" applyBorder="1" applyAlignment="1">
      <alignment horizontal="center" vertical="center"/>
    </xf>
    <xf numFmtId="14" fontId="2" fillId="6" borderId="34" xfId="0" applyNumberFormat="1" applyFont="1" applyFill="1" applyBorder="1" applyAlignment="1">
      <alignment horizontal="center" vertical="center"/>
    </xf>
    <xf numFmtId="14" fontId="2" fillId="5" borderId="35" xfId="0" applyNumberFormat="1" applyFont="1" applyFill="1" applyBorder="1" applyAlignment="1">
      <alignment horizontal="center" vertical="center"/>
    </xf>
    <xf numFmtId="14" fontId="2" fillId="6" borderId="36" xfId="0" applyNumberFormat="1" applyFont="1" applyFill="1" applyBorder="1" applyAlignment="1">
      <alignment horizontal="center" vertical="center"/>
    </xf>
    <xf numFmtId="0" fontId="2" fillId="6" borderId="5" xfId="0" applyFont="1" applyFill="1" applyBorder="1" applyAlignment="1">
      <alignment horizontal="center" vertical="center"/>
    </xf>
    <xf numFmtId="0" fontId="2" fillId="5" borderId="8" xfId="0" applyFont="1" applyFill="1" applyBorder="1" applyAlignment="1">
      <alignment horizontal="center" vertical="center"/>
    </xf>
    <xf numFmtId="0" fontId="2" fillId="6" borderId="9" xfId="0" applyFont="1" applyFill="1" applyBorder="1" applyAlignment="1">
      <alignment horizontal="center" vertical="center"/>
    </xf>
    <xf numFmtId="14" fontId="2" fillId="6" borderId="44" xfId="0" applyNumberFormat="1" applyFont="1" applyFill="1" applyBorder="1" applyAlignment="1">
      <alignment horizontal="centerContinuous" vertical="center"/>
    </xf>
    <xf numFmtId="14" fontId="2" fillId="6" borderId="45" xfId="0" applyNumberFormat="1" applyFont="1" applyFill="1" applyBorder="1" applyAlignment="1">
      <alignment horizontal="centerContinuous" vertical="center"/>
    </xf>
    <xf numFmtId="0" fontId="2" fillId="6" borderId="43"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7" fillId="0" borderId="0" xfId="0" applyFont="1" applyAlignment="1">
      <alignment horizontal="centerContinuous" vertical="center" wrapText="1"/>
    </xf>
    <xf numFmtId="0" fontId="2" fillId="0" borderId="0" xfId="0" applyFont="1" applyAlignment="1">
      <alignment horizontal="centerContinuous" vertical="center" wrapText="1"/>
    </xf>
    <xf numFmtId="0" fontId="2" fillId="3" borderId="1" xfId="0" applyFont="1" applyFill="1" applyBorder="1" applyAlignment="1" applyProtection="1">
      <alignment horizontal="center" vertical="center" wrapText="1"/>
      <protection locked="0"/>
    </xf>
    <xf numFmtId="0" fontId="2" fillId="2" borderId="15" xfId="0" applyFont="1" applyFill="1" applyBorder="1" applyAlignment="1">
      <alignment horizontal="centerContinuous" vertical="center"/>
    </xf>
    <xf numFmtId="0" fontId="2" fillId="2" borderId="2" xfId="0" applyFont="1" applyFill="1" applyBorder="1" applyAlignment="1">
      <alignment horizontal="centerContinuous" vertical="center"/>
    </xf>
    <xf numFmtId="14" fontId="2" fillId="3" borderId="1" xfId="0" applyNumberFormat="1" applyFont="1" applyFill="1" applyBorder="1" applyAlignment="1" applyProtection="1">
      <alignment horizontal="center" vertical="center"/>
      <protection locked="0"/>
    </xf>
    <xf numFmtId="0" fontId="2" fillId="0" borderId="0" xfId="0" applyFont="1" applyAlignment="1">
      <alignment horizontal="left" vertical="center"/>
    </xf>
    <xf numFmtId="0" fontId="2" fillId="0" borderId="0" xfId="0" applyFont="1" applyAlignment="1">
      <alignment horizontal="center"/>
    </xf>
    <xf numFmtId="0" fontId="2" fillId="3" borderId="1" xfId="0" applyFont="1" applyFill="1" applyBorder="1" applyAlignment="1" applyProtection="1">
      <alignment horizontal="center" vertical="center"/>
      <protection locked="0"/>
    </xf>
    <xf numFmtId="14" fontId="2" fillId="0" borderId="0" xfId="0" applyNumberFormat="1" applyFont="1" applyAlignment="1">
      <alignment horizontal="center"/>
    </xf>
    <xf numFmtId="0" fontId="2" fillId="2" borderId="1" xfId="0" applyFont="1" applyFill="1" applyBorder="1" applyAlignment="1">
      <alignment horizontal="center" vertical="center"/>
    </xf>
    <xf numFmtId="0" fontId="6" fillId="7" borderId="49" xfId="0" quotePrefix="1" applyFont="1" applyFill="1" applyBorder="1" applyAlignment="1">
      <alignment vertical="center" wrapText="1"/>
    </xf>
    <xf numFmtId="0" fontId="6" fillId="7" borderId="50" xfId="0" applyFont="1" applyFill="1" applyBorder="1" applyAlignment="1">
      <alignment vertical="center" wrapText="1"/>
    </xf>
    <xf numFmtId="0" fontId="6" fillId="7" borderId="51" xfId="0" quotePrefix="1" applyFont="1" applyFill="1" applyBorder="1" applyAlignment="1">
      <alignment vertical="center" wrapText="1"/>
    </xf>
    <xf numFmtId="0" fontId="6" fillId="7" borderId="53" xfId="0" applyFont="1" applyFill="1" applyBorder="1" applyAlignment="1">
      <alignment vertical="center" wrapText="1"/>
    </xf>
    <xf numFmtId="0" fontId="9" fillId="2" borderId="1" xfId="0" applyFont="1" applyFill="1" applyBorder="1" applyAlignment="1">
      <alignment horizontal="center" vertical="center" wrapText="1"/>
    </xf>
    <xf numFmtId="0" fontId="2" fillId="3" borderId="1" xfId="0" applyFont="1" applyFill="1" applyBorder="1" applyAlignment="1" applyProtection="1">
      <alignment horizontal="center"/>
      <protection locked="0"/>
    </xf>
    <xf numFmtId="14" fontId="10" fillId="0" borderId="1" xfId="0" applyNumberFormat="1" applyFont="1" applyBorder="1" applyAlignment="1">
      <alignment horizontal="center" vertical="center"/>
    </xf>
    <xf numFmtId="0" fontId="2" fillId="2" borderId="57" xfId="0" applyFont="1" applyFill="1" applyBorder="1" applyAlignment="1">
      <alignment horizontal="centerContinuous" vertical="center"/>
    </xf>
    <xf numFmtId="0" fontId="2" fillId="2" borderId="58" xfId="0" applyFont="1" applyFill="1" applyBorder="1" applyAlignment="1">
      <alignment horizontal="centerContinuous" vertic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4" fillId="4" borderId="59" xfId="0" applyFont="1" applyFill="1" applyBorder="1" applyAlignment="1">
      <alignment horizontal="centerContinuous" vertical="center"/>
    </xf>
    <xf numFmtId="0" fontId="4" fillId="4" borderId="60" xfId="0" applyFont="1" applyFill="1" applyBorder="1" applyAlignment="1">
      <alignment horizontal="centerContinuous" vertical="center"/>
    </xf>
    <xf numFmtId="0" fontId="4" fillId="4" borderId="24" xfId="0" applyFont="1" applyFill="1" applyBorder="1" applyAlignment="1">
      <alignment horizontal="center" vertical="center"/>
    </xf>
    <xf numFmtId="0" fontId="4" fillId="4" borderId="61" xfId="0" applyFont="1" applyFill="1" applyBorder="1" applyAlignment="1">
      <alignment horizontal="center" vertical="center"/>
    </xf>
    <xf numFmtId="0" fontId="11" fillId="8" borderId="39" xfId="0" applyFont="1" applyFill="1" applyBorder="1" applyAlignment="1">
      <alignment horizontal="centerContinuous" vertical="center"/>
    </xf>
    <xf numFmtId="0" fontId="11" fillId="8" borderId="40" xfId="0" applyFont="1" applyFill="1" applyBorder="1" applyAlignment="1">
      <alignment horizontal="centerContinuous" vertical="center"/>
    </xf>
    <xf numFmtId="0" fontId="11" fillId="8" borderId="41" xfId="0" applyFont="1" applyFill="1" applyBorder="1" applyAlignment="1">
      <alignment horizontal="center" vertical="center"/>
    </xf>
    <xf numFmtId="0" fontId="11" fillId="8" borderId="40" xfId="0" applyFont="1" applyFill="1" applyBorder="1" applyAlignment="1">
      <alignment horizontal="center" vertical="center"/>
    </xf>
    <xf numFmtId="0" fontId="11" fillId="8" borderId="54" xfId="0" applyFont="1" applyFill="1" applyBorder="1" applyAlignment="1">
      <alignment horizontal="centerContinuous" vertical="center"/>
    </xf>
    <xf numFmtId="0" fontId="11" fillId="8" borderId="56" xfId="0" applyFont="1" applyFill="1" applyBorder="1" applyAlignment="1">
      <alignment horizontal="centerContinuous" vertical="center"/>
    </xf>
    <xf numFmtId="0" fontId="11" fillId="8" borderId="22" xfId="0" applyFont="1" applyFill="1" applyBorder="1" applyAlignment="1">
      <alignment horizontal="center" vertical="center"/>
    </xf>
    <xf numFmtId="0" fontId="11" fillId="8" borderId="56" xfId="0" applyFont="1" applyFill="1" applyBorder="1" applyAlignment="1">
      <alignment horizontal="center" vertical="center"/>
    </xf>
    <xf numFmtId="0" fontId="11" fillId="8" borderId="29" xfId="0" applyFont="1" applyFill="1" applyBorder="1" applyAlignment="1">
      <alignment horizontal="centerContinuous" vertical="center"/>
    </xf>
    <xf numFmtId="0" fontId="11" fillId="8" borderId="30" xfId="0" applyFont="1" applyFill="1" applyBorder="1" applyAlignment="1">
      <alignment horizontal="centerContinuous" vertical="center"/>
    </xf>
    <xf numFmtId="0" fontId="11" fillId="8" borderId="31" xfId="0" applyFont="1" applyFill="1" applyBorder="1" applyAlignment="1">
      <alignment horizontal="center" vertical="center"/>
    </xf>
    <xf numFmtId="0" fontId="11" fillId="8" borderId="30" xfId="0" applyFont="1" applyFill="1" applyBorder="1" applyAlignment="1">
      <alignment horizontal="center" vertical="center"/>
    </xf>
    <xf numFmtId="0" fontId="11" fillId="8" borderId="55" xfId="0" applyFont="1" applyFill="1" applyBorder="1" applyAlignment="1">
      <alignment horizontal="center" vertical="center"/>
    </xf>
    <xf numFmtId="0" fontId="6" fillId="7" borderId="0" xfId="0" quotePrefix="1" applyFont="1" applyFill="1" applyAlignment="1">
      <alignment vertical="center" wrapText="1"/>
    </xf>
    <xf numFmtId="0" fontId="6" fillId="7" borderId="50" xfId="0" quotePrefix="1" applyFont="1" applyFill="1" applyBorder="1" applyAlignment="1">
      <alignment vertical="center" wrapText="1"/>
    </xf>
    <xf numFmtId="0" fontId="6" fillId="7" borderId="52" xfId="0" quotePrefix="1" applyFont="1" applyFill="1" applyBorder="1" applyAlignment="1">
      <alignment vertical="center" wrapText="1"/>
    </xf>
    <xf numFmtId="0" fontId="6" fillId="7" borderId="53" xfId="0" quotePrefix="1" applyFont="1" applyFill="1" applyBorder="1" applyAlignment="1">
      <alignment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2" fillId="2" borderId="1" xfId="0" applyFont="1" applyFill="1" applyBorder="1" applyAlignment="1">
      <alignment horizontal="center"/>
    </xf>
    <xf numFmtId="0" fontId="2" fillId="0" borderId="0" xfId="0" applyFont="1" applyAlignment="1">
      <alignment horizontal="centerContinuous"/>
    </xf>
    <xf numFmtId="14" fontId="2" fillId="6" borderId="57" xfId="0" applyNumberFormat="1" applyFont="1" applyFill="1" applyBorder="1" applyAlignment="1">
      <alignment horizontal="centerContinuous" vertical="center"/>
    </xf>
    <xf numFmtId="14" fontId="2" fillId="6" borderId="58" xfId="0" applyNumberFormat="1" applyFont="1" applyFill="1" applyBorder="1" applyAlignment="1">
      <alignment horizontal="centerContinuous" vertical="center"/>
    </xf>
    <xf numFmtId="0" fontId="2" fillId="6" borderId="21" xfId="0" applyFont="1" applyFill="1" applyBorder="1" applyAlignment="1">
      <alignment horizontal="center" vertical="center"/>
    </xf>
    <xf numFmtId="0" fontId="2" fillId="6" borderId="32" xfId="0" applyFont="1" applyFill="1" applyBorder="1" applyAlignment="1">
      <alignment horizontal="center" vertical="center"/>
    </xf>
    <xf numFmtId="0" fontId="2" fillId="6" borderId="33" xfId="0" applyFont="1" applyFill="1" applyBorder="1" applyAlignment="1">
      <alignment horizontal="center" vertical="center"/>
    </xf>
    <xf numFmtId="0" fontId="2" fillId="5" borderId="43"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11" fillId="8" borderId="62" xfId="0" applyFont="1" applyFill="1" applyBorder="1" applyAlignment="1">
      <alignment horizontal="center" vertical="center"/>
    </xf>
    <xf numFmtId="0" fontId="4" fillId="4" borderId="63" xfId="0" applyFont="1" applyFill="1" applyBorder="1" applyAlignment="1">
      <alignment horizontal="center" vertical="center"/>
    </xf>
    <xf numFmtId="0" fontId="2" fillId="2" borderId="5" xfId="0" applyFont="1" applyFill="1" applyBorder="1" applyAlignment="1">
      <alignment horizontal="center" vertical="center"/>
    </xf>
    <xf numFmtId="0" fontId="11" fillId="8" borderId="64" xfId="0" applyFont="1" applyFill="1" applyBorder="1" applyAlignment="1">
      <alignment horizontal="center" vertical="center"/>
    </xf>
    <xf numFmtId="0" fontId="2" fillId="2" borderId="23" xfId="0" applyFont="1" applyFill="1" applyBorder="1" applyAlignment="1">
      <alignment horizontal="center" vertical="center"/>
    </xf>
    <xf numFmtId="0" fontId="11" fillId="8" borderId="65" xfId="0" applyFont="1" applyFill="1" applyBorder="1" applyAlignment="1">
      <alignment horizontal="center" vertical="center"/>
    </xf>
    <xf numFmtId="0" fontId="6" fillId="0" borderId="0" xfId="0" applyFont="1"/>
    <xf numFmtId="0" fontId="8" fillId="0" borderId="0" xfId="0" applyFont="1"/>
    <xf numFmtId="0" fontId="8" fillId="0" borderId="0" xfId="0" applyFont="1" applyAlignment="1">
      <alignment wrapText="1"/>
    </xf>
    <xf numFmtId="0" fontId="14" fillId="0" borderId="0" xfId="0" applyFont="1"/>
    <xf numFmtId="0" fontId="0" fillId="9" borderId="0" xfId="0" applyFill="1" applyAlignment="1">
      <alignment horizontal="left" vertical="center" wrapText="1"/>
    </xf>
    <xf numFmtId="0" fontId="3" fillId="0" borderId="28" xfId="0" applyFont="1" applyBorder="1" applyAlignment="1">
      <alignment horizontal="center" vertical="center" wrapText="1"/>
    </xf>
    <xf numFmtId="0" fontId="3" fillId="0" borderId="27" xfId="0" applyFont="1" applyBorder="1" applyAlignment="1">
      <alignment horizontal="center" vertical="center" wrapText="1"/>
    </xf>
    <xf numFmtId="14" fontId="2" fillId="5" borderId="44" xfId="0" applyNumberFormat="1" applyFont="1" applyFill="1" applyBorder="1" applyAlignment="1">
      <alignment horizontal="center" vertical="center"/>
    </xf>
    <xf numFmtId="14" fontId="2" fillId="5" borderId="45" xfId="0" applyNumberFormat="1" applyFont="1" applyFill="1" applyBorder="1" applyAlignment="1">
      <alignment horizontal="center" vertical="center"/>
    </xf>
    <xf numFmtId="0" fontId="3" fillId="0" borderId="25" xfId="0" applyFont="1" applyBorder="1" applyAlignment="1">
      <alignment horizontal="center" vertical="center" wrapText="1"/>
    </xf>
    <xf numFmtId="0" fontId="3" fillId="0" borderId="37" xfId="0" applyFont="1" applyBorder="1" applyAlignment="1">
      <alignment horizontal="center" vertical="center" wrapText="1"/>
    </xf>
    <xf numFmtId="0" fontId="2" fillId="0" borderId="38" xfId="0" applyFont="1" applyBorder="1" applyAlignment="1">
      <alignment horizontal="center" vertical="center"/>
    </xf>
    <xf numFmtId="0" fontId="2" fillId="0" borderId="60" xfId="0" applyFont="1" applyBorder="1" applyAlignment="1">
      <alignment horizontal="center" vertical="center"/>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2"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0" xfId="0" applyFont="1" applyAlignment="1">
      <alignment horizontal="center" vertical="center" wrapText="1"/>
    </xf>
    <xf numFmtId="0" fontId="6" fillId="0" borderId="3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0" fontId="5" fillId="2" borderId="1" xfId="0" applyFont="1" applyFill="1" applyBorder="1" applyAlignment="1">
      <alignment horizontal="center" vertical="center" textRotation="90"/>
    </xf>
    <xf numFmtId="0" fontId="6" fillId="7" borderId="46" xfId="0" applyFont="1" applyFill="1" applyBorder="1" applyAlignment="1">
      <alignment horizontal="center" vertical="center" wrapText="1"/>
    </xf>
    <xf numFmtId="0" fontId="6" fillId="7" borderId="47" xfId="0" applyFont="1" applyFill="1" applyBorder="1" applyAlignment="1">
      <alignment horizontal="center" vertical="center" wrapText="1"/>
    </xf>
    <xf numFmtId="0" fontId="6" fillId="7" borderId="48" xfId="0" applyFont="1" applyFill="1" applyBorder="1" applyAlignment="1">
      <alignment horizontal="center" vertical="center" wrapText="1"/>
    </xf>
    <xf numFmtId="0" fontId="6" fillId="7" borderId="0" xfId="0" quotePrefix="1" applyFont="1" applyFill="1" applyAlignment="1">
      <alignment horizontal="left" vertical="center" wrapText="1"/>
    </xf>
    <xf numFmtId="0" fontId="6" fillId="7" borderId="52" xfId="0" quotePrefix="1" applyFont="1" applyFill="1" applyBorder="1" applyAlignment="1">
      <alignment horizontal="left" vertical="center" wrapText="1"/>
    </xf>
    <xf numFmtId="0" fontId="6" fillId="7" borderId="47" xfId="0" applyFont="1" applyFill="1" applyBorder="1" applyAlignment="1">
      <alignment horizontal="center" vertical="center"/>
    </xf>
    <xf numFmtId="0" fontId="6" fillId="7" borderId="48" xfId="0" applyFont="1" applyFill="1" applyBorder="1" applyAlignment="1">
      <alignment horizontal="center" vertical="center"/>
    </xf>
    <xf numFmtId="0" fontId="6" fillId="7" borderId="49" xfId="0" applyFont="1" applyFill="1" applyBorder="1" applyAlignment="1">
      <alignment horizontal="center" vertical="center"/>
    </xf>
    <xf numFmtId="0" fontId="6" fillId="7" borderId="0" xfId="0" applyFont="1" applyFill="1" applyAlignment="1">
      <alignment horizontal="center" vertical="center"/>
    </xf>
    <xf numFmtId="0" fontId="6" fillId="7" borderId="50" xfId="0" applyFont="1" applyFill="1" applyBorder="1" applyAlignment="1">
      <alignment horizontal="center" vertical="center"/>
    </xf>
    <xf numFmtId="0" fontId="6" fillId="7" borderId="51" xfId="0" applyFont="1" applyFill="1" applyBorder="1" applyAlignment="1">
      <alignment horizontal="center" vertical="center"/>
    </xf>
    <xf numFmtId="0" fontId="6" fillId="7" borderId="52" xfId="0" applyFont="1" applyFill="1" applyBorder="1" applyAlignment="1">
      <alignment horizontal="center" vertical="center"/>
    </xf>
    <xf numFmtId="0" fontId="6" fillId="7" borderId="53" xfId="0" applyFont="1" applyFill="1" applyBorder="1" applyAlignment="1">
      <alignment horizontal="center" vertical="center"/>
    </xf>
  </cellXfs>
  <cellStyles count="1">
    <cellStyle name="Normal" xfId="0" builtinId="0"/>
  </cellStyles>
  <dxfs count="9">
    <dxf>
      <fill>
        <patternFill>
          <bgColor rgb="FF92D050"/>
        </patternFill>
      </fill>
    </dxf>
    <dxf>
      <fill>
        <patternFill>
          <bgColor rgb="FFFF6699"/>
        </patternFill>
      </fill>
    </dxf>
    <dxf>
      <fill>
        <patternFill>
          <bgColor rgb="FF92D050"/>
        </patternFill>
      </fill>
    </dxf>
    <dxf>
      <fill>
        <patternFill>
          <bgColor rgb="FFFF6699"/>
        </patternFill>
      </fill>
    </dxf>
    <dxf>
      <fill>
        <patternFill>
          <bgColor rgb="FF92D050"/>
        </patternFill>
      </fill>
    </dxf>
    <dxf>
      <fill>
        <patternFill>
          <bgColor rgb="FFFF6699"/>
        </patternFill>
      </fill>
    </dxf>
    <dxf>
      <font>
        <color rgb="FFB7DEE8"/>
      </font>
    </dxf>
    <dxf>
      <font>
        <color rgb="FFFCD5B4"/>
      </font>
    </dxf>
    <dxf>
      <font>
        <color rgb="FFFF9999"/>
      </font>
    </dxf>
  </dxfs>
  <tableStyles count="0" defaultTableStyle="TableStyleMedium9" defaultPivotStyle="PivotStyleLight16"/>
  <colors>
    <mruColors>
      <color rgb="FFFFFFCC"/>
      <color rgb="FF66FFCC"/>
      <color rgb="FFFF9999"/>
      <color rgb="FFB7DEE8"/>
      <color rgb="FFFCD5B4"/>
      <color rgb="FFFF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357E-5AA2-44B7-8EF4-E6A9220483C7}">
  <sheetPr>
    <tabColor rgb="FF7030A0"/>
  </sheetPr>
  <dimension ref="B1:P36"/>
  <sheetViews>
    <sheetView showGridLines="0" topLeftCell="A29" workbookViewId="0">
      <selection activeCell="B1" sqref="B1:P1"/>
    </sheetView>
  </sheetViews>
  <sheetFormatPr baseColWidth="10" defaultRowHeight="15" x14ac:dyDescent="0.2"/>
  <cols>
    <col min="1" max="1" width="3" customWidth="1"/>
  </cols>
  <sheetData>
    <row r="1" spans="2:16" ht="313.5" customHeight="1" x14ac:dyDescent="0.2">
      <c r="B1" s="117" t="s">
        <v>523</v>
      </c>
      <c r="C1" s="117"/>
      <c r="D1" s="117"/>
      <c r="E1" s="117"/>
      <c r="F1" s="117"/>
      <c r="G1" s="117"/>
      <c r="H1" s="117"/>
      <c r="I1" s="117"/>
      <c r="J1" s="117"/>
      <c r="K1" s="117"/>
      <c r="L1" s="117"/>
      <c r="M1" s="117"/>
      <c r="N1" s="117"/>
      <c r="O1" s="117"/>
      <c r="P1" s="117"/>
    </row>
    <row r="3" spans="2:16" s="113" customFormat="1" ht="16" x14ac:dyDescent="0.2">
      <c r="B3" s="114" t="s">
        <v>511</v>
      </c>
    </row>
    <row r="4" spans="2:16" s="113" customFormat="1" ht="16" x14ac:dyDescent="0.2">
      <c r="D4" s="113" t="s">
        <v>512</v>
      </c>
    </row>
    <row r="5" spans="2:16" s="113" customFormat="1" ht="16" x14ac:dyDescent="0.2"/>
    <row r="6" spans="2:16" s="113" customFormat="1" ht="16" x14ac:dyDescent="0.2">
      <c r="B6" s="114" t="s">
        <v>513</v>
      </c>
    </row>
    <row r="7" spans="2:16" s="113" customFormat="1" ht="16" x14ac:dyDescent="0.2">
      <c r="C7" s="113" t="s">
        <v>524</v>
      </c>
    </row>
    <row r="8" spans="2:16" s="113" customFormat="1" ht="16" x14ac:dyDescent="0.2">
      <c r="D8" s="113" t="s">
        <v>529</v>
      </c>
    </row>
    <row r="9" spans="2:16" s="113" customFormat="1" ht="16" x14ac:dyDescent="0.2">
      <c r="D9" s="113" t="s">
        <v>530</v>
      </c>
    </row>
    <row r="10" spans="2:16" s="113" customFormat="1" ht="16" x14ac:dyDescent="0.2">
      <c r="D10" s="113" t="s">
        <v>531</v>
      </c>
    </row>
    <row r="11" spans="2:16" s="113" customFormat="1" ht="16" x14ac:dyDescent="0.2">
      <c r="D11" s="113" t="s">
        <v>532</v>
      </c>
    </row>
    <row r="12" spans="2:16" s="113" customFormat="1" ht="16" x14ac:dyDescent="0.2">
      <c r="D12" s="113" t="s">
        <v>533</v>
      </c>
    </row>
    <row r="13" spans="2:16" s="113" customFormat="1" ht="16" x14ac:dyDescent="0.2">
      <c r="D13" s="113" t="s">
        <v>534</v>
      </c>
    </row>
    <row r="14" spans="2:16" s="113" customFormat="1" ht="16" x14ac:dyDescent="0.2">
      <c r="D14" s="113" t="s">
        <v>535</v>
      </c>
    </row>
    <row r="15" spans="2:16" s="113" customFormat="1" ht="16" x14ac:dyDescent="0.2">
      <c r="D15" s="113" t="s">
        <v>515</v>
      </c>
    </row>
    <row r="16" spans="2:16" s="113" customFormat="1" ht="16" x14ac:dyDescent="0.2">
      <c r="D16" s="113" t="s">
        <v>536</v>
      </c>
    </row>
    <row r="17" spans="2:4" s="113" customFormat="1" ht="16" x14ac:dyDescent="0.2">
      <c r="D17" s="113" t="s">
        <v>514</v>
      </c>
    </row>
    <row r="18" spans="2:4" s="113" customFormat="1" ht="16" x14ac:dyDescent="0.2">
      <c r="D18" s="113" t="s">
        <v>537</v>
      </c>
    </row>
    <row r="19" spans="2:4" s="113" customFormat="1" ht="16" x14ac:dyDescent="0.2"/>
    <row r="20" spans="2:4" s="113" customFormat="1" ht="16" x14ac:dyDescent="0.2">
      <c r="C20" s="116" t="s">
        <v>525</v>
      </c>
    </row>
    <row r="21" spans="2:4" s="113" customFormat="1" ht="16" x14ac:dyDescent="0.2">
      <c r="D21" s="113" t="s">
        <v>516</v>
      </c>
    </row>
    <row r="22" spans="2:4" s="113" customFormat="1" ht="16" x14ac:dyDescent="0.2">
      <c r="D22" s="113" t="s">
        <v>538</v>
      </c>
    </row>
    <row r="23" spans="2:4" s="113" customFormat="1" ht="16" x14ac:dyDescent="0.2">
      <c r="D23" s="113" t="s">
        <v>517</v>
      </c>
    </row>
    <row r="24" spans="2:4" s="113" customFormat="1" ht="16" x14ac:dyDescent="0.2">
      <c r="D24" s="113" t="s">
        <v>539</v>
      </c>
    </row>
    <row r="25" spans="2:4" s="113" customFormat="1" ht="16" x14ac:dyDescent="0.2"/>
    <row r="26" spans="2:4" s="113" customFormat="1" ht="16" x14ac:dyDescent="0.2">
      <c r="C26" s="116" t="s">
        <v>526</v>
      </c>
    </row>
    <row r="27" spans="2:4" s="113" customFormat="1" ht="16" x14ac:dyDescent="0.2">
      <c r="D27" s="113" t="s">
        <v>540</v>
      </c>
    </row>
    <row r="28" spans="2:4" s="113" customFormat="1" ht="16" x14ac:dyDescent="0.2">
      <c r="D28" s="113" t="s">
        <v>518</v>
      </c>
    </row>
    <row r="29" spans="2:4" s="113" customFormat="1" ht="16" x14ac:dyDescent="0.2"/>
    <row r="30" spans="2:4" s="113" customFormat="1" ht="16" x14ac:dyDescent="0.2">
      <c r="B30" s="114" t="s">
        <v>519</v>
      </c>
    </row>
    <row r="31" spans="2:4" s="113" customFormat="1" ht="16" x14ac:dyDescent="0.2">
      <c r="C31" s="116" t="s">
        <v>527</v>
      </c>
    </row>
    <row r="32" spans="2:4" s="113" customFormat="1" ht="16" x14ac:dyDescent="0.2">
      <c r="D32" s="113" t="s">
        <v>520</v>
      </c>
    </row>
    <row r="33" spans="2:4" s="113" customFormat="1" ht="16" x14ac:dyDescent="0.2">
      <c r="D33" s="113" t="s">
        <v>521</v>
      </c>
    </row>
    <row r="34" spans="2:4" s="113" customFormat="1" ht="16" x14ac:dyDescent="0.2"/>
    <row r="35" spans="2:4" s="113" customFormat="1" ht="17" x14ac:dyDescent="0.2">
      <c r="B35" s="115" t="s">
        <v>522</v>
      </c>
    </row>
    <row r="36" spans="2:4" s="113" customFormat="1" ht="16" x14ac:dyDescent="0.2">
      <c r="C36" s="116" t="s">
        <v>528</v>
      </c>
    </row>
  </sheetData>
  <sheetProtection sheet="1" objects="1" scenarios="1"/>
  <mergeCells count="1">
    <mergeCell ref="B1:P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8258-69D8-4764-A403-B80D199EB506}">
  <sheetPr>
    <tabColor rgb="FF66FFCC"/>
  </sheetPr>
  <dimension ref="B1:J34"/>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8" width="14.5" style="59" customWidth="1"/>
    <col min="9" max="9" width="3.5" style="59" customWidth="1"/>
    <col min="10" max="15" width="18.5" style="59" customWidth="1"/>
    <col min="16" max="16384" width="11.5" style="59"/>
  </cols>
  <sheetData>
    <row r="1" spans="2:10" s="2" customFormat="1" ht="24" x14ac:dyDescent="0.2">
      <c r="B1" s="52" t="s">
        <v>52</v>
      </c>
      <c r="C1" s="52"/>
      <c r="D1" s="52"/>
      <c r="E1" s="53"/>
      <c r="F1" s="53"/>
      <c r="G1" s="53"/>
      <c r="H1" s="53"/>
    </row>
    <row r="3" spans="2:10" s="1" customFormat="1" ht="21" customHeight="1" x14ac:dyDescent="0.2">
      <c r="D3" s="96" t="s">
        <v>44</v>
      </c>
      <c r="E3" s="96" t="s">
        <v>45</v>
      </c>
      <c r="F3" s="96" t="s">
        <v>46</v>
      </c>
      <c r="G3" s="96" t="s">
        <v>47</v>
      </c>
      <c r="H3" s="96" t="s">
        <v>48</v>
      </c>
    </row>
    <row r="4" spans="2:10" s="1" customFormat="1" ht="14.25" customHeight="1" x14ac:dyDescent="0.15">
      <c r="B4" s="146" t="s">
        <v>22</v>
      </c>
      <c r="C4" s="62" t="str">
        <f>Enseignants!C4&amp;" "&amp;Enseignants!D4</f>
        <v xml:space="preserve"> </v>
      </c>
      <c r="D4" s="68"/>
      <c r="E4" s="68"/>
      <c r="F4" s="68"/>
      <c r="G4" s="68"/>
      <c r="H4" s="68"/>
      <c r="I4" s="58"/>
    </row>
    <row r="5" spans="2:10" s="1" customFormat="1" ht="14.25" customHeight="1" x14ac:dyDescent="0.15">
      <c r="B5" s="146"/>
      <c r="C5" s="62" t="str">
        <f>Enseignants!C5&amp;" "&amp;Enseignants!D5</f>
        <v xml:space="preserve"> </v>
      </c>
      <c r="D5" s="68"/>
      <c r="E5" s="68"/>
      <c r="F5" s="68"/>
      <c r="G5" s="68"/>
      <c r="H5" s="68"/>
    </row>
    <row r="6" spans="2:10" s="1" customFormat="1" ht="14.25" customHeight="1" x14ac:dyDescent="0.15">
      <c r="B6" s="146"/>
      <c r="C6" s="62" t="str">
        <f>Enseignants!C6&amp;" "&amp;Enseignants!D6</f>
        <v xml:space="preserve"> </v>
      </c>
      <c r="D6" s="68"/>
      <c r="E6" s="68"/>
      <c r="F6" s="68"/>
      <c r="G6" s="68"/>
      <c r="H6" s="68"/>
    </row>
    <row r="7" spans="2:10" s="1" customFormat="1" ht="14.25" customHeight="1" x14ac:dyDescent="0.15">
      <c r="B7" s="146"/>
      <c r="C7" s="62" t="str">
        <f>Enseignants!C7&amp;" "&amp;Enseignants!D7</f>
        <v xml:space="preserve"> </v>
      </c>
      <c r="D7" s="68"/>
      <c r="E7" s="68"/>
      <c r="F7" s="68"/>
      <c r="G7" s="68"/>
      <c r="H7" s="68"/>
    </row>
    <row r="8" spans="2:10" s="1" customFormat="1" ht="14.25" customHeight="1" x14ac:dyDescent="0.15">
      <c r="B8" s="146"/>
      <c r="C8" s="62" t="str">
        <f>Enseignants!C8&amp;" "&amp;Enseignants!D8</f>
        <v xml:space="preserve"> </v>
      </c>
      <c r="D8" s="68"/>
      <c r="E8" s="68"/>
      <c r="F8" s="68"/>
      <c r="G8" s="68"/>
      <c r="H8" s="68"/>
    </row>
    <row r="9" spans="2:10" s="1" customFormat="1" ht="14.25" customHeight="1" x14ac:dyDescent="0.15">
      <c r="B9" s="146"/>
      <c r="C9" s="62" t="str">
        <f>Enseignants!C9&amp;" "&amp;Enseignants!D9</f>
        <v xml:space="preserve"> </v>
      </c>
      <c r="D9" s="68"/>
      <c r="E9" s="68"/>
      <c r="F9" s="68"/>
      <c r="G9" s="68"/>
      <c r="H9" s="68"/>
    </row>
    <row r="10" spans="2:10" s="1" customFormat="1" ht="14.25" customHeight="1" x14ac:dyDescent="0.15">
      <c r="B10" s="146"/>
      <c r="C10" s="62" t="str">
        <f>Enseignants!C10&amp;" "&amp;Enseignants!D10</f>
        <v xml:space="preserve"> </v>
      </c>
      <c r="D10" s="68"/>
      <c r="E10" s="68"/>
      <c r="F10" s="68"/>
      <c r="G10" s="68"/>
      <c r="H10" s="68"/>
    </row>
    <row r="11" spans="2:10" s="1" customFormat="1" ht="14.25" customHeight="1" x14ac:dyDescent="0.15">
      <c r="B11" s="146"/>
      <c r="C11" s="62" t="str">
        <f>Enseignants!C11&amp;" "&amp;Enseignants!D11</f>
        <v xml:space="preserve"> </v>
      </c>
      <c r="D11" s="68"/>
      <c r="E11" s="68"/>
      <c r="F11" s="68"/>
      <c r="G11" s="68"/>
      <c r="H11" s="68"/>
    </row>
    <row r="12" spans="2:10" s="1" customFormat="1" ht="14.25" customHeight="1" x14ac:dyDescent="0.15">
      <c r="B12" s="146"/>
      <c r="C12" s="62" t="str">
        <f>Enseignants!C12&amp;" "&amp;Enseignants!D12</f>
        <v xml:space="preserve"> </v>
      </c>
      <c r="D12" s="68"/>
      <c r="E12" s="68"/>
      <c r="F12" s="68"/>
      <c r="G12" s="68"/>
      <c r="H12" s="68"/>
    </row>
    <row r="13" spans="2:10" s="1" customFormat="1" ht="14.25" customHeight="1" x14ac:dyDescent="0.15">
      <c r="B13" s="146"/>
      <c r="C13" s="62" t="str">
        <f>Enseignants!C13&amp;" "&amp;Enseignants!D13</f>
        <v xml:space="preserve"> </v>
      </c>
      <c r="D13" s="68"/>
      <c r="E13" s="68"/>
      <c r="F13" s="68"/>
      <c r="G13" s="68"/>
      <c r="H13" s="68"/>
    </row>
    <row r="14" spans="2:10" s="1" customFormat="1" ht="14.25" customHeight="1" x14ac:dyDescent="0.15">
      <c r="B14" s="146"/>
      <c r="C14" s="62" t="str">
        <f>Enseignants!C14&amp;" "&amp;Enseignants!D14</f>
        <v xml:space="preserve"> </v>
      </c>
      <c r="D14" s="68"/>
      <c r="E14" s="68"/>
      <c r="F14" s="68"/>
      <c r="G14" s="68"/>
      <c r="H14" s="68"/>
    </row>
    <row r="15" spans="2:10" s="1" customFormat="1" ht="14.25" customHeight="1" x14ac:dyDescent="0.15">
      <c r="B15" s="146"/>
      <c r="C15" s="62" t="str">
        <f>Enseignants!C15&amp;" "&amp;Enseignants!D15</f>
        <v xml:space="preserve"> </v>
      </c>
      <c r="D15" s="68"/>
      <c r="E15" s="68"/>
      <c r="F15" s="68"/>
      <c r="G15" s="68"/>
      <c r="H15" s="68"/>
    </row>
    <row r="16" spans="2:10" s="1" customFormat="1" ht="14.25" customHeight="1" x14ac:dyDescent="0.15">
      <c r="B16" s="146"/>
      <c r="C16" s="62" t="str">
        <f>Enseignants!C16&amp;" "&amp;Enseignants!D16</f>
        <v xml:space="preserve"> </v>
      </c>
      <c r="D16" s="68"/>
      <c r="E16" s="68"/>
      <c r="F16" s="68"/>
      <c r="G16" s="68"/>
      <c r="H16" s="68"/>
      <c r="J16" s="58"/>
    </row>
    <row r="17" spans="2:10" s="1" customFormat="1" ht="14.25" customHeight="1" x14ac:dyDescent="0.15">
      <c r="B17" s="146"/>
      <c r="C17" s="62" t="str">
        <f>Enseignants!C17&amp;" "&amp;Enseignants!D17</f>
        <v xml:space="preserve"> </v>
      </c>
      <c r="D17" s="68"/>
      <c r="E17" s="68"/>
      <c r="F17" s="68"/>
      <c r="G17" s="68"/>
      <c r="H17" s="68"/>
      <c r="J17" s="58"/>
    </row>
    <row r="18" spans="2:10" s="1" customFormat="1" ht="14.25" customHeight="1" x14ac:dyDescent="0.15">
      <c r="B18" s="146"/>
      <c r="C18" s="62" t="str">
        <f>Enseignants!C18&amp;" "&amp;Enseignants!D18</f>
        <v xml:space="preserve"> </v>
      </c>
      <c r="D18" s="68"/>
      <c r="E18" s="68"/>
      <c r="F18" s="68"/>
      <c r="G18" s="68"/>
      <c r="H18" s="68"/>
    </row>
    <row r="19" spans="2:10" s="1" customFormat="1" ht="14.25" customHeight="1" x14ac:dyDescent="0.15">
      <c r="B19" s="146"/>
      <c r="C19" s="62" t="str">
        <f>Enseignants!C19&amp;" "&amp;Enseignants!D19</f>
        <v xml:space="preserve"> </v>
      </c>
      <c r="D19" s="68"/>
      <c r="E19" s="68"/>
      <c r="F19" s="68"/>
      <c r="G19" s="68"/>
      <c r="H19" s="68"/>
    </row>
    <row r="20" spans="2:10" s="1" customFormat="1" ht="14.25" customHeight="1" x14ac:dyDescent="0.15">
      <c r="B20" s="146"/>
      <c r="C20" s="62" t="str">
        <f>Enseignants!C20&amp;" "&amp;Enseignants!D20</f>
        <v xml:space="preserve"> </v>
      </c>
      <c r="D20" s="68"/>
      <c r="E20" s="68"/>
      <c r="F20" s="68"/>
      <c r="G20" s="68"/>
      <c r="H20" s="68"/>
    </row>
    <row r="21" spans="2:10" s="1" customFormat="1" ht="14.25" customHeight="1" x14ac:dyDescent="0.15">
      <c r="B21" s="146"/>
      <c r="C21" s="62" t="str">
        <f>Enseignants!C21&amp;" "&amp;Enseignants!D21</f>
        <v xml:space="preserve"> </v>
      </c>
      <c r="D21" s="68"/>
      <c r="E21" s="68"/>
      <c r="F21" s="68"/>
      <c r="G21" s="68"/>
      <c r="H21" s="68"/>
    </row>
    <row r="22" spans="2:10" s="1" customFormat="1" ht="14.25" customHeight="1" x14ac:dyDescent="0.15">
      <c r="B22" s="146"/>
      <c r="C22" s="62" t="str">
        <f>Enseignants!C22&amp;" "&amp;Enseignants!D22</f>
        <v xml:space="preserve"> </v>
      </c>
      <c r="D22" s="68"/>
      <c r="E22" s="68"/>
      <c r="F22" s="68"/>
      <c r="G22" s="68"/>
      <c r="H22" s="68"/>
    </row>
    <row r="23" spans="2:10" s="1" customFormat="1" ht="14.25" customHeight="1" x14ac:dyDescent="0.15">
      <c r="B23" s="146"/>
      <c r="C23" s="62" t="str">
        <f>Enseignants!C23&amp;" "&amp;Enseignants!D23</f>
        <v xml:space="preserve"> </v>
      </c>
      <c r="D23" s="68"/>
      <c r="E23" s="68"/>
      <c r="F23" s="68"/>
      <c r="G23" s="68"/>
      <c r="H23" s="68"/>
    </row>
    <row r="24" spans="2:10" s="1" customFormat="1" ht="14.25" customHeight="1" x14ac:dyDescent="0.15">
      <c r="B24" s="146"/>
      <c r="C24" s="62" t="str">
        <f>Enseignants!C24&amp;" "&amp;Enseignants!D24</f>
        <v xml:space="preserve"> </v>
      </c>
      <c r="D24" s="68"/>
      <c r="E24" s="68"/>
      <c r="F24" s="68"/>
      <c r="G24" s="68"/>
      <c r="H24" s="68"/>
    </row>
    <row r="25" spans="2:10" s="1" customFormat="1" ht="14.25" customHeight="1" x14ac:dyDescent="0.15">
      <c r="B25" s="146"/>
      <c r="C25" s="62" t="str">
        <f>Enseignants!C25&amp;" "&amp;Enseignants!D25</f>
        <v xml:space="preserve"> </v>
      </c>
      <c r="D25" s="68"/>
      <c r="E25" s="68"/>
      <c r="F25" s="68"/>
      <c r="G25" s="68"/>
      <c r="H25" s="68"/>
    </row>
    <row r="26" spans="2:10" s="1" customFormat="1" ht="14.25" customHeight="1" x14ac:dyDescent="0.15">
      <c r="B26" s="146"/>
      <c r="C26" s="62" t="str">
        <f>Enseignants!C26&amp;" "&amp;Enseignants!D26</f>
        <v xml:space="preserve"> </v>
      </c>
      <c r="D26" s="68"/>
      <c r="E26" s="68"/>
      <c r="F26" s="68"/>
      <c r="G26" s="68"/>
      <c r="H26" s="68"/>
    </row>
    <row r="27" spans="2:10" s="1" customFormat="1" ht="14.25" customHeight="1" x14ac:dyDescent="0.15">
      <c r="B27" s="146"/>
      <c r="C27" s="62" t="str">
        <f>Enseignants!C27&amp;" "&amp;Enseignants!D27</f>
        <v xml:space="preserve"> </v>
      </c>
      <c r="D27" s="68"/>
      <c r="E27" s="68"/>
      <c r="F27" s="68"/>
      <c r="G27" s="68"/>
      <c r="H27" s="68"/>
    </row>
    <row r="28" spans="2:10" s="1" customFormat="1" ht="14.25" customHeight="1" x14ac:dyDescent="0.15">
      <c r="B28" s="146"/>
      <c r="C28" s="62" t="str">
        <f>Enseignants!C28&amp;" "&amp;Enseignants!D28</f>
        <v xml:space="preserve"> </v>
      </c>
      <c r="D28" s="68"/>
      <c r="E28" s="68"/>
      <c r="F28" s="68"/>
      <c r="G28" s="68"/>
      <c r="H28" s="68"/>
    </row>
    <row r="29" spans="2:10" s="1" customFormat="1" ht="14.25" customHeight="1" x14ac:dyDescent="0.15">
      <c r="B29" s="146"/>
      <c r="C29" s="62" t="str">
        <f>Enseignants!C29&amp;" "&amp;Enseignants!D29</f>
        <v xml:space="preserve"> </v>
      </c>
      <c r="D29" s="68"/>
      <c r="E29" s="68"/>
      <c r="F29" s="68"/>
      <c r="G29" s="68"/>
      <c r="H29" s="68"/>
    </row>
    <row r="30" spans="2:10" ht="15" thickBot="1" x14ac:dyDescent="0.2">
      <c r="D30" s="98"/>
      <c r="E30" s="98"/>
      <c r="F30" s="98"/>
      <c r="G30" s="98"/>
      <c r="H30" s="98"/>
    </row>
    <row r="31" spans="2:10" x14ac:dyDescent="0.15">
      <c r="B31" s="147" t="s">
        <v>507</v>
      </c>
      <c r="C31" s="152"/>
      <c r="D31" s="152"/>
      <c r="E31" s="152"/>
      <c r="F31" s="152"/>
      <c r="G31" s="152"/>
      <c r="H31" s="153"/>
    </row>
    <row r="32" spans="2:10" x14ac:dyDescent="0.15">
      <c r="B32" s="154"/>
      <c r="C32" s="155"/>
      <c r="D32" s="155"/>
      <c r="E32" s="155"/>
      <c r="F32" s="155"/>
      <c r="G32" s="155"/>
      <c r="H32" s="156"/>
    </row>
    <row r="33" spans="2:8" x14ac:dyDescent="0.15">
      <c r="B33" s="154"/>
      <c r="C33" s="155"/>
      <c r="D33" s="155"/>
      <c r="E33" s="155"/>
      <c r="F33" s="155"/>
      <c r="G33" s="155"/>
      <c r="H33" s="156"/>
    </row>
    <row r="34" spans="2:8" ht="15" thickBot="1" x14ac:dyDescent="0.2">
      <c r="B34" s="157"/>
      <c r="C34" s="158"/>
      <c r="D34" s="158"/>
      <c r="E34" s="158"/>
      <c r="F34" s="158"/>
      <c r="G34" s="158"/>
      <c r="H34" s="159"/>
    </row>
  </sheetData>
  <sheetProtection sheet="1" objects="1" scenarios="1" selectLockedCells="1"/>
  <mergeCells count="2">
    <mergeCell ref="B4:B29"/>
    <mergeCell ref="B31:H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26D1-F170-49E8-94EE-43BF20B0BA7F}">
  <sheetPr>
    <tabColor theme="5" tint="0.59999389629810485"/>
  </sheetPr>
  <dimension ref="B1:F29"/>
  <sheetViews>
    <sheetView showGridLines="0" tabSelected="1" workbookViewId="0">
      <selection activeCell="E6" sqref="E6"/>
    </sheetView>
  </sheetViews>
  <sheetFormatPr baseColWidth="10" defaultColWidth="11.5" defaultRowHeight="14" x14ac:dyDescent="0.2"/>
  <cols>
    <col min="1" max="1" width="11.5" style="2"/>
    <col min="2" max="2" width="19" style="2" customWidth="1"/>
    <col min="3" max="4" width="28.5" style="2" customWidth="1"/>
    <col min="5" max="6" width="23.5" style="2" customWidth="1"/>
    <col min="7" max="16384" width="11.5" style="2"/>
  </cols>
  <sheetData>
    <row r="1" spans="2:6" ht="24" x14ac:dyDescent="0.2">
      <c r="B1" s="52" t="s">
        <v>10</v>
      </c>
      <c r="C1" s="52"/>
      <c r="D1" s="52"/>
      <c r="E1" s="52"/>
      <c r="F1" s="53"/>
    </row>
    <row r="3" spans="2:6" ht="30" x14ac:dyDescent="0.2">
      <c r="C3" s="95" t="s">
        <v>4</v>
      </c>
      <c r="D3" s="95" t="s">
        <v>3</v>
      </c>
      <c r="E3" s="95" t="s">
        <v>38</v>
      </c>
      <c r="F3" s="95" t="s">
        <v>37</v>
      </c>
    </row>
    <row r="4" spans="2:6" ht="18" customHeight="1" x14ac:dyDescent="0.2">
      <c r="B4" s="95" t="s">
        <v>36</v>
      </c>
      <c r="C4" s="54"/>
      <c r="D4" s="54"/>
      <c r="E4" s="54">
        <v>100</v>
      </c>
      <c r="F4" s="95">
        <f>E4*108/100</f>
        <v>108</v>
      </c>
    </row>
    <row r="5" spans="2:6" ht="18" customHeight="1" x14ac:dyDescent="0.2">
      <c r="B5" s="95" t="s">
        <v>5</v>
      </c>
      <c r="C5" s="54"/>
      <c r="D5" s="54"/>
      <c r="E5" s="54">
        <v>100</v>
      </c>
      <c r="F5" s="95">
        <f t="shared" ref="F5:F29" si="0">E5*108/100</f>
        <v>108</v>
      </c>
    </row>
    <row r="6" spans="2:6" ht="18" customHeight="1" x14ac:dyDescent="0.2">
      <c r="B6" s="95" t="s">
        <v>6</v>
      </c>
      <c r="C6" s="54"/>
      <c r="D6" s="54"/>
      <c r="E6" s="54">
        <v>100</v>
      </c>
      <c r="F6" s="95">
        <f t="shared" si="0"/>
        <v>108</v>
      </c>
    </row>
    <row r="7" spans="2:6" ht="18" customHeight="1" x14ac:dyDescent="0.2">
      <c r="B7" s="95" t="s">
        <v>7</v>
      </c>
      <c r="C7" s="54"/>
      <c r="D7" s="54"/>
      <c r="E7" s="54">
        <v>100</v>
      </c>
      <c r="F7" s="95">
        <f t="shared" si="0"/>
        <v>108</v>
      </c>
    </row>
    <row r="8" spans="2:6" ht="18" customHeight="1" x14ac:dyDescent="0.2">
      <c r="B8" s="95" t="s">
        <v>8</v>
      </c>
      <c r="C8" s="54"/>
      <c r="D8" s="54"/>
      <c r="E8" s="54">
        <v>100</v>
      </c>
      <c r="F8" s="95">
        <f t="shared" si="0"/>
        <v>108</v>
      </c>
    </row>
    <row r="9" spans="2:6" ht="18" customHeight="1" x14ac:dyDescent="0.2">
      <c r="B9" s="95" t="s">
        <v>11</v>
      </c>
      <c r="C9" s="54"/>
      <c r="D9" s="54"/>
      <c r="E9" s="54">
        <v>100</v>
      </c>
      <c r="F9" s="95">
        <f t="shared" si="0"/>
        <v>108</v>
      </c>
    </row>
    <row r="10" spans="2:6" ht="18" customHeight="1" x14ac:dyDescent="0.2">
      <c r="B10" s="95" t="s">
        <v>12</v>
      </c>
      <c r="C10" s="54"/>
      <c r="D10" s="54"/>
      <c r="E10" s="54">
        <v>100</v>
      </c>
      <c r="F10" s="95">
        <f t="shared" si="0"/>
        <v>108</v>
      </c>
    </row>
    <row r="11" spans="2:6" ht="18" customHeight="1" x14ac:dyDescent="0.2">
      <c r="B11" s="95" t="s">
        <v>13</v>
      </c>
      <c r="C11" s="54"/>
      <c r="D11" s="54"/>
      <c r="E11" s="54">
        <v>100</v>
      </c>
      <c r="F11" s="95">
        <f t="shared" si="0"/>
        <v>108</v>
      </c>
    </row>
    <row r="12" spans="2:6" ht="18" customHeight="1" x14ac:dyDescent="0.2">
      <c r="B12" s="95" t="s">
        <v>14</v>
      </c>
      <c r="C12" s="54"/>
      <c r="D12" s="54"/>
      <c r="E12" s="54">
        <v>100</v>
      </c>
      <c r="F12" s="95">
        <f t="shared" si="0"/>
        <v>108</v>
      </c>
    </row>
    <row r="13" spans="2:6" ht="18" customHeight="1" x14ac:dyDescent="0.2">
      <c r="B13" s="95" t="s">
        <v>15</v>
      </c>
      <c r="C13" s="54"/>
      <c r="D13" s="54"/>
      <c r="E13" s="54">
        <v>100</v>
      </c>
      <c r="F13" s="95">
        <f t="shared" si="0"/>
        <v>108</v>
      </c>
    </row>
    <row r="14" spans="2:6" ht="18" customHeight="1" x14ac:dyDescent="0.2">
      <c r="B14" s="95" t="s">
        <v>16</v>
      </c>
      <c r="C14" s="54"/>
      <c r="D14" s="54"/>
      <c r="E14" s="54">
        <v>100</v>
      </c>
      <c r="F14" s="95">
        <f t="shared" si="0"/>
        <v>108</v>
      </c>
    </row>
    <row r="15" spans="2:6" ht="18" customHeight="1" x14ac:dyDescent="0.2">
      <c r="B15" s="95" t="s">
        <v>17</v>
      </c>
      <c r="C15" s="54"/>
      <c r="D15" s="54"/>
      <c r="E15" s="54">
        <v>100</v>
      </c>
      <c r="F15" s="95">
        <f t="shared" si="0"/>
        <v>108</v>
      </c>
    </row>
    <row r="16" spans="2:6" ht="18" customHeight="1" x14ac:dyDescent="0.2">
      <c r="B16" s="95" t="s">
        <v>18</v>
      </c>
      <c r="C16" s="54"/>
      <c r="D16" s="54"/>
      <c r="E16" s="54">
        <v>100</v>
      </c>
      <c r="F16" s="95">
        <f t="shared" si="0"/>
        <v>108</v>
      </c>
    </row>
    <row r="17" spans="2:6" ht="18" customHeight="1" x14ac:dyDescent="0.2">
      <c r="B17" s="95" t="s">
        <v>19</v>
      </c>
      <c r="C17" s="54"/>
      <c r="D17" s="54"/>
      <c r="E17" s="54">
        <v>100</v>
      </c>
      <c r="F17" s="95">
        <f t="shared" si="0"/>
        <v>108</v>
      </c>
    </row>
    <row r="18" spans="2:6" ht="18" customHeight="1" x14ac:dyDescent="0.2">
      <c r="B18" s="95" t="s">
        <v>20</v>
      </c>
      <c r="C18" s="54"/>
      <c r="D18" s="54"/>
      <c r="E18" s="54">
        <v>100</v>
      </c>
      <c r="F18" s="95">
        <f t="shared" si="0"/>
        <v>108</v>
      </c>
    </row>
    <row r="19" spans="2:6" ht="18" customHeight="1" x14ac:dyDescent="0.2">
      <c r="B19" s="95" t="s">
        <v>21</v>
      </c>
      <c r="C19" s="54"/>
      <c r="D19" s="54"/>
      <c r="E19" s="54">
        <v>100</v>
      </c>
      <c r="F19" s="95">
        <f t="shared" si="0"/>
        <v>108</v>
      </c>
    </row>
    <row r="20" spans="2:6" ht="18" customHeight="1" x14ac:dyDescent="0.2">
      <c r="B20" s="95" t="s">
        <v>25</v>
      </c>
      <c r="C20" s="54"/>
      <c r="D20" s="54"/>
      <c r="E20" s="54">
        <v>100</v>
      </c>
      <c r="F20" s="95">
        <f t="shared" si="0"/>
        <v>108</v>
      </c>
    </row>
    <row r="21" spans="2:6" ht="18" customHeight="1" x14ac:dyDescent="0.2">
      <c r="B21" s="95" t="s">
        <v>26</v>
      </c>
      <c r="C21" s="54"/>
      <c r="D21" s="54"/>
      <c r="E21" s="54">
        <v>100</v>
      </c>
      <c r="F21" s="95">
        <f t="shared" si="0"/>
        <v>108</v>
      </c>
    </row>
    <row r="22" spans="2:6" ht="18" customHeight="1" x14ac:dyDescent="0.2">
      <c r="B22" s="95" t="s">
        <v>27</v>
      </c>
      <c r="C22" s="54"/>
      <c r="D22" s="54"/>
      <c r="E22" s="54">
        <v>100</v>
      </c>
      <c r="F22" s="95">
        <f t="shared" si="0"/>
        <v>108</v>
      </c>
    </row>
    <row r="23" spans="2:6" ht="18" customHeight="1" x14ac:dyDescent="0.2">
      <c r="B23" s="95" t="s">
        <v>28</v>
      </c>
      <c r="C23" s="54"/>
      <c r="D23" s="54"/>
      <c r="E23" s="54">
        <v>100</v>
      </c>
      <c r="F23" s="95">
        <f t="shared" si="0"/>
        <v>108</v>
      </c>
    </row>
    <row r="24" spans="2:6" ht="18" customHeight="1" x14ac:dyDescent="0.2">
      <c r="B24" s="95" t="s">
        <v>29</v>
      </c>
      <c r="C24" s="54"/>
      <c r="D24" s="54"/>
      <c r="E24" s="54">
        <v>100</v>
      </c>
      <c r="F24" s="95">
        <f t="shared" si="0"/>
        <v>108</v>
      </c>
    </row>
    <row r="25" spans="2:6" ht="18" customHeight="1" x14ac:dyDescent="0.2">
      <c r="B25" s="95" t="s">
        <v>30</v>
      </c>
      <c r="C25" s="54"/>
      <c r="D25" s="54"/>
      <c r="E25" s="54">
        <v>100</v>
      </c>
      <c r="F25" s="95">
        <f t="shared" si="0"/>
        <v>108</v>
      </c>
    </row>
    <row r="26" spans="2:6" ht="18" customHeight="1" x14ac:dyDescent="0.2">
      <c r="B26" s="95" t="s">
        <v>31</v>
      </c>
      <c r="C26" s="54"/>
      <c r="D26" s="54"/>
      <c r="E26" s="54">
        <v>100</v>
      </c>
      <c r="F26" s="95">
        <f t="shared" si="0"/>
        <v>108</v>
      </c>
    </row>
    <row r="27" spans="2:6" ht="18" customHeight="1" x14ac:dyDescent="0.2">
      <c r="B27" s="95" t="s">
        <v>32</v>
      </c>
      <c r="C27" s="54"/>
      <c r="D27" s="54"/>
      <c r="E27" s="54">
        <v>100</v>
      </c>
      <c r="F27" s="95">
        <f t="shared" si="0"/>
        <v>108</v>
      </c>
    </row>
    <row r="28" spans="2:6" ht="18" customHeight="1" x14ac:dyDescent="0.2">
      <c r="B28" s="95" t="s">
        <v>33</v>
      </c>
      <c r="C28" s="54"/>
      <c r="D28" s="54"/>
      <c r="E28" s="54">
        <v>100</v>
      </c>
      <c r="F28" s="95">
        <f t="shared" si="0"/>
        <v>108</v>
      </c>
    </row>
    <row r="29" spans="2:6" ht="18" customHeight="1" x14ac:dyDescent="0.2">
      <c r="B29" s="95" t="s">
        <v>34</v>
      </c>
      <c r="C29" s="54"/>
      <c r="D29" s="54"/>
      <c r="E29" s="54">
        <v>100</v>
      </c>
      <c r="F29" s="95">
        <f t="shared" si="0"/>
        <v>108</v>
      </c>
    </row>
  </sheetData>
  <sheetProtection sheet="1" objects="1" scenarios="1" selectLockedCells="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5A6F-181F-4453-81E8-6A43389F006F}">
  <sheetPr>
    <tabColor rgb="FFFFFF00"/>
  </sheetPr>
  <dimension ref="B3:AE100"/>
  <sheetViews>
    <sheetView showGridLines="0" zoomScaleNormal="100" workbookViewId="0">
      <pane xSplit="5" ySplit="4" topLeftCell="F5" activePane="bottomRight" state="frozen"/>
      <selection pane="topRight" activeCell="F1" sqref="F1"/>
      <selection pane="bottomLeft" activeCell="A5" sqref="A5"/>
      <selection pane="bottomRight" activeCell="B4" sqref="B4:E4"/>
    </sheetView>
  </sheetViews>
  <sheetFormatPr baseColWidth="10" defaultColWidth="11.5" defaultRowHeight="14" x14ac:dyDescent="0.2"/>
  <cols>
    <col min="1" max="1" width="4.33203125" style="1" customWidth="1"/>
    <col min="2" max="2" width="18.6640625" style="1" customWidth="1"/>
    <col min="3" max="3" width="18.6640625" style="2" customWidth="1"/>
    <col min="4" max="4" width="18.6640625" style="2" bestFit="1" customWidth="1"/>
    <col min="5" max="5" width="15.5" style="1" customWidth="1"/>
    <col min="6" max="31" width="5.6640625" style="1" customWidth="1"/>
    <col min="32" max="16384" width="11.5" style="1"/>
  </cols>
  <sheetData>
    <row r="3" spans="2:31" ht="15" thickBot="1" x14ac:dyDescent="0.25"/>
    <row r="4" spans="2:31" ht="150.75" customHeight="1" thickBot="1" x14ac:dyDescent="0.25">
      <c r="B4" s="124"/>
      <c r="C4" s="124"/>
      <c r="D4" s="124"/>
      <c r="E4" s="125"/>
      <c r="F4" s="36" t="str">
        <f>Enseignants!$C4&amp;" "&amp;Enseignants!$D4</f>
        <v xml:space="preserve"> </v>
      </c>
      <c r="G4" s="37" t="str">
        <f>Enseignants!$C5&amp;" "&amp;Enseignants!$D5</f>
        <v xml:space="preserve"> </v>
      </c>
      <c r="H4" s="37" t="str">
        <f>Enseignants!$C6&amp;" "&amp;Enseignants!$D6</f>
        <v xml:space="preserve"> </v>
      </c>
      <c r="I4" s="37" t="str">
        <f>Enseignants!$C7&amp;" "&amp;Enseignants!$D7</f>
        <v xml:space="preserve"> </v>
      </c>
      <c r="J4" s="37" t="str">
        <f>Enseignants!$C8&amp;" "&amp;Enseignants!$D8</f>
        <v xml:space="preserve"> </v>
      </c>
      <c r="K4" s="37" t="str">
        <f>Enseignants!$C9&amp;" "&amp;Enseignants!$D9</f>
        <v xml:space="preserve"> </v>
      </c>
      <c r="L4" s="37" t="str">
        <f>Enseignants!$C10&amp;" "&amp;Enseignants!$D10</f>
        <v xml:space="preserve"> </v>
      </c>
      <c r="M4" s="37" t="str">
        <f>Enseignants!$C11&amp;" "&amp;Enseignants!$D11</f>
        <v xml:space="preserve"> </v>
      </c>
      <c r="N4" s="37" t="str">
        <f>Enseignants!$C12&amp;" "&amp;Enseignants!$D12</f>
        <v xml:space="preserve"> </v>
      </c>
      <c r="O4" s="37" t="str">
        <f>Enseignants!$C13&amp;" "&amp;Enseignants!$D13</f>
        <v xml:space="preserve"> </v>
      </c>
      <c r="P4" s="37" t="str">
        <f>Enseignants!$C14&amp;" "&amp;Enseignants!$D14</f>
        <v xml:space="preserve"> </v>
      </c>
      <c r="Q4" s="37" t="str">
        <f>Enseignants!$C15&amp;" "&amp;Enseignants!$D15</f>
        <v xml:space="preserve"> </v>
      </c>
      <c r="R4" s="37" t="str">
        <f>Enseignants!$C16&amp;" "&amp;Enseignants!$D16</f>
        <v xml:space="preserve"> </v>
      </c>
      <c r="S4" s="37" t="str">
        <f>Enseignants!$C17&amp;" "&amp;Enseignants!$D17</f>
        <v xml:space="preserve"> </v>
      </c>
      <c r="T4" s="37" t="str">
        <f>Enseignants!$C18&amp;" "&amp;Enseignants!$D18</f>
        <v xml:space="preserve"> </v>
      </c>
      <c r="U4" s="37" t="str">
        <f>Enseignants!$C19&amp;" "&amp;Enseignants!$D19</f>
        <v xml:space="preserve"> </v>
      </c>
      <c r="V4" s="37" t="str">
        <f>Enseignants!$C20&amp;" "&amp;Enseignants!$D20</f>
        <v xml:space="preserve"> </v>
      </c>
      <c r="W4" s="37" t="str">
        <f>Enseignants!$C21&amp;" "&amp;Enseignants!$D21</f>
        <v xml:space="preserve"> </v>
      </c>
      <c r="X4" s="37" t="str">
        <f>Enseignants!$C22&amp;" "&amp;Enseignants!$D22</f>
        <v xml:space="preserve"> </v>
      </c>
      <c r="Y4" s="37" t="str">
        <f>Enseignants!$C23&amp;" "&amp;Enseignants!$D23</f>
        <v xml:space="preserve"> </v>
      </c>
      <c r="Z4" s="37" t="str">
        <f>Enseignants!$C24&amp;" "&amp;Enseignants!$D24</f>
        <v xml:space="preserve"> </v>
      </c>
      <c r="AA4" s="37" t="str">
        <f>Enseignants!$C25&amp;" "&amp;Enseignants!$D25</f>
        <v xml:space="preserve"> </v>
      </c>
      <c r="AB4" s="37" t="str">
        <f>Enseignants!$C26&amp;" "&amp;Enseignants!$D26</f>
        <v xml:space="preserve"> </v>
      </c>
      <c r="AC4" s="37" t="str">
        <f>Enseignants!$C27&amp;" "&amp;Enseignants!$D27</f>
        <v xml:space="preserve"> </v>
      </c>
      <c r="AD4" s="37" t="str">
        <f>Enseignants!$C28&amp;" "&amp;Enseignants!$D28</f>
        <v xml:space="preserve"> </v>
      </c>
      <c r="AE4" s="38" t="str">
        <f>Enseignants!$C29&amp;" "&amp;Enseignants!$D29</f>
        <v xml:space="preserve"> </v>
      </c>
    </row>
    <row r="5" spans="2:31" ht="24" customHeight="1" x14ac:dyDescent="0.2">
      <c r="B5" s="131" t="s">
        <v>35</v>
      </c>
      <c r="C5" s="132"/>
      <c r="D5" s="15" t="s">
        <v>0</v>
      </c>
      <c r="E5" s="16"/>
      <c r="F5" s="109">
        <f>6*Enseignants!E4/100</f>
        <v>6</v>
      </c>
      <c r="G5" s="4">
        <f>6*Enseignants!E5/100</f>
        <v>6</v>
      </c>
      <c r="H5" s="4">
        <f>6*Enseignants!E6/100</f>
        <v>6</v>
      </c>
      <c r="I5" s="4">
        <f>6*Enseignants!E7/100</f>
        <v>6</v>
      </c>
      <c r="J5" s="4">
        <f>6*Enseignants!E8/100</f>
        <v>6</v>
      </c>
      <c r="K5" s="4">
        <f>6*Enseignants!E9/100</f>
        <v>6</v>
      </c>
      <c r="L5" s="4">
        <f>6*Enseignants!E10/100</f>
        <v>6</v>
      </c>
      <c r="M5" s="4">
        <f>6*Enseignants!E11/100</f>
        <v>6</v>
      </c>
      <c r="N5" s="4">
        <f>6*Enseignants!E12/100</f>
        <v>6</v>
      </c>
      <c r="O5" s="4">
        <f>6*Enseignants!E13/100</f>
        <v>6</v>
      </c>
      <c r="P5" s="4">
        <f>6*Enseignants!E14/100</f>
        <v>6</v>
      </c>
      <c r="Q5" s="4">
        <f>6*Enseignants!E15/100</f>
        <v>6</v>
      </c>
      <c r="R5" s="4">
        <f>6*Enseignants!E16/100</f>
        <v>6</v>
      </c>
      <c r="S5" s="4">
        <f>6*Enseignants!E17/100</f>
        <v>6</v>
      </c>
      <c r="T5" s="4">
        <f>6*Enseignants!E18/100</f>
        <v>6</v>
      </c>
      <c r="U5" s="4">
        <f>6*Enseignants!E19/100</f>
        <v>6</v>
      </c>
      <c r="V5" s="4">
        <f>6*Enseignants!E20/100</f>
        <v>6</v>
      </c>
      <c r="W5" s="4">
        <f>6*Enseignants!E21/100</f>
        <v>6</v>
      </c>
      <c r="X5" s="4">
        <f>6*Enseignants!E22/100</f>
        <v>6</v>
      </c>
      <c r="Y5" s="4">
        <f>6*Enseignants!E23/100</f>
        <v>6</v>
      </c>
      <c r="Z5" s="4">
        <f>6*Enseignants!E24/100</f>
        <v>6</v>
      </c>
      <c r="AA5" s="4">
        <f>6*Enseignants!E25/100</f>
        <v>6</v>
      </c>
      <c r="AB5" s="4">
        <f>6*Enseignants!E26/100</f>
        <v>6</v>
      </c>
      <c r="AC5" s="4">
        <f>6*Enseignants!E27/100</f>
        <v>6</v>
      </c>
      <c r="AD5" s="4">
        <f>6*Enseignants!E28/100</f>
        <v>6</v>
      </c>
      <c r="AE5" s="3">
        <f>6*Enseignants!E29/100</f>
        <v>6</v>
      </c>
    </row>
    <row r="6" spans="2:31" ht="15" customHeight="1" x14ac:dyDescent="0.2">
      <c r="B6" s="133"/>
      <c r="C6" s="134"/>
      <c r="D6" s="78" t="s">
        <v>508</v>
      </c>
      <c r="E6" s="79"/>
      <c r="F6" s="110">
        <f ca="1">SUM(F37:F39)</f>
        <v>0</v>
      </c>
      <c r="G6" s="80">
        <f t="shared" ref="G6:AE6" ca="1" si="0">SUM(G37:G39)</f>
        <v>0</v>
      </c>
      <c r="H6" s="80">
        <f t="shared" ca="1" si="0"/>
        <v>0</v>
      </c>
      <c r="I6" s="80">
        <f t="shared" ca="1" si="0"/>
        <v>0</v>
      </c>
      <c r="J6" s="80">
        <f t="shared" ca="1" si="0"/>
        <v>0</v>
      </c>
      <c r="K6" s="80">
        <f t="shared" ca="1" si="0"/>
        <v>0</v>
      </c>
      <c r="L6" s="80">
        <f t="shared" ca="1" si="0"/>
        <v>0</v>
      </c>
      <c r="M6" s="80">
        <f t="shared" ca="1" si="0"/>
        <v>0</v>
      </c>
      <c r="N6" s="80">
        <f t="shared" ca="1" si="0"/>
        <v>0</v>
      </c>
      <c r="O6" s="80">
        <f t="shared" ca="1" si="0"/>
        <v>0</v>
      </c>
      <c r="P6" s="80">
        <f t="shared" ca="1" si="0"/>
        <v>0</v>
      </c>
      <c r="Q6" s="80">
        <f t="shared" ca="1" si="0"/>
        <v>0</v>
      </c>
      <c r="R6" s="80">
        <f t="shared" ca="1" si="0"/>
        <v>0</v>
      </c>
      <c r="S6" s="80">
        <f t="shared" ca="1" si="0"/>
        <v>0</v>
      </c>
      <c r="T6" s="80">
        <f t="shared" ca="1" si="0"/>
        <v>0</v>
      </c>
      <c r="U6" s="80">
        <f t="shared" ca="1" si="0"/>
        <v>0</v>
      </c>
      <c r="V6" s="80">
        <f t="shared" ca="1" si="0"/>
        <v>0</v>
      </c>
      <c r="W6" s="80">
        <f t="shared" ca="1" si="0"/>
        <v>0</v>
      </c>
      <c r="X6" s="80">
        <f t="shared" ca="1" si="0"/>
        <v>0</v>
      </c>
      <c r="Y6" s="80">
        <f t="shared" ca="1" si="0"/>
        <v>0</v>
      </c>
      <c r="Z6" s="80">
        <f t="shared" ca="1" si="0"/>
        <v>0</v>
      </c>
      <c r="AA6" s="80">
        <f t="shared" ca="1" si="0"/>
        <v>0</v>
      </c>
      <c r="AB6" s="80">
        <f t="shared" ca="1" si="0"/>
        <v>0</v>
      </c>
      <c r="AC6" s="80">
        <f t="shared" ca="1" si="0"/>
        <v>0</v>
      </c>
      <c r="AD6" s="80">
        <f t="shared" ca="1" si="0"/>
        <v>0</v>
      </c>
      <c r="AE6" s="81">
        <f t="shared" ca="1" si="0"/>
        <v>0</v>
      </c>
    </row>
    <row r="7" spans="2:31" ht="24" customHeight="1" thickBot="1" x14ac:dyDescent="0.25">
      <c r="B7" s="135"/>
      <c r="C7" s="136"/>
      <c r="D7" s="39" t="s">
        <v>2</v>
      </c>
      <c r="E7" s="26"/>
      <c r="F7" s="30">
        <f ca="1">F5-F6</f>
        <v>6</v>
      </c>
      <c r="G7" s="27">
        <f t="shared" ref="G7:AE7" ca="1" si="1">G5-G6</f>
        <v>6</v>
      </c>
      <c r="H7" s="27">
        <f t="shared" ca="1" si="1"/>
        <v>6</v>
      </c>
      <c r="I7" s="27">
        <f t="shared" ca="1" si="1"/>
        <v>6</v>
      </c>
      <c r="J7" s="27">
        <f t="shared" ca="1" si="1"/>
        <v>6</v>
      </c>
      <c r="K7" s="27">
        <f t="shared" ca="1" si="1"/>
        <v>6</v>
      </c>
      <c r="L7" s="27">
        <f t="shared" ca="1" si="1"/>
        <v>6</v>
      </c>
      <c r="M7" s="27">
        <f t="shared" ca="1" si="1"/>
        <v>6</v>
      </c>
      <c r="N7" s="27">
        <f t="shared" ca="1" si="1"/>
        <v>6</v>
      </c>
      <c r="O7" s="27">
        <f t="shared" ca="1" si="1"/>
        <v>6</v>
      </c>
      <c r="P7" s="27">
        <f t="shared" ca="1" si="1"/>
        <v>6</v>
      </c>
      <c r="Q7" s="27">
        <f t="shared" ca="1" si="1"/>
        <v>6</v>
      </c>
      <c r="R7" s="27">
        <f t="shared" ca="1" si="1"/>
        <v>6</v>
      </c>
      <c r="S7" s="27">
        <f t="shared" ca="1" si="1"/>
        <v>6</v>
      </c>
      <c r="T7" s="27">
        <f t="shared" ca="1" si="1"/>
        <v>6</v>
      </c>
      <c r="U7" s="27">
        <f t="shared" ca="1" si="1"/>
        <v>6</v>
      </c>
      <c r="V7" s="27">
        <f t="shared" ca="1" si="1"/>
        <v>6</v>
      </c>
      <c r="W7" s="27">
        <f t="shared" ca="1" si="1"/>
        <v>6</v>
      </c>
      <c r="X7" s="27">
        <f t="shared" ca="1" si="1"/>
        <v>6</v>
      </c>
      <c r="Y7" s="27">
        <f t="shared" ca="1" si="1"/>
        <v>6</v>
      </c>
      <c r="Z7" s="27">
        <f t="shared" ca="1" si="1"/>
        <v>6</v>
      </c>
      <c r="AA7" s="27">
        <f t="shared" ca="1" si="1"/>
        <v>6</v>
      </c>
      <c r="AB7" s="27">
        <f t="shared" ca="1" si="1"/>
        <v>6</v>
      </c>
      <c r="AC7" s="27">
        <f t="shared" ca="1" si="1"/>
        <v>6</v>
      </c>
      <c r="AD7" s="27">
        <f t="shared" ca="1" si="1"/>
        <v>6</v>
      </c>
      <c r="AE7" s="31">
        <f t="shared" ca="1" si="1"/>
        <v>6</v>
      </c>
    </row>
    <row r="8" spans="2:31" ht="24" customHeight="1" x14ac:dyDescent="0.2">
      <c r="B8" s="131" t="s">
        <v>498</v>
      </c>
      <c r="C8" s="137"/>
      <c r="D8" s="70" t="s">
        <v>0</v>
      </c>
      <c r="E8" s="71"/>
      <c r="F8" s="111">
        <f>48*Enseignants!E4/100</f>
        <v>48</v>
      </c>
      <c r="G8" s="72">
        <f>48*Enseignants!E5/100</f>
        <v>48</v>
      </c>
      <c r="H8" s="72">
        <f>48*Enseignants!E6/100</f>
        <v>48</v>
      </c>
      <c r="I8" s="72">
        <f>48*Enseignants!E7/100</f>
        <v>48</v>
      </c>
      <c r="J8" s="72">
        <f>48*Enseignants!E8/100</f>
        <v>48</v>
      </c>
      <c r="K8" s="72">
        <f>48*Enseignants!E9/100</f>
        <v>48</v>
      </c>
      <c r="L8" s="72">
        <f>48*Enseignants!E10/100</f>
        <v>48</v>
      </c>
      <c r="M8" s="72">
        <f>48*Enseignants!E11/100</f>
        <v>48</v>
      </c>
      <c r="N8" s="72">
        <f>48*Enseignants!E12/100</f>
        <v>48</v>
      </c>
      <c r="O8" s="72">
        <f>48*Enseignants!E13/100</f>
        <v>48</v>
      </c>
      <c r="P8" s="72">
        <f>48*Enseignants!E14/100</f>
        <v>48</v>
      </c>
      <c r="Q8" s="72">
        <f>48*Enseignants!E15/100</f>
        <v>48</v>
      </c>
      <c r="R8" s="72">
        <f>48*Enseignants!E16/100</f>
        <v>48</v>
      </c>
      <c r="S8" s="72">
        <f>48*Enseignants!E17/100</f>
        <v>48</v>
      </c>
      <c r="T8" s="72">
        <f>48*Enseignants!E18/100</f>
        <v>48</v>
      </c>
      <c r="U8" s="72">
        <f>48*Enseignants!E19/100</f>
        <v>48</v>
      </c>
      <c r="V8" s="72">
        <f>48*Enseignants!E20/100</f>
        <v>48</v>
      </c>
      <c r="W8" s="72">
        <f>48*Enseignants!E21/100</f>
        <v>48</v>
      </c>
      <c r="X8" s="72">
        <f>48*Enseignants!E22/100</f>
        <v>48</v>
      </c>
      <c r="Y8" s="72">
        <f>48*Enseignants!E23/100</f>
        <v>48</v>
      </c>
      <c r="Z8" s="72">
        <f>48*Enseignants!E24/100</f>
        <v>48</v>
      </c>
      <c r="AA8" s="72">
        <f>48*Enseignants!E25/100</f>
        <v>48</v>
      </c>
      <c r="AB8" s="72">
        <f>48*Enseignants!E26/100</f>
        <v>48</v>
      </c>
      <c r="AC8" s="72">
        <f>48*Enseignants!E27/100</f>
        <v>48</v>
      </c>
      <c r="AD8" s="72">
        <f>48*Enseignants!E28/100</f>
        <v>48</v>
      </c>
      <c r="AE8" s="73">
        <f>48*Enseignants!E29/100</f>
        <v>48</v>
      </c>
    </row>
    <row r="9" spans="2:31" ht="15" customHeight="1" x14ac:dyDescent="0.2">
      <c r="B9" s="133"/>
      <c r="C9" s="138"/>
      <c r="D9" s="78" t="s">
        <v>499</v>
      </c>
      <c r="E9" s="79"/>
      <c r="F9" s="110">
        <f t="shared" ref="F9:AE9" ca="1" si="2">SUM(F40:F53)</f>
        <v>0</v>
      </c>
      <c r="G9" s="80">
        <f t="shared" ca="1" si="2"/>
        <v>0</v>
      </c>
      <c r="H9" s="80">
        <f t="shared" ca="1" si="2"/>
        <v>0</v>
      </c>
      <c r="I9" s="80">
        <f t="shared" ca="1" si="2"/>
        <v>0</v>
      </c>
      <c r="J9" s="80">
        <f t="shared" ca="1" si="2"/>
        <v>0</v>
      </c>
      <c r="K9" s="80">
        <f t="shared" ca="1" si="2"/>
        <v>0</v>
      </c>
      <c r="L9" s="80">
        <f t="shared" ca="1" si="2"/>
        <v>0</v>
      </c>
      <c r="M9" s="80">
        <f t="shared" ca="1" si="2"/>
        <v>0</v>
      </c>
      <c r="N9" s="80">
        <f t="shared" ca="1" si="2"/>
        <v>0</v>
      </c>
      <c r="O9" s="80">
        <f t="shared" ca="1" si="2"/>
        <v>0</v>
      </c>
      <c r="P9" s="80">
        <f t="shared" ca="1" si="2"/>
        <v>0</v>
      </c>
      <c r="Q9" s="80">
        <f t="shared" ca="1" si="2"/>
        <v>0</v>
      </c>
      <c r="R9" s="80">
        <f t="shared" ca="1" si="2"/>
        <v>0</v>
      </c>
      <c r="S9" s="80">
        <f t="shared" ca="1" si="2"/>
        <v>0</v>
      </c>
      <c r="T9" s="80">
        <f t="shared" ca="1" si="2"/>
        <v>0</v>
      </c>
      <c r="U9" s="80">
        <f t="shared" ca="1" si="2"/>
        <v>0</v>
      </c>
      <c r="V9" s="80">
        <f t="shared" ca="1" si="2"/>
        <v>0</v>
      </c>
      <c r="W9" s="80">
        <f t="shared" ca="1" si="2"/>
        <v>0</v>
      </c>
      <c r="X9" s="80">
        <f t="shared" ca="1" si="2"/>
        <v>0</v>
      </c>
      <c r="Y9" s="80">
        <f t="shared" ca="1" si="2"/>
        <v>0</v>
      </c>
      <c r="Z9" s="80">
        <f t="shared" ca="1" si="2"/>
        <v>0</v>
      </c>
      <c r="AA9" s="80">
        <f t="shared" ca="1" si="2"/>
        <v>0</v>
      </c>
      <c r="AB9" s="80">
        <f t="shared" ca="1" si="2"/>
        <v>0</v>
      </c>
      <c r="AC9" s="80">
        <f t="shared" ca="1" si="2"/>
        <v>0</v>
      </c>
      <c r="AD9" s="80">
        <f t="shared" ca="1" si="2"/>
        <v>0</v>
      </c>
      <c r="AE9" s="81">
        <f t="shared" ca="1" si="2"/>
        <v>0</v>
      </c>
    </row>
    <row r="10" spans="2:31" ht="15" customHeight="1" x14ac:dyDescent="0.2">
      <c r="B10" s="133"/>
      <c r="C10" s="138"/>
      <c r="D10" s="82" t="s">
        <v>500</v>
      </c>
      <c r="E10" s="83"/>
      <c r="F10" s="112">
        <f t="shared" ref="F10:AE10" ca="1" si="3">SUM(F54:F67)</f>
        <v>0</v>
      </c>
      <c r="G10" s="84">
        <f t="shared" ca="1" si="3"/>
        <v>0</v>
      </c>
      <c r="H10" s="84">
        <f t="shared" ca="1" si="3"/>
        <v>0</v>
      </c>
      <c r="I10" s="84">
        <f t="shared" ca="1" si="3"/>
        <v>0</v>
      </c>
      <c r="J10" s="84">
        <f t="shared" ca="1" si="3"/>
        <v>0</v>
      </c>
      <c r="K10" s="84">
        <f t="shared" ca="1" si="3"/>
        <v>0</v>
      </c>
      <c r="L10" s="84">
        <f t="shared" ca="1" si="3"/>
        <v>0</v>
      </c>
      <c r="M10" s="84">
        <f t="shared" ca="1" si="3"/>
        <v>0</v>
      </c>
      <c r="N10" s="84">
        <f t="shared" ca="1" si="3"/>
        <v>0</v>
      </c>
      <c r="O10" s="84">
        <f t="shared" ca="1" si="3"/>
        <v>0</v>
      </c>
      <c r="P10" s="84">
        <f t="shared" ca="1" si="3"/>
        <v>0</v>
      </c>
      <c r="Q10" s="84">
        <f t="shared" ca="1" si="3"/>
        <v>0</v>
      </c>
      <c r="R10" s="84">
        <f t="shared" ca="1" si="3"/>
        <v>0</v>
      </c>
      <c r="S10" s="84">
        <f t="shared" ca="1" si="3"/>
        <v>0</v>
      </c>
      <c r="T10" s="84">
        <f t="shared" ca="1" si="3"/>
        <v>0</v>
      </c>
      <c r="U10" s="84">
        <f t="shared" ca="1" si="3"/>
        <v>0</v>
      </c>
      <c r="V10" s="84">
        <f t="shared" ca="1" si="3"/>
        <v>0</v>
      </c>
      <c r="W10" s="84">
        <f t="shared" ca="1" si="3"/>
        <v>0</v>
      </c>
      <c r="X10" s="84">
        <f t="shared" ca="1" si="3"/>
        <v>0</v>
      </c>
      <c r="Y10" s="84">
        <f t="shared" ca="1" si="3"/>
        <v>0</v>
      </c>
      <c r="Z10" s="84">
        <f t="shared" ca="1" si="3"/>
        <v>0</v>
      </c>
      <c r="AA10" s="84">
        <f t="shared" ca="1" si="3"/>
        <v>0</v>
      </c>
      <c r="AB10" s="84">
        <f t="shared" ca="1" si="3"/>
        <v>0</v>
      </c>
      <c r="AC10" s="84">
        <f t="shared" ca="1" si="3"/>
        <v>0</v>
      </c>
      <c r="AD10" s="84">
        <f t="shared" ca="1" si="3"/>
        <v>0</v>
      </c>
      <c r="AE10" s="85">
        <f t="shared" ca="1" si="3"/>
        <v>0</v>
      </c>
    </row>
    <row r="11" spans="2:31" ht="15" customHeight="1" x14ac:dyDescent="0.2">
      <c r="B11" s="133"/>
      <c r="C11" s="138"/>
      <c r="D11" s="82" t="s">
        <v>501</v>
      </c>
      <c r="E11" s="83"/>
      <c r="F11" s="112">
        <f>F68</f>
        <v>0</v>
      </c>
      <c r="G11" s="84">
        <f t="shared" ref="G11:AE11" si="4">G68</f>
        <v>0</v>
      </c>
      <c r="H11" s="84">
        <f t="shared" si="4"/>
        <v>0</v>
      </c>
      <c r="I11" s="84">
        <f t="shared" si="4"/>
        <v>0</v>
      </c>
      <c r="J11" s="84">
        <f t="shared" si="4"/>
        <v>0</v>
      </c>
      <c r="K11" s="84">
        <f t="shared" si="4"/>
        <v>0</v>
      </c>
      <c r="L11" s="84">
        <f t="shared" si="4"/>
        <v>0</v>
      </c>
      <c r="M11" s="84">
        <f t="shared" si="4"/>
        <v>0</v>
      </c>
      <c r="N11" s="84">
        <f t="shared" si="4"/>
        <v>0</v>
      </c>
      <c r="O11" s="84">
        <f t="shared" si="4"/>
        <v>0</v>
      </c>
      <c r="P11" s="84">
        <f t="shared" si="4"/>
        <v>0</v>
      </c>
      <c r="Q11" s="84">
        <f t="shared" si="4"/>
        <v>0</v>
      </c>
      <c r="R11" s="84">
        <f t="shared" si="4"/>
        <v>0</v>
      </c>
      <c r="S11" s="84">
        <f t="shared" si="4"/>
        <v>0</v>
      </c>
      <c r="T11" s="84">
        <f t="shared" si="4"/>
        <v>0</v>
      </c>
      <c r="U11" s="84">
        <f t="shared" si="4"/>
        <v>0</v>
      </c>
      <c r="V11" s="84">
        <f t="shared" si="4"/>
        <v>0</v>
      </c>
      <c r="W11" s="84">
        <f t="shared" si="4"/>
        <v>0</v>
      </c>
      <c r="X11" s="84">
        <f t="shared" si="4"/>
        <v>0</v>
      </c>
      <c r="Y11" s="84">
        <f t="shared" si="4"/>
        <v>0</v>
      </c>
      <c r="Z11" s="84">
        <f t="shared" si="4"/>
        <v>0</v>
      </c>
      <c r="AA11" s="84">
        <f t="shared" si="4"/>
        <v>0</v>
      </c>
      <c r="AB11" s="84">
        <f t="shared" si="4"/>
        <v>0</v>
      </c>
      <c r="AC11" s="84">
        <f t="shared" si="4"/>
        <v>0</v>
      </c>
      <c r="AD11" s="84">
        <f t="shared" si="4"/>
        <v>0</v>
      </c>
      <c r="AE11" s="90">
        <f t="shared" si="4"/>
        <v>0</v>
      </c>
    </row>
    <row r="12" spans="2:31" ht="15" customHeight="1" x14ac:dyDescent="0.2">
      <c r="B12" s="133"/>
      <c r="C12" s="138"/>
      <c r="D12" s="86" t="s">
        <v>502</v>
      </c>
      <c r="E12" s="87"/>
      <c r="F12" s="107">
        <f>F69</f>
        <v>0</v>
      </c>
      <c r="G12" s="88">
        <f t="shared" ref="G12:AE12" si="5">G69</f>
        <v>0</v>
      </c>
      <c r="H12" s="88">
        <f t="shared" si="5"/>
        <v>0</v>
      </c>
      <c r="I12" s="88">
        <f t="shared" si="5"/>
        <v>0</v>
      </c>
      <c r="J12" s="88">
        <f t="shared" si="5"/>
        <v>0</v>
      </c>
      <c r="K12" s="88">
        <f t="shared" si="5"/>
        <v>0</v>
      </c>
      <c r="L12" s="88">
        <f t="shared" si="5"/>
        <v>0</v>
      </c>
      <c r="M12" s="88">
        <f t="shared" si="5"/>
        <v>0</v>
      </c>
      <c r="N12" s="88">
        <f t="shared" si="5"/>
        <v>0</v>
      </c>
      <c r="O12" s="88">
        <f t="shared" si="5"/>
        <v>0</v>
      </c>
      <c r="P12" s="88">
        <f t="shared" si="5"/>
        <v>0</v>
      </c>
      <c r="Q12" s="88">
        <f t="shared" si="5"/>
        <v>0</v>
      </c>
      <c r="R12" s="88">
        <f t="shared" si="5"/>
        <v>0</v>
      </c>
      <c r="S12" s="88">
        <f t="shared" si="5"/>
        <v>0</v>
      </c>
      <c r="T12" s="88">
        <f t="shared" si="5"/>
        <v>0</v>
      </c>
      <c r="U12" s="88">
        <f t="shared" si="5"/>
        <v>0</v>
      </c>
      <c r="V12" s="88">
        <f t="shared" si="5"/>
        <v>0</v>
      </c>
      <c r="W12" s="88">
        <f t="shared" si="5"/>
        <v>0</v>
      </c>
      <c r="X12" s="88">
        <f t="shared" si="5"/>
        <v>0</v>
      </c>
      <c r="Y12" s="88">
        <f t="shared" si="5"/>
        <v>0</v>
      </c>
      <c r="Z12" s="88">
        <f t="shared" si="5"/>
        <v>0</v>
      </c>
      <c r="AA12" s="88">
        <f t="shared" si="5"/>
        <v>0</v>
      </c>
      <c r="AB12" s="88">
        <f t="shared" si="5"/>
        <v>0</v>
      </c>
      <c r="AC12" s="88">
        <f t="shared" si="5"/>
        <v>0</v>
      </c>
      <c r="AD12" s="88">
        <f t="shared" si="5"/>
        <v>0</v>
      </c>
      <c r="AE12" s="89">
        <f t="shared" si="5"/>
        <v>0</v>
      </c>
    </row>
    <row r="13" spans="2:31" ht="24" customHeight="1" thickBot="1" x14ac:dyDescent="0.25">
      <c r="B13" s="135"/>
      <c r="C13" s="139"/>
      <c r="D13" s="74" t="s">
        <v>2</v>
      </c>
      <c r="E13" s="75"/>
      <c r="F13" s="76">
        <f ca="1">F8-SUM(F9:F12)</f>
        <v>48</v>
      </c>
      <c r="G13" s="77">
        <f t="shared" ref="G13:AE13" ca="1" si="6">G8-SUM(G9:G12)</f>
        <v>48</v>
      </c>
      <c r="H13" s="77">
        <f t="shared" ca="1" si="6"/>
        <v>48</v>
      </c>
      <c r="I13" s="77">
        <f t="shared" ca="1" si="6"/>
        <v>48</v>
      </c>
      <c r="J13" s="77">
        <f t="shared" ca="1" si="6"/>
        <v>48</v>
      </c>
      <c r="K13" s="77">
        <f t="shared" ca="1" si="6"/>
        <v>48</v>
      </c>
      <c r="L13" s="77">
        <f t="shared" ca="1" si="6"/>
        <v>48</v>
      </c>
      <c r="M13" s="77">
        <f t="shared" ca="1" si="6"/>
        <v>48</v>
      </c>
      <c r="N13" s="77">
        <f t="shared" ca="1" si="6"/>
        <v>48</v>
      </c>
      <c r="O13" s="77">
        <f t="shared" ca="1" si="6"/>
        <v>48</v>
      </c>
      <c r="P13" s="77">
        <f t="shared" ca="1" si="6"/>
        <v>48</v>
      </c>
      <c r="Q13" s="77">
        <f t="shared" ca="1" si="6"/>
        <v>48</v>
      </c>
      <c r="R13" s="77">
        <f t="shared" ca="1" si="6"/>
        <v>48</v>
      </c>
      <c r="S13" s="77">
        <f t="shared" ca="1" si="6"/>
        <v>48</v>
      </c>
      <c r="T13" s="77">
        <f t="shared" ca="1" si="6"/>
        <v>48</v>
      </c>
      <c r="U13" s="77">
        <f t="shared" ca="1" si="6"/>
        <v>48</v>
      </c>
      <c r="V13" s="77">
        <f t="shared" ca="1" si="6"/>
        <v>48</v>
      </c>
      <c r="W13" s="77">
        <f t="shared" ca="1" si="6"/>
        <v>48</v>
      </c>
      <c r="X13" s="77">
        <f t="shared" ca="1" si="6"/>
        <v>48</v>
      </c>
      <c r="Y13" s="77">
        <f t="shared" ca="1" si="6"/>
        <v>48</v>
      </c>
      <c r="Z13" s="77">
        <f t="shared" ca="1" si="6"/>
        <v>48</v>
      </c>
      <c r="AA13" s="77">
        <f t="shared" ca="1" si="6"/>
        <v>48</v>
      </c>
      <c r="AB13" s="77">
        <f t="shared" ca="1" si="6"/>
        <v>48</v>
      </c>
      <c r="AC13" s="77">
        <f t="shared" ca="1" si="6"/>
        <v>48</v>
      </c>
      <c r="AD13" s="77">
        <f t="shared" ca="1" si="6"/>
        <v>48</v>
      </c>
      <c r="AE13" s="108">
        <f t="shared" ca="1" si="6"/>
        <v>48</v>
      </c>
    </row>
    <row r="14" spans="2:31" ht="24" customHeight="1" x14ac:dyDescent="0.2">
      <c r="B14" s="131" t="s">
        <v>43</v>
      </c>
      <c r="C14" s="132"/>
      <c r="D14" s="15" t="s">
        <v>0</v>
      </c>
      <c r="E14" s="16"/>
      <c r="F14" s="109">
        <f>APC!D4</f>
        <v>0</v>
      </c>
      <c r="G14" s="4">
        <f>APC!D5</f>
        <v>36</v>
      </c>
      <c r="H14" s="4">
        <f>APC!D6</f>
        <v>36</v>
      </c>
      <c r="I14" s="4">
        <f>APC!D7</f>
        <v>36</v>
      </c>
      <c r="J14" s="4">
        <f>APC!D8</f>
        <v>36</v>
      </c>
      <c r="K14" s="4">
        <f>APC!D9</f>
        <v>36</v>
      </c>
      <c r="L14" s="4">
        <f>APC!D10</f>
        <v>36</v>
      </c>
      <c r="M14" s="4">
        <f>APC!D11</f>
        <v>36</v>
      </c>
      <c r="N14" s="4">
        <f>APC!D12</f>
        <v>36</v>
      </c>
      <c r="O14" s="4">
        <f>APC!D13</f>
        <v>36</v>
      </c>
      <c r="P14" s="4">
        <f>APC!D14</f>
        <v>36</v>
      </c>
      <c r="Q14" s="4">
        <f>APC!D15</f>
        <v>36</v>
      </c>
      <c r="R14" s="4">
        <f>APC!D16</f>
        <v>36</v>
      </c>
      <c r="S14" s="4">
        <f>APC!D17</f>
        <v>36</v>
      </c>
      <c r="T14" s="4">
        <f>APC!D18</f>
        <v>36</v>
      </c>
      <c r="U14" s="4">
        <f>APC!D19</f>
        <v>36</v>
      </c>
      <c r="V14" s="4">
        <f>APC!D20</f>
        <v>36</v>
      </c>
      <c r="W14" s="4">
        <f>APC!D21</f>
        <v>36</v>
      </c>
      <c r="X14" s="4">
        <f>APC!D22</f>
        <v>36</v>
      </c>
      <c r="Y14" s="4">
        <f>APC!D23</f>
        <v>36</v>
      </c>
      <c r="Z14" s="4">
        <f>APC!D24</f>
        <v>36</v>
      </c>
      <c r="AA14" s="4">
        <f>APC!D25</f>
        <v>36</v>
      </c>
      <c r="AB14" s="4">
        <f>APC!D26</f>
        <v>36</v>
      </c>
      <c r="AC14" s="4">
        <f>APC!D27</f>
        <v>36</v>
      </c>
      <c r="AD14" s="4">
        <f>APC!D28</f>
        <v>36</v>
      </c>
      <c r="AE14" s="3">
        <f>APC!D29</f>
        <v>36</v>
      </c>
    </row>
    <row r="15" spans="2:31" ht="15" customHeight="1" x14ac:dyDescent="0.2">
      <c r="B15" s="133"/>
      <c r="C15" s="134"/>
      <c r="D15" s="78" t="s">
        <v>509</v>
      </c>
      <c r="E15" s="79"/>
      <c r="F15" s="110">
        <f>F70</f>
        <v>0</v>
      </c>
      <c r="G15" s="80">
        <f t="shared" ref="G15:AE15" si="7">G70</f>
        <v>0</v>
      </c>
      <c r="H15" s="80">
        <f t="shared" si="7"/>
        <v>0</v>
      </c>
      <c r="I15" s="80">
        <f t="shared" si="7"/>
        <v>0</v>
      </c>
      <c r="J15" s="80">
        <f t="shared" si="7"/>
        <v>0</v>
      </c>
      <c r="K15" s="80">
        <f t="shared" si="7"/>
        <v>0</v>
      </c>
      <c r="L15" s="80">
        <f t="shared" si="7"/>
        <v>0</v>
      </c>
      <c r="M15" s="80">
        <f t="shared" si="7"/>
        <v>0</v>
      </c>
      <c r="N15" s="80">
        <f t="shared" si="7"/>
        <v>0</v>
      </c>
      <c r="O15" s="80">
        <f t="shared" si="7"/>
        <v>0</v>
      </c>
      <c r="P15" s="80">
        <f t="shared" si="7"/>
        <v>0</v>
      </c>
      <c r="Q15" s="80">
        <f t="shared" si="7"/>
        <v>0</v>
      </c>
      <c r="R15" s="80">
        <f t="shared" si="7"/>
        <v>0</v>
      </c>
      <c r="S15" s="80">
        <f t="shared" si="7"/>
        <v>0</v>
      </c>
      <c r="T15" s="80">
        <f t="shared" si="7"/>
        <v>0</v>
      </c>
      <c r="U15" s="80">
        <f t="shared" si="7"/>
        <v>0</v>
      </c>
      <c r="V15" s="80">
        <f t="shared" si="7"/>
        <v>0</v>
      </c>
      <c r="W15" s="80">
        <f t="shared" si="7"/>
        <v>0</v>
      </c>
      <c r="X15" s="80">
        <f t="shared" si="7"/>
        <v>0</v>
      </c>
      <c r="Y15" s="80">
        <f t="shared" si="7"/>
        <v>0</v>
      </c>
      <c r="Z15" s="80">
        <f t="shared" si="7"/>
        <v>0</v>
      </c>
      <c r="AA15" s="80">
        <f t="shared" si="7"/>
        <v>0</v>
      </c>
      <c r="AB15" s="80">
        <f t="shared" si="7"/>
        <v>0</v>
      </c>
      <c r="AC15" s="80">
        <f t="shared" si="7"/>
        <v>0</v>
      </c>
      <c r="AD15" s="80">
        <f t="shared" si="7"/>
        <v>0</v>
      </c>
      <c r="AE15" s="81">
        <f t="shared" si="7"/>
        <v>0</v>
      </c>
    </row>
    <row r="16" spans="2:31" ht="24" customHeight="1" thickBot="1" x14ac:dyDescent="0.25">
      <c r="B16" s="135"/>
      <c r="C16" s="136"/>
      <c r="D16" s="39" t="s">
        <v>2</v>
      </c>
      <c r="E16" s="26"/>
      <c r="F16" s="30">
        <f>F14-F15</f>
        <v>0</v>
      </c>
      <c r="G16" s="28">
        <f t="shared" ref="G16:AE16" si="8">G14-G15</f>
        <v>36</v>
      </c>
      <c r="H16" s="28">
        <f t="shared" si="8"/>
        <v>36</v>
      </c>
      <c r="I16" s="28">
        <f t="shared" si="8"/>
        <v>36</v>
      </c>
      <c r="J16" s="28">
        <f t="shared" si="8"/>
        <v>36</v>
      </c>
      <c r="K16" s="28">
        <f t="shared" si="8"/>
        <v>36</v>
      </c>
      <c r="L16" s="28">
        <f t="shared" si="8"/>
        <v>36</v>
      </c>
      <c r="M16" s="28">
        <f t="shared" si="8"/>
        <v>36</v>
      </c>
      <c r="N16" s="28">
        <f t="shared" si="8"/>
        <v>36</v>
      </c>
      <c r="O16" s="28">
        <f t="shared" si="8"/>
        <v>36</v>
      </c>
      <c r="P16" s="28">
        <f t="shared" si="8"/>
        <v>36</v>
      </c>
      <c r="Q16" s="28">
        <f t="shared" si="8"/>
        <v>36</v>
      </c>
      <c r="R16" s="28">
        <f t="shared" si="8"/>
        <v>36</v>
      </c>
      <c r="S16" s="28">
        <f t="shared" si="8"/>
        <v>36</v>
      </c>
      <c r="T16" s="28">
        <f t="shared" si="8"/>
        <v>36</v>
      </c>
      <c r="U16" s="28">
        <f t="shared" si="8"/>
        <v>36</v>
      </c>
      <c r="V16" s="28">
        <f t="shared" si="8"/>
        <v>36</v>
      </c>
      <c r="W16" s="28">
        <f t="shared" si="8"/>
        <v>36</v>
      </c>
      <c r="X16" s="28">
        <f t="shared" si="8"/>
        <v>36</v>
      </c>
      <c r="Y16" s="28">
        <f t="shared" si="8"/>
        <v>36</v>
      </c>
      <c r="Z16" s="28">
        <f t="shared" si="8"/>
        <v>36</v>
      </c>
      <c r="AA16" s="28">
        <f t="shared" si="8"/>
        <v>36</v>
      </c>
      <c r="AB16" s="28">
        <f t="shared" si="8"/>
        <v>36</v>
      </c>
      <c r="AC16" s="28">
        <f t="shared" si="8"/>
        <v>36</v>
      </c>
      <c r="AD16" s="28">
        <f t="shared" si="8"/>
        <v>36</v>
      </c>
      <c r="AE16" s="29">
        <f t="shared" si="8"/>
        <v>36</v>
      </c>
    </row>
    <row r="17" spans="2:31" ht="24" customHeight="1" x14ac:dyDescent="0.2">
      <c r="B17" s="131" t="s">
        <v>52</v>
      </c>
      <c r="C17" s="132"/>
      <c r="D17" s="15" t="s">
        <v>0</v>
      </c>
      <c r="E17" s="16"/>
      <c r="F17" s="109">
        <f>18*Enseignants!E4/100</f>
        <v>18</v>
      </c>
      <c r="G17" s="4">
        <f>18*Enseignants!E5/100</f>
        <v>18</v>
      </c>
      <c r="H17" s="4">
        <f>18*Enseignants!E6/100</f>
        <v>18</v>
      </c>
      <c r="I17" s="4">
        <f>18*Enseignants!E7/100</f>
        <v>18</v>
      </c>
      <c r="J17" s="4">
        <f>18*Enseignants!E8/100</f>
        <v>18</v>
      </c>
      <c r="K17" s="4">
        <f>18*Enseignants!E9/100</f>
        <v>18</v>
      </c>
      <c r="L17" s="4">
        <f>18*Enseignants!E10/100</f>
        <v>18</v>
      </c>
      <c r="M17" s="4">
        <f>18*Enseignants!E11/100</f>
        <v>18</v>
      </c>
      <c r="N17" s="4">
        <f>18*Enseignants!E12/100</f>
        <v>18</v>
      </c>
      <c r="O17" s="4">
        <f>18*Enseignants!E13/100</f>
        <v>18</v>
      </c>
      <c r="P17" s="4">
        <f>18*Enseignants!E14/100</f>
        <v>18</v>
      </c>
      <c r="Q17" s="4">
        <f>18*Enseignants!E15/100</f>
        <v>18</v>
      </c>
      <c r="R17" s="4">
        <f>18*Enseignants!E16/100</f>
        <v>18</v>
      </c>
      <c r="S17" s="4">
        <f>18*Enseignants!E17/100</f>
        <v>18</v>
      </c>
      <c r="T17" s="4">
        <f>18*Enseignants!E18/100</f>
        <v>18</v>
      </c>
      <c r="U17" s="4">
        <f>18*Enseignants!E19/100</f>
        <v>18</v>
      </c>
      <c r="V17" s="4">
        <f>18*Enseignants!E20/100</f>
        <v>18</v>
      </c>
      <c r="W17" s="4">
        <f>18*Enseignants!E21/100</f>
        <v>18</v>
      </c>
      <c r="X17" s="4">
        <f>18*Enseignants!E22/100</f>
        <v>18</v>
      </c>
      <c r="Y17" s="4">
        <f>18*Enseignants!E23/100</f>
        <v>18</v>
      </c>
      <c r="Z17" s="4">
        <f>18*Enseignants!E24/100</f>
        <v>18</v>
      </c>
      <c r="AA17" s="4">
        <f>18*Enseignants!E25/100</f>
        <v>18</v>
      </c>
      <c r="AB17" s="4">
        <f>18*Enseignants!E26/100</f>
        <v>18</v>
      </c>
      <c r="AC17" s="4">
        <f>18*Enseignants!E27/100</f>
        <v>18</v>
      </c>
      <c r="AD17" s="4">
        <f>18*Enseignants!E28/100</f>
        <v>18</v>
      </c>
      <c r="AE17" s="3">
        <f>18*Enseignants!E29/100</f>
        <v>18</v>
      </c>
    </row>
    <row r="18" spans="2:31" ht="15" customHeight="1" x14ac:dyDescent="0.2">
      <c r="B18" s="133"/>
      <c r="C18" s="134"/>
      <c r="D18" s="78" t="s">
        <v>510</v>
      </c>
      <c r="E18" s="79"/>
      <c r="F18" s="110">
        <f>F71</f>
        <v>0</v>
      </c>
      <c r="G18" s="80">
        <f t="shared" ref="G18:AE18" si="9">G71</f>
        <v>0</v>
      </c>
      <c r="H18" s="80">
        <f t="shared" si="9"/>
        <v>0</v>
      </c>
      <c r="I18" s="80">
        <f t="shared" si="9"/>
        <v>0</v>
      </c>
      <c r="J18" s="80">
        <f t="shared" si="9"/>
        <v>0</v>
      </c>
      <c r="K18" s="80">
        <f t="shared" si="9"/>
        <v>0</v>
      </c>
      <c r="L18" s="80">
        <f t="shared" si="9"/>
        <v>0</v>
      </c>
      <c r="M18" s="80">
        <f t="shared" si="9"/>
        <v>0</v>
      </c>
      <c r="N18" s="80">
        <f t="shared" si="9"/>
        <v>0</v>
      </c>
      <c r="O18" s="80">
        <f t="shared" si="9"/>
        <v>0</v>
      </c>
      <c r="P18" s="80">
        <f t="shared" si="9"/>
        <v>0</v>
      </c>
      <c r="Q18" s="80">
        <f t="shared" si="9"/>
        <v>0</v>
      </c>
      <c r="R18" s="80">
        <f t="shared" si="9"/>
        <v>0</v>
      </c>
      <c r="S18" s="80">
        <f t="shared" si="9"/>
        <v>0</v>
      </c>
      <c r="T18" s="80">
        <f t="shared" si="9"/>
        <v>0</v>
      </c>
      <c r="U18" s="80">
        <f t="shared" si="9"/>
        <v>0</v>
      </c>
      <c r="V18" s="80">
        <f t="shared" si="9"/>
        <v>0</v>
      </c>
      <c r="W18" s="80">
        <f t="shared" si="9"/>
        <v>0</v>
      </c>
      <c r="X18" s="80">
        <f t="shared" si="9"/>
        <v>0</v>
      </c>
      <c r="Y18" s="80">
        <f t="shared" si="9"/>
        <v>0</v>
      </c>
      <c r="Z18" s="80">
        <f t="shared" si="9"/>
        <v>0</v>
      </c>
      <c r="AA18" s="80">
        <f t="shared" si="9"/>
        <v>0</v>
      </c>
      <c r="AB18" s="80">
        <f t="shared" si="9"/>
        <v>0</v>
      </c>
      <c r="AC18" s="80">
        <f t="shared" si="9"/>
        <v>0</v>
      </c>
      <c r="AD18" s="80">
        <f t="shared" si="9"/>
        <v>0</v>
      </c>
      <c r="AE18" s="81">
        <f t="shared" si="9"/>
        <v>0</v>
      </c>
    </row>
    <row r="19" spans="2:31" ht="24" customHeight="1" thickBot="1" x14ac:dyDescent="0.25">
      <c r="B19" s="135"/>
      <c r="C19" s="136"/>
      <c r="D19" s="39" t="s">
        <v>2</v>
      </c>
      <c r="E19" s="26"/>
      <c r="F19" s="30">
        <f>F17-F18</f>
        <v>18</v>
      </c>
      <c r="G19" s="28">
        <f t="shared" ref="G19:AE19" si="10">G17-G18</f>
        <v>18</v>
      </c>
      <c r="H19" s="28">
        <f t="shared" si="10"/>
        <v>18</v>
      </c>
      <c r="I19" s="28">
        <f t="shared" si="10"/>
        <v>18</v>
      </c>
      <c r="J19" s="28">
        <f t="shared" si="10"/>
        <v>18</v>
      </c>
      <c r="K19" s="28">
        <f t="shared" si="10"/>
        <v>18</v>
      </c>
      <c r="L19" s="28">
        <f t="shared" si="10"/>
        <v>18</v>
      </c>
      <c r="M19" s="28">
        <f t="shared" si="10"/>
        <v>18</v>
      </c>
      <c r="N19" s="28">
        <f t="shared" si="10"/>
        <v>18</v>
      </c>
      <c r="O19" s="28">
        <f t="shared" si="10"/>
        <v>18</v>
      </c>
      <c r="P19" s="28">
        <f t="shared" si="10"/>
        <v>18</v>
      </c>
      <c r="Q19" s="28">
        <f t="shared" si="10"/>
        <v>18</v>
      </c>
      <c r="R19" s="28">
        <f t="shared" si="10"/>
        <v>18</v>
      </c>
      <c r="S19" s="28">
        <f t="shared" si="10"/>
        <v>18</v>
      </c>
      <c r="T19" s="28">
        <f t="shared" si="10"/>
        <v>18</v>
      </c>
      <c r="U19" s="28">
        <f t="shared" si="10"/>
        <v>18</v>
      </c>
      <c r="V19" s="28">
        <f t="shared" si="10"/>
        <v>18</v>
      </c>
      <c r="W19" s="28">
        <f t="shared" si="10"/>
        <v>18</v>
      </c>
      <c r="X19" s="28">
        <f t="shared" si="10"/>
        <v>18</v>
      </c>
      <c r="Y19" s="28">
        <f t="shared" si="10"/>
        <v>18</v>
      </c>
      <c r="Z19" s="28">
        <f t="shared" si="10"/>
        <v>18</v>
      </c>
      <c r="AA19" s="28">
        <f t="shared" si="10"/>
        <v>18</v>
      </c>
      <c r="AB19" s="28">
        <f t="shared" si="10"/>
        <v>18</v>
      </c>
      <c r="AC19" s="28">
        <f t="shared" si="10"/>
        <v>18</v>
      </c>
      <c r="AD19" s="28">
        <f t="shared" si="10"/>
        <v>18</v>
      </c>
      <c r="AE19" s="29">
        <f t="shared" si="10"/>
        <v>18</v>
      </c>
    </row>
    <row r="36" spans="2:31" ht="15" thickBot="1" x14ac:dyDescent="0.25"/>
    <row r="37" spans="2:31" ht="14.25" customHeight="1" x14ac:dyDescent="0.2">
      <c r="B37" s="140" t="s">
        <v>35</v>
      </c>
      <c r="C37" s="141"/>
      <c r="D37" s="17" t="s">
        <v>40</v>
      </c>
      <c r="E37" s="41">
        <f>'conseils école'!D4</f>
        <v>0</v>
      </c>
      <c r="F37" s="44">
        <f ca="1">IF('conseils école'!AJ4="oui",'conseils école'!$AI$4,0)</f>
        <v>0</v>
      </c>
      <c r="G37" s="19">
        <f ca="1">IF('conseils école'!AK4="oui",'conseils école'!$AI$4,0)</f>
        <v>0</v>
      </c>
      <c r="H37" s="19">
        <f ca="1">IF('conseils école'!AL4="oui",'conseils école'!$AI$4,0)</f>
        <v>0</v>
      </c>
      <c r="I37" s="19">
        <f ca="1">IF('conseils école'!AM4="oui",'conseils école'!$AI$4,0)</f>
        <v>0</v>
      </c>
      <c r="J37" s="19">
        <f ca="1">IF('conseils école'!AN4="oui",'conseils école'!$AI$4,0)</f>
        <v>0</v>
      </c>
      <c r="K37" s="19">
        <f ca="1">IF('conseils école'!AO4="oui",'conseils école'!$AI$4,0)</f>
        <v>0</v>
      </c>
      <c r="L37" s="19">
        <f ca="1">IF('conseils école'!AP4="oui",'conseils école'!$AI$4,0)</f>
        <v>0</v>
      </c>
      <c r="M37" s="19">
        <f ca="1">IF('conseils école'!AQ4="oui",'conseils école'!$AI$4,0)</f>
        <v>0</v>
      </c>
      <c r="N37" s="19">
        <f ca="1">IF('conseils école'!AR4="oui",'conseils école'!$AI$4,0)</f>
        <v>0</v>
      </c>
      <c r="O37" s="19">
        <f ca="1">IF('conseils école'!AS4="oui",'conseils école'!$AI$4,0)</f>
        <v>0</v>
      </c>
      <c r="P37" s="19">
        <f ca="1">IF('conseils école'!AT4="oui",'conseils école'!$AI$4,0)</f>
        <v>0</v>
      </c>
      <c r="Q37" s="19">
        <f ca="1">IF('conseils école'!AU4="oui",'conseils école'!$AI$4,0)</f>
        <v>0</v>
      </c>
      <c r="R37" s="19">
        <f ca="1">IF('conseils école'!AV4="oui",'conseils école'!$AI$4,0)</f>
        <v>0</v>
      </c>
      <c r="S37" s="19">
        <f ca="1">IF('conseils école'!AW4="oui",'conseils école'!$AI$4,0)</f>
        <v>0</v>
      </c>
      <c r="T37" s="19">
        <f ca="1">IF('conseils école'!AX4="oui",'conseils école'!$AI$4,0)</f>
        <v>0</v>
      </c>
      <c r="U37" s="19">
        <f ca="1">IF('conseils école'!AY4="oui",'conseils école'!$AI$4,0)</f>
        <v>0</v>
      </c>
      <c r="V37" s="19">
        <f ca="1">IF('conseils école'!AZ4="oui",'conseils école'!$AI$4,0)</f>
        <v>0</v>
      </c>
      <c r="W37" s="19">
        <f ca="1">IF('conseils école'!BA4="oui",'conseils école'!$AI$4,0)</f>
        <v>0</v>
      </c>
      <c r="X37" s="19">
        <f ca="1">IF('conseils école'!BB4="oui",'conseils école'!$AI$4,0)</f>
        <v>0</v>
      </c>
      <c r="Y37" s="19">
        <f ca="1">IF('conseils école'!BC4="oui",'conseils école'!$AI$4,0)</f>
        <v>0</v>
      </c>
      <c r="Z37" s="19">
        <f ca="1">IF('conseils école'!BD4="oui",'conseils école'!$AI$4,0)</f>
        <v>0</v>
      </c>
      <c r="AA37" s="19">
        <f ca="1">IF('conseils école'!BE4="oui",'conseils école'!$AI$4,0)</f>
        <v>0</v>
      </c>
      <c r="AB37" s="19">
        <f ca="1">IF('conseils école'!BF4="oui",'conseils école'!$AI$4,0)</f>
        <v>0</v>
      </c>
      <c r="AC37" s="19">
        <f ca="1">IF('conseils école'!BG4="oui",'conseils école'!$AI$4,0)</f>
        <v>0</v>
      </c>
      <c r="AD37" s="19">
        <f ca="1">IF('conseils école'!BH4="oui",'conseils école'!$AI$4,0)</f>
        <v>0</v>
      </c>
      <c r="AE37" s="20">
        <f ca="1">IF('conseils école'!BI4="oui",'conseils école'!$AI$4,0)</f>
        <v>0</v>
      </c>
    </row>
    <row r="38" spans="2:31" x14ac:dyDescent="0.2">
      <c r="B38" s="142"/>
      <c r="C38" s="143"/>
      <c r="D38" s="14" t="s">
        <v>40</v>
      </c>
      <c r="E38" s="42">
        <f>'conseils école'!E4</f>
        <v>0</v>
      </c>
      <c r="F38" s="45">
        <f ca="1">IF('conseils école'!AJ5="oui",'conseils école'!$AI$5,0)</f>
        <v>0</v>
      </c>
      <c r="G38" s="9">
        <f ca="1">IF('conseils école'!AK5="oui",'conseils école'!$AI$5,0)</f>
        <v>0</v>
      </c>
      <c r="H38" s="9">
        <f ca="1">IF('conseils école'!AL5="oui",'conseils école'!$AI$5,0)</f>
        <v>0</v>
      </c>
      <c r="I38" s="9">
        <f ca="1">IF('conseils école'!AM5="oui",'conseils école'!$AI$5,0)</f>
        <v>0</v>
      </c>
      <c r="J38" s="9">
        <f ca="1">IF('conseils école'!AN5="oui",'conseils école'!$AI$5,0)</f>
        <v>0</v>
      </c>
      <c r="K38" s="9">
        <f ca="1">IF('conseils école'!AO5="oui",'conseils école'!$AI$5,0)</f>
        <v>0</v>
      </c>
      <c r="L38" s="9">
        <f ca="1">IF('conseils école'!AP5="oui",'conseils école'!$AI$5,0)</f>
        <v>0</v>
      </c>
      <c r="M38" s="9">
        <f ca="1">IF('conseils école'!AQ5="oui",'conseils école'!$AI$5,0)</f>
        <v>0</v>
      </c>
      <c r="N38" s="9">
        <f ca="1">IF('conseils école'!AR5="oui",'conseils école'!$AI$5,0)</f>
        <v>0</v>
      </c>
      <c r="O38" s="9">
        <f ca="1">IF('conseils école'!AS5="oui",'conseils école'!$AI$5,0)</f>
        <v>0</v>
      </c>
      <c r="P38" s="9">
        <f ca="1">IF('conseils école'!AT5="oui",'conseils école'!$AI$5,0)</f>
        <v>0</v>
      </c>
      <c r="Q38" s="9">
        <f ca="1">IF('conseils école'!AU5="oui",'conseils école'!$AI$5,0)</f>
        <v>0</v>
      </c>
      <c r="R38" s="9">
        <f ca="1">IF('conseils école'!AV5="oui",'conseils école'!$AI$5,0)</f>
        <v>0</v>
      </c>
      <c r="S38" s="9">
        <f ca="1">IF('conseils école'!AW5="oui",'conseils école'!$AI$5,0)</f>
        <v>0</v>
      </c>
      <c r="T38" s="9">
        <f ca="1">IF('conseils école'!AX5="oui",'conseils école'!$AI$5,0)</f>
        <v>0</v>
      </c>
      <c r="U38" s="9">
        <f ca="1">IF('conseils école'!AY5="oui",'conseils école'!$AI$5,0)</f>
        <v>0</v>
      </c>
      <c r="V38" s="9">
        <f ca="1">IF('conseils école'!AZ5="oui",'conseils école'!$AI$5,0)</f>
        <v>0</v>
      </c>
      <c r="W38" s="9">
        <f ca="1">IF('conseils école'!BA5="oui",'conseils école'!$AI$5,0)</f>
        <v>0</v>
      </c>
      <c r="X38" s="9">
        <f ca="1">IF('conseils école'!BB5="oui",'conseils école'!$AI$5,0)</f>
        <v>0</v>
      </c>
      <c r="Y38" s="9">
        <f ca="1">IF('conseils école'!BC5="oui",'conseils école'!$AI$5,0)</f>
        <v>0</v>
      </c>
      <c r="Z38" s="9">
        <f ca="1">IF('conseils école'!BD5="oui",'conseils école'!$AI$5,0)</f>
        <v>0</v>
      </c>
      <c r="AA38" s="9">
        <f ca="1">IF('conseils école'!BE5="oui",'conseils école'!$AI$5,0)</f>
        <v>0</v>
      </c>
      <c r="AB38" s="9">
        <f ca="1">IF('conseils école'!BF5="oui",'conseils école'!$AI$5,0)</f>
        <v>0</v>
      </c>
      <c r="AC38" s="9">
        <f ca="1">IF('conseils école'!BG5="oui",'conseils école'!$AI$5,0)</f>
        <v>0</v>
      </c>
      <c r="AD38" s="9">
        <f ca="1">IF('conseils école'!BH5="oui",'conseils école'!$AI$5,0)</f>
        <v>0</v>
      </c>
      <c r="AE38" s="10">
        <f ca="1">IF('conseils école'!BI5="oui",'conseils école'!$AI$5,0)</f>
        <v>0</v>
      </c>
    </row>
    <row r="39" spans="2:31" ht="15" thickBot="1" x14ac:dyDescent="0.25">
      <c r="B39" s="144"/>
      <c r="C39" s="145"/>
      <c r="D39" s="40" t="s">
        <v>40</v>
      </c>
      <c r="E39" s="43">
        <f>'conseils école'!F4</f>
        <v>0</v>
      </c>
      <c r="F39" s="46">
        <f ca="1">IF('conseils école'!AJ6="oui",'conseils école'!$AI$6,0)</f>
        <v>0</v>
      </c>
      <c r="G39" s="32">
        <f ca="1">IF('conseils école'!AK6="oui",'conseils école'!$AI$6,0)</f>
        <v>0</v>
      </c>
      <c r="H39" s="32">
        <f ca="1">IF('conseils école'!AL6="oui",'conseils école'!$AI$6,0)</f>
        <v>0</v>
      </c>
      <c r="I39" s="32">
        <f ca="1">IF('conseils école'!AM6="oui",'conseils école'!$AI$6,0)</f>
        <v>0</v>
      </c>
      <c r="J39" s="32">
        <f ca="1">IF('conseils école'!AN6="oui",'conseils école'!$AI$6,0)</f>
        <v>0</v>
      </c>
      <c r="K39" s="32">
        <f ca="1">IF('conseils école'!AO6="oui",'conseils école'!$AI$6,0)</f>
        <v>0</v>
      </c>
      <c r="L39" s="32">
        <f ca="1">IF('conseils école'!AP6="oui",'conseils école'!$AI$6,0)</f>
        <v>0</v>
      </c>
      <c r="M39" s="32">
        <f ca="1">IF('conseils école'!AQ6="oui",'conseils école'!$AI$6,0)</f>
        <v>0</v>
      </c>
      <c r="N39" s="32">
        <f ca="1">IF('conseils école'!AR6="oui",'conseils école'!$AI$6,0)</f>
        <v>0</v>
      </c>
      <c r="O39" s="32">
        <f ca="1">IF('conseils école'!AS6="oui",'conseils école'!$AI$6,0)</f>
        <v>0</v>
      </c>
      <c r="P39" s="32">
        <f ca="1">IF('conseils école'!AT6="oui",'conseils école'!$AI$6,0)</f>
        <v>0</v>
      </c>
      <c r="Q39" s="32">
        <f ca="1">IF('conseils école'!AU6="oui",'conseils école'!$AI$6,0)</f>
        <v>0</v>
      </c>
      <c r="R39" s="32">
        <f ca="1">IF('conseils école'!AV6="oui",'conseils école'!$AI$6,0)</f>
        <v>0</v>
      </c>
      <c r="S39" s="32">
        <f ca="1">IF('conseils école'!AW6="oui",'conseils école'!$AI$6,0)</f>
        <v>0</v>
      </c>
      <c r="T39" s="32">
        <f ca="1">IF('conseils école'!AX6="oui",'conseils école'!$AI$6,0)</f>
        <v>0</v>
      </c>
      <c r="U39" s="32">
        <f ca="1">IF('conseils école'!AY6="oui",'conseils école'!$AI$6,0)</f>
        <v>0</v>
      </c>
      <c r="V39" s="32">
        <f ca="1">IF('conseils école'!AZ6="oui",'conseils école'!$AI$6,0)</f>
        <v>0</v>
      </c>
      <c r="W39" s="32">
        <f ca="1">IF('conseils école'!BA6="oui",'conseils école'!$AI$6,0)</f>
        <v>0</v>
      </c>
      <c r="X39" s="32">
        <f ca="1">IF('conseils école'!BB6="oui",'conseils école'!$AI$6,0)</f>
        <v>0</v>
      </c>
      <c r="Y39" s="32">
        <f ca="1">IF('conseils école'!BC6="oui",'conseils école'!$AI$6,0)</f>
        <v>0</v>
      </c>
      <c r="Z39" s="32">
        <f ca="1">IF('conseils école'!BD6="oui",'conseils école'!$AI$6,0)</f>
        <v>0</v>
      </c>
      <c r="AA39" s="32">
        <f ca="1">IF('conseils école'!BE6="oui",'conseils école'!$AI$6,0)</f>
        <v>0</v>
      </c>
      <c r="AB39" s="32">
        <f ca="1">IF('conseils école'!BF6="oui",'conseils école'!$AI$6,0)</f>
        <v>0</v>
      </c>
      <c r="AC39" s="32">
        <f ca="1">IF('conseils école'!BG6="oui",'conseils école'!$AI$6,0)</f>
        <v>0</v>
      </c>
      <c r="AD39" s="32">
        <f ca="1">IF('conseils école'!BH6="oui",'conseils école'!$AI$6,0)</f>
        <v>0</v>
      </c>
      <c r="AE39" s="33">
        <f ca="1">IF('conseils école'!BI6="oui",'conseils école'!$AI$6,0)</f>
        <v>0</v>
      </c>
    </row>
    <row r="40" spans="2:31" ht="14.25" customHeight="1" x14ac:dyDescent="0.2">
      <c r="B40" s="122" t="s">
        <v>41</v>
      </c>
      <c r="C40" s="128"/>
      <c r="D40" s="34" t="s">
        <v>40</v>
      </c>
      <c r="E40" s="35">
        <f>'conseils maitres'!D4</f>
        <v>0</v>
      </c>
      <c r="F40" s="18">
        <f ca="1">IF('conseils maitres'!AJ4="oui",'conseils maitres'!$AI4,0)</f>
        <v>0</v>
      </c>
      <c r="G40" s="19">
        <f ca="1">IF('conseils maitres'!AK4="oui",'conseils maitres'!$AI4,0)</f>
        <v>0</v>
      </c>
      <c r="H40" s="19">
        <f ca="1">IF('conseils maitres'!AL4="oui",'conseils maitres'!$AI4,0)</f>
        <v>0</v>
      </c>
      <c r="I40" s="19">
        <f ca="1">IF('conseils maitres'!AM4="oui",'conseils maitres'!$AI4,0)</f>
        <v>0</v>
      </c>
      <c r="J40" s="19">
        <f ca="1">IF('conseils maitres'!AN4="oui",'conseils maitres'!$AI4,0)</f>
        <v>0</v>
      </c>
      <c r="K40" s="19">
        <f ca="1">IF('conseils maitres'!AO4="oui",'conseils maitres'!$AI4,0)</f>
        <v>0</v>
      </c>
      <c r="L40" s="19">
        <f ca="1">IF('conseils maitres'!AP4="oui",'conseils maitres'!$AI4,0)</f>
        <v>0</v>
      </c>
      <c r="M40" s="19">
        <f ca="1">IF('conseils maitres'!AQ4="oui",'conseils maitres'!$AI4,0)</f>
        <v>0</v>
      </c>
      <c r="N40" s="19">
        <f ca="1">IF('conseils maitres'!AR4="oui",'conseils maitres'!$AI4,0)</f>
        <v>0</v>
      </c>
      <c r="O40" s="19">
        <f ca="1">IF('conseils maitres'!AS4="oui",'conseils maitres'!$AI4,0)</f>
        <v>0</v>
      </c>
      <c r="P40" s="19">
        <f ca="1">IF('conseils maitres'!AT4="oui",'conseils maitres'!$AI4,0)</f>
        <v>0</v>
      </c>
      <c r="Q40" s="19">
        <f ca="1">IF('conseils maitres'!AU4="oui",'conseils maitres'!$AI4,0)</f>
        <v>0</v>
      </c>
      <c r="R40" s="19">
        <f ca="1">IF('conseils maitres'!AV4="oui",'conseils maitres'!$AI4,0)</f>
        <v>0</v>
      </c>
      <c r="S40" s="19">
        <f ca="1">IF('conseils maitres'!AW4="oui",'conseils maitres'!$AI4,0)</f>
        <v>0</v>
      </c>
      <c r="T40" s="19">
        <f ca="1">IF('conseils maitres'!AX4="oui",'conseils maitres'!$AI4,0)</f>
        <v>0</v>
      </c>
      <c r="U40" s="19">
        <f ca="1">IF('conseils maitres'!AY4="oui",'conseils maitres'!$AI4,0)</f>
        <v>0</v>
      </c>
      <c r="V40" s="19">
        <f ca="1">IF('conseils maitres'!AZ4="oui",'conseils maitres'!$AI4,0)</f>
        <v>0</v>
      </c>
      <c r="W40" s="19">
        <f ca="1">IF('conseils maitres'!BA4="oui",'conseils maitres'!$AI4,0)</f>
        <v>0</v>
      </c>
      <c r="X40" s="19">
        <f ca="1">IF('conseils maitres'!BB4="oui",'conseils maitres'!$AI4,0)</f>
        <v>0</v>
      </c>
      <c r="Y40" s="19">
        <f ca="1">IF('conseils maitres'!BC4="oui",'conseils maitres'!$AI4,0)</f>
        <v>0</v>
      </c>
      <c r="Z40" s="19">
        <f ca="1">IF('conseils maitres'!BD4="oui",'conseils maitres'!$AI4,0)</f>
        <v>0</v>
      </c>
      <c r="AA40" s="19">
        <f ca="1">IF('conseils maitres'!BE4="oui",'conseils maitres'!$AI4,0)</f>
        <v>0</v>
      </c>
      <c r="AB40" s="19">
        <f ca="1">IF('conseils maitres'!BF4="oui",'conseils maitres'!$AI4,0)</f>
        <v>0</v>
      </c>
      <c r="AC40" s="19">
        <f ca="1">IF('conseils maitres'!BG4="oui",'conseils maitres'!$AI4,0)</f>
        <v>0</v>
      </c>
      <c r="AD40" s="19">
        <f ca="1">IF('conseils maitres'!BH4="oui",'conseils maitres'!$AI4,0)</f>
        <v>0</v>
      </c>
      <c r="AE40" s="20">
        <f ca="1">IF('conseils maitres'!BI4="oui",'conseils maitres'!$AI4,0)</f>
        <v>0</v>
      </c>
    </row>
    <row r="41" spans="2:31" ht="15" customHeight="1" x14ac:dyDescent="0.2">
      <c r="B41" s="129"/>
      <c r="C41" s="130"/>
      <c r="D41" s="14" t="s">
        <v>40</v>
      </c>
      <c r="E41" s="13">
        <f>'conseils maitres'!E4</f>
        <v>0</v>
      </c>
      <c r="F41" s="8">
        <f ca="1">IF('conseils maitres'!AJ5="oui",'conseils maitres'!$AI5,0)</f>
        <v>0</v>
      </c>
      <c r="G41" s="9">
        <f ca="1">IF('conseils maitres'!AK5="oui",'conseils maitres'!$AI5,0)</f>
        <v>0</v>
      </c>
      <c r="H41" s="9">
        <f ca="1">IF('conseils maitres'!AL5="oui",'conseils maitres'!$AI5,0)</f>
        <v>0</v>
      </c>
      <c r="I41" s="9">
        <f ca="1">IF('conseils maitres'!AM5="oui",'conseils maitres'!$AI5,0)</f>
        <v>0</v>
      </c>
      <c r="J41" s="9">
        <f ca="1">IF('conseils maitres'!AN5="oui",'conseils maitres'!$AI5,0)</f>
        <v>0</v>
      </c>
      <c r="K41" s="9">
        <f ca="1">IF('conseils maitres'!AO5="oui",'conseils maitres'!$AI5,0)</f>
        <v>0</v>
      </c>
      <c r="L41" s="9">
        <f ca="1">IF('conseils maitres'!AP5="oui",'conseils maitres'!$AI5,0)</f>
        <v>0</v>
      </c>
      <c r="M41" s="9">
        <f ca="1">IF('conseils maitres'!AQ5="oui",'conseils maitres'!$AI5,0)</f>
        <v>0</v>
      </c>
      <c r="N41" s="9">
        <f ca="1">IF('conseils maitres'!AR5="oui",'conseils maitres'!$AI5,0)</f>
        <v>0</v>
      </c>
      <c r="O41" s="9">
        <f ca="1">IF('conseils maitres'!AS5="oui",'conseils maitres'!$AI5,0)</f>
        <v>0</v>
      </c>
      <c r="P41" s="9">
        <f ca="1">IF('conseils maitres'!AT5="oui",'conseils maitres'!$AI5,0)</f>
        <v>0</v>
      </c>
      <c r="Q41" s="9">
        <f ca="1">IF('conseils maitres'!AU5="oui",'conseils maitres'!$AI5,0)</f>
        <v>0</v>
      </c>
      <c r="R41" s="9">
        <f ca="1">IF('conseils maitres'!AV5="oui",'conseils maitres'!$AI5,0)</f>
        <v>0</v>
      </c>
      <c r="S41" s="9">
        <f ca="1">IF('conseils maitres'!AW5="oui",'conseils maitres'!$AI5,0)</f>
        <v>0</v>
      </c>
      <c r="T41" s="9">
        <f ca="1">IF('conseils maitres'!AX5="oui",'conseils maitres'!$AI5,0)</f>
        <v>0</v>
      </c>
      <c r="U41" s="9">
        <f ca="1">IF('conseils maitres'!AY5="oui",'conseils maitres'!$AI5,0)</f>
        <v>0</v>
      </c>
      <c r="V41" s="9">
        <f ca="1">IF('conseils maitres'!AZ5="oui",'conseils maitres'!$AI5,0)</f>
        <v>0</v>
      </c>
      <c r="W41" s="9">
        <f ca="1">IF('conseils maitres'!BA5="oui",'conseils maitres'!$AI5,0)</f>
        <v>0</v>
      </c>
      <c r="X41" s="9">
        <f ca="1">IF('conseils maitres'!BB5="oui",'conseils maitres'!$AI5,0)</f>
        <v>0</v>
      </c>
      <c r="Y41" s="9">
        <f ca="1">IF('conseils maitres'!BC5="oui",'conseils maitres'!$AI5,0)</f>
        <v>0</v>
      </c>
      <c r="Z41" s="9">
        <f ca="1">IF('conseils maitres'!BD5="oui",'conseils maitres'!$AI5,0)</f>
        <v>0</v>
      </c>
      <c r="AA41" s="9">
        <f ca="1">IF('conseils maitres'!BE5="oui",'conseils maitres'!$AI5,0)</f>
        <v>0</v>
      </c>
      <c r="AB41" s="9">
        <f ca="1">IF('conseils maitres'!BF5="oui",'conseils maitres'!$AI5,0)</f>
        <v>0</v>
      </c>
      <c r="AC41" s="9">
        <f ca="1">IF('conseils maitres'!BG5="oui",'conseils maitres'!$AI5,0)</f>
        <v>0</v>
      </c>
      <c r="AD41" s="9">
        <f ca="1">IF('conseils maitres'!BH5="oui",'conseils maitres'!$AI5,0)</f>
        <v>0</v>
      </c>
      <c r="AE41" s="10">
        <f ca="1">IF('conseils maitres'!BI5="oui",'conseils maitres'!$AI5,0)</f>
        <v>0</v>
      </c>
    </row>
    <row r="42" spans="2:31" ht="15" customHeight="1" x14ac:dyDescent="0.2">
      <c r="B42" s="129"/>
      <c r="C42" s="130"/>
      <c r="D42" s="12" t="s">
        <v>40</v>
      </c>
      <c r="E42" s="11">
        <f>'conseils maitres'!F4</f>
        <v>0</v>
      </c>
      <c r="F42" s="5">
        <f ca="1">IF('conseils maitres'!AJ6="oui",'conseils maitres'!$AI6,0)</f>
        <v>0</v>
      </c>
      <c r="G42" s="6">
        <f ca="1">IF('conseils maitres'!AK6="oui",'conseils maitres'!$AI6,0)</f>
        <v>0</v>
      </c>
      <c r="H42" s="6">
        <f ca="1">IF('conseils maitres'!AL6="oui",'conseils maitres'!$AI6,0)</f>
        <v>0</v>
      </c>
      <c r="I42" s="6">
        <f ca="1">IF('conseils maitres'!AM6="oui",'conseils maitres'!$AI6,0)</f>
        <v>0</v>
      </c>
      <c r="J42" s="6">
        <f ca="1">IF('conseils maitres'!AN6="oui",'conseils maitres'!$AI6,0)</f>
        <v>0</v>
      </c>
      <c r="K42" s="6">
        <f ca="1">IF('conseils maitres'!AO6="oui",'conseils maitres'!$AI6,0)</f>
        <v>0</v>
      </c>
      <c r="L42" s="6">
        <f ca="1">IF('conseils maitres'!AP6="oui",'conseils maitres'!$AI6,0)</f>
        <v>0</v>
      </c>
      <c r="M42" s="6">
        <f ca="1">IF('conseils maitres'!AQ6="oui",'conseils maitres'!$AI6,0)</f>
        <v>0</v>
      </c>
      <c r="N42" s="6">
        <f ca="1">IF('conseils maitres'!AR6="oui",'conseils maitres'!$AI6,0)</f>
        <v>0</v>
      </c>
      <c r="O42" s="6">
        <f ca="1">IF('conseils maitres'!AS6="oui",'conseils maitres'!$AI6,0)</f>
        <v>0</v>
      </c>
      <c r="P42" s="6">
        <f ca="1">IF('conseils maitres'!AT6="oui",'conseils maitres'!$AI6,0)</f>
        <v>0</v>
      </c>
      <c r="Q42" s="6">
        <f ca="1">IF('conseils maitres'!AU6="oui",'conseils maitres'!$AI6,0)</f>
        <v>0</v>
      </c>
      <c r="R42" s="6">
        <f ca="1">IF('conseils maitres'!AV6="oui",'conseils maitres'!$AI6,0)</f>
        <v>0</v>
      </c>
      <c r="S42" s="6">
        <f ca="1">IF('conseils maitres'!AW6="oui",'conseils maitres'!$AI6,0)</f>
        <v>0</v>
      </c>
      <c r="T42" s="6">
        <f ca="1">IF('conseils maitres'!AX6="oui",'conseils maitres'!$AI6,0)</f>
        <v>0</v>
      </c>
      <c r="U42" s="6">
        <f ca="1">IF('conseils maitres'!AY6="oui",'conseils maitres'!$AI6,0)</f>
        <v>0</v>
      </c>
      <c r="V42" s="6">
        <f ca="1">IF('conseils maitres'!AZ6="oui",'conseils maitres'!$AI6,0)</f>
        <v>0</v>
      </c>
      <c r="W42" s="6">
        <f ca="1">IF('conseils maitres'!BA6="oui",'conseils maitres'!$AI6,0)</f>
        <v>0</v>
      </c>
      <c r="X42" s="6">
        <f ca="1">IF('conseils maitres'!BB6="oui",'conseils maitres'!$AI6,0)</f>
        <v>0</v>
      </c>
      <c r="Y42" s="6">
        <f ca="1">IF('conseils maitres'!BC6="oui",'conseils maitres'!$AI6,0)</f>
        <v>0</v>
      </c>
      <c r="Z42" s="6">
        <f ca="1">IF('conseils maitres'!BD6="oui",'conseils maitres'!$AI6,0)</f>
        <v>0</v>
      </c>
      <c r="AA42" s="6">
        <f ca="1">IF('conseils maitres'!BE6="oui",'conseils maitres'!$AI6,0)</f>
        <v>0</v>
      </c>
      <c r="AB42" s="6">
        <f ca="1">IF('conseils maitres'!BF6="oui",'conseils maitres'!$AI6,0)</f>
        <v>0</v>
      </c>
      <c r="AC42" s="6">
        <f ca="1">IF('conseils maitres'!BG6="oui",'conseils maitres'!$AI6,0)</f>
        <v>0</v>
      </c>
      <c r="AD42" s="6">
        <f ca="1">IF('conseils maitres'!BH6="oui",'conseils maitres'!$AI6,0)</f>
        <v>0</v>
      </c>
      <c r="AE42" s="7">
        <f ca="1">IF('conseils maitres'!BI6="oui",'conseils maitres'!$AI6,0)</f>
        <v>0</v>
      </c>
    </row>
    <row r="43" spans="2:31" ht="15" customHeight="1" x14ac:dyDescent="0.2">
      <c r="B43" s="129"/>
      <c r="C43" s="130"/>
      <c r="D43" s="14" t="s">
        <v>40</v>
      </c>
      <c r="E43" s="13">
        <f>'conseils maitres'!G4</f>
        <v>0</v>
      </c>
      <c r="F43" s="8">
        <f ca="1">IF('conseils maitres'!AJ7="oui",'conseils maitres'!$AI7,0)</f>
        <v>0</v>
      </c>
      <c r="G43" s="9">
        <f ca="1">IF('conseils maitres'!AK7="oui",'conseils maitres'!$AI7,0)</f>
        <v>0</v>
      </c>
      <c r="H43" s="9">
        <f ca="1">IF('conseils maitres'!AL7="oui",'conseils maitres'!$AI7,0)</f>
        <v>0</v>
      </c>
      <c r="I43" s="9">
        <f ca="1">IF('conseils maitres'!AM7="oui",'conseils maitres'!$AI7,0)</f>
        <v>0</v>
      </c>
      <c r="J43" s="9">
        <f ca="1">IF('conseils maitres'!AN7="oui",'conseils maitres'!$AI7,0)</f>
        <v>0</v>
      </c>
      <c r="K43" s="9">
        <f ca="1">IF('conseils maitres'!AO7="oui",'conseils maitres'!$AI7,0)</f>
        <v>0</v>
      </c>
      <c r="L43" s="9">
        <f ca="1">IF('conseils maitres'!AP7="oui",'conseils maitres'!$AI7,0)</f>
        <v>0</v>
      </c>
      <c r="M43" s="9">
        <f ca="1">IF('conseils maitres'!AQ7="oui",'conseils maitres'!$AI7,0)</f>
        <v>0</v>
      </c>
      <c r="N43" s="9">
        <f ca="1">IF('conseils maitres'!AR7="oui",'conseils maitres'!$AI7,0)</f>
        <v>0</v>
      </c>
      <c r="O43" s="9">
        <f ca="1">IF('conseils maitres'!AS7="oui",'conseils maitres'!$AI7,0)</f>
        <v>0</v>
      </c>
      <c r="P43" s="9">
        <f ca="1">IF('conseils maitres'!AT7="oui",'conseils maitres'!$AI7,0)</f>
        <v>0</v>
      </c>
      <c r="Q43" s="9">
        <f ca="1">IF('conseils maitres'!AU7="oui",'conseils maitres'!$AI7,0)</f>
        <v>0</v>
      </c>
      <c r="R43" s="9">
        <f ca="1">IF('conseils maitres'!AV7="oui",'conseils maitres'!$AI7,0)</f>
        <v>0</v>
      </c>
      <c r="S43" s="9">
        <f ca="1">IF('conseils maitres'!AW7="oui",'conseils maitres'!$AI7,0)</f>
        <v>0</v>
      </c>
      <c r="T43" s="9">
        <f ca="1">IF('conseils maitres'!AX7="oui",'conseils maitres'!$AI7,0)</f>
        <v>0</v>
      </c>
      <c r="U43" s="9">
        <f ca="1">IF('conseils maitres'!AY7="oui",'conseils maitres'!$AI7,0)</f>
        <v>0</v>
      </c>
      <c r="V43" s="9">
        <f ca="1">IF('conseils maitres'!AZ7="oui",'conseils maitres'!$AI7,0)</f>
        <v>0</v>
      </c>
      <c r="W43" s="9">
        <f ca="1">IF('conseils maitres'!BA7="oui",'conseils maitres'!$AI7,0)</f>
        <v>0</v>
      </c>
      <c r="X43" s="9">
        <f ca="1">IF('conseils maitres'!BB7="oui",'conseils maitres'!$AI7,0)</f>
        <v>0</v>
      </c>
      <c r="Y43" s="9">
        <f ca="1">IF('conseils maitres'!BC7="oui",'conseils maitres'!$AI7,0)</f>
        <v>0</v>
      </c>
      <c r="Z43" s="9">
        <f ca="1">IF('conseils maitres'!BD7="oui",'conseils maitres'!$AI7,0)</f>
        <v>0</v>
      </c>
      <c r="AA43" s="9">
        <f ca="1">IF('conseils maitres'!BE7="oui",'conseils maitres'!$AI7,0)</f>
        <v>0</v>
      </c>
      <c r="AB43" s="9">
        <f ca="1">IF('conseils maitres'!BF7="oui",'conseils maitres'!$AI7,0)</f>
        <v>0</v>
      </c>
      <c r="AC43" s="9">
        <f ca="1">IF('conseils maitres'!BG7="oui",'conseils maitres'!$AI7,0)</f>
        <v>0</v>
      </c>
      <c r="AD43" s="9">
        <f ca="1">IF('conseils maitres'!BH7="oui",'conseils maitres'!$AI7,0)</f>
        <v>0</v>
      </c>
      <c r="AE43" s="10">
        <f ca="1">IF('conseils maitres'!BI7="oui",'conseils maitres'!$AI7,0)</f>
        <v>0</v>
      </c>
    </row>
    <row r="44" spans="2:31" ht="15" customHeight="1" x14ac:dyDescent="0.2">
      <c r="B44" s="129"/>
      <c r="C44" s="130"/>
      <c r="D44" s="12" t="s">
        <v>40</v>
      </c>
      <c r="E44" s="11">
        <f>'conseils maitres'!H4</f>
        <v>0</v>
      </c>
      <c r="F44" s="5">
        <f ca="1">IF('conseils maitres'!AJ8="oui",'conseils maitres'!$AI8,0)</f>
        <v>0</v>
      </c>
      <c r="G44" s="6">
        <f ca="1">IF('conseils maitres'!AK8="oui",'conseils maitres'!$AI8,0)</f>
        <v>0</v>
      </c>
      <c r="H44" s="6">
        <f ca="1">IF('conseils maitres'!AL8="oui",'conseils maitres'!$AI8,0)</f>
        <v>0</v>
      </c>
      <c r="I44" s="6">
        <f ca="1">IF('conseils maitres'!AM8="oui",'conseils maitres'!$AI8,0)</f>
        <v>0</v>
      </c>
      <c r="J44" s="6">
        <f ca="1">IF('conseils maitres'!AN8="oui",'conseils maitres'!$AI8,0)</f>
        <v>0</v>
      </c>
      <c r="K44" s="6">
        <f ca="1">IF('conseils maitres'!AO8="oui",'conseils maitres'!$AI8,0)</f>
        <v>0</v>
      </c>
      <c r="L44" s="6">
        <f ca="1">IF('conseils maitres'!AP8="oui",'conseils maitres'!$AI8,0)</f>
        <v>0</v>
      </c>
      <c r="M44" s="6">
        <f ca="1">IF('conseils maitres'!AQ8="oui",'conseils maitres'!$AI8,0)</f>
        <v>0</v>
      </c>
      <c r="N44" s="6">
        <f ca="1">IF('conseils maitres'!AR8="oui",'conseils maitres'!$AI8,0)</f>
        <v>0</v>
      </c>
      <c r="O44" s="6">
        <f ca="1">IF('conseils maitres'!AS8="oui",'conseils maitres'!$AI8,0)</f>
        <v>0</v>
      </c>
      <c r="P44" s="6">
        <f ca="1">IF('conseils maitres'!AT8="oui",'conseils maitres'!$AI8,0)</f>
        <v>0</v>
      </c>
      <c r="Q44" s="6">
        <f ca="1">IF('conseils maitres'!AU8="oui",'conseils maitres'!$AI8,0)</f>
        <v>0</v>
      </c>
      <c r="R44" s="6">
        <f ca="1">IF('conseils maitres'!AV8="oui",'conseils maitres'!$AI8,0)</f>
        <v>0</v>
      </c>
      <c r="S44" s="6">
        <f ca="1">IF('conseils maitres'!AW8="oui",'conseils maitres'!$AI8,0)</f>
        <v>0</v>
      </c>
      <c r="T44" s="6">
        <f ca="1">IF('conseils maitres'!AX8="oui",'conseils maitres'!$AI8,0)</f>
        <v>0</v>
      </c>
      <c r="U44" s="6">
        <f ca="1">IF('conseils maitres'!AY8="oui",'conseils maitres'!$AI8,0)</f>
        <v>0</v>
      </c>
      <c r="V44" s="6">
        <f ca="1">IF('conseils maitres'!AZ8="oui",'conseils maitres'!$AI8,0)</f>
        <v>0</v>
      </c>
      <c r="W44" s="6">
        <f ca="1">IF('conseils maitres'!BA8="oui",'conseils maitres'!$AI8,0)</f>
        <v>0</v>
      </c>
      <c r="X44" s="6">
        <f ca="1">IF('conseils maitres'!BB8="oui",'conseils maitres'!$AI8,0)</f>
        <v>0</v>
      </c>
      <c r="Y44" s="6">
        <f ca="1">IF('conseils maitres'!BC8="oui",'conseils maitres'!$AI8,0)</f>
        <v>0</v>
      </c>
      <c r="Z44" s="6">
        <f ca="1">IF('conseils maitres'!BD8="oui",'conseils maitres'!$AI8,0)</f>
        <v>0</v>
      </c>
      <c r="AA44" s="6">
        <f ca="1">IF('conseils maitres'!BE8="oui",'conseils maitres'!$AI8,0)</f>
        <v>0</v>
      </c>
      <c r="AB44" s="6">
        <f ca="1">IF('conseils maitres'!BF8="oui",'conseils maitres'!$AI8,0)</f>
        <v>0</v>
      </c>
      <c r="AC44" s="6">
        <f ca="1">IF('conseils maitres'!BG8="oui",'conseils maitres'!$AI8,0)</f>
        <v>0</v>
      </c>
      <c r="AD44" s="6">
        <f ca="1">IF('conseils maitres'!BH8="oui",'conseils maitres'!$AI8,0)</f>
        <v>0</v>
      </c>
      <c r="AE44" s="7">
        <f ca="1">IF('conseils maitres'!BI8="oui",'conseils maitres'!$AI8,0)</f>
        <v>0</v>
      </c>
    </row>
    <row r="45" spans="2:31" ht="15" customHeight="1" x14ac:dyDescent="0.2">
      <c r="B45" s="129"/>
      <c r="C45" s="130"/>
      <c r="D45" s="14" t="s">
        <v>40</v>
      </c>
      <c r="E45" s="13">
        <f>'conseils maitres'!I4</f>
        <v>0</v>
      </c>
      <c r="F45" s="8">
        <f ca="1">IF('conseils maitres'!AJ9="oui",'conseils maitres'!$AI9,0)</f>
        <v>0</v>
      </c>
      <c r="G45" s="9">
        <f ca="1">IF('conseils maitres'!AK9="oui",'conseils maitres'!$AI9,0)</f>
        <v>0</v>
      </c>
      <c r="H45" s="9">
        <f ca="1">IF('conseils maitres'!AL9="oui",'conseils maitres'!$AI9,0)</f>
        <v>0</v>
      </c>
      <c r="I45" s="9">
        <f ca="1">IF('conseils maitres'!AM9="oui",'conseils maitres'!$AI9,0)</f>
        <v>0</v>
      </c>
      <c r="J45" s="9">
        <f ca="1">IF('conseils maitres'!AN9="oui",'conseils maitres'!$AI9,0)</f>
        <v>0</v>
      </c>
      <c r="K45" s="9">
        <f ca="1">IF('conseils maitres'!AO9="oui",'conseils maitres'!$AI9,0)</f>
        <v>0</v>
      </c>
      <c r="L45" s="9">
        <f ca="1">IF('conseils maitres'!AP9="oui",'conseils maitres'!$AI9,0)</f>
        <v>0</v>
      </c>
      <c r="M45" s="9">
        <f ca="1">IF('conseils maitres'!AQ9="oui",'conseils maitres'!$AI9,0)</f>
        <v>0</v>
      </c>
      <c r="N45" s="9">
        <f ca="1">IF('conseils maitres'!AR9="oui",'conseils maitres'!$AI9,0)</f>
        <v>0</v>
      </c>
      <c r="O45" s="9">
        <f ca="1">IF('conseils maitres'!AS9="oui",'conseils maitres'!$AI9,0)</f>
        <v>0</v>
      </c>
      <c r="P45" s="9">
        <f ca="1">IF('conseils maitres'!AT9="oui",'conseils maitres'!$AI9,0)</f>
        <v>0</v>
      </c>
      <c r="Q45" s="9">
        <f ca="1">IF('conseils maitres'!AU9="oui",'conseils maitres'!$AI9,0)</f>
        <v>0</v>
      </c>
      <c r="R45" s="9">
        <f ca="1">IF('conseils maitres'!AV9="oui",'conseils maitres'!$AI9,0)</f>
        <v>0</v>
      </c>
      <c r="S45" s="9">
        <f ca="1">IF('conseils maitres'!AW9="oui",'conseils maitres'!$AI9,0)</f>
        <v>0</v>
      </c>
      <c r="T45" s="9">
        <f ca="1">IF('conseils maitres'!AX9="oui",'conseils maitres'!$AI9,0)</f>
        <v>0</v>
      </c>
      <c r="U45" s="9">
        <f ca="1">IF('conseils maitres'!AY9="oui",'conseils maitres'!$AI9,0)</f>
        <v>0</v>
      </c>
      <c r="V45" s="9">
        <f ca="1">IF('conseils maitres'!AZ9="oui",'conseils maitres'!$AI9,0)</f>
        <v>0</v>
      </c>
      <c r="W45" s="9">
        <f ca="1">IF('conseils maitres'!BA9="oui",'conseils maitres'!$AI9,0)</f>
        <v>0</v>
      </c>
      <c r="X45" s="9">
        <f ca="1">IF('conseils maitres'!BB9="oui",'conseils maitres'!$AI9,0)</f>
        <v>0</v>
      </c>
      <c r="Y45" s="9">
        <f ca="1">IF('conseils maitres'!BC9="oui",'conseils maitres'!$AI9,0)</f>
        <v>0</v>
      </c>
      <c r="Z45" s="9">
        <f ca="1">IF('conseils maitres'!BD9="oui",'conseils maitres'!$AI9,0)</f>
        <v>0</v>
      </c>
      <c r="AA45" s="9">
        <f ca="1">IF('conseils maitres'!BE9="oui",'conseils maitres'!$AI9,0)</f>
        <v>0</v>
      </c>
      <c r="AB45" s="9">
        <f ca="1">IF('conseils maitres'!BF9="oui",'conseils maitres'!$AI9,0)</f>
        <v>0</v>
      </c>
      <c r="AC45" s="9">
        <f ca="1">IF('conseils maitres'!BG9="oui",'conseils maitres'!$AI9,0)</f>
        <v>0</v>
      </c>
      <c r="AD45" s="9">
        <f ca="1">IF('conseils maitres'!BH9="oui",'conseils maitres'!$AI9,0)</f>
        <v>0</v>
      </c>
      <c r="AE45" s="10">
        <f ca="1">IF('conseils maitres'!BI9="oui",'conseils maitres'!$AI9,0)</f>
        <v>0</v>
      </c>
    </row>
    <row r="46" spans="2:31" ht="15" customHeight="1" x14ac:dyDescent="0.2">
      <c r="B46" s="129"/>
      <c r="C46" s="130"/>
      <c r="D46" s="12" t="s">
        <v>40</v>
      </c>
      <c r="E46" s="11">
        <f>'conseils maitres'!J4</f>
        <v>0</v>
      </c>
      <c r="F46" s="5">
        <f ca="1">IF('conseils maitres'!AJ10="oui",'conseils maitres'!$AI10,0)</f>
        <v>0</v>
      </c>
      <c r="G46" s="6">
        <f ca="1">IF('conseils maitres'!AK10="oui",'conseils maitres'!$AI10,0)</f>
        <v>0</v>
      </c>
      <c r="H46" s="6">
        <f ca="1">IF('conseils maitres'!AL10="oui",'conseils maitres'!$AI10,0)</f>
        <v>0</v>
      </c>
      <c r="I46" s="6">
        <f ca="1">IF('conseils maitres'!AM10="oui",'conseils maitres'!$AI10,0)</f>
        <v>0</v>
      </c>
      <c r="J46" s="6">
        <f ca="1">IF('conseils maitres'!AN10="oui",'conseils maitres'!$AI10,0)</f>
        <v>0</v>
      </c>
      <c r="K46" s="6">
        <f ca="1">IF('conseils maitres'!AO10="oui",'conseils maitres'!$AI10,0)</f>
        <v>0</v>
      </c>
      <c r="L46" s="6">
        <f ca="1">IF('conseils maitres'!AP10="oui",'conseils maitres'!$AI10,0)</f>
        <v>0</v>
      </c>
      <c r="M46" s="6">
        <f ca="1">IF('conseils maitres'!AQ10="oui",'conseils maitres'!$AI10,0)</f>
        <v>0</v>
      </c>
      <c r="N46" s="6">
        <f ca="1">IF('conseils maitres'!AR10="oui",'conseils maitres'!$AI10,0)</f>
        <v>0</v>
      </c>
      <c r="O46" s="6">
        <f ca="1">IF('conseils maitres'!AS10="oui",'conseils maitres'!$AI10,0)</f>
        <v>0</v>
      </c>
      <c r="P46" s="6">
        <f ca="1">IF('conseils maitres'!AT10="oui",'conseils maitres'!$AI10,0)</f>
        <v>0</v>
      </c>
      <c r="Q46" s="6">
        <f ca="1">IF('conseils maitres'!AU10="oui",'conseils maitres'!$AI10,0)</f>
        <v>0</v>
      </c>
      <c r="R46" s="6">
        <f ca="1">IF('conseils maitres'!AV10="oui",'conseils maitres'!$AI10,0)</f>
        <v>0</v>
      </c>
      <c r="S46" s="6">
        <f ca="1">IF('conseils maitres'!AW10="oui",'conseils maitres'!$AI10,0)</f>
        <v>0</v>
      </c>
      <c r="T46" s="6">
        <f ca="1">IF('conseils maitres'!AX10="oui",'conseils maitres'!$AI10,0)</f>
        <v>0</v>
      </c>
      <c r="U46" s="6">
        <f ca="1">IF('conseils maitres'!AY10="oui",'conseils maitres'!$AI10,0)</f>
        <v>0</v>
      </c>
      <c r="V46" s="6">
        <f ca="1">IF('conseils maitres'!AZ10="oui",'conseils maitres'!$AI10,0)</f>
        <v>0</v>
      </c>
      <c r="W46" s="6">
        <f ca="1">IF('conseils maitres'!BA10="oui",'conseils maitres'!$AI10,0)</f>
        <v>0</v>
      </c>
      <c r="X46" s="6">
        <f ca="1">IF('conseils maitres'!BB10="oui",'conseils maitres'!$AI10,0)</f>
        <v>0</v>
      </c>
      <c r="Y46" s="6">
        <f ca="1">IF('conseils maitres'!BC10="oui",'conseils maitres'!$AI10,0)</f>
        <v>0</v>
      </c>
      <c r="Z46" s="6">
        <f ca="1">IF('conseils maitres'!BD10="oui",'conseils maitres'!$AI10,0)</f>
        <v>0</v>
      </c>
      <c r="AA46" s="6">
        <f ca="1">IF('conseils maitres'!BE10="oui",'conseils maitres'!$AI10,0)</f>
        <v>0</v>
      </c>
      <c r="AB46" s="6">
        <f ca="1">IF('conseils maitres'!BF10="oui",'conseils maitres'!$AI10,0)</f>
        <v>0</v>
      </c>
      <c r="AC46" s="6">
        <f ca="1">IF('conseils maitres'!BG10="oui",'conseils maitres'!$AI10,0)</f>
        <v>0</v>
      </c>
      <c r="AD46" s="6">
        <f ca="1">IF('conseils maitres'!BH10="oui",'conseils maitres'!$AI10,0)</f>
        <v>0</v>
      </c>
      <c r="AE46" s="7">
        <f ca="1">IF('conseils maitres'!BI10="oui",'conseils maitres'!$AI10,0)</f>
        <v>0</v>
      </c>
    </row>
    <row r="47" spans="2:31" ht="15" customHeight="1" x14ac:dyDescent="0.2">
      <c r="B47" s="129"/>
      <c r="C47" s="130"/>
      <c r="D47" s="14" t="s">
        <v>40</v>
      </c>
      <c r="E47" s="13">
        <f>'conseils maitres'!K4</f>
        <v>0</v>
      </c>
      <c r="F47" s="8">
        <f ca="1">IF('conseils maitres'!AJ11="oui",'conseils maitres'!$AI11,0)</f>
        <v>0</v>
      </c>
      <c r="G47" s="9">
        <f ca="1">IF('conseils maitres'!AK11="oui",'conseils maitres'!$AI11,0)</f>
        <v>0</v>
      </c>
      <c r="H47" s="9">
        <f ca="1">IF('conseils maitres'!AL11="oui",'conseils maitres'!$AI11,0)</f>
        <v>0</v>
      </c>
      <c r="I47" s="9">
        <f ca="1">IF('conseils maitres'!AM11="oui",'conseils maitres'!$AI11,0)</f>
        <v>0</v>
      </c>
      <c r="J47" s="9">
        <f ca="1">IF('conseils maitres'!AN11="oui",'conseils maitres'!$AI11,0)</f>
        <v>0</v>
      </c>
      <c r="K47" s="9">
        <f ca="1">IF('conseils maitres'!AO11="oui",'conseils maitres'!$AI11,0)</f>
        <v>0</v>
      </c>
      <c r="L47" s="9">
        <f ca="1">IF('conseils maitres'!AP11="oui",'conseils maitres'!$AI11,0)</f>
        <v>0</v>
      </c>
      <c r="M47" s="9">
        <f ca="1">IF('conseils maitres'!AQ11="oui",'conseils maitres'!$AI11,0)</f>
        <v>0</v>
      </c>
      <c r="N47" s="9">
        <f ca="1">IF('conseils maitres'!AR11="oui",'conseils maitres'!$AI11,0)</f>
        <v>0</v>
      </c>
      <c r="O47" s="9">
        <f ca="1">IF('conseils maitres'!AS11="oui",'conseils maitres'!$AI11,0)</f>
        <v>0</v>
      </c>
      <c r="P47" s="9">
        <f ca="1">IF('conseils maitres'!AT11="oui",'conseils maitres'!$AI11,0)</f>
        <v>0</v>
      </c>
      <c r="Q47" s="9">
        <f ca="1">IF('conseils maitres'!AU11="oui",'conseils maitres'!$AI11,0)</f>
        <v>0</v>
      </c>
      <c r="R47" s="9">
        <f ca="1">IF('conseils maitres'!AV11="oui",'conseils maitres'!$AI11,0)</f>
        <v>0</v>
      </c>
      <c r="S47" s="9">
        <f ca="1">IF('conseils maitres'!AW11="oui",'conseils maitres'!$AI11,0)</f>
        <v>0</v>
      </c>
      <c r="T47" s="9">
        <f ca="1">IF('conseils maitres'!AX11="oui",'conseils maitres'!$AI11,0)</f>
        <v>0</v>
      </c>
      <c r="U47" s="9">
        <f ca="1">IF('conseils maitres'!AY11="oui",'conseils maitres'!$AI11,0)</f>
        <v>0</v>
      </c>
      <c r="V47" s="9">
        <f ca="1">IF('conseils maitres'!AZ11="oui",'conseils maitres'!$AI11,0)</f>
        <v>0</v>
      </c>
      <c r="W47" s="9">
        <f ca="1">IF('conseils maitres'!BA11="oui",'conseils maitres'!$AI11,0)</f>
        <v>0</v>
      </c>
      <c r="X47" s="9">
        <f ca="1">IF('conseils maitres'!BB11="oui",'conseils maitres'!$AI11,0)</f>
        <v>0</v>
      </c>
      <c r="Y47" s="9">
        <f ca="1">IF('conseils maitres'!BC11="oui",'conseils maitres'!$AI11,0)</f>
        <v>0</v>
      </c>
      <c r="Z47" s="9">
        <f ca="1">IF('conseils maitres'!BD11="oui",'conseils maitres'!$AI11,0)</f>
        <v>0</v>
      </c>
      <c r="AA47" s="9">
        <f ca="1">IF('conseils maitres'!BE11="oui",'conseils maitres'!$AI11,0)</f>
        <v>0</v>
      </c>
      <c r="AB47" s="9">
        <f ca="1">IF('conseils maitres'!BF11="oui",'conseils maitres'!$AI11,0)</f>
        <v>0</v>
      </c>
      <c r="AC47" s="9">
        <f ca="1">IF('conseils maitres'!BG11="oui",'conseils maitres'!$AI11,0)</f>
        <v>0</v>
      </c>
      <c r="AD47" s="9">
        <f ca="1">IF('conseils maitres'!BH11="oui",'conseils maitres'!$AI11,0)</f>
        <v>0</v>
      </c>
      <c r="AE47" s="10">
        <f ca="1">IF('conseils maitres'!BI11="oui",'conseils maitres'!$AI11,0)</f>
        <v>0</v>
      </c>
    </row>
    <row r="48" spans="2:31" ht="15" customHeight="1" x14ac:dyDescent="0.2">
      <c r="B48" s="129"/>
      <c r="C48" s="130"/>
      <c r="D48" s="12" t="s">
        <v>40</v>
      </c>
      <c r="E48" s="11">
        <f>'conseils maitres'!L4</f>
        <v>0</v>
      </c>
      <c r="F48" s="5">
        <f ca="1">IF('conseils maitres'!AJ12="oui",'conseils maitres'!$AI12,0)</f>
        <v>0</v>
      </c>
      <c r="G48" s="6">
        <f ca="1">IF('conseils maitres'!AK12="oui",'conseils maitres'!$AI12,0)</f>
        <v>0</v>
      </c>
      <c r="H48" s="6">
        <f ca="1">IF('conseils maitres'!AL12="oui",'conseils maitres'!$AI12,0)</f>
        <v>0</v>
      </c>
      <c r="I48" s="6">
        <f ca="1">IF('conseils maitres'!AM12="oui",'conseils maitres'!$AI12,0)</f>
        <v>0</v>
      </c>
      <c r="J48" s="6">
        <f ca="1">IF('conseils maitres'!AN12="oui",'conseils maitres'!$AI12,0)</f>
        <v>0</v>
      </c>
      <c r="K48" s="6">
        <f ca="1">IF('conseils maitres'!AO12="oui",'conseils maitres'!$AI12,0)</f>
        <v>0</v>
      </c>
      <c r="L48" s="6">
        <f ca="1">IF('conseils maitres'!AP12="oui",'conseils maitres'!$AI12,0)</f>
        <v>0</v>
      </c>
      <c r="M48" s="6">
        <f ca="1">IF('conseils maitres'!AQ12="oui",'conseils maitres'!$AI12,0)</f>
        <v>0</v>
      </c>
      <c r="N48" s="6">
        <f ca="1">IF('conseils maitres'!AR12="oui",'conseils maitres'!$AI12,0)</f>
        <v>0</v>
      </c>
      <c r="O48" s="6">
        <f ca="1">IF('conseils maitres'!AS12="oui",'conseils maitres'!$AI12,0)</f>
        <v>0</v>
      </c>
      <c r="P48" s="6">
        <f ca="1">IF('conseils maitres'!AT12="oui",'conseils maitres'!$AI12,0)</f>
        <v>0</v>
      </c>
      <c r="Q48" s="6">
        <f ca="1">IF('conseils maitres'!AU12="oui",'conseils maitres'!$AI12,0)</f>
        <v>0</v>
      </c>
      <c r="R48" s="6">
        <f ca="1">IF('conseils maitres'!AV12="oui",'conseils maitres'!$AI12,0)</f>
        <v>0</v>
      </c>
      <c r="S48" s="6">
        <f ca="1">IF('conseils maitres'!AW12="oui",'conseils maitres'!$AI12,0)</f>
        <v>0</v>
      </c>
      <c r="T48" s="6">
        <f ca="1">IF('conseils maitres'!AX12="oui",'conseils maitres'!$AI12,0)</f>
        <v>0</v>
      </c>
      <c r="U48" s="6">
        <f ca="1">IF('conseils maitres'!AY12="oui",'conseils maitres'!$AI12,0)</f>
        <v>0</v>
      </c>
      <c r="V48" s="6">
        <f ca="1">IF('conseils maitres'!AZ12="oui",'conseils maitres'!$AI12,0)</f>
        <v>0</v>
      </c>
      <c r="W48" s="6">
        <f ca="1">IF('conseils maitres'!BA12="oui",'conseils maitres'!$AI12,0)</f>
        <v>0</v>
      </c>
      <c r="X48" s="6">
        <f ca="1">IF('conseils maitres'!BB12="oui",'conseils maitres'!$AI12,0)</f>
        <v>0</v>
      </c>
      <c r="Y48" s="6">
        <f ca="1">IF('conseils maitres'!BC12="oui",'conseils maitres'!$AI12,0)</f>
        <v>0</v>
      </c>
      <c r="Z48" s="6">
        <f ca="1">IF('conseils maitres'!BD12="oui",'conseils maitres'!$AI12,0)</f>
        <v>0</v>
      </c>
      <c r="AA48" s="6">
        <f ca="1">IF('conseils maitres'!BE12="oui",'conseils maitres'!$AI12,0)</f>
        <v>0</v>
      </c>
      <c r="AB48" s="6">
        <f ca="1">IF('conseils maitres'!BF12="oui",'conseils maitres'!$AI12,0)</f>
        <v>0</v>
      </c>
      <c r="AC48" s="6">
        <f ca="1">IF('conseils maitres'!BG12="oui",'conseils maitres'!$AI12,0)</f>
        <v>0</v>
      </c>
      <c r="AD48" s="6">
        <f ca="1">IF('conseils maitres'!BH12="oui",'conseils maitres'!$AI12,0)</f>
        <v>0</v>
      </c>
      <c r="AE48" s="7">
        <f ca="1">IF('conseils maitres'!BI12="oui",'conseils maitres'!$AI12,0)</f>
        <v>0</v>
      </c>
    </row>
    <row r="49" spans="2:31" ht="15" customHeight="1" x14ac:dyDescent="0.2">
      <c r="B49" s="129"/>
      <c r="C49" s="130"/>
      <c r="D49" s="14" t="s">
        <v>40</v>
      </c>
      <c r="E49" s="13">
        <f>'conseils maitres'!M4</f>
        <v>0</v>
      </c>
      <c r="F49" s="8">
        <f ca="1">IF('conseils maitres'!AJ13="oui",'conseils maitres'!$AI13,0)</f>
        <v>0</v>
      </c>
      <c r="G49" s="9">
        <f ca="1">IF('conseils maitres'!AK13="oui",'conseils maitres'!$AI13,0)</f>
        <v>0</v>
      </c>
      <c r="H49" s="9">
        <f ca="1">IF('conseils maitres'!AL13="oui",'conseils maitres'!$AI13,0)</f>
        <v>0</v>
      </c>
      <c r="I49" s="9">
        <f ca="1">IF('conseils maitres'!AM13="oui",'conseils maitres'!$AI13,0)</f>
        <v>0</v>
      </c>
      <c r="J49" s="9">
        <f ca="1">IF('conseils maitres'!AN13="oui",'conseils maitres'!$AI13,0)</f>
        <v>0</v>
      </c>
      <c r="K49" s="9">
        <f ca="1">IF('conseils maitres'!AO13="oui",'conseils maitres'!$AI13,0)</f>
        <v>0</v>
      </c>
      <c r="L49" s="9">
        <f ca="1">IF('conseils maitres'!AP13="oui",'conseils maitres'!$AI13,0)</f>
        <v>0</v>
      </c>
      <c r="M49" s="9">
        <f ca="1">IF('conseils maitres'!AQ13="oui",'conseils maitres'!$AI13,0)</f>
        <v>0</v>
      </c>
      <c r="N49" s="9">
        <f ca="1">IF('conseils maitres'!AR13="oui",'conseils maitres'!$AI13,0)</f>
        <v>0</v>
      </c>
      <c r="O49" s="9">
        <f ca="1">IF('conseils maitres'!AS13="oui",'conseils maitres'!$AI13,0)</f>
        <v>0</v>
      </c>
      <c r="P49" s="9">
        <f ca="1">IF('conseils maitres'!AT13="oui",'conseils maitres'!$AI13,0)</f>
        <v>0</v>
      </c>
      <c r="Q49" s="9">
        <f ca="1">IF('conseils maitres'!AU13="oui",'conseils maitres'!$AI13,0)</f>
        <v>0</v>
      </c>
      <c r="R49" s="9">
        <f ca="1">IF('conseils maitres'!AV13="oui",'conseils maitres'!$AI13,0)</f>
        <v>0</v>
      </c>
      <c r="S49" s="9">
        <f ca="1">IF('conseils maitres'!AW13="oui",'conseils maitres'!$AI13,0)</f>
        <v>0</v>
      </c>
      <c r="T49" s="9">
        <f ca="1">IF('conseils maitres'!AX13="oui",'conseils maitres'!$AI13,0)</f>
        <v>0</v>
      </c>
      <c r="U49" s="9">
        <f ca="1">IF('conseils maitres'!AY13="oui",'conseils maitres'!$AI13,0)</f>
        <v>0</v>
      </c>
      <c r="V49" s="9">
        <f ca="1">IF('conseils maitres'!AZ13="oui",'conseils maitres'!$AI13,0)</f>
        <v>0</v>
      </c>
      <c r="W49" s="9">
        <f ca="1">IF('conseils maitres'!BA13="oui",'conseils maitres'!$AI13,0)</f>
        <v>0</v>
      </c>
      <c r="X49" s="9">
        <f ca="1">IF('conseils maitres'!BB13="oui",'conseils maitres'!$AI13,0)</f>
        <v>0</v>
      </c>
      <c r="Y49" s="9">
        <f ca="1">IF('conseils maitres'!BC13="oui",'conseils maitres'!$AI13,0)</f>
        <v>0</v>
      </c>
      <c r="Z49" s="9">
        <f ca="1">IF('conseils maitres'!BD13="oui",'conseils maitres'!$AI13,0)</f>
        <v>0</v>
      </c>
      <c r="AA49" s="9">
        <f ca="1">IF('conseils maitres'!BE13="oui",'conseils maitres'!$AI13,0)</f>
        <v>0</v>
      </c>
      <c r="AB49" s="9">
        <f ca="1">IF('conseils maitres'!BF13="oui",'conseils maitres'!$AI13,0)</f>
        <v>0</v>
      </c>
      <c r="AC49" s="9">
        <f ca="1">IF('conseils maitres'!BG13="oui",'conseils maitres'!$AI13,0)</f>
        <v>0</v>
      </c>
      <c r="AD49" s="9">
        <f ca="1">IF('conseils maitres'!BH13="oui",'conseils maitres'!$AI13,0)</f>
        <v>0</v>
      </c>
      <c r="AE49" s="10">
        <f ca="1">IF('conseils maitres'!BI13="oui",'conseils maitres'!$AI13,0)</f>
        <v>0</v>
      </c>
    </row>
    <row r="50" spans="2:31" ht="15" customHeight="1" x14ac:dyDescent="0.2">
      <c r="B50" s="129"/>
      <c r="C50" s="130"/>
      <c r="D50" s="12" t="s">
        <v>40</v>
      </c>
      <c r="E50" s="11">
        <f>'conseils maitres'!N4</f>
        <v>0</v>
      </c>
      <c r="F50" s="5">
        <f ca="1">IF('conseils maitres'!AJ14="oui",'conseils maitres'!$AI14,0)</f>
        <v>0</v>
      </c>
      <c r="G50" s="6">
        <f ca="1">IF('conseils maitres'!AK14="oui",'conseils maitres'!$AI14,0)</f>
        <v>0</v>
      </c>
      <c r="H50" s="6">
        <f ca="1">IF('conseils maitres'!AL14="oui",'conseils maitres'!$AI14,0)</f>
        <v>0</v>
      </c>
      <c r="I50" s="6">
        <f ca="1">IF('conseils maitres'!AM14="oui",'conseils maitres'!$AI14,0)</f>
        <v>0</v>
      </c>
      <c r="J50" s="6">
        <f ca="1">IF('conseils maitres'!AN14="oui",'conseils maitres'!$AI14,0)</f>
        <v>0</v>
      </c>
      <c r="K50" s="6">
        <f ca="1">IF('conseils maitres'!AO14="oui",'conseils maitres'!$AI14,0)</f>
        <v>0</v>
      </c>
      <c r="L50" s="6">
        <f ca="1">IF('conseils maitres'!AP14="oui",'conseils maitres'!$AI14,0)</f>
        <v>0</v>
      </c>
      <c r="M50" s="6">
        <f ca="1">IF('conseils maitres'!AQ14="oui",'conseils maitres'!$AI14,0)</f>
        <v>0</v>
      </c>
      <c r="N50" s="6">
        <f ca="1">IF('conseils maitres'!AR14="oui",'conseils maitres'!$AI14,0)</f>
        <v>0</v>
      </c>
      <c r="O50" s="6">
        <f ca="1">IF('conseils maitres'!AS14="oui",'conseils maitres'!$AI14,0)</f>
        <v>0</v>
      </c>
      <c r="P50" s="6">
        <f ca="1">IF('conseils maitres'!AT14="oui",'conseils maitres'!$AI14,0)</f>
        <v>0</v>
      </c>
      <c r="Q50" s="6">
        <f ca="1">IF('conseils maitres'!AU14="oui",'conseils maitres'!$AI14,0)</f>
        <v>0</v>
      </c>
      <c r="R50" s="6">
        <f ca="1">IF('conseils maitres'!AV14="oui",'conseils maitres'!$AI14,0)</f>
        <v>0</v>
      </c>
      <c r="S50" s="6">
        <f ca="1">IF('conseils maitres'!AW14="oui",'conseils maitres'!$AI14,0)</f>
        <v>0</v>
      </c>
      <c r="T50" s="6">
        <f ca="1">IF('conseils maitres'!AX14="oui",'conseils maitres'!$AI14,0)</f>
        <v>0</v>
      </c>
      <c r="U50" s="6">
        <f ca="1">IF('conseils maitres'!AY14="oui",'conseils maitres'!$AI14,0)</f>
        <v>0</v>
      </c>
      <c r="V50" s="6">
        <f ca="1">IF('conseils maitres'!AZ14="oui",'conseils maitres'!$AI14,0)</f>
        <v>0</v>
      </c>
      <c r="W50" s="6">
        <f ca="1">IF('conseils maitres'!BA14="oui",'conseils maitres'!$AI14,0)</f>
        <v>0</v>
      </c>
      <c r="X50" s="6">
        <f ca="1">IF('conseils maitres'!BB14="oui",'conseils maitres'!$AI14,0)</f>
        <v>0</v>
      </c>
      <c r="Y50" s="6">
        <f ca="1">IF('conseils maitres'!BC14="oui",'conseils maitres'!$AI14,0)</f>
        <v>0</v>
      </c>
      <c r="Z50" s="6">
        <f ca="1">IF('conseils maitres'!BD14="oui",'conseils maitres'!$AI14,0)</f>
        <v>0</v>
      </c>
      <c r="AA50" s="6">
        <f ca="1">IF('conseils maitres'!BE14="oui",'conseils maitres'!$AI14,0)</f>
        <v>0</v>
      </c>
      <c r="AB50" s="6">
        <f ca="1">IF('conseils maitres'!BF14="oui",'conseils maitres'!$AI14,0)</f>
        <v>0</v>
      </c>
      <c r="AC50" s="6">
        <f ca="1">IF('conseils maitres'!BG14="oui",'conseils maitres'!$AI14,0)</f>
        <v>0</v>
      </c>
      <c r="AD50" s="6">
        <f ca="1">IF('conseils maitres'!BH14="oui",'conseils maitres'!$AI14,0)</f>
        <v>0</v>
      </c>
      <c r="AE50" s="7">
        <f ca="1">IF('conseils maitres'!BI14="oui",'conseils maitres'!$AI14,0)</f>
        <v>0</v>
      </c>
    </row>
    <row r="51" spans="2:31" ht="15" customHeight="1" x14ac:dyDescent="0.2">
      <c r="B51" s="129"/>
      <c r="C51" s="130"/>
      <c r="D51" s="14" t="s">
        <v>40</v>
      </c>
      <c r="E51" s="13">
        <f>'conseils maitres'!O4</f>
        <v>0</v>
      </c>
      <c r="F51" s="8">
        <f ca="1">IF('conseils maitres'!AJ15="oui",'conseils maitres'!$AI15,0)</f>
        <v>0</v>
      </c>
      <c r="G51" s="9">
        <f ca="1">IF('conseils maitres'!AK15="oui",'conseils maitres'!$AI15,0)</f>
        <v>0</v>
      </c>
      <c r="H51" s="9">
        <f ca="1">IF('conseils maitres'!AL15="oui",'conseils maitres'!$AI15,0)</f>
        <v>0</v>
      </c>
      <c r="I51" s="9">
        <f ca="1">IF('conseils maitres'!AM15="oui",'conseils maitres'!$AI15,0)</f>
        <v>0</v>
      </c>
      <c r="J51" s="9">
        <f ca="1">IF('conseils maitres'!AN15="oui",'conseils maitres'!$AI15,0)</f>
        <v>0</v>
      </c>
      <c r="K51" s="9">
        <f ca="1">IF('conseils maitres'!AO15="oui",'conseils maitres'!$AI15,0)</f>
        <v>0</v>
      </c>
      <c r="L51" s="9">
        <f ca="1">IF('conseils maitres'!AP15="oui",'conseils maitres'!$AI15,0)</f>
        <v>0</v>
      </c>
      <c r="M51" s="9">
        <f ca="1">IF('conseils maitres'!AQ15="oui",'conseils maitres'!$AI15,0)</f>
        <v>0</v>
      </c>
      <c r="N51" s="9">
        <f ca="1">IF('conseils maitres'!AR15="oui",'conseils maitres'!$AI15,0)</f>
        <v>0</v>
      </c>
      <c r="O51" s="9">
        <f ca="1">IF('conseils maitres'!AS15="oui",'conseils maitres'!$AI15,0)</f>
        <v>0</v>
      </c>
      <c r="P51" s="9">
        <f ca="1">IF('conseils maitres'!AT15="oui",'conseils maitres'!$AI15,0)</f>
        <v>0</v>
      </c>
      <c r="Q51" s="9">
        <f ca="1">IF('conseils maitres'!AU15="oui",'conseils maitres'!$AI15,0)</f>
        <v>0</v>
      </c>
      <c r="R51" s="9">
        <f ca="1">IF('conseils maitres'!AV15="oui",'conseils maitres'!$AI15,0)</f>
        <v>0</v>
      </c>
      <c r="S51" s="9">
        <f ca="1">IF('conseils maitres'!AW15="oui",'conseils maitres'!$AI15,0)</f>
        <v>0</v>
      </c>
      <c r="T51" s="9">
        <f ca="1">IF('conseils maitres'!AX15="oui",'conseils maitres'!$AI15,0)</f>
        <v>0</v>
      </c>
      <c r="U51" s="9">
        <f ca="1">IF('conseils maitres'!AY15="oui",'conseils maitres'!$AI15,0)</f>
        <v>0</v>
      </c>
      <c r="V51" s="9">
        <f ca="1">IF('conseils maitres'!AZ15="oui",'conseils maitres'!$AI15,0)</f>
        <v>0</v>
      </c>
      <c r="W51" s="9">
        <f ca="1">IF('conseils maitres'!BA15="oui",'conseils maitres'!$AI15,0)</f>
        <v>0</v>
      </c>
      <c r="X51" s="9">
        <f ca="1">IF('conseils maitres'!BB15="oui",'conseils maitres'!$AI15,0)</f>
        <v>0</v>
      </c>
      <c r="Y51" s="9">
        <f ca="1">IF('conseils maitres'!BC15="oui",'conseils maitres'!$AI15,0)</f>
        <v>0</v>
      </c>
      <c r="Z51" s="9">
        <f ca="1">IF('conseils maitres'!BD15="oui",'conseils maitres'!$AI15,0)</f>
        <v>0</v>
      </c>
      <c r="AA51" s="9">
        <f ca="1">IF('conseils maitres'!BE15="oui",'conseils maitres'!$AI15,0)</f>
        <v>0</v>
      </c>
      <c r="AB51" s="9">
        <f ca="1">IF('conseils maitres'!BF15="oui",'conseils maitres'!$AI15,0)</f>
        <v>0</v>
      </c>
      <c r="AC51" s="9">
        <f ca="1">IF('conseils maitres'!BG15="oui",'conseils maitres'!$AI15,0)</f>
        <v>0</v>
      </c>
      <c r="AD51" s="9">
        <f ca="1">IF('conseils maitres'!BH15="oui",'conseils maitres'!$AI15,0)</f>
        <v>0</v>
      </c>
      <c r="AE51" s="10">
        <f ca="1">IF('conseils maitres'!BI15="oui",'conseils maitres'!$AI15,0)</f>
        <v>0</v>
      </c>
    </row>
    <row r="52" spans="2:31" ht="15" customHeight="1" x14ac:dyDescent="0.2">
      <c r="B52" s="129"/>
      <c r="C52" s="130"/>
      <c r="D52" s="12" t="s">
        <v>40</v>
      </c>
      <c r="E52" s="11">
        <f>'conseils maitres'!P4</f>
        <v>0</v>
      </c>
      <c r="F52" s="5">
        <f ca="1">IF('conseils maitres'!AJ16="oui",'conseils maitres'!$AI16,0)</f>
        <v>0</v>
      </c>
      <c r="G52" s="6">
        <f ca="1">IF('conseils maitres'!AK16="oui",'conseils maitres'!$AI16,0)</f>
        <v>0</v>
      </c>
      <c r="H52" s="6">
        <f ca="1">IF('conseils maitres'!AL16="oui",'conseils maitres'!$AI16,0)</f>
        <v>0</v>
      </c>
      <c r="I52" s="6">
        <f ca="1">IF('conseils maitres'!AM16="oui",'conseils maitres'!$AI16,0)</f>
        <v>0</v>
      </c>
      <c r="J52" s="6">
        <f ca="1">IF('conseils maitres'!AN16="oui",'conseils maitres'!$AI16,0)</f>
        <v>0</v>
      </c>
      <c r="K52" s="6">
        <f ca="1">IF('conseils maitres'!AO16="oui",'conseils maitres'!$AI16,0)</f>
        <v>0</v>
      </c>
      <c r="L52" s="6">
        <f ca="1">IF('conseils maitres'!AP16="oui",'conseils maitres'!$AI16,0)</f>
        <v>0</v>
      </c>
      <c r="M52" s="6">
        <f ca="1">IF('conseils maitres'!AQ16="oui",'conseils maitres'!$AI16,0)</f>
        <v>0</v>
      </c>
      <c r="N52" s="6">
        <f ca="1">IF('conseils maitres'!AR16="oui",'conseils maitres'!$AI16,0)</f>
        <v>0</v>
      </c>
      <c r="O52" s="6">
        <f ca="1">IF('conseils maitres'!AS16="oui",'conseils maitres'!$AI16,0)</f>
        <v>0</v>
      </c>
      <c r="P52" s="6">
        <f ca="1">IF('conseils maitres'!AT16="oui",'conseils maitres'!$AI16,0)</f>
        <v>0</v>
      </c>
      <c r="Q52" s="6">
        <f ca="1">IF('conseils maitres'!AU16="oui",'conseils maitres'!$AI16,0)</f>
        <v>0</v>
      </c>
      <c r="R52" s="6">
        <f ca="1">IF('conseils maitres'!AV16="oui",'conseils maitres'!$AI16,0)</f>
        <v>0</v>
      </c>
      <c r="S52" s="6">
        <f ca="1">IF('conseils maitres'!AW16="oui",'conseils maitres'!$AI16,0)</f>
        <v>0</v>
      </c>
      <c r="T52" s="6">
        <f ca="1">IF('conseils maitres'!AX16="oui",'conseils maitres'!$AI16,0)</f>
        <v>0</v>
      </c>
      <c r="U52" s="6">
        <f ca="1">IF('conseils maitres'!AY16="oui",'conseils maitres'!$AI16,0)</f>
        <v>0</v>
      </c>
      <c r="V52" s="6">
        <f ca="1">IF('conseils maitres'!AZ16="oui",'conseils maitres'!$AI16,0)</f>
        <v>0</v>
      </c>
      <c r="W52" s="6">
        <f ca="1">IF('conseils maitres'!BA16="oui",'conseils maitres'!$AI16,0)</f>
        <v>0</v>
      </c>
      <c r="X52" s="6">
        <f ca="1">IF('conseils maitres'!BB16="oui",'conseils maitres'!$AI16,0)</f>
        <v>0</v>
      </c>
      <c r="Y52" s="6">
        <f ca="1">IF('conseils maitres'!BC16="oui",'conseils maitres'!$AI16,0)</f>
        <v>0</v>
      </c>
      <c r="Z52" s="6">
        <f ca="1">IF('conseils maitres'!BD16="oui",'conseils maitres'!$AI16,0)</f>
        <v>0</v>
      </c>
      <c r="AA52" s="6">
        <f ca="1">IF('conseils maitres'!BE16="oui",'conseils maitres'!$AI16,0)</f>
        <v>0</v>
      </c>
      <c r="AB52" s="6">
        <f ca="1">IF('conseils maitres'!BF16="oui",'conseils maitres'!$AI16,0)</f>
        <v>0</v>
      </c>
      <c r="AC52" s="6">
        <f ca="1">IF('conseils maitres'!BG16="oui",'conseils maitres'!$AI16,0)</f>
        <v>0</v>
      </c>
      <c r="AD52" s="6">
        <f ca="1">IF('conseils maitres'!BH16="oui",'conseils maitres'!$AI16,0)</f>
        <v>0</v>
      </c>
      <c r="AE52" s="7">
        <f ca="1">IF('conseils maitres'!BI16="oui",'conseils maitres'!$AI16,0)</f>
        <v>0</v>
      </c>
    </row>
    <row r="53" spans="2:31" ht="15.75" customHeight="1" thickBot="1" x14ac:dyDescent="0.25">
      <c r="B53" s="129"/>
      <c r="C53" s="130"/>
      <c r="D53" s="21" t="s">
        <v>40</v>
      </c>
      <c r="E53" s="22">
        <f>'conseils maitres'!Q4</f>
        <v>0</v>
      </c>
      <c r="F53" s="23">
        <f ca="1">IF('conseils maitres'!AJ17="oui",'conseils maitres'!$AI17,0)</f>
        <v>0</v>
      </c>
      <c r="G53" s="24">
        <f ca="1">IF('conseils maitres'!AK17="oui",'conseils maitres'!$AI17,0)</f>
        <v>0</v>
      </c>
      <c r="H53" s="24">
        <f ca="1">IF('conseils maitres'!AL17="oui",'conseils maitres'!$AI17,0)</f>
        <v>0</v>
      </c>
      <c r="I53" s="24">
        <f ca="1">IF('conseils maitres'!AM17="oui",'conseils maitres'!$AI17,0)</f>
        <v>0</v>
      </c>
      <c r="J53" s="24">
        <f ca="1">IF('conseils maitres'!AN17="oui",'conseils maitres'!$AI17,0)</f>
        <v>0</v>
      </c>
      <c r="K53" s="24">
        <f ca="1">IF('conseils maitres'!AO17="oui",'conseils maitres'!$AI17,0)</f>
        <v>0</v>
      </c>
      <c r="L53" s="24">
        <f ca="1">IF('conseils maitres'!AP17="oui",'conseils maitres'!$AI17,0)</f>
        <v>0</v>
      </c>
      <c r="M53" s="24">
        <f ca="1">IF('conseils maitres'!AQ17="oui",'conseils maitres'!$AI17,0)</f>
        <v>0</v>
      </c>
      <c r="N53" s="24">
        <f ca="1">IF('conseils maitres'!AR17="oui",'conseils maitres'!$AI17,0)</f>
        <v>0</v>
      </c>
      <c r="O53" s="24">
        <f ca="1">IF('conseils maitres'!AS17="oui",'conseils maitres'!$AI17,0)</f>
        <v>0</v>
      </c>
      <c r="P53" s="24">
        <f ca="1">IF('conseils maitres'!AT17="oui",'conseils maitres'!$AI17,0)</f>
        <v>0</v>
      </c>
      <c r="Q53" s="24">
        <f ca="1">IF('conseils maitres'!AU17="oui",'conseils maitres'!$AI17,0)</f>
        <v>0</v>
      </c>
      <c r="R53" s="24">
        <f ca="1">IF('conseils maitres'!AV17="oui",'conseils maitres'!$AI17,0)</f>
        <v>0</v>
      </c>
      <c r="S53" s="24">
        <f ca="1">IF('conseils maitres'!AW17="oui",'conseils maitres'!$AI17,0)</f>
        <v>0</v>
      </c>
      <c r="T53" s="24">
        <f ca="1">IF('conseils maitres'!AX17="oui",'conseils maitres'!$AI17,0)</f>
        <v>0</v>
      </c>
      <c r="U53" s="24">
        <f ca="1">IF('conseils maitres'!AY17="oui",'conseils maitres'!$AI17,0)</f>
        <v>0</v>
      </c>
      <c r="V53" s="24">
        <f ca="1">IF('conseils maitres'!AZ17="oui",'conseils maitres'!$AI17,0)</f>
        <v>0</v>
      </c>
      <c r="W53" s="24">
        <f ca="1">IF('conseils maitres'!BA17="oui",'conseils maitres'!$AI17,0)</f>
        <v>0</v>
      </c>
      <c r="X53" s="24">
        <f ca="1">IF('conseils maitres'!BB17="oui",'conseils maitres'!$AI17,0)</f>
        <v>0</v>
      </c>
      <c r="Y53" s="24">
        <f ca="1">IF('conseils maitres'!BC17="oui",'conseils maitres'!$AI17,0)</f>
        <v>0</v>
      </c>
      <c r="Z53" s="24">
        <f ca="1">IF('conseils maitres'!BD17="oui",'conseils maitres'!$AI17,0)</f>
        <v>0</v>
      </c>
      <c r="AA53" s="24">
        <f ca="1">IF('conseils maitres'!BE17="oui",'conseils maitres'!$AI17,0)</f>
        <v>0</v>
      </c>
      <c r="AB53" s="24">
        <f ca="1">IF('conseils maitres'!BF17="oui",'conseils maitres'!$AI17,0)</f>
        <v>0</v>
      </c>
      <c r="AC53" s="24">
        <f ca="1">IF('conseils maitres'!BG17="oui",'conseils maitres'!$AI17,0)</f>
        <v>0</v>
      </c>
      <c r="AD53" s="24">
        <f ca="1">IF('conseils maitres'!BH17="oui",'conseils maitres'!$AI17,0)</f>
        <v>0</v>
      </c>
      <c r="AE53" s="25">
        <f ca="1">IF('conseils maitres'!BI17="oui",'conseils maitres'!$AI17,0)</f>
        <v>0</v>
      </c>
    </row>
    <row r="54" spans="2:31" ht="14.25" customHeight="1" x14ac:dyDescent="0.2">
      <c r="B54" s="122" t="s">
        <v>42</v>
      </c>
      <c r="C54" s="128"/>
      <c r="D54" s="17" t="s">
        <v>40</v>
      </c>
      <c r="E54" s="35">
        <f>'conseils cycle'!D4</f>
        <v>0</v>
      </c>
      <c r="F54" s="18">
        <f ca="1">IF('conseils cycle'!AJ4="oui",'conseils cycle'!$AI4,0)</f>
        <v>0</v>
      </c>
      <c r="G54" s="19">
        <f ca="1">IF('conseils cycle'!AK4="oui",'conseils cycle'!$AI4,0)</f>
        <v>0</v>
      </c>
      <c r="H54" s="19">
        <f ca="1">IF('conseils cycle'!AL4="oui",'conseils cycle'!$AI4,0)</f>
        <v>0</v>
      </c>
      <c r="I54" s="19">
        <f ca="1">IF('conseils cycle'!AM4="oui",'conseils cycle'!$AI4,0)</f>
        <v>0</v>
      </c>
      <c r="J54" s="19">
        <f ca="1">IF('conseils cycle'!AN4="oui",'conseils cycle'!$AI4,0)</f>
        <v>0</v>
      </c>
      <c r="K54" s="19">
        <f ca="1">IF('conseils cycle'!AO4="oui",'conseils cycle'!$AI4,0)</f>
        <v>0</v>
      </c>
      <c r="L54" s="19">
        <f ca="1">IF('conseils cycle'!AP4="oui",'conseils cycle'!$AI4,0)</f>
        <v>0</v>
      </c>
      <c r="M54" s="19">
        <f ca="1">IF('conseils cycle'!AQ4="oui",'conseils cycle'!$AI4,0)</f>
        <v>0</v>
      </c>
      <c r="N54" s="19">
        <f ca="1">IF('conseils cycle'!AR4="oui",'conseils cycle'!$AI4,0)</f>
        <v>0</v>
      </c>
      <c r="O54" s="19">
        <f ca="1">IF('conseils cycle'!AS4="oui",'conseils cycle'!$AI4,0)</f>
        <v>0</v>
      </c>
      <c r="P54" s="19">
        <f ca="1">IF('conseils cycle'!AT4="oui",'conseils cycle'!$AI4,0)</f>
        <v>0</v>
      </c>
      <c r="Q54" s="19">
        <f ca="1">IF('conseils cycle'!AU4="oui",'conseils cycle'!$AI4,0)</f>
        <v>0</v>
      </c>
      <c r="R54" s="19">
        <f ca="1">IF('conseils cycle'!AV4="oui",'conseils cycle'!$AI4,0)</f>
        <v>0</v>
      </c>
      <c r="S54" s="19">
        <f ca="1">IF('conseils cycle'!AW4="oui",'conseils cycle'!$AI4,0)</f>
        <v>0</v>
      </c>
      <c r="T54" s="19">
        <f ca="1">IF('conseils cycle'!AX4="oui",'conseils cycle'!$AI4,0)</f>
        <v>0</v>
      </c>
      <c r="U54" s="19">
        <f ca="1">IF('conseils cycle'!AY4="oui",'conseils cycle'!$AI4,0)</f>
        <v>0</v>
      </c>
      <c r="V54" s="19">
        <f ca="1">IF('conseils cycle'!AZ4="oui",'conseils cycle'!$AI4,0)</f>
        <v>0</v>
      </c>
      <c r="W54" s="19">
        <f ca="1">IF('conseils cycle'!BA4="oui",'conseils cycle'!$AI4,0)</f>
        <v>0</v>
      </c>
      <c r="X54" s="19">
        <f ca="1">IF('conseils cycle'!BB4="oui",'conseils cycle'!$AI4,0)</f>
        <v>0</v>
      </c>
      <c r="Y54" s="19">
        <f ca="1">IF('conseils cycle'!BC4="oui",'conseils cycle'!$AI4,0)</f>
        <v>0</v>
      </c>
      <c r="Z54" s="19">
        <f ca="1">IF('conseils cycle'!BD4="oui",'conseils cycle'!$AI4,0)</f>
        <v>0</v>
      </c>
      <c r="AA54" s="19">
        <f ca="1">IF('conseils cycle'!BE4="oui",'conseils cycle'!$AI4,0)</f>
        <v>0</v>
      </c>
      <c r="AB54" s="19">
        <f ca="1">IF('conseils cycle'!BF4="oui",'conseils cycle'!$AI4,0)</f>
        <v>0</v>
      </c>
      <c r="AC54" s="19">
        <f ca="1">IF('conseils cycle'!BG4="oui",'conseils cycle'!$AI4,0)</f>
        <v>0</v>
      </c>
      <c r="AD54" s="19">
        <f ca="1">IF('conseils cycle'!BH4="oui",'conseils cycle'!$AI4,0)</f>
        <v>0</v>
      </c>
      <c r="AE54" s="20">
        <f ca="1">IF('conseils cycle'!BI4="oui",'conseils cycle'!$AI4,0)</f>
        <v>0</v>
      </c>
    </row>
    <row r="55" spans="2:31" ht="15" customHeight="1" x14ac:dyDescent="0.2">
      <c r="B55" s="129"/>
      <c r="C55" s="130"/>
      <c r="D55" s="14" t="s">
        <v>40</v>
      </c>
      <c r="E55" s="13">
        <f>'conseils cycle'!E4</f>
        <v>0</v>
      </c>
      <c r="F55" s="8">
        <f ca="1">IF('conseils cycle'!AJ5="oui",'conseils cycle'!$AI5,0)</f>
        <v>0</v>
      </c>
      <c r="G55" s="9">
        <f ca="1">IF('conseils cycle'!AK5="oui",'conseils cycle'!$AI5,0)</f>
        <v>0</v>
      </c>
      <c r="H55" s="9">
        <f ca="1">IF('conseils cycle'!AL5="oui",'conseils cycle'!$AI5,0)</f>
        <v>0</v>
      </c>
      <c r="I55" s="9">
        <f ca="1">IF('conseils cycle'!AM5="oui",'conseils cycle'!$AI5,0)</f>
        <v>0</v>
      </c>
      <c r="J55" s="9">
        <f ca="1">IF('conseils cycle'!AN5="oui",'conseils cycle'!$AI5,0)</f>
        <v>0</v>
      </c>
      <c r="K55" s="9">
        <f ca="1">IF('conseils cycle'!AO5="oui",'conseils cycle'!$AI5,0)</f>
        <v>0</v>
      </c>
      <c r="L55" s="9">
        <f ca="1">IF('conseils cycle'!AP5="oui",'conseils cycle'!$AI5,0)</f>
        <v>0</v>
      </c>
      <c r="M55" s="9">
        <f ca="1">IF('conseils cycle'!AQ5="oui",'conseils cycle'!$AI5,0)</f>
        <v>0</v>
      </c>
      <c r="N55" s="9">
        <f ca="1">IF('conseils cycle'!AR5="oui",'conseils cycle'!$AI5,0)</f>
        <v>0</v>
      </c>
      <c r="O55" s="9">
        <f ca="1">IF('conseils cycle'!AS5="oui",'conseils cycle'!$AI5,0)</f>
        <v>0</v>
      </c>
      <c r="P55" s="9">
        <f ca="1">IF('conseils cycle'!AT5="oui",'conseils cycle'!$AI5,0)</f>
        <v>0</v>
      </c>
      <c r="Q55" s="9">
        <f ca="1">IF('conseils cycle'!AU5="oui",'conseils cycle'!$AI5,0)</f>
        <v>0</v>
      </c>
      <c r="R55" s="9">
        <f ca="1">IF('conseils cycle'!AV5="oui",'conseils cycle'!$AI5,0)</f>
        <v>0</v>
      </c>
      <c r="S55" s="9">
        <f ca="1">IF('conseils cycle'!AW5="oui",'conseils cycle'!$AI5,0)</f>
        <v>0</v>
      </c>
      <c r="T55" s="9">
        <f ca="1">IF('conseils cycle'!AX5="oui",'conseils cycle'!$AI5,0)</f>
        <v>0</v>
      </c>
      <c r="U55" s="9">
        <f ca="1">IF('conseils cycle'!AY5="oui",'conseils cycle'!$AI5,0)</f>
        <v>0</v>
      </c>
      <c r="V55" s="9">
        <f ca="1">IF('conseils cycle'!AZ5="oui",'conseils cycle'!$AI5,0)</f>
        <v>0</v>
      </c>
      <c r="W55" s="9">
        <f ca="1">IF('conseils cycle'!BA5="oui",'conseils cycle'!$AI5,0)</f>
        <v>0</v>
      </c>
      <c r="X55" s="9">
        <f ca="1">IF('conseils cycle'!BB5="oui",'conseils cycle'!$AI5,0)</f>
        <v>0</v>
      </c>
      <c r="Y55" s="9">
        <f ca="1">IF('conseils cycle'!BC5="oui",'conseils cycle'!$AI5,0)</f>
        <v>0</v>
      </c>
      <c r="Z55" s="9">
        <f ca="1">IF('conseils cycle'!BD5="oui",'conseils cycle'!$AI5,0)</f>
        <v>0</v>
      </c>
      <c r="AA55" s="9">
        <f ca="1">IF('conseils cycle'!BE5="oui",'conseils cycle'!$AI5,0)</f>
        <v>0</v>
      </c>
      <c r="AB55" s="9">
        <f ca="1">IF('conseils cycle'!BF5="oui",'conseils cycle'!$AI5,0)</f>
        <v>0</v>
      </c>
      <c r="AC55" s="9">
        <f ca="1">IF('conseils cycle'!BG5="oui",'conseils cycle'!$AI5,0)</f>
        <v>0</v>
      </c>
      <c r="AD55" s="9">
        <f ca="1">IF('conseils cycle'!BH5="oui",'conseils cycle'!$AI5,0)</f>
        <v>0</v>
      </c>
      <c r="AE55" s="10">
        <f ca="1">IF('conseils cycle'!BI5="oui",'conseils cycle'!$AI5,0)</f>
        <v>0</v>
      </c>
    </row>
    <row r="56" spans="2:31" ht="15" customHeight="1" x14ac:dyDescent="0.2">
      <c r="B56" s="129"/>
      <c r="C56" s="130"/>
      <c r="D56" s="12" t="s">
        <v>40</v>
      </c>
      <c r="E56" s="11">
        <f>'conseils cycle'!F4</f>
        <v>0</v>
      </c>
      <c r="F56" s="5">
        <f ca="1">IF('conseils cycle'!AJ6="oui",'conseils cycle'!$AI6,0)</f>
        <v>0</v>
      </c>
      <c r="G56" s="6">
        <f ca="1">IF('conseils cycle'!AK6="oui",'conseils cycle'!$AI6,0)</f>
        <v>0</v>
      </c>
      <c r="H56" s="6">
        <f ca="1">IF('conseils cycle'!AL6="oui",'conseils cycle'!$AI6,0)</f>
        <v>0</v>
      </c>
      <c r="I56" s="6">
        <f ca="1">IF('conseils cycle'!AM6="oui",'conseils cycle'!$AI6,0)</f>
        <v>0</v>
      </c>
      <c r="J56" s="6">
        <f ca="1">IF('conseils cycle'!AN6="oui",'conseils cycle'!$AI6,0)</f>
        <v>0</v>
      </c>
      <c r="K56" s="6">
        <f ca="1">IF('conseils cycle'!AO6="oui",'conseils cycle'!$AI6,0)</f>
        <v>0</v>
      </c>
      <c r="L56" s="6">
        <f ca="1">IF('conseils cycle'!AP6="oui",'conseils cycle'!$AI6,0)</f>
        <v>0</v>
      </c>
      <c r="M56" s="6">
        <f ca="1">IF('conseils cycle'!AQ6="oui",'conseils cycle'!$AI6,0)</f>
        <v>0</v>
      </c>
      <c r="N56" s="6">
        <f ca="1">IF('conseils cycle'!AR6="oui",'conseils cycle'!$AI6,0)</f>
        <v>0</v>
      </c>
      <c r="O56" s="6">
        <f ca="1">IF('conseils cycle'!AS6="oui",'conseils cycle'!$AI6,0)</f>
        <v>0</v>
      </c>
      <c r="P56" s="6">
        <f ca="1">IF('conseils cycle'!AT6="oui",'conseils cycle'!$AI6,0)</f>
        <v>0</v>
      </c>
      <c r="Q56" s="6">
        <f ca="1">IF('conseils cycle'!AU6="oui",'conseils cycle'!$AI6,0)</f>
        <v>0</v>
      </c>
      <c r="R56" s="6">
        <f ca="1">IF('conseils cycle'!AV6="oui",'conseils cycle'!$AI6,0)</f>
        <v>0</v>
      </c>
      <c r="S56" s="6">
        <f ca="1">IF('conseils cycle'!AW6="oui",'conseils cycle'!$AI6,0)</f>
        <v>0</v>
      </c>
      <c r="T56" s="6">
        <f ca="1">IF('conseils cycle'!AX6="oui",'conseils cycle'!$AI6,0)</f>
        <v>0</v>
      </c>
      <c r="U56" s="6">
        <f ca="1">IF('conseils cycle'!AY6="oui",'conseils cycle'!$AI6,0)</f>
        <v>0</v>
      </c>
      <c r="V56" s="6">
        <f ca="1">IF('conseils cycle'!AZ6="oui",'conseils cycle'!$AI6,0)</f>
        <v>0</v>
      </c>
      <c r="W56" s="6">
        <f ca="1">IF('conseils cycle'!BA6="oui",'conseils cycle'!$AI6,0)</f>
        <v>0</v>
      </c>
      <c r="X56" s="6">
        <f ca="1">IF('conseils cycle'!BB6="oui",'conseils cycle'!$AI6,0)</f>
        <v>0</v>
      </c>
      <c r="Y56" s="6">
        <f ca="1">IF('conseils cycle'!BC6="oui",'conseils cycle'!$AI6,0)</f>
        <v>0</v>
      </c>
      <c r="Z56" s="6">
        <f ca="1">IF('conseils cycle'!BD6="oui",'conseils cycle'!$AI6,0)</f>
        <v>0</v>
      </c>
      <c r="AA56" s="6">
        <f ca="1">IF('conseils cycle'!BE6="oui",'conseils cycle'!$AI6,0)</f>
        <v>0</v>
      </c>
      <c r="AB56" s="6">
        <f ca="1">IF('conseils cycle'!BF6="oui",'conseils cycle'!$AI6,0)</f>
        <v>0</v>
      </c>
      <c r="AC56" s="6">
        <f ca="1">IF('conseils cycle'!BG6="oui",'conseils cycle'!$AI6,0)</f>
        <v>0</v>
      </c>
      <c r="AD56" s="6">
        <f ca="1">IF('conseils cycle'!BH6="oui",'conseils cycle'!$AI6,0)</f>
        <v>0</v>
      </c>
      <c r="AE56" s="7">
        <f ca="1">IF('conseils cycle'!BI6="oui",'conseils cycle'!$AI6,0)</f>
        <v>0</v>
      </c>
    </row>
    <row r="57" spans="2:31" ht="15" customHeight="1" x14ac:dyDescent="0.2">
      <c r="B57" s="129"/>
      <c r="C57" s="130"/>
      <c r="D57" s="14" t="s">
        <v>40</v>
      </c>
      <c r="E57" s="13">
        <f>'conseils cycle'!G4</f>
        <v>0</v>
      </c>
      <c r="F57" s="8">
        <f ca="1">IF('conseils cycle'!AJ7="oui",'conseils cycle'!$AI7,0)</f>
        <v>0</v>
      </c>
      <c r="G57" s="9">
        <f ca="1">IF('conseils cycle'!AK7="oui",'conseils cycle'!$AI7,0)</f>
        <v>0</v>
      </c>
      <c r="H57" s="9">
        <f ca="1">IF('conseils cycle'!AL7="oui",'conseils cycle'!$AI7,0)</f>
        <v>0</v>
      </c>
      <c r="I57" s="9">
        <f ca="1">IF('conseils cycle'!AM7="oui",'conseils cycle'!$AI7,0)</f>
        <v>0</v>
      </c>
      <c r="J57" s="9">
        <f ca="1">IF('conseils cycle'!AN7="oui",'conseils cycle'!$AI7,0)</f>
        <v>0</v>
      </c>
      <c r="K57" s="9">
        <f ca="1">IF('conseils cycle'!AO7="oui",'conseils cycle'!$AI7,0)</f>
        <v>0</v>
      </c>
      <c r="L57" s="9">
        <f ca="1">IF('conseils cycle'!AP7="oui",'conseils cycle'!$AI7,0)</f>
        <v>0</v>
      </c>
      <c r="M57" s="9">
        <f ca="1">IF('conseils cycle'!AQ7="oui",'conseils cycle'!$AI7,0)</f>
        <v>0</v>
      </c>
      <c r="N57" s="9">
        <f ca="1">IF('conseils cycle'!AR7="oui",'conseils cycle'!$AI7,0)</f>
        <v>0</v>
      </c>
      <c r="O57" s="9">
        <f ca="1">IF('conseils cycle'!AS7="oui",'conseils cycle'!$AI7,0)</f>
        <v>0</v>
      </c>
      <c r="P57" s="9">
        <f ca="1">IF('conseils cycle'!AT7="oui",'conseils cycle'!$AI7,0)</f>
        <v>0</v>
      </c>
      <c r="Q57" s="9">
        <f ca="1">IF('conseils cycle'!AU7="oui",'conseils cycle'!$AI7,0)</f>
        <v>0</v>
      </c>
      <c r="R57" s="9">
        <f ca="1">IF('conseils cycle'!AV7="oui",'conseils cycle'!$AI7,0)</f>
        <v>0</v>
      </c>
      <c r="S57" s="9">
        <f ca="1">IF('conseils cycle'!AW7="oui",'conseils cycle'!$AI7,0)</f>
        <v>0</v>
      </c>
      <c r="T57" s="9">
        <f ca="1">IF('conseils cycle'!AX7="oui",'conseils cycle'!$AI7,0)</f>
        <v>0</v>
      </c>
      <c r="U57" s="9">
        <f ca="1">IF('conseils cycle'!AY7="oui",'conseils cycle'!$AI7,0)</f>
        <v>0</v>
      </c>
      <c r="V57" s="9">
        <f ca="1">IF('conseils cycle'!AZ7="oui",'conseils cycle'!$AI7,0)</f>
        <v>0</v>
      </c>
      <c r="W57" s="9">
        <f ca="1">IF('conseils cycle'!BA7="oui",'conseils cycle'!$AI7,0)</f>
        <v>0</v>
      </c>
      <c r="X57" s="9">
        <f ca="1">IF('conseils cycle'!BB7="oui",'conseils cycle'!$AI7,0)</f>
        <v>0</v>
      </c>
      <c r="Y57" s="9">
        <f ca="1">IF('conseils cycle'!BC7="oui",'conseils cycle'!$AI7,0)</f>
        <v>0</v>
      </c>
      <c r="Z57" s="9">
        <f ca="1">IF('conseils cycle'!BD7="oui",'conseils cycle'!$AI7,0)</f>
        <v>0</v>
      </c>
      <c r="AA57" s="9">
        <f ca="1">IF('conseils cycle'!BE7="oui",'conseils cycle'!$AI7,0)</f>
        <v>0</v>
      </c>
      <c r="AB57" s="9">
        <f ca="1">IF('conseils cycle'!BF7="oui",'conseils cycle'!$AI7,0)</f>
        <v>0</v>
      </c>
      <c r="AC57" s="9">
        <f ca="1">IF('conseils cycle'!BG7="oui",'conseils cycle'!$AI7,0)</f>
        <v>0</v>
      </c>
      <c r="AD57" s="9">
        <f ca="1">IF('conseils cycle'!BH7="oui",'conseils cycle'!$AI7,0)</f>
        <v>0</v>
      </c>
      <c r="AE57" s="10">
        <f ca="1">IF('conseils cycle'!BI7="oui",'conseils cycle'!$AI7,0)</f>
        <v>0</v>
      </c>
    </row>
    <row r="58" spans="2:31" ht="15" customHeight="1" x14ac:dyDescent="0.2">
      <c r="B58" s="129"/>
      <c r="C58" s="130"/>
      <c r="D58" s="12" t="s">
        <v>40</v>
      </c>
      <c r="E58" s="11">
        <f>'conseils cycle'!H4</f>
        <v>0</v>
      </c>
      <c r="F58" s="5">
        <f ca="1">IF('conseils cycle'!AJ8="oui",'conseils cycle'!$AI8,0)</f>
        <v>0</v>
      </c>
      <c r="G58" s="6">
        <f ca="1">IF('conseils cycle'!AK8="oui",'conseils cycle'!$AI8,0)</f>
        <v>0</v>
      </c>
      <c r="H58" s="6">
        <f ca="1">IF('conseils cycle'!AL8="oui",'conseils cycle'!$AI8,0)</f>
        <v>0</v>
      </c>
      <c r="I58" s="6">
        <f ca="1">IF('conseils cycle'!AM8="oui",'conseils cycle'!$AI8,0)</f>
        <v>0</v>
      </c>
      <c r="J58" s="6">
        <f ca="1">IF('conseils cycle'!AN8="oui",'conseils cycle'!$AI8,0)</f>
        <v>0</v>
      </c>
      <c r="K58" s="6">
        <f ca="1">IF('conseils cycle'!AO8="oui",'conseils cycle'!$AI8,0)</f>
        <v>0</v>
      </c>
      <c r="L58" s="6">
        <f ca="1">IF('conseils cycle'!AP8="oui",'conseils cycle'!$AI8,0)</f>
        <v>0</v>
      </c>
      <c r="M58" s="6">
        <f ca="1">IF('conseils cycle'!AQ8="oui",'conseils cycle'!$AI8,0)</f>
        <v>0</v>
      </c>
      <c r="N58" s="6">
        <f ca="1">IF('conseils cycle'!AR8="oui",'conseils cycle'!$AI8,0)</f>
        <v>0</v>
      </c>
      <c r="O58" s="6">
        <f ca="1">IF('conseils cycle'!AS8="oui",'conseils cycle'!$AI8,0)</f>
        <v>0</v>
      </c>
      <c r="P58" s="6">
        <f ca="1">IF('conseils cycle'!AT8="oui",'conseils cycle'!$AI8,0)</f>
        <v>0</v>
      </c>
      <c r="Q58" s="6">
        <f ca="1">IF('conseils cycle'!AU8="oui",'conseils cycle'!$AI8,0)</f>
        <v>0</v>
      </c>
      <c r="R58" s="6">
        <f ca="1">IF('conseils cycle'!AV8="oui",'conseils cycle'!$AI8,0)</f>
        <v>0</v>
      </c>
      <c r="S58" s="6">
        <f ca="1">IF('conseils cycle'!AW8="oui",'conseils cycle'!$AI8,0)</f>
        <v>0</v>
      </c>
      <c r="T58" s="6">
        <f ca="1">IF('conseils cycle'!AX8="oui",'conseils cycle'!$AI8,0)</f>
        <v>0</v>
      </c>
      <c r="U58" s="6">
        <f ca="1">IF('conseils cycle'!AY8="oui",'conseils cycle'!$AI8,0)</f>
        <v>0</v>
      </c>
      <c r="V58" s="6">
        <f ca="1">IF('conseils cycle'!AZ8="oui",'conseils cycle'!$AI8,0)</f>
        <v>0</v>
      </c>
      <c r="W58" s="6">
        <f ca="1">IF('conseils cycle'!BA8="oui",'conseils cycle'!$AI8,0)</f>
        <v>0</v>
      </c>
      <c r="X58" s="6">
        <f ca="1">IF('conseils cycle'!BB8="oui",'conseils cycle'!$AI8,0)</f>
        <v>0</v>
      </c>
      <c r="Y58" s="6">
        <f ca="1">IF('conseils cycle'!BC8="oui",'conseils cycle'!$AI8,0)</f>
        <v>0</v>
      </c>
      <c r="Z58" s="6">
        <f ca="1">IF('conseils cycle'!BD8="oui",'conseils cycle'!$AI8,0)</f>
        <v>0</v>
      </c>
      <c r="AA58" s="6">
        <f ca="1">IF('conseils cycle'!BE8="oui",'conseils cycle'!$AI8,0)</f>
        <v>0</v>
      </c>
      <c r="AB58" s="6">
        <f ca="1">IF('conseils cycle'!BF8="oui",'conseils cycle'!$AI8,0)</f>
        <v>0</v>
      </c>
      <c r="AC58" s="6">
        <f ca="1">IF('conseils cycle'!BG8="oui",'conseils cycle'!$AI8,0)</f>
        <v>0</v>
      </c>
      <c r="AD58" s="6">
        <f ca="1">IF('conseils cycle'!BH8="oui",'conseils cycle'!$AI8,0)</f>
        <v>0</v>
      </c>
      <c r="AE58" s="7">
        <f ca="1">IF('conseils cycle'!BI8="oui",'conseils cycle'!$AI8,0)</f>
        <v>0</v>
      </c>
    </row>
    <row r="59" spans="2:31" ht="15" customHeight="1" x14ac:dyDescent="0.2">
      <c r="B59" s="129"/>
      <c r="C59" s="130"/>
      <c r="D59" s="14" t="s">
        <v>40</v>
      </c>
      <c r="E59" s="13">
        <f>'conseils cycle'!I4</f>
        <v>0</v>
      </c>
      <c r="F59" s="8">
        <f ca="1">IF('conseils cycle'!AJ9="oui",'conseils cycle'!$AI9,0)</f>
        <v>0</v>
      </c>
      <c r="G59" s="9">
        <f ca="1">IF('conseils cycle'!AK9="oui",'conseils cycle'!$AI9,0)</f>
        <v>0</v>
      </c>
      <c r="H59" s="9">
        <f ca="1">IF('conseils cycle'!AL9="oui",'conseils cycle'!$AI9,0)</f>
        <v>0</v>
      </c>
      <c r="I59" s="9">
        <f ca="1">IF('conseils cycle'!AM9="oui",'conseils cycle'!$AI9,0)</f>
        <v>0</v>
      </c>
      <c r="J59" s="9">
        <f ca="1">IF('conseils cycle'!AN9="oui",'conseils cycle'!$AI9,0)</f>
        <v>0</v>
      </c>
      <c r="K59" s="9">
        <f ca="1">IF('conseils cycle'!AO9="oui",'conseils cycle'!$AI9,0)</f>
        <v>0</v>
      </c>
      <c r="L59" s="9">
        <f ca="1">IF('conseils cycle'!AP9="oui",'conseils cycle'!$AI9,0)</f>
        <v>0</v>
      </c>
      <c r="M59" s="9">
        <f ca="1">IF('conseils cycle'!AQ9="oui",'conseils cycle'!$AI9,0)</f>
        <v>0</v>
      </c>
      <c r="N59" s="9">
        <f ca="1">IF('conseils cycle'!AR9="oui",'conseils cycle'!$AI9,0)</f>
        <v>0</v>
      </c>
      <c r="O59" s="9">
        <f ca="1">IF('conseils cycle'!AS9="oui",'conseils cycle'!$AI9,0)</f>
        <v>0</v>
      </c>
      <c r="P59" s="9">
        <f ca="1">IF('conseils cycle'!AT9="oui",'conseils cycle'!$AI9,0)</f>
        <v>0</v>
      </c>
      <c r="Q59" s="9">
        <f ca="1">IF('conseils cycle'!AU9="oui",'conseils cycle'!$AI9,0)</f>
        <v>0</v>
      </c>
      <c r="R59" s="9">
        <f ca="1">IF('conseils cycle'!AV9="oui",'conseils cycle'!$AI9,0)</f>
        <v>0</v>
      </c>
      <c r="S59" s="9">
        <f ca="1">IF('conseils cycle'!AW9="oui",'conseils cycle'!$AI9,0)</f>
        <v>0</v>
      </c>
      <c r="T59" s="9">
        <f ca="1">IF('conseils cycle'!AX9="oui",'conseils cycle'!$AI9,0)</f>
        <v>0</v>
      </c>
      <c r="U59" s="9">
        <f ca="1">IF('conseils cycle'!AY9="oui",'conseils cycle'!$AI9,0)</f>
        <v>0</v>
      </c>
      <c r="V59" s="9">
        <f ca="1">IF('conseils cycle'!AZ9="oui",'conseils cycle'!$AI9,0)</f>
        <v>0</v>
      </c>
      <c r="W59" s="9">
        <f ca="1">IF('conseils cycle'!BA9="oui",'conseils cycle'!$AI9,0)</f>
        <v>0</v>
      </c>
      <c r="X59" s="9">
        <f ca="1">IF('conseils cycle'!BB9="oui",'conseils cycle'!$AI9,0)</f>
        <v>0</v>
      </c>
      <c r="Y59" s="9">
        <f ca="1">IF('conseils cycle'!BC9="oui",'conseils cycle'!$AI9,0)</f>
        <v>0</v>
      </c>
      <c r="Z59" s="9">
        <f ca="1">IF('conseils cycle'!BD9="oui",'conseils cycle'!$AI9,0)</f>
        <v>0</v>
      </c>
      <c r="AA59" s="9">
        <f ca="1">IF('conseils cycle'!BE9="oui",'conseils cycle'!$AI9,0)</f>
        <v>0</v>
      </c>
      <c r="AB59" s="9">
        <f ca="1">IF('conseils cycle'!BF9="oui",'conseils cycle'!$AI9,0)</f>
        <v>0</v>
      </c>
      <c r="AC59" s="9">
        <f ca="1">IF('conseils cycle'!BG9="oui",'conseils cycle'!$AI9,0)</f>
        <v>0</v>
      </c>
      <c r="AD59" s="9">
        <f ca="1">IF('conseils cycle'!BH9="oui",'conseils cycle'!$AI9,0)</f>
        <v>0</v>
      </c>
      <c r="AE59" s="10">
        <f ca="1">IF('conseils cycle'!BI9="oui",'conseils cycle'!$AI9,0)</f>
        <v>0</v>
      </c>
    </row>
    <row r="60" spans="2:31" ht="15" customHeight="1" x14ac:dyDescent="0.2">
      <c r="B60" s="129"/>
      <c r="C60" s="130"/>
      <c r="D60" s="12" t="s">
        <v>40</v>
      </c>
      <c r="E60" s="11">
        <f>'conseils cycle'!J4</f>
        <v>0</v>
      </c>
      <c r="F60" s="5">
        <f ca="1">IF('conseils cycle'!AJ10="oui",'conseils cycle'!$AI10,0)</f>
        <v>0</v>
      </c>
      <c r="G60" s="6">
        <f ca="1">IF('conseils cycle'!AK10="oui",'conseils cycle'!$AI10,0)</f>
        <v>0</v>
      </c>
      <c r="H60" s="6">
        <f ca="1">IF('conseils cycle'!AL10="oui",'conseils cycle'!$AI10,0)</f>
        <v>0</v>
      </c>
      <c r="I60" s="6">
        <f ca="1">IF('conseils cycle'!AM10="oui",'conseils cycle'!$AI10,0)</f>
        <v>0</v>
      </c>
      <c r="J60" s="6">
        <f ca="1">IF('conseils cycle'!AN10="oui",'conseils cycle'!$AI10,0)</f>
        <v>0</v>
      </c>
      <c r="K60" s="6">
        <f ca="1">IF('conseils cycle'!AO10="oui",'conseils cycle'!$AI10,0)</f>
        <v>0</v>
      </c>
      <c r="L60" s="6">
        <f ca="1">IF('conseils cycle'!AP10="oui",'conseils cycle'!$AI10,0)</f>
        <v>0</v>
      </c>
      <c r="M60" s="6">
        <f ca="1">IF('conseils cycle'!AQ10="oui",'conseils cycle'!$AI10,0)</f>
        <v>0</v>
      </c>
      <c r="N60" s="6">
        <f ca="1">IF('conseils cycle'!AR10="oui",'conseils cycle'!$AI10,0)</f>
        <v>0</v>
      </c>
      <c r="O60" s="6">
        <f ca="1">IF('conseils cycle'!AS10="oui",'conseils cycle'!$AI10,0)</f>
        <v>0</v>
      </c>
      <c r="P60" s="6">
        <f ca="1">IF('conseils cycle'!AT10="oui",'conseils cycle'!$AI10,0)</f>
        <v>0</v>
      </c>
      <c r="Q60" s="6">
        <f ca="1">IF('conseils cycle'!AU10="oui",'conseils cycle'!$AI10,0)</f>
        <v>0</v>
      </c>
      <c r="R60" s="6">
        <f ca="1">IF('conseils cycle'!AV10="oui",'conseils cycle'!$AI10,0)</f>
        <v>0</v>
      </c>
      <c r="S60" s="6">
        <f ca="1">IF('conseils cycle'!AW10="oui",'conseils cycle'!$AI10,0)</f>
        <v>0</v>
      </c>
      <c r="T60" s="6">
        <f ca="1">IF('conseils cycle'!AX10="oui",'conseils cycle'!$AI10,0)</f>
        <v>0</v>
      </c>
      <c r="U60" s="6">
        <f ca="1">IF('conseils cycle'!AY10="oui",'conseils cycle'!$AI10,0)</f>
        <v>0</v>
      </c>
      <c r="V60" s="6">
        <f ca="1">IF('conseils cycle'!AZ10="oui",'conseils cycle'!$AI10,0)</f>
        <v>0</v>
      </c>
      <c r="W60" s="6">
        <f ca="1">IF('conseils cycle'!BA10="oui",'conseils cycle'!$AI10,0)</f>
        <v>0</v>
      </c>
      <c r="X60" s="6">
        <f ca="1">IF('conseils cycle'!BB10="oui",'conseils cycle'!$AI10,0)</f>
        <v>0</v>
      </c>
      <c r="Y60" s="6">
        <f ca="1">IF('conseils cycle'!BC10="oui",'conseils cycle'!$AI10,0)</f>
        <v>0</v>
      </c>
      <c r="Z60" s="6">
        <f ca="1">IF('conseils cycle'!BD10="oui",'conseils cycle'!$AI10,0)</f>
        <v>0</v>
      </c>
      <c r="AA60" s="6">
        <f ca="1">IF('conseils cycle'!BE10="oui",'conseils cycle'!$AI10,0)</f>
        <v>0</v>
      </c>
      <c r="AB60" s="6">
        <f ca="1">IF('conseils cycle'!BF10="oui",'conseils cycle'!$AI10,0)</f>
        <v>0</v>
      </c>
      <c r="AC60" s="6">
        <f ca="1">IF('conseils cycle'!BG10="oui",'conseils cycle'!$AI10,0)</f>
        <v>0</v>
      </c>
      <c r="AD60" s="6">
        <f ca="1">IF('conseils cycle'!BH10="oui",'conseils cycle'!$AI10,0)</f>
        <v>0</v>
      </c>
      <c r="AE60" s="7">
        <f ca="1">IF('conseils cycle'!BI10="oui",'conseils cycle'!$AI10,0)</f>
        <v>0</v>
      </c>
    </row>
    <row r="61" spans="2:31" ht="15" customHeight="1" x14ac:dyDescent="0.2">
      <c r="B61" s="129"/>
      <c r="C61" s="130"/>
      <c r="D61" s="14" t="s">
        <v>40</v>
      </c>
      <c r="E61" s="13">
        <f>'conseils cycle'!K4</f>
        <v>0</v>
      </c>
      <c r="F61" s="8">
        <f ca="1">IF('conseils cycle'!AJ11="oui",'conseils cycle'!$AI11,0)</f>
        <v>0</v>
      </c>
      <c r="G61" s="9">
        <f ca="1">IF('conseils cycle'!AK11="oui",'conseils cycle'!$AI11,0)</f>
        <v>0</v>
      </c>
      <c r="H61" s="9">
        <f ca="1">IF('conseils cycle'!AL11="oui",'conseils cycle'!$AI11,0)</f>
        <v>0</v>
      </c>
      <c r="I61" s="9">
        <f ca="1">IF('conseils cycle'!AM11="oui",'conseils cycle'!$AI11,0)</f>
        <v>0</v>
      </c>
      <c r="J61" s="9">
        <f ca="1">IF('conseils cycle'!AN11="oui",'conseils cycle'!$AI11,0)</f>
        <v>0</v>
      </c>
      <c r="K61" s="9">
        <f ca="1">IF('conseils cycle'!AO11="oui",'conseils cycle'!$AI11,0)</f>
        <v>0</v>
      </c>
      <c r="L61" s="9">
        <f ca="1">IF('conseils cycle'!AP11="oui",'conseils cycle'!$AI11,0)</f>
        <v>0</v>
      </c>
      <c r="M61" s="9">
        <f ca="1">IF('conseils cycle'!AQ11="oui",'conseils cycle'!$AI11,0)</f>
        <v>0</v>
      </c>
      <c r="N61" s="9">
        <f ca="1">IF('conseils cycle'!AR11="oui",'conseils cycle'!$AI11,0)</f>
        <v>0</v>
      </c>
      <c r="O61" s="9">
        <f ca="1">IF('conseils cycle'!AS11="oui",'conseils cycle'!$AI11,0)</f>
        <v>0</v>
      </c>
      <c r="P61" s="9">
        <f ca="1">IF('conseils cycle'!AT11="oui",'conseils cycle'!$AI11,0)</f>
        <v>0</v>
      </c>
      <c r="Q61" s="9">
        <f ca="1">IF('conseils cycle'!AU11="oui",'conseils cycle'!$AI11,0)</f>
        <v>0</v>
      </c>
      <c r="R61" s="9">
        <f ca="1">IF('conseils cycle'!AV11="oui",'conseils cycle'!$AI11,0)</f>
        <v>0</v>
      </c>
      <c r="S61" s="9">
        <f ca="1">IF('conseils cycle'!AW11="oui",'conseils cycle'!$AI11,0)</f>
        <v>0</v>
      </c>
      <c r="T61" s="9">
        <f ca="1">IF('conseils cycle'!AX11="oui",'conseils cycle'!$AI11,0)</f>
        <v>0</v>
      </c>
      <c r="U61" s="9">
        <f ca="1">IF('conseils cycle'!AY11="oui",'conseils cycle'!$AI11,0)</f>
        <v>0</v>
      </c>
      <c r="V61" s="9">
        <f ca="1">IF('conseils cycle'!AZ11="oui",'conseils cycle'!$AI11,0)</f>
        <v>0</v>
      </c>
      <c r="W61" s="9">
        <f ca="1">IF('conseils cycle'!BA11="oui",'conseils cycle'!$AI11,0)</f>
        <v>0</v>
      </c>
      <c r="X61" s="9">
        <f ca="1">IF('conseils cycle'!BB11="oui",'conseils cycle'!$AI11,0)</f>
        <v>0</v>
      </c>
      <c r="Y61" s="9">
        <f ca="1">IF('conseils cycle'!BC11="oui",'conseils cycle'!$AI11,0)</f>
        <v>0</v>
      </c>
      <c r="Z61" s="9">
        <f ca="1">IF('conseils cycle'!BD11="oui",'conseils cycle'!$AI11,0)</f>
        <v>0</v>
      </c>
      <c r="AA61" s="9">
        <f ca="1">IF('conseils cycle'!BE11="oui",'conseils cycle'!$AI11,0)</f>
        <v>0</v>
      </c>
      <c r="AB61" s="9">
        <f ca="1">IF('conseils cycle'!BF11="oui",'conseils cycle'!$AI11,0)</f>
        <v>0</v>
      </c>
      <c r="AC61" s="9">
        <f ca="1">IF('conseils cycle'!BG11="oui",'conseils cycle'!$AI11,0)</f>
        <v>0</v>
      </c>
      <c r="AD61" s="9">
        <f ca="1">IF('conseils cycle'!BH11="oui",'conseils cycle'!$AI11,0)</f>
        <v>0</v>
      </c>
      <c r="AE61" s="10">
        <f ca="1">IF('conseils cycle'!BI11="oui",'conseils cycle'!$AI11,0)</f>
        <v>0</v>
      </c>
    </row>
    <row r="62" spans="2:31" ht="15" customHeight="1" x14ac:dyDescent="0.2">
      <c r="B62" s="129"/>
      <c r="C62" s="130"/>
      <c r="D62" s="12" t="s">
        <v>40</v>
      </c>
      <c r="E62" s="11">
        <f>'conseils cycle'!L4</f>
        <v>0</v>
      </c>
      <c r="F62" s="5">
        <f ca="1">IF('conseils cycle'!AJ12="oui",'conseils cycle'!$AI12,0)</f>
        <v>0</v>
      </c>
      <c r="G62" s="6">
        <f ca="1">IF('conseils cycle'!AK12="oui",'conseils cycle'!$AI12,0)</f>
        <v>0</v>
      </c>
      <c r="H62" s="6">
        <f ca="1">IF('conseils cycle'!AL12="oui",'conseils cycle'!$AI12,0)</f>
        <v>0</v>
      </c>
      <c r="I62" s="6">
        <f ca="1">IF('conseils cycle'!AM12="oui",'conseils cycle'!$AI12,0)</f>
        <v>0</v>
      </c>
      <c r="J62" s="6">
        <f ca="1">IF('conseils cycle'!AN12="oui",'conseils cycle'!$AI12,0)</f>
        <v>0</v>
      </c>
      <c r="K62" s="6">
        <f ca="1">IF('conseils cycle'!AO12="oui",'conseils cycle'!$AI12,0)</f>
        <v>0</v>
      </c>
      <c r="L62" s="6">
        <f ca="1">IF('conseils cycle'!AP12="oui",'conseils cycle'!$AI12,0)</f>
        <v>0</v>
      </c>
      <c r="M62" s="6">
        <f ca="1">IF('conseils cycle'!AQ12="oui",'conseils cycle'!$AI12,0)</f>
        <v>0</v>
      </c>
      <c r="N62" s="6">
        <f ca="1">IF('conseils cycle'!AR12="oui",'conseils cycle'!$AI12,0)</f>
        <v>0</v>
      </c>
      <c r="O62" s="6">
        <f ca="1">IF('conseils cycle'!AS12="oui",'conseils cycle'!$AI12,0)</f>
        <v>0</v>
      </c>
      <c r="P62" s="6">
        <f ca="1">IF('conseils cycle'!AT12="oui",'conseils cycle'!$AI12,0)</f>
        <v>0</v>
      </c>
      <c r="Q62" s="6">
        <f ca="1">IF('conseils cycle'!AU12="oui",'conseils cycle'!$AI12,0)</f>
        <v>0</v>
      </c>
      <c r="R62" s="6">
        <f ca="1">IF('conseils cycle'!AV12="oui",'conseils cycle'!$AI12,0)</f>
        <v>0</v>
      </c>
      <c r="S62" s="6">
        <f ca="1">IF('conseils cycle'!AW12="oui",'conseils cycle'!$AI12,0)</f>
        <v>0</v>
      </c>
      <c r="T62" s="6">
        <f ca="1">IF('conseils cycle'!AX12="oui",'conseils cycle'!$AI12,0)</f>
        <v>0</v>
      </c>
      <c r="U62" s="6">
        <f ca="1">IF('conseils cycle'!AY12="oui",'conseils cycle'!$AI12,0)</f>
        <v>0</v>
      </c>
      <c r="V62" s="6">
        <f ca="1">IF('conseils cycle'!AZ12="oui",'conseils cycle'!$AI12,0)</f>
        <v>0</v>
      </c>
      <c r="W62" s="6">
        <f ca="1">IF('conseils cycle'!BA12="oui",'conseils cycle'!$AI12,0)</f>
        <v>0</v>
      </c>
      <c r="X62" s="6">
        <f ca="1">IF('conseils cycle'!BB12="oui",'conseils cycle'!$AI12,0)</f>
        <v>0</v>
      </c>
      <c r="Y62" s="6">
        <f ca="1">IF('conseils cycle'!BC12="oui",'conseils cycle'!$AI12,0)</f>
        <v>0</v>
      </c>
      <c r="Z62" s="6">
        <f ca="1">IF('conseils cycle'!BD12="oui",'conseils cycle'!$AI12,0)</f>
        <v>0</v>
      </c>
      <c r="AA62" s="6">
        <f ca="1">IF('conseils cycle'!BE12="oui",'conseils cycle'!$AI12,0)</f>
        <v>0</v>
      </c>
      <c r="AB62" s="6">
        <f ca="1">IF('conseils cycle'!BF12="oui",'conseils cycle'!$AI12,0)</f>
        <v>0</v>
      </c>
      <c r="AC62" s="6">
        <f ca="1">IF('conseils cycle'!BG12="oui",'conseils cycle'!$AI12,0)</f>
        <v>0</v>
      </c>
      <c r="AD62" s="6">
        <f ca="1">IF('conseils cycle'!BH12="oui",'conseils cycle'!$AI12,0)</f>
        <v>0</v>
      </c>
      <c r="AE62" s="7">
        <f ca="1">IF('conseils cycle'!BI12="oui",'conseils cycle'!$AI12,0)</f>
        <v>0</v>
      </c>
    </row>
    <row r="63" spans="2:31" ht="15" customHeight="1" x14ac:dyDescent="0.2">
      <c r="B63" s="129"/>
      <c r="C63" s="130"/>
      <c r="D63" s="14" t="s">
        <v>40</v>
      </c>
      <c r="E63" s="13">
        <f>'conseils cycle'!M4</f>
        <v>0</v>
      </c>
      <c r="F63" s="8">
        <f ca="1">IF('conseils cycle'!AJ13="oui",'conseils cycle'!$AI13,0)</f>
        <v>0</v>
      </c>
      <c r="G63" s="9">
        <f ca="1">IF('conseils cycle'!AK13="oui",'conseils cycle'!$AI13,0)</f>
        <v>0</v>
      </c>
      <c r="H63" s="9">
        <f ca="1">IF('conseils cycle'!AL13="oui",'conseils cycle'!$AI13,0)</f>
        <v>0</v>
      </c>
      <c r="I63" s="9">
        <f ca="1">IF('conseils cycle'!AM13="oui",'conseils cycle'!$AI13,0)</f>
        <v>0</v>
      </c>
      <c r="J63" s="9">
        <f ca="1">IF('conseils cycle'!AN13="oui",'conseils cycle'!$AI13,0)</f>
        <v>0</v>
      </c>
      <c r="K63" s="9">
        <f ca="1">IF('conseils cycle'!AO13="oui",'conseils cycle'!$AI13,0)</f>
        <v>0</v>
      </c>
      <c r="L63" s="9">
        <f ca="1">IF('conseils cycle'!AP13="oui",'conseils cycle'!$AI13,0)</f>
        <v>0</v>
      </c>
      <c r="M63" s="9">
        <f ca="1">IF('conseils cycle'!AQ13="oui",'conseils cycle'!$AI13,0)</f>
        <v>0</v>
      </c>
      <c r="N63" s="9">
        <f ca="1">IF('conseils cycle'!AR13="oui",'conseils cycle'!$AI13,0)</f>
        <v>0</v>
      </c>
      <c r="O63" s="9">
        <f ca="1">IF('conseils cycle'!AS13="oui",'conseils cycle'!$AI13,0)</f>
        <v>0</v>
      </c>
      <c r="P63" s="9">
        <f ca="1">IF('conseils cycle'!AT13="oui",'conseils cycle'!$AI13,0)</f>
        <v>0</v>
      </c>
      <c r="Q63" s="9">
        <f ca="1">IF('conseils cycle'!AU13="oui",'conseils cycle'!$AI13,0)</f>
        <v>0</v>
      </c>
      <c r="R63" s="9">
        <f ca="1">IF('conseils cycle'!AV13="oui",'conseils cycle'!$AI13,0)</f>
        <v>0</v>
      </c>
      <c r="S63" s="9">
        <f ca="1">IF('conseils cycle'!AW13="oui",'conseils cycle'!$AI13,0)</f>
        <v>0</v>
      </c>
      <c r="T63" s="9">
        <f ca="1">IF('conseils cycle'!AX13="oui",'conseils cycle'!$AI13,0)</f>
        <v>0</v>
      </c>
      <c r="U63" s="9">
        <f ca="1">IF('conseils cycle'!AY13="oui",'conseils cycle'!$AI13,0)</f>
        <v>0</v>
      </c>
      <c r="V63" s="9">
        <f ca="1">IF('conseils cycle'!AZ13="oui",'conseils cycle'!$AI13,0)</f>
        <v>0</v>
      </c>
      <c r="W63" s="9">
        <f ca="1">IF('conseils cycle'!BA13="oui",'conseils cycle'!$AI13,0)</f>
        <v>0</v>
      </c>
      <c r="X63" s="9">
        <f ca="1">IF('conseils cycle'!BB13="oui",'conseils cycle'!$AI13,0)</f>
        <v>0</v>
      </c>
      <c r="Y63" s="9">
        <f ca="1">IF('conseils cycle'!BC13="oui",'conseils cycle'!$AI13,0)</f>
        <v>0</v>
      </c>
      <c r="Z63" s="9">
        <f ca="1">IF('conseils cycle'!BD13="oui",'conseils cycle'!$AI13,0)</f>
        <v>0</v>
      </c>
      <c r="AA63" s="9">
        <f ca="1">IF('conseils cycle'!BE13="oui",'conseils cycle'!$AI13,0)</f>
        <v>0</v>
      </c>
      <c r="AB63" s="9">
        <f ca="1">IF('conseils cycle'!BF13="oui",'conseils cycle'!$AI13,0)</f>
        <v>0</v>
      </c>
      <c r="AC63" s="9">
        <f ca="1">IF('conseils cycle'!BG13="oui",'conseils cycle'!$AI13,0)</f>
        <v>0</v>
      </c>
      <c r="AD63" s="9">
        <f ca="1">IF('conseils cycle'!BH13="oui",'conseils cycle'!$AI13,0)</f>
        <v>0</v>
      </c>
      <c r="AE63" s="10">
        <f ca="1">IF('conseils cycle'!BI13="oui",'conseils cycle'!$AI13,0)</f>
        <v>0</v>
      </c>
    </row>
    <row r="64" spans="2:31" ht="15" customHeight="1" x14ac:dyDescent="0.2">
      <c r="B64" s="129"/>
      <c r="C64" s="130"/>
      <c r="D64" s="12" t="s">
        <v>40</v>
      </c>
      <c r="E64" s="11">
        <f>'conseils cycle'!N4</f>
        <v>0</v>
      </c>
      <c r="F64" s="5">
        <f ca="1">IF('conseils cycle'!AJ14="oui",'conseils cycle'!$AI14,0)</f>
        <v>0</v>
      </c>
      <c r="G64" s="6">
        <f ca="1">IF('conseils cycle'!AK14="oui",'conseils cycle'!$AI14,0)</f>
        <v>0</v>
      </c>
      <c r="H64" s="6">
        <f ca="1">IF('conseils cycle'!AL14="oui",'conseils cycle'!$AI14,0)</f>
        <v>0</v>
      </c>
      <c r="I64" s="6">
        <f ca="1">IF('conseils cycle'!AM14="oui",'conseils cycle'!$AI14,0)</f>
        <v>0</v>
      </c>
      <c r="J64" s="6">
        <f ca="1">IF('conseils cycle'!AN14="oui",'conseils cycle'!$AI14,0)</f>
        <v>0</v>
      </c>
      <c r="K64" s="6">
        <f ca="1">IF('conseils cycle'!AO14="oui",'conseils cycle'!$AI14,0)</f>
        <v>0</v>
      </c>
      <c r="L64" s="6">
        <f ca="1">IF('conseils cycle'!AP14="oui",'conseils cycle'!$AI14,0)</f>
        <v>0</v>
      </c>
      <c r="M64" s="6">
        <f ca="1">IF('conseils cycle'!AQ14="oui",'conseils cycle'!$AI14,0)</f>
        <v>0</v>
      </c>
      <c r="N64" s="6">
        <f ca="1">IF('conseils cycle'!AR14="oui",'conseils cycle'!$AI14,0)</f>
        <v>0</v>
      </c>
      <c r="O64" s="6">
        <f ca="1">IF('conseils cycle'!AS14="oui",'conseils cycle'!$AI14,0)</f>
        <v>0</v>
      </c>
      <c r="P64" s="6">
        <f ca="1">IF('conseils cycle'!AT14="oui",'conseils cycle'!$AI14,0)</f>
        <v>0</v>
      </c>
      <c r="Q64" s="6">
        <f ca="1">IF('conseils cycle'!AU14="oui",'conseils cycle'!$AI14,0)</f>
        <v>0</v>
      </c>
      <c r="R64" s="6">
        <f ca="1">IF('conseils cycle'!AV14="oui",'conseils cycle'!$AI14,0)</f>
        <v>0</v>
      </c>
      <c r="S64" s="6">
        <f ca="1">IF('conseils cycle'!AW14="oui",'conseils cycle'!$AI14,0)</f>
        <v>0</v>
      </c>
      <c r="T64" s="6">
        <f ca="1">IF('conseils cycle'!AX14="oui",'conseils cycle'!$AI14,0)</f>
        <v>0</v>
      </c>
      <c r="U64" s="6">
        <f ca="1">IF('conseils cycle'!AY14="oui",'conseils cycle'!$AI14,0)</f>
        <v>0</v>
      </c>
      <c r="V64" s="6">
        <f ca="1">IF('conseils cycle'!AZ14="oui",'conseils cycle'!$AI14,0)</f>
        <v>0</v>
      </c>
      <c r="W64" s="6">
        <f ca="1">IF('conseils cycle'!BA14="oui",'conseils cycle'!$AI14,0)</f>
        <v>0</v>
      </c>
      <c r="X64" s="6">
        <f ca="1">IF('conseils cycle'!BB14="oui",'conseils cycle'!$AI14,0)</f>
        <v>0</v>
      </c>
      <c r="Y64" s="6">
        <f ca="1">IF('conseils cycle'!BC14="oui",'conseils cycle'!$AI14,0)</f>
        <v>0</v>
      </c>
      <c r="Z64" s="6">
        <f ca="1">IF('conseils cycle'!BD14="oui",'conseils cycle'!$AI14,0)</f>
        <v>0</v>
      </c>
      <c r="AA64" s="6">
        <f ca="1">IF('conseils cycle'!BE14="oui",'conseils cycle'!$AI14,0)</f>
        <v>0</v>
      </c>
      <c r="AB64" s="6">
        <f ca="1">IF('conseils cycle'!BF14="oui",'conseils cycle'!$AI14,0)</f>
        <v>0</v>
      </c>
      <c r="AC64" s="6">
        <f ca="1">IF('conseils cycle'!BG14="oui",'conseils cycle'!$AI14,0)</f>
        <v>0</v>
      </c>
      <c r="AD64" s="6">
        <f ca="1">IF('conseils cycle'!BH14="oui",'conseils cycle'!$AI14,0)</f>
        <v>0</v>
      </c>
      <c r="AE64" s="7">
        <f ca="1">IF('conseils cycle'!BI14="oui",'conseils cycle'!$AI14,0)</f>
        <v>0</v>
      </c>
    </row>
    <row r="65" spans="2:31" ht="15" customHeight="1" x14ac:dyDescent="0.2">
      <c r="B65" s="129"/>
      <c r="C65" s="130"/>
      <c r="D65" s="14" t="s">
        <v>40</v>
      </c>
      <c r="E65" s="13">
        <f>'conseils cycle'!O4</f>
        <v>0</v>
      </c>
      <c r="F65" s="8">
        <f ca="1">IF('conseils cycle'!AJ15="oui",'conseils cycle'!$AI15,0)</f>
        <v>0</v>
      </c>
      <c r="G65" s="9">
        <f ca="1">IF('conseils cycle'!AK15="oui",'conseils cycle'!$AI15,0)</f>
        <v>0</v>
      </c>
      <c r="H65" s="9">
        <f ca="1">IF('conseils cycle'!AL15="oui",'conseils cycle'!$AI15,0)</f>
        <v>0</v>
      </c>
      <c r="I65" s="9">
        <f ca="1">IF('conseils cycle'!AM15="oui",'conseils cycle'!$AI15,0)</f>
        <v>0</v>
      </c>
      <c r="J65" s="9">
        <f ca="1">IF('conseils cycle'!AN15="oui",'conseils cycle'!$AI15,0)</f>
        <v>0</v>
      </c>
      <c r="K65" s="9">
        <f ca="1">IF('conseils cycle'!AO15="oui",'conseils cycle'!$AI15,0)</f>
        <v>0</v>
      </c>
      <c r="L65" s="9">
        <f ca="1">IF('conseils cycle'!AP15="oui",'conseils cycle'!$AI15,0)</f>
        <v>0</v>
      </c>
      <c r="M65" s="9">
        <f ca="1">IF('conseils cycle'!AQ15="oui",'conseils cycle'!$AI15,0)</f>
        <v>0</v>
      </c>
      <c r="N65" s="9">
        <f ca="1">IF('conseils cycle'!AR15="oui",'conseils cycle'!$AI15,0)</f>
        <v>0</v>
      </c>
      <c r="O65" s="9">
        <f ca="1">IF('conseils cycle'!AS15="oui",'conseils cycle'!$AI15,0)</f>
        <v>0</v>
      </c>
      <c r="P65" s="9">
        <f ca="1">IF('conseils cycle'!AT15="oui",'conseils cycle'!$AI15,0)</f>
        <v>0</v>
      </c>
      <c r="Q65" s="9">
        <f ca="1">IF('conseils cycle'!AU15="oui",'conseils cycle'!$AI15,0)</f>
        <v>0</v>
      </c>
      <c r="R65" s="9">
        <f ca="1">IF('conseils cycle'!AV15="oui",'conseils cycle'!$AI15,0)</f>
        <v>0</v>
      </c>
      <c r="S65" s="9">
        <f ca="1">IF('conseils cycle'!AW15="oui",'conseils cycle'!$AI15,0)</f>
        <v>0</v>
      </c>
      <c r="T65" s="9">
        <f ca="1">IF('conseils cycle'!AX15="oui",'conseils cycle'!$AI15,0)</f>
        <v>0</v>
      </c>
      <c r="U65" s="9">
        <f ca="1">IF('conseils cycle'!AY15="oui",'conseils cycle'!$AI15,0)</f>
        <v>0</v>
      </c>
      <c r="V65" s="9">
        <f ca="1">IF('conseils cycle'!AZ15="oui",'conseils cycle'!$AI15,0)</f>
        <v>0</v>
      </c>
      <c r="W65" s="9">
        <f ca="1">IF('conseils cycle'!BA15="oui",'conseils cycle'!$AI15,0)</f>
        <v>0</v>
      </c>
      <c r="X65" s="9">
        <f ca="1">IF('conseils cycle'!BB15="oui",'conseils cycle'!$AI15,0)</f>
        <v>0</v>
      </c>
      <c r="Y65" s="9">
        <f ca="1">IF('conseils cycle'!BC15="oui",'conseils cycle'!$AI15,0)</f>
        <v>0</v>
      </c>
      <c r="Z65" s="9">
        <f ca="1">IF('conseils cycle'!BD15="oui",'conseils cycle'!$AI15,0)</f>
        <v>0</v>
      </c>
      <c r="AA65" s="9">
        <f ca="1">IF('conseils cycle'!BE15="oui",'conseils cycle'!$AI15,0)</f>
        <v>0</v>
      </c>
      <c r="AB65" s="9">
        <f ca="1">IF('conseils cycle'!BF15="oui",'conseils cycle'!$AI15,0)</f>
        <v>0</v>
      </c>
      <c r="AC65" s="9">
        <f ca="1">IF('conseils cycle'!BG15="oui",'conseils cycle'!$AI15,0)</f>
        <v>0</v>
      </c>
      <c r="AD65" s="9">
        <f ca="1">IF('conseils cycle'!BH15="oui",'conseils cycle'!$AI15,0)</f>
        <v>0</v>
      </c>
      <c r="AE65" s="10">
        <f ca="1">IF('conseils cycle'!BI15="oui",'conseils cycle'!$AI15,0)</f>
        <v>0</v>
      </c>
    </row>
    <row r="66" spans="2:31" ht="15" customHeight="1" x14ac:dyDescent="0.2">
      <c r="B66" s="129"/>
      <c r="C66" s="130"/>
      <c r="D66" s="12" t="s">
        <v>40</v>
      </c>
      <c r="E66" s="11">
        <f>'conseils cycle'!P4</f>
        <v>0</v>
      </c>
      <c r="F66" s="5">
        <f ca="1">IF('conseils cycle'!AJ16="oui",'conseils cycle'!$AI16,0)</f>
        <v>0</v>
      </c>
      <c r="G66" s="6">
        <f ca="1">IF('conseils cycle'!AK16="oui",'conseils cycle'!$AI16,0)</f>
        <v>0</v>
      </c>
      <c r="H66" s="6">
        <f ca="1">IF('conseils cycle'!AL16="oui",'conseils cycle'!$AI16,0)</f>
        <v>0</v>
      </c>
      <c r="I66" s="6">
        <f ca="1">IF('conseils cycle'!AM16="oui",'conseils cycle'!$AI16,0)</f>
        <v>0</v>
      </c>
      <c r="J66" s="6">
        <f ca="1">IF('conseils cycle'!AN16="oui",'conseils cycle'!$AI16,0)</f>
        <v>0</v>
      </c>
      <c r="K66" s="6">
        <f ca="1">IF('conseils cycle'!AO16="oui",'conseils cycle'!$AI16,0)</f>
        <v>0</v>
      </c>
      <c r="L66" s="6">
        <f ca="1">IF('conseils cycle'!AP16="oui",'conseils cycle'!$AI16,0)</f>
        <v>0</v>
      </c>
      <c r="M66" s="6">
        <f ca="1">IF('conseils cycle'!AQ16="oui",'conseils cycle'!$AI16,0)</f>
        <v>0</v>
      </c>
      <c r="N66" s="6">
        <f ca="1">IF('conseils cycle'!AR16="oui",'conseils cycle'!$AI16,0)</f>
        <v>0</v>
      </c>
      <c r="O66" s="6">
        <f ca="1">IF('conseils cycle'!AS16="oui",'conseils cycle'!$AI16,0)</f>
        <v>0</v>
      </c>
      <c r="P66" s="6">
        <f ca="1">IF('conseils cycle'!AT16="oui",'conseils cycle'!$AI16,0)</f>
        <v>0</v>
      </c>
      <c r="Q66" s="6">
        <f ca="1">IF('conseils cycle'!AU16="oui",'conseils cycle'!$AI16,0)</f>
        <v>0</v>
      </c>
      <c r="R66" s="6">
        <f ca="1">IF('conseils cycle'!AV16="oui",'conseils cycle'!$AI16,0)</f>
        <v>0</v>
      </c>
      <c r="S66" s="6">
        <f ca="1">IF('conseils cycle'!AW16="oui",'conseils cycle'!$AI16,0)</f>
        <v>0</v>
      </c>
      <c r="T66" s="6">
        <f ca="1">IF('conseils cycle'!AX16="oui",'conseils cycle'!$AI16,0)</f>
        <v>0</v>
      </c>
      <c r="U66" s="6">
        <f ca="1">IF('conseils cycle'!AY16="oui",'conseils cycle'!$AI16,0)</f>
        <v>0</v>
      </c>
      <c r="V66" s="6">
        <f ca="1">IF('conseils cycle'!AZ16="oui",'conseils cycle'!$AI16,0)</f>
        <v>0</v>
      </c>
      <c r="W66" s="6">
        <f ca="1">IF('conseils cycle'!BA16="oui",'conseils cycle'!$AI16,0)</f>
        <v>0</v>
      </c>
      <c r="X66" s="6">
        <f ca="1">IF('conseils cycle'!BB16="oui",'conseils cycle'!$AI16,0)</f>
        <v>0</v>
      </c>
      <c r="Y66" s="6">
        <f ca="1">IF('conseils cycle'!BC16="oui",'conseils cycle'!$AI16,0)</f>
        <v>0</v>
      </c>
      <c r="Z66" s="6">
        <f ca="1">IF('conseils cycle'!BD16="oui",'conseils cycle'!$AI16,0)</f>
        <v>0</v>
      </c>
      <c r="AA66" s="6">
        <f ca="1">IF('conseils cycle'!BE16="oui",'conseils cycle'!$AI16,0)</f>
        <v>0</v>
      </c>
      <c r="AB66" s="6">
        <f ca="1">IF('conseils cycle'!BF16="oui",'conseils cycle'!$AI16,0)</f>
        <v>0</v>
      </c>
      <c r="AC66" s="6">
        <f ca="1">IF('conseils cycle'!BG16="oui",'conseils cycle'!$AI16,0)</f>
        <v>0</v>
      </c>
      <c r="AD66" s="6">
        <f ca="1">IF('conseils cycle'!BH16="oui",'conseils cycle'!$AI16,0)</f>
        <v>0</v>
      </c>
      <c r="AE66" s="7">
        <f ca="1">IF('conseils cycle'!BI16="oui",'conseils cycle'!$AI16,0)</f>
        <v>0</v>
      </c>
    </row>
    <row r="67" spans="2:31" ht="15.75" customHeight="1" thickBot="1" x14ac:dyDescent="0.25">
      <c r="B67" s="118"/>
      <c r="C67" s="119"/>
      <c r="D67" s="21" t="s">
        <v>40</v>
      </c>
      <c r="E67" s="22">
        <f>'conseils cycle'!Q4</f>
        <v>0</v>
      </c>
      <c r="F67" s="23">
        <f ca="1">IF('conseils cycle'!AJ17="oui",'conseils cycle'!$AI17,0)</f>
        <v>0</v>
      </c>
      <c r="G67" s="24">
        <f ca="1">IF('conseils cycle'!AK17="oui",'conseils cycle'!$AI17,0)</f>
        <v>0</v>
      </c>
      <c r="H67" s="24">
        <f ca="1">IF('conseils cycle'!AL17="oui",'conseils cycle'!$AI17,0)</f>
        <v>0</v>
      </c>
      <c r="I67" s="24">
        <f ca="1">IF('conseils cycle'!AM17="oui",'conseils cycle'!$AI17,0)</f>
        <v>0</v>
      </c>
      <c r="J67" s="24">
        <f ca="1">IF('conseils cycle'!AN17="oui",'conseils cycle'!$AI17,0)</f>
        <v>0</v>
      </c>
      <c r="K67" s="24">
        <f ca="1">IF('conseils cycle'!AO17="oui",'conseils cycle'!$AI17,0)</f>
        <v>0</v>
      </c>
      <c r="L67" s="24">
        <f ca="1">IF('conseils cycle'!AP17="oui",'conseils cycle'!$AI17,0)</f>
        <v>0</v>
      </c>
      <c r="M67" s="24">
        <f ca="1">IF('conseils cycle'!AQ17="oui",'conseils cycle'!$AI17,0)</f>
        <v>0</v>
      </c>
      <c r="N67" s="24">
        <f ca="1">IF('conseils cycle'!AR17="oui",'conseils cycle'!$AI17,0)</f>
        <v>0</v>
      </c>
      <c r="O67" s="24">
        <f ca="1">IF('conseils cycle'!AS17="oui",'conseils cycle'!$AI17,0)</f>
        <v>0</v>
      </c>
      <c r="P67" s="24">
        <f ca="1">IF('conseils cycle'!AT17="oui",'conseils cycle'!$AI17,0)</f>
        <v>0</v>
      </c>
      <c r="Q67" s="24">
        <f ca="1">IF('conseils cycle'!AU17="oui",'conseils cycle'!$AI17,0)</f>
        <v>0</v>
      </c>
      <c r="R67" s="24">
        <f ca="1">IF('conseils cycle'!AV17="oui",'conseils cycle'!$AI17,0)</f>
        <v>0</v>
      </c>
      <c r="S67" s="24">
        <f ca="1">IF('conseils cycle'!AW17="oui",'conseils cycle'!$AI17,0)</f>
        <v>0</v>
      </c>
      <c r="T67" s="24">
        <f ca="1">IF('conseils cycle'!AX17="oui",'conseils cycle'!$AI17,0)</f>
        <v>0</v>
      </c>
      <c r="U67" s="24">
        <f ca="1">IF('conseils cycle'!AY17="oui",'conseils cycle'!$AI17,0)</f>
        <v>0</v>
      </c>
      <c r="V67" s="24">
        <f ca="1">IF('conseils cycle'!AZ17="oui",'conseils cycle'!$AI17,0)</f>
        <v>0</v>
      </c>
      <c r="W67" s="24">
        <f ca="1">IF('conseils cycle'!BA17="oui",'conseils cycle'!$AI17,0)</f>
        <v>0</v>
      </c>
      <c r="X67" s="24">
        <f ca="1">IF('conseils cycle'!BB17="oui",'conseils cycle'!$AI17,0)</f>
        <v>0</v>
      </c>
      <c r="Y67" s="24">
        <f ca="1">IF('conseils cycle'!BC17="oui",'conseils cycle'!$AI17,0)</f>
        <v>0</v>
      </c>
      <c r="Z67" s="24">
        <f ca="1">IF('conseils cycle'!BD17="oui",'conseils cycle'!$AI17,0)</f>
        <v>0</v>
      </c>
      <c r="AA67" s="24">
        <f ca="1">IF('conseils cycle'!BE17="oui",'conseils cycle'!$AI17,0)</f>
        <v>0</v>
      </c>
      <c r="AB67" s="24">
        <f ca="1">IF('conseils cycle'!BF17="oui",'conseils cycle'!$AI17,0)</f>
        <v>0</v>
      </c>
      <c r="AC67" s="24">
        <f ca="1">IF('conseils cycle'!BG17="oui",'conseils cycle'!$AI17,0)</f>
        <v>0</v>
      </c>
      <c r="AD67" s="24">
        <f ca="1">IF('conseils cycle'!BH17="oui",'conseils cycle'!$AI17,0)</f>
        <v>0</v>
      </c>
      <c r="AE67" s="25">
        <f ca="1">IF('conseils cycle'!BI17="oui",'conseils cycle'!$AI17,0)</f>
        <v>0</v>
      </c>
    </row>
    <row r="68" spans="2:31" ht="14.25" customHeight="1" thickBot="1" x14ac:dyDescent="0.25">
      <c r="B68" s="122" t="s">
        <v>50</v>
      </c>
      <c r="C68" s="128"/>
      <c r="D68" s="99" t="s">
        <v>1</v>
      </c>
      <c r="E68" s="100"/>
      <c r="F68" s="101">
        <f>SUM('reunions parents'!D4:H4)</f>
        <v>0</v>
      </c>
      <c r="G68" s="102">
        <f>SUM('reunions parents'!D5:H5)</f>
        <v>0</v>
      </c>
      <c r="H68" s="102">
        <f>SUM('reunions parents'!D6:H6)</f>
        <v>0</v>
      </c>
      <c r="I68" s="102">
        <f>SUM('reunions parents'!D7:H7)</f>
        <v>0</v>
      </c>
      <c r="J68" s="102">
        <f>SUM('reunions parents'!D8:H8)</f>
        <v>0</v>
      </c>
      <c r="K68" s="102">
        <f>SUM('reunions parents'!D9:H9)</f>
        <v>0</v>
      </c>
      <c r="L68" s="102">
        <f>SUM('reunions parents'!D10:H10)</f>
        <v>0</v>
      </c>
      <c r="M68" s="102">
        <f>SUM('reunions parents'!D11:H11)</f>
        <v>0</v>
      </c>
      <c r="N68" s="102">
        <f>SUM('reunions parents'!D12:H12)</f>
        <v>0</v>
      </c>
      <c r="O68" s="102">
        <f>SUM('reunions parents'!D13:H13)</f>
        <v>0</v>
      </c>
      <c r="P68" s="102">
        <f>SUM('reunions parents'!D14:H14)</f>
        <v>0</v>
      </c>
      <c r="Q68" s="102">
        <f>SUM('reunions parents'!D15:H15)</f>
        <v>0</v>
      </c>
      <c r="R68" s="102">
        <f>SUM('reunions parents'!D16:H16)</f>
        <v>0</v>
      </c>
      <c r="S68" s="102">
        <f>SUM('reunions parents'!D17:H17)</f>
        <v>0</v>
      </c>
      <c r="T68" s="102">
        <f>SUM('reunions parents'!D18:H18)</f>
        <v>0</v>
      </c>
      <c r="U68" s="102">
        <f>SUM('reunions parents'!D19:H19)</f>
        <v>0</v>
      </c>
      <c r="V68" s="102">
        <f>SUM('reunions parents'!D20:H20)</f>
        <v>0</v>
      </c>
      <c r="W68" s="102">
        <f>SUM('reunions parents'!D21:H21)</f>
        <v>0</v>
      </c>
      <c r="X68" s="102">
        <f>SUM('reunions parents'!D22:H22)</f>
        <v>0</v>
      </c>
      <c r="Y68" s="102">
        <f>SUM('reunions parents'!D23:H23)</f>
        <v>0</v>
      </c>
      <c r="Z68" s="102">
        <f>SUM('reunions parents'!D24:H24)</f>
        <v>0</v>
      </c>
      <c r="AA68" s="102">
        <f>SUM('reunions parents'!D25:H25)</f>
        <v>0</v>
      </c>
      <c r="AB68" s="102">
        <f>SUM('reunions parents'!D26:H26)</f>
        <v>0</v>
      </c>
      <c r="AC68" s="102">
        <f>SUM('reunions parents'!D27:H27)</f>
        <v>0</v>
      </c>
      <c r="AD68" s="102">
        <f>SUM('reunions parents'!D28:H28)</f>
        <v>0</v>
      </c>
      <c r="AE68" s="103">
        <f>SUM('reunions parents'!D29:H29)</f>
        <v>0</v>
      </c>
    </row>
    <row r="69" spans="2:31" ht="14.25" customHeight="1" thickBot="1" x14ac:dyDescent="0.25">
      <c r="B69" s="122" t="s">
        <v>51</v>
      </c>
      <c r="C69" s="123"/>
      <c r="D69" s="120" t="s">
        <v>1</v>
      </c>
      <c r="E69" s="121"/>
      <c r="F69" s="104">
        <f>SUM(PPS!D4:H4)</f>
        <v>0</v>
      </c>
      <c r="G69" s="105">
        <f>SUM(PPS!D5:H5)</f>
        <v>0</v>
      </c>
      <c r="H69" s="105">
        <f>SUM(PPS!D6:H6)</f>
        <v>0</v>
      </c>
      <c r="I69" s="105">
        <f>SUM(PPS!D7:H7)</f>
        <v>0</v>
      </c>
      <c r="J69" s="105">
        <f>SUM(PPS!D8:H8)</f>
        <v>0</v>
      </c>
      <c r="K69" s="105">
        <f>SUM(PPS!D9:H9)</f>
        <v>0</v>
      </c>
      <c r="L69" s="105">
        <f>SUM(PPS!D10:H10)</f>
        <v>0</v>
      </c>
      <c r="M69" s="105">
        <f>SUM(PPS!D11:H11)</f>
        <v>0</v>
      </c>
      <c r="N69" s="105">
        <f>SUM(PPS!D12:H12)</f>
        <v>0</v>
      </c>
      <c r="O69" s="105">
        <f>SUM(PPS!D13:H13)</f>
        <v>0</v>
      </c>
      <c r="P69" s="105">
        <f>SUM(PPS!D14:H14)</f>
        <v>0</v>
      </c>
      <c r="Q69" s="105">
        <f>SUM(PPS!D15:H15)</f>
        <v>0</v>
      </c>
      <c r="R69" s="105">
        <f>SUM(PPS!D16:H16)</f>
        <v>0</v>
      </c>
      <c r="S69" s="105">
        <f>SUM(PPS!D17:H17)</f>
        <v>0</v>
      </c>
      <c r="T69" s="105">
        <f>SUM(PPS!D18:H18)</f>
        <v>0</v>
      </c>
      <c r="U69" s="105">
        <f>SUM(PPS!D19:H19)</f>
        <v>0</v>
      </c>
      <c r="V69" s="105">
        <f>SUM(PPS!D20:H20)</f>
        <v>0</v>
      </c>
      <c r="W69" s="105">
        <f>SUM(PPS!D21:H21)</f>
        <v>0</v>
      </c>
      <c r="X69" s="105">
        <f>SUM(PPS!D22:H22)</f>
        <v>0</v>
      </c>
      <c r="Y69" s="105">
        <f>SUM(PPS!D23:H23)</f>
        <v>0</v>
      </c>
      <c r="Z69" s="105">
        <f>SUM(PPS!D24:H24)</f>
        <v>0</v>
      </c>
      <c r="AA69" s="105">
        <f>SUM(PPS!D25:H25)</f>
        <v>0</v>
      </c>
      <c r="AB69" s="105">
        <f>SUM(PPS!D26:H26)</f>
        <v>0</v>
      </c>
      <c r="AC69" s="105">
        <f>SUM(PPS!D27:H27)</f>
        <v>0</v>
      </c>
      <c r="AD69" s="105">
        <f>SUM(PPS!D28:H28)</f>
        <v>0</v>
      </c>
      <c r="AE69" s="106">
        <f>SUM(PPS!D29:H29)</f>
        <v>0</v>
      </c>
    </row>
    <row r="70" spans="2:31" ht="15.75" customHeight="1" thickBot="1" x14ac:dyDescent="0.25">
      <c r="B70" s="126" t="s">
        <v>43</v>
      </c>
      <c r="C70" s="127"/>
      <c r="D70" s="47" t="s">
        <v>1</v>
      </c>
      <c r="E70" s="48"/>
      <c r="F70" s="49">
        <f>SUM(APC!E4:I4)</f>
        <v>0</v>
      </c>
      <c r="G70" s="50">
        <f>SUM(APC!E5:I5)</f>
        <v>0</v>
      </c>
      <c r="H70" s="50">
        <f>SUM(APC!E6:I6)</f>
        <v>0</v>
      </c>
      <c r="I70" s="50">
        <f>SUM(APC!E7:I7)</f>
        <v>0</v>
      </c>
      <c r="J70" s="50">
        <f>SUM(APC!E8:I8)</f>
        <v>0</v>
      </c>
      <c r="K70" s="50">
        <f>SUM(APC!E9:I9)</f>
        <v>0</v>
      </c>
      <c r="L70" s="50">
        <f>SUM(APC!E10:I10)</f>
        <v>0</v>
      </c>
      <c r="M70" s="50">
        <f>SUM(APC!E11:I11)</f>
        <v>0</v>
      </c>
      <c r="N70" s="50">
        <f>SUM(APC!E12:I12)</f>
        <v>0</v>
      </c>
      <c r="O70" s="50">
        <f>SUM(APC!E13:I13)</f>
        <v>0</v>
      </c>
      <c r="P70" s="50">
        <f>SUM(APC!E14:I14)</f>
        <v>0</v>
      </c>
      <c r="Q70" s="50">
        <f>SUM(APC!E15:I15)</f>
        <v>0</v>
      </c>
      <c r="R70" s="50">
        <f>SUM(APC!E16:I16)</f>
        <v>0</v>
      </c>
      <c r="S70" s="50">
        <f>SUM(APC!E17:I17)</f>
        <v>0</v>
      </c>
      <c r="T70" s="50">
        <f>SUM(APC!E18:I18)</f>
        <v>0</v>
      </c>
      <c r="U70" s="50">
        <f>SUM(APC!E19:I19)</f>
        <v>0</v>
      </c>
      <c r="V70" s="50">
        <f>SUM(APC!E20:I20)</f>
        <v>0</v>
      </c>
      <c r="W70" s="50">
        <f>SUM(APC!E21:I21)</f>
        <v>0</v>
      </c>
      <c r="X70" s="50">
        <f>SUM(APC!E22:I22)</f>
        <v>0</v>
      </c>
      <c r="Y70" s="50">
        <f>SUM(APC!E23:I23)</f>
        <v>0</v>
      </c>
      <c r="Z70" s="50">
        <f>SUM(APC!E24:I24)</f>
        <v>0</v>
      </c>
      <c r="AA70" s="50">
        <f>SUM(APC!E25:I25)</f>
        <v>0</v>
      </c>
      <c r="AB70" s="50">
        <f>SUM(APC!E26:I26)</f>
        <v>0</v>
      </c>
      <c r="AC70" s="50">
        <f>SUM(APC!E27:I27)</f>
        <v>0</v>
      </c>
      <c r="AD70" s="50">
        <f>SUM(APC!E28:I28)</f>
        <v>0</v>
      </c>
      <c r="AE70" s="51">
        <f>SUM(APC!E29:I29)</f>
        <v>0</v>
      </c>
    </row>
    <row r="71" spans="2:31" ht="14.25" customHeight="1" thickBot="1" x14ac:dyDescent="0.25">
      <c r="B71" s="118" t="s">
        <v>52</v>
      </c>
      <c r="C71" s="119"/>
      <c r="D71" s="120" t="s">
        <v>1</v>
      </c>
      <c r="E71" s="121"/>
      <c r="F71" s="23">
        <f>SUM(formation!D4:H4)</f>
        <v>0</v>
      </c>
      <c r="G71" s="24">
        <f>SUM(formation!D5:H5)</f>
        <v>0</v>
      </c>
      <c r="H71" s="24">
        <f>SUM(formation!D6:H6)</f>
        <v>0</v>
      </c>
      <c r="I71" s="24">
        <f>SUM(formation!D7:H7)</f>
        <v>0</v>
      </c>
      <c r="J71" s="24">
        <f>SUM(formation!D8:H8)</f>
        <v>0</v>
      </c>
      <c r="K71" s="24">
        <f>SUM(formation!D9:H9)</f>
        <v>0</v>
      </c>
      <c r="L71" s="24">
        <f>SUM(formation!D10:H10)</f>
        <v>0</v>
      </c>
      <c r="M71" s="24">
        <f>SUM(formation!D11:H11)</f>
        <v>0</v>
      </c>
      <c r="N71" s="24">
        <f>SUM(formation!D12:H12)</f>
        <v>0</v>
      </c>
      <c r="O71" s="24">
        <f>SUM(formation!D13:H13)</f>
        <v>0</v>
      </c>
      <c r="P71" s="24">
        <f>SUM(formation!D14:H14)</f>
        <v>0</v>
      </c>
      <c r="Q71" s="24">
        <f>SUM(formation!D15:H15)</f>
        <v>0</v>
      </c>
      <c r="R71" s="24">
        <f>SUM(formation!D16:H16)</f>
        <v>0</v>
      </c>
      <c r="S71" s="24">
        <f>SUM(formation!D17:H17)</f>
        <v>0</v>
      </c>
      <c r="T71" s="24">
        <f>SUM(formation!D18:H18)</f>
        <v>0</v>
      </c>
      <c r="U71" s="24">
        <f>SUM(formation!D19:H19)</f>
        <v>0</v>
      </c>
      <c r="V71" s="24">
        <f>SUM(formation!D20:H20)</f>
        <v>0</v>
      </c>
      <c r="W71" s="24">
        <f>SUM(formation!D21:H21)</f>
        <v>0</v>
      </c>
      <c r="X71" s="24">
        <f>SUM(formation!D22:H22)</f>
        <v>0</v>
      </c>
      <c r="Y71" s="24">
        <f>SUM(formation!D23:H23)</f>
        <v>0</v>
      </c>
      <c r="Z71" s="24">
        <f>SUM(formation!D24:H24)</f>
        <v>0</v>
      </c>
      <c r="AA71" s="24">
        <f>SUM(formation!D25:H25)</f>
        <v>0</v>
      </c>
      <c r="AB71" s="24">
        <f>SUM(formation!D26:H26)</f>
        <v>0</v>
      </c>
      <c r="AC71" s="24">
        <f>SUM(formation!D27:H27)</f>
        <v>0</v>
      </c>
      <c r="AD71" s="24">
        <f>SUM(formation!D28:H28)</f>
        <v>0</v>
      </c>
      <c r="AE71" s="25">
        <f>SUM(formation!D29:H29)</f>
        <v>0</v>
      </c>
    </row>
    <row r="100" spans="2:2" x14ac:dyDescent="0.2">
      <c r="B100" s="69">
        <f>'conseils école'!AF4</f>
        <v>0</v>
      </c>
    </row>
  </sheetData>
  <mergeCells count="14">
    <mergeCell ref="B71:C71"/>
    <mergeCell ref="D69:E69"/>
    <mergeCell ref="D71:E71"/>
    <mergeCell ref="B69:C69"/>
    <mergeCell ref="B4:E4"/>
    <mergeCell ref="B70:C70"/>
    <mergeCell ref="B40:C53"/>
    <mergeCell ref="B54:C67"/>
    <mergeCell ref="B68:C68"/>
    <mergeCell ref="B5:C7"/>
    <mergeCell ref="B17:C19"/>
    <mergeCell ref="B14:C16"/>
    <mergeCell ref="B8:C13"/>
    <mergeCell ref="B37:C39"/>
  </mergeCells>
  <conditionalFormatting sqref="E37 E39:E40 E42 E44 E46 E48 E50 E52 E54 E56 E58 E60 E62 E64 E66">
    <cfRule type="cellIs" dxfId="7" priority="3" operator="equal">
      <formula>$B$100</formula>
    </cfRule>
  </conditionalFormatting>
  <conditionalFormatting sqref="E38 E41 E43 E45 E47 E49 E51 E53 E55 E57 E59 E61 E63 E65 E67">
    <cfRule type="cellIs" dxfId="6" priority="2" operator="equal">
      <formula>$B$100</formula>
    </cfRule>
  </conditionalFormatting>
  <pageMargins left="0.7" right="0.7" top="0.75" bottom="0.75" header="0.3" footer="0.3"/>
  <ignoredErrors>
    <ignoredError sqref="F70 F68" formulaRange="1"/>
  </ignoredErrors>
  <extLst>
    <ext xmlns:x14="http://schemas.microsoft.com/office/spreadsheetml/2009/9/main" uri="{78C0D931-6437-407d-A8EE-F0AAD7539E65}">
      <x14:conditionalFormattings>
        <x14:conditionalFormatting xmlns:xm="http://schemas.microsoft.com/office/excel/2006/main">
          <x14:cfRule type="containsText" priority="5" operator="containsText" id="{821B54AF-2BC2-447B-9D0B-8A69CE2B9EC3}">
            <xm:f>NOT(ISERROR(SEARCH("00/01/1900",B100)))</xm:f>
            <xm:f>"00/01/1900"</xm:f>
            <x14:dxf>
              <font>
                <color rgb="FFFF9999"/>
              </font>
            </x14:dxf>
          </x14:cfRule>
          <xm:sqref>B100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6C08-94C3-47F1-BC87-D80E3CAB0B87}">
  <sheetPr>
    <tabColor theme="9" tint="0.59999389629810485"/>
  </sheetPr>
  <dimension ref="B1:BI36"/>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17" width="14.33203125" style="59" customWidth="1"/>
    <col min="18" max="20" width="18.5" style="59" customWidth="1"/>
    <col min="21" max="16384" width="11.5" style="59"/>
  </cols>
  <sheetData>
    <row r="1" spans="2:61" s="2" customFormat="1" ht="24" x14ac:dyDescent="0.2">
      <c r="B1" s="52" t="s">
        <v>35</v>
      </c>
      <c r="C1" s="52"/>
      <c r="D1" s="52"/>
      <c r="E1" s="53"/>
      <c r="F1" s="53"/>
    </row>
    <row r="3" spans="2:61" s="1" customFormat="1" ht="37.5" customHeight="1" x14ac:dyDescent="0.2">
      <c r="D3" s="67" t="s">
        <v>170</v>
      </c>
      <c r="E3" s="67" t="s">
        <v>171</v>
      </c>
      <c r="F3" s="67" t="s">
        <v>172</v>
      </c>
    </row>
    <row r="4" spans="2:61" s="1" customFormat="1" ht="14.25" customHeight="1" x14ac:dyDescent="0.15">
      <c r="B4" s="55"/>
      <c r="C4" s="56" t="s">
        <v>9</v>
      </c>
      <c r="D4" s="57"/>
      <c r="E4" s="57"/>
      <c r="F4" s="57"/>
      <c r="H4" s="58"/>
      <c r="O4" s="58"/>
      <c r="W4" s="1" t="s">
        <v>23</v>
      </c>
      <c r="Y4" s="1">
        <v>1</v>
      </c>
      <c r="AG4" s="59" t="str">
        <f ca="1">INDIRECT(AG8,TRUE)</f>
        <v>premier 
Conseil d'École</v>
      </c>
      <c r="AH4" s="61">
        <f t="shared" ref="AH4:BI6" ca="1" si="0">INDIRECT(AH8,TRUE)</f>
        <v>0</v>
      </c>
      <c r="AI4" s="59">
        <f t="shared" ca="1" si="0"/>
        <v>0</v>
      </c>
      <c r="AJ4" s="59">
        <f t="shared" ca="1" si="0"/>
        <v>0</v>
      </c>
      <c r="AK4" s="59">
        <f t="shared" ca="1" si="0"/>
        <v>0</v>
      </c>
      <c r="AL4" s="59">
        <f t="shared" ca="1" si="0"/>
        <v>0</v>
      </c>
      <c r="AM4" s="59">
        <f t="shared" ca="1" si="0"/>
        <v>0</v>
      </c>
      <c r="AN4" s="59">
        <f t="shared" ca="1" si="0"/>
        <v>0</v>
      </c>
      <c r="AO4" s="59">
        <f t="shared" ca="1" si="0"/>
        <v>0</v>
      </c>
      <c r="AP4" s="59">
        <f t="shared" ca="1" si="0"/>
        <v>0</v>
      </c>
      <c r="AQ4" s="59">
        <f t="shared" ca="1" si="0"/>
        <v>0</v>
      </c>
      <c r="AR4" s="59">
        <f t="shared" ca="1" si="0"/>
        <v>0</v>
      </c>
      <c r="AS4" s="59">
        <f t="shared" ca="1" si="0"/>
        <v>0</v>
      </c>
      <c r="AT4" s="59">
        <f t="shared" ca="1" si="0"/>
        <v>0</v>
      </c>
      <c r="AU4" s="59">
        <f t="shared" ca="1" si="0"/>
        <v>0</v>
      </c>
      <c r="AV4" s="59">
        <f t="shared" ca="1" si="0"/>
        <v>0</v>
      </c>
      <c r="AW4" s="59">
        <f t="shared" ca="1" si="0"/>
        <v>0</v>
      </c>
      <c r="AX4" s="59">
        <f t="shared" ca="1" si="0"/>
        <v>0</v>
      </c>
      <c r="AY4" s="59">
        <f t="shared" ca="1" si="0"/>
        <v>0</v>
      </c>
      <c r="AZ4" s="59">
        <f t="shared" ca="1" si="0"/>
        <v>0</v>
      </c>
      <c r="BA4" s="59">
        <f t="shared" ca="1" si="0"/>
        <v>0</v>
      </c>
      <c r="BB4" s="59">
        <f t="shared" ca="1" si="0"/>
        <v>0</v>
      </c>
      <c r="BC4" s="59">
        <f t="shared" ca="1" si="0"/>
        <v>0</v>
      </c>
      <c r="BD4" s="59">
        <f t="shared" ca="1" si="0"/>
        <v>0</v>
      </c>
      <c r="BE4" s="59">
        <f t="shared" ca="1" si="0"/>
        <v>0</v>
      </c>
      <c r="BF4" s="59">
        <f t="shared" ca="1" si="0"/>
        <v>0</v>
      </c>
      <c r="BG4" s="59">
        <f t="shared" ca="1" si="0"/>
        <v>0</v>
      </c>
      <c r="BH4" s="59">
        <f t="shared" ca="1" si="0"/>
        <v>0</v>
      </c>
      <c r="BI4" s="59">
        <f t="shared" ca="1" si="0"/>
        <v>0</v>
      </c>
    </row>
    <row r="5" spans="2:61" s="1" customFormat="1" ht="14.25" customHeight="1" x14ac:dyDescent="0.15">
      <c r="B5" s="55"/>
      <c r="C5" s="56" t="s">
        <v>39</v>
      </c>
      <c r="D5" s="60"/>
      <c r="E5" s="60"/>
      <c r="F5" s="60"/>
      <c r="H5" s="58"/>
      <c r="O5" s="58"/>
      <c r="W5" s="1" t="s">
        <v>24</v>
      </c>
      <c r="Y5" s="1">
        <v>1.5</v>
      </c>
      <c r="AG5" s="59" t="str">
        <f ca="1">INDIRECT(AG9,TRUE)</f>
        <v>deuxième 
Conseil d'École</v>
      </c>
      <c r="AH5" s="61">
        <f t="shared" ref="AH5:AV5" ca="1" si="1">INDIRECT(AH9,TRUE)</f>
        <v>0</v>
      </c>
      <c r="AI5" s="59">
        <f t="shared" ca="1" si="1"/>
        <v>0</v>
      </c>
      <c r="AJ5" s="59">
        <f t="shared" ca="1" si="1"/>
        <v>0</v>
      </c>
      <c r="AK5" s="59">
        <f t="shared" ca="1" si="1"/>
        <v>0</v>
      </c>
      <c r="AL5" s="59">
        <f t="shared" ca="1" si="1"/>
        <v>0</v>
      </c>
      <c r="AM5" s="59">
        <f t="shared" ca="1" si="1"/>
        <v>0</v>
      </c>
      <c r="AN5" s="59">
        <f t="shared" ca="1" si="1"/>
        <v>0</v>
      </c>
      <c r="AO5" s="59">
        <f t="shared" ca="1" si="1"/>
        <v>0</v>
      </c>
      <c r="AP5" s="59">
        <f t="shared" ca="1" si="1"/>
        <v>0</v>
      </c>
      <c r="AQ5" s="59">
        <f t="shared" ca="1" si="1"/>
        <v>0</v>
      </c>
      <c r="AR5" s="59">
        <f t="shared" ca="1" si="1"/>
        <v>0</v>
      </c>
      <c r="AS5" s="59">
        <f t="shared" ca="1" si="1"/>
        <v>0</v>
      </c>
      <c r="AT5" s="59">
        <f t="shared" ca="1" si="1"/>
        <v>0</v>
      </c>
      <c r="AU5" s="59">
        <f t="shared" ca="1" si="1"/>
        <v>0</v>
      </c>
      <c r="AV5" s="59">
        <f t="shared" ca="1" si="1"/>
        <v>0</v>
      </c>
      <c r="AW5" s="59">
        <f t="shared" ca="1" si="0"/>
        <v>0</v>
      </c>
      <c r="AX5" s="59">
        <f t="shared" ca="1" si="0"/>
        <v>0</v>
      </c>
      <c r="AY5" s="59">
        <f t="shared" ca="1" si="0"/>
        <v>0</v>
      </c>
      <c r="AZ5" s="59">
        <f t="shared" ca="1" si="0"/>
        <v>0</v>
      </c>
      <c r="BA5" s="59">
        <f t="shared" ca="1" si="0"/>
        <v>0</v>
      </c>
      <c r="BB5" s="59">
        <f t="shared" ca="1" si="0"/>
        <v>0</v>
      </c>
      <c r="BC5" s="59">
        <f t="shared" ca="1" si="0"/>
        <v>0</v>
      </c>
      <c r="BD5" s="59">
        <f t="shared" ca="1" si="0"/>
        <v>0</v>
      </c>
      <c r="BE5" s="59">
        <f t="shared" ca="1" si="0"/>
        <v>0</v>
      </c>
      <c r="BF5" s="59">
        <f t="shared" ca="1" si="0"/>
        <v>0</v>
      </c>
      <c r="BG5" s="59">
        <f t="shared" ca="1" si="0"/>
        <v>0</v>
      </c>
      <c r="BH5" s="59">
        <f t="shared" ca="1" si="0"/>
        <v>0</v>
      </c>
      <c r="BI5" s="59">
        <f t="shared" ca="1" si="0"/>
        <v>0</v>
      </c>
    </row>
    <row r="6" spans="2:61" s="1" customFormat="1" ht="14.25" customHeight="1" x14ac:dyDescent="0.15">
      <c r="B6" s="146" t="s">
        <v>22</v>
      </c>
      <c r="C6" s="62" t="str">
        <f>Enseignants!C4&amp;" "&amp;Enseignants!D4</f>
        <v xml:space="preserve"> </v>
      </c>
      <c r="D6" s="60"/>
      <c r="E6" s="60"/>
      <c r="F6" s="60"/>
      <c r="Y6" s="1">
        <v>2</v>
      </c>
      <c r="AG6" s="59" t="str">
        <f ca="1">INDIRECT(AG10,TRUE)</f>
        <v>troisième 
Conseil d'École</v>
      </c>
      <c r="AH6" s="61">
        <f t="shared" ref="AH6:AV6" ca="1" si="2">INDIRECT(AH10,TRUE)</f>
        <v>0</v>
      </c>
      <c r="AI6" s="59">
        <f t="shared" ca="1" si="2"/>
        <v>0</v>
      </c>
      <c r="AJ6" s="59">
        <f t="shared" ca="1" si="2"/>
        <v>0</v>
      </c>
      <c r="AK6" s="59">
        <f t="shared" ca="1" si="2"/>
        <v>0</v>
      </c>
      <c r="AL6" s="59">
        <f t="shared" ca="1" si="2"/>
        <v>0</v>
      </c>
      <c r="AM6" s="59">
        <f t="shared" ca="1" si="2"/>
        <v>0</v>
      </c>
      <c r="AN6" s="59">
        <f t="shared" ca="1" si="2"/>
        <v>0</v>
      </c>
      <c r="AO6" s="59">
        <f t="shared" ca="1" si="2"/>
        <v>0</v>
      </c>
      <c r="AP6" s="59">
        <f t="shared" ca="1" si="2"/>
        <v>0</v>
      </c>
      <c r="AQ6" s="59">
        <f t="shared" ca="1" si="2"/>
        <v>0</v>
      </c>
      <c r="AR6" s="59">
        <f t="shared" ca="1" si="2"/>
        <v>0</v>
      </c>
      <c r="AS6" s="59">
        <f t="shared" ca="1" si="2"/>
        <v>0</v>
      </c>
      <c r="AT6" s="59">
        <f t="shared" ca="1" si="2"/>
        <v>0</v>
      </c>
      <c r="AU6" s="59">
        <f t="shared" ca="1" si="2"/>
        <v>0</v>
      </c>
      <c r="AV6" s="59">
        <f t="shared" ca="1" si="2"/>
        <v>0</v>
      </c>
      <c r="AW6" s="59">
        <f t="shared" ca="1" si="0"/>
        <v>0</v>
      </c>
      <c r="AX6" s="59">
        <f t="shared" ca="1" si="0"/>
        <v>0</v>
      </c>
      <c r="AY6" s="59">
        <f t="shared" ca="1" si="0"/>
        <v>0</v>
      </c>
      <c r="AZ6" s="59">
        <f t="shared" ca="1" si="0"/>
        <v>0</v>
      </c>
      <c r="BA6" s="59">
        <f t="shared" ca="1" si="0"/>
        <v>0</v>
      </c>
      <c r="BB6" s="59">
        <f t="shared" ca="1" si="0"/>
        <v>0</v>
      </c>
      <c r="BC6" s="59">
        <f t="shared" ca="1" si="0"/>
        <v>0</v>
      </c>
      <c r="BD6" s="59">
        <f t="shared" ca="1" si="0"/>
        <v>0</v>
      </c>
      <c r="BE6" s="59">
        <f t="shared" ca="1" si="0"/>
        <v>0</v>
      </c>
      <c r="BF6" s="59">
        <f t="shared" ca="1" si="0"/>
        <v>0</v>
      </c>
      <c r="BG6" s="59">
        <f t="shared" ca="1" si="0"/>
        <v>0</v>
      </c>
      <c r="BH6" s="59">
        <f t="shared" ca="1" si="0"/>
        <v>0</v>
      </c>
      <c r="BI6" s="59">
        <f t="shared" ca="1" si="0"/>
        <v>0</v>
      </c>
    </row>
    <row r="7" spans="2:61" s="1" customFormat="1" ht="14.25" customHeight="1" x14ac:dyDescent="0.15">
      <c r="B7" s="146"/>
      <c r="C7" s="62" t="str">
        <f>Enseignants!C5&amp;" "&amp;Enseignants!D5</f>
        <v xml:space="preserve"> </v>
      </c>
      <c r="D7" s="60"/>
      <c r="E7" s="60"/>
      <c r="F7" s="60"/>
      <c r="Y7" s="1">
        <v>2.5</v>
      </c>
      <c r="AG7" s="59"/>
      <c r="AH7" s="61"/>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row>
    <row r="8" spans="2:61" s="1" customFormat="1" ht="14.25" customHeight="1" x14ac:dyDescent="0.15">
      <c r="B8" s="146"/>
      <c r="C8" s="62" t="str">
        <f>Enseignants!C6&amp;" "&amp;Enseignants!D6</f>
        <v xml:space="preserve"> </v>
      </c>
      <c r="D8" s="60"/>
      <c r="E8" s="60"/>
      <c r="F8" s="60"/>
      <c r="Y8" s="1">
        <v>3</v>
      </c>
      <c r="AG8" s="59" t="s">
        <v>157</v>
      </c>
      <c r="AH8" s="59" t="s">
        <v>161</v>
      </c>
      <c r="AI8" s="59" t="s">
        <v>162</v>
      </c>
      <c r="AJ8" s="59" t="s">
        <v>53</v>
      </c>
      <c r="AK8" s="59" t="s">
        <v>54</v>
      </c>
      <c r="AL8" s="59" t="s">
        <v>55</v>
      </c>
      <c r="AM8" s="59" t="s">
        <v>56</v>
      </c>
      <c r="AN8" s="59" t="s">
        <v>57</v>
      </c>
      <c r="AO8" s="59" t="s">
        <v>58</v>
      </c>
      <c r="AP8" s="59" t="s">
        <v>59</v>
      </c>
      <c r="AQ8" s="59" t="s">
        <v>60</v>
      </c>
      <c r="AR8" s="59" t="s">
        <v>61</v>
      </c>
      <c r="AS8" s="59" t="s">
        <v>62</v>
      </c>
      <c r="AT8" s="59" t="s">
        <v>63</v>
      </c>
      <c r="AU8" s="59" t="s">
        <v>64</v>
      </c>
      <c r="AV8" s="59" t="s">
        <v>65</v>
      </c>
      <c r="AW8" s="59" t="s">
        <v>66</v>
      </c>
      <c r="AX8" s="59" t="s">
        <v>67</v>
      </c>
      <c r="AY8" s="59" t="s">
        <v>68</v>
      </c>
      <c r="AZ8" s="59" t="s">
        <v>69</v>
      </c>
      <c r="BA8" s="59" t="s">
        <v>70</v>
      </c>
      <c r="BB8" s="59" t="s">
        <v>71</v>
      </c>
      <c r="BC8" s="59" t="s">
        <v>72</v>
      </c>
      <c r="BD8" s="59" t="s">
        <v>73</v>
      </c>
      <c r="BE8" s="59" t="s">
        <v>74</v>
      </c>
      <c r="BF8" s="59" t="s">
        <v>75</v>
      </c>
      <c r="BG8" s="59" t="s">
        <v>76</v>
      </c>
      <c r="BH8" s="59" t="s">
        <v>77</v>
      </c>
      <c r="BI8" s="59" t="s">
        <v>78</v>
      </c>
    </row>
    <row r="9" spans="2:61" s="1" customFormat="1" ht="14.25" customHeight="1" x14ac:dyDescent="0.15">
      <c r="B9" s="146"/>
      <c r="C9" s="62" t="str">
        <f>Enseignants!C7&amp;" "&amp;Enseignants!D7</f>
        <v xml:space="preserve"> </v>
      </c>
      <c r="D9" s="60"/>
      <c r="E9" s="60"/>
      <c r="F9" s="60"/>
      <c r="Y9" s="1">
        <v>3.5</v>
      </c>
      <c r="AG9" s="59" t="s">
        <v>158</v>
      </c>
      <c r="AH9" s="59" t="s">
        <v>163</v>
      </c>
      <c r="AI9" s="59" t="s">
        <v>164</v>
      </c>
      <c r="AJ9" s="59" t="s">
        <v>79</v>
      </c>
      <c r="AK9" s="59" t="s">
        <v>80</v>
      </c>
      <c r="AL9" s="59" t="s">
        <v>81</v>
      </c>
      <c r="AM9" s="59" t="s">
        <v>82</v>
      </c>
      <c r="AN9" s="59" t="s">
        <v>83</v>
      </c>
      <c r="AO9" s="59" t="s">
        <v>84</v>
      </c>
      <c r="AP9" s="59" t="s">
        <v>85</v>
      </c>
      <c r="AQ9" s="59" t="s">
        <v>86</v>
      </c>
      <c r="AR9" s="59" t="s">
        <v>87</v>
      </c>
      <c r="AS9" s="59" t="s">
        <v>88</v>
      </c>
      <c r="AT9" s="59" t="s">
        <v>89</v>
      </c>
      <c r="AU9" s="59" t="s">
        <v>90</v>
      </c>
      <c r="AV9" s="59" t="s">
        <v>91</v>
      </c>
      <c r="AW9" s="59" t="s">
        <v>92</v>
      </c>
      <c r="AX9" s="59" t="s">
        <v>93</v>
      </c>
      <c r="AY9" s="59" t="s">
        <v>94</v>
      </c>
      <c r="AZ9" s="59" t="s">
        <v>95</v>
      </c>
      <c r="BA9" s="59" t="s">
        <v>96</v>
      </c>
      <c r="BB9" s="59" t="s">
        <v>97</v>
      </c>
      <c r="BC9" s="59" t="s">
        <v>98</v>
      </c>
      <c r="BD9" s="59" t="s">
        <v>99</v>
      </c>
      <c r="BE9" s="59" t="s">
        <v>100</v>
      </c>
      <c r="BF9" s="59" t="s">
        <v>101</v>
      </c>
      <c r="BG9" s="59" t="s">
        <v>102</v>
      </c>
      <c r="BH9" s="59" t="s">
        <v>103</v>
      </c>
      <c r="BI9" s="59" t="s">
        <v>104</v>
      </c>
    </row>
    <row r="10" spans="2:61" s="1" customFormat="1" ht="14.25" customHeight="1" x14ac:dyDescent="0.15">
      <c r="B10" s="146"/>
      <c r="C10" s="62" t="str">
        <f>Enseignants!C8&amp;" "&amp;Enseignants!D8</f>
        <v xml:space="preserve"> </v>
      </c>
      <c r="D10" s="60"/>
      <c r="E10" s="60"/>
      <c r="F10" s="60"/>
      <c r="Y10" s="1">
        <v>4</v>
      </c>
      <c r="AG10" s="59" t="s">
        <v>159</v>
      </c>
      <c r="AH10" s="59" t="s">
        <v>165</v>
      </c>
      <c r="AI10" s="59" t="s">
        <v>166</v>
      </c>
      <c r="AJ10" s="59" t="s">
        <v>105</v>
      </c>
      <c r="AK10" s="59" t="s">
        <v>106</v>
      </c>
      <c r="AL10" s="59" t="s">
        <v>107</v>
      </c>
      <c r="AM10" s="59" t="s">
        <v>108</v>
      </c>
      <c r="AN10" s="59" t="s">
        <v>109</v>
      </c>
      <c r="AO10" s="59" t="s">
        <v>110</v>
      </c>
      <c r="AP10" s="59" t="s">
        <v>111</v>
      </c>
      <c r="AQ10" s="59" t="s">
        <v>112</v>
      </c>
      <c r="AR10" s="59" t="s">
        <v>113</v>
      </c>
      <c r="AS10" s="59" t="s">
        <v>114</v>
      </c>
      <c r="AT10" s="59" t="s">
        <v>115</v>
      </c>
      <c r="AU10" s="59" t="s">
        <v>116</v>
      </c>
      <c r="AV10" s="59" t="s">
        <v>117</v>
      </c>
      <c r="AW10" s="59" t="s">
        <v>118</v>
      </c>
      <c r="AX10" s="59" t="s">
        <v>119</v>
      </c>
      <c r="AY10" s="59" t="s">
        <v>120</v>
      </c>
      <c r="AZ10" s="59" t="s">
        <v>121</v>
      </c>
      <c r="BA10" s="59" t="s">
        <v>122</v>
      </c>
      <c r="BB10" s="59" t="s">
        <v>123</v>
      </c>
      <c r="BC10" s="59" t="s">
        <v>124</v>
      </c>
      <c r="BD10" s="59" t="s">
        <v>125</v>
      </c>
      <c r="BE10" s="59" t="s">
        <v>126</v>
      </c>
      <c r="BF10" s="59" t="s">
        <v>127</v>
      </c>
      <c r="BG10" s="59" t="s">
        <v>128</v>
      </c>
      <c r="BH10" s="59" t="s">
        <v>129</v>
      </c>
      <c r="BI10" s="59" t="s">
        <v>130</v>
      </c>
    </row>
    <row r="11" spans="2:61" s="1" customFormat="1" ht="14.25" customHeight="1" x14ac:dyDescent="0.15">
      <c r="B11" s="146"/>
      <c r="C11" s="62" t="str">
        <f>Enseignants!C9&amp;" "&amp;Enseignants!D9</f>
        <v xml:space="preserve"> </v>
      </c>
      <c r="D11" s="60"/>
      <c r="E11" s="60"/>
      <c r="F11" s="60"/>
      <c r="Y11" s="1">
        <v>4.5</v>
      </c>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row>
    <row r="12" spans="2:61" s="1" customFormat="1" ht="14.25" customHeight="1" x14ac:dyDescent="0.2">
      <c r="B12" s="146"/>
      <c r="C12" s="62" t="str">
        <f>Enseignants!C10&amp;" "&amp;Enseignants!D10</f>
        <v xml:space="preserve"> </v>
      </c>
      <c r="D12" s="60"/>
      <c r="E12" s="60"/>
      <c r="F12" s="60"/>
      <c r="Y12" s="1">
        <v>5</v>
      </c>
    </row>
    <row r="13" spans="2:61" s="1" customFormat="1" ht="14.25" customHeight="1" x14ac:dyDescent="0.2">
      <c r="B13" s="146"/>
      <c r="C13" s="62" t="str">
        <f>Enseignants!C11&amp;" "&amp;Enseignants!D11</f>
        <v xml:space="preserve"> </v>
      </c>
      <c r="D13" s="60"/>
      <c r="E13" s="60"/>
      <c r="F13" s="60"/>
      <c r="Y13" s="1">
        <v>5.5</v>
      </c>
    </row>
    <row r="14" spans="2:61" s="1" customFormat="1" ht="14.25" customHeight="1" x14ac:dyDescent="0.2">
      <c r="B14" s="146"/>
      <c r="C14" s="62" t="str">
        <f>Enseignants!C12&amp;" "&amp;Enseignants!D12</f>
        <v xml:space="preserve"> </v>
      </c>
      <c r="D14" s="60"/>
      <c r="E14" s="60"/>
      <c r="F14" s="60"/>
      <c r="Y14" s="1">
        <v>6</v>
      </c>
    </row>
    <row r="15" spans="2:61" s="1" customFormat="1" ht="14.25" customHeight="1" x14ac:dyDescent="0.2">
      <c r="B15" s="146"/>
      <c r="C15" s="62" t="str">
        <f>Enseignants!C13&amp;" "&amp;Enseignants!D13</f>
        <v xml:space="preserve"> </v>
      </c>
      <c r="D15" s="60"/>
      <c r="E15" s="60"/>
      <c r="F15" s="60"/>
    </row>
    <row r="16" spans="2:61" s="1" customFormat="1" ht="14.25" customHeight="1" x14ac:dyDescent="0.2">
      <c r="B16" s="146"/>
      <c r="C16" s="62" t="str">
        <f>Enseignants!C14&amp;" "&amp;Enseignants!D14</f>
        <v xml:space="preserve"> </v>
      </c>
      <c r="D16" s="60"/>
      <c r="E16" s="60"/>
      <c r="F16" s="60"/>
    </row>
    <row r="17" spans="2:15" s="1" customFormat="1" ht="14.25" customHeight="1" x14ac:dyDescent="0.2">
      <c r="B17" s="146"/>
      <c r="C17" s="62" t="str">
        <f>Enseignants!C15&amp;" "&amp;Enseignants!D15</f>
        <v xml:space="preserve"> </v>
      </c>
      <c r="D17" s="60"/>
      <c r="E17" s="60"/>
      <c r="F17" s="60"/>
    </row>
    <row r="18" spans="2:15" s="1" customFormat="1" ht="14.25" customHeight="1" x14ac:dyDescent="0.2">
      <c r="B18" s="146"/>
      <c r="C18" s="62" t="str">
        <f>Enseignants!C16&amp;" "&amp;Enseignants!D16</f>
        <v xml:space="preserve"> </v>
      </c>
      <c r="D18" s="60"/>
      <c r="E18" s="60"/>
      <c r="F18" s="60"/>
      <c r="H18" s="58"/>
      <c r="O18" s="58"/>
    </row>
    <row r="19" spans="2:15" s="1" customFormat="1" ht="14.25" customHeight="1" x14ac:dyDescent="0.2">
      <c r="B19" s="146"/>
      <c r="C19" s="62" t="str">
        <f>Enseignants!C17&amp;" "&amp;Enseignants!D17</f>
        <v xml:space="preserve"> </v>
      </c>
      <c r="D19" s="60"/>
      <c r="E19" s="60"/>
      <c r="F19" s="60"/>
      <c r="H19" s="58"/>
      <c r="O19" s="58"/>
    </row>
    <row r="20" spans="2:15" s="1" customFormat="1" ht="14.25" customHeight="1" x14ac:dyDescent="0.2">
      <c r="B20" s="146"/>
      <c r="C20" s="62" t="str">
        <f>Enseignants!C18&amp;" "&amp;Enseignants!D18</f>
        <v xml:space="preserve"> </v>
      </c>
      <c r="D20" s="60"/>
      <c r="E20" s="60"/>
      <c r="F20" s="60"/>
    </row>
    <row r="21" spans="2:15" s="1" customFormat="1" ht="14.25" customHeight="1" x14ac:dyDescent="0.2">
      <c r="B21" s="146"/>
      <c r="C21" s="62" t="str">
        <f>Enseignants!C19&amp;" "&amp;Enseignants!D19</f>
        <v xml:space="preserve"> </v>
      </c>
      <c r="D21" s="60"/>
      <c r="E21" s="60"/>
      <c r="F21" s="60"/>
    </row>
    <row r="22" spans="2:15" s="1" customFormat="1" ht="14.25" customHeight="1" x14ac:dyDescent="0.2">
      <c r="B22" s="146"/>
      <c r="C22" s="62" t="str">
        <f>Enseignants!C20&amp;" "&amp;Enseignants!D20</f>
        <v xml:space="preserve"> </v>
      </c>
      <c r="D22" s="60"/>
      <c r="E22" s="60"/>
      <c r="F22" s="60"/>
    </row>
    <row r="23" spans="2:15" s="1" customFormat="1" ht="14.25" customHeight="1" x14ac:dyDescent="0.2">
      <c r="B23" s="146"/>
      <c r="C23" s="62" t="str">
        <f>Enseignants!C21&amp;" "&amp;Enseignants!D21</f>
        <v xml:space="preserve"> </v>
      </c>
      <c r="D23" s="60"/>
      <c r="E23" s="60"/>
      <c r="F23" s="60"/>
    </row>
    <row r="24" spans="2:15" s="1" customFormat="1" ht="14.25" customHeight="1" x14ac:dyDescent="0.2">
      <c r="B24" s="146"/>
      <c r="C24" s="62" t="str">
        <f>Enseignants!C22&amp;" "&amp;Enseignants!D22</f>
        <v xml:space="preserve"> </v>
      </c>
      <c r="D24" s="60"/>
      <c r="E24" s="60"/>
      <c r="F24" s="60"/>
    </row>
    <row r="25" spans="2:15" s="1" customFormat="1" ht="14.25" customHeight="1" x14ac:dyDescent="0.2">
      <c r="B25" s="146"/>
      <c r="C25" s="62" t="str">
        <f>Enseignants!C23&amp;" "&amp;Enseignants!D23</f>
        <v xml:space="preserve"> </v>
      </c>
      <c r="D25" s="60"/>
      <c r="E25" s="60"/>
      <c r="F25" s="60"/>
    </row>
    <row r="26" spans="2:15" s="1" customFormat="1" ht="14.25" customHeight="1" x14ac:dyDescent="0.2">
      <c r="B26" s="146"/>
      <c r="C26" s="62" t="str">
        <f>Enseignants!C24&amp;" "&amp;Enseignants!D24</f>
        <v xml:space="preserve"> </v>
      </c>
      <c r="D26" s="60"/>
      <c r="E26" s="60"/>
      <c r="F26" s="60"/>
    </row>
    <row r="27" spans="2:15" s="1" customFormat="1" ht="14.25" customHeight="1" x14ac:dyDescent="0.2">
      <c r="B27" s="146"/>
      <c r="C27" s="62" t="str">
        <f>Enseignants!C25&amp;" "&amp;Enseignants!D25</f>
        <v xml:space="preserve"> </v>
      </c>
      <c r="D27" s="60"/>
      <c r="E27" s="60"/>
      <c r="F27" s="60"/>
    </row>
    <row r="28" spans="2:15" s="1" customFormat="1" ht="14.25" customHeight="1" x14ac:dyDescent="0.2">
      <c r="B28" s="146"/>
      <c r="C28" s="62" t="str">
        <f>Enseignants!C26&amp;" "&amp;Enseignants!D26</f>
        <v xml:space="preserve"> </v>
      </c>
      <c r="D28" s="60"/>
      <c r="E28" s="60"/>
      <c r="F28" s="60"/>
    </row>
    <row r="29" spans="2:15" s="1" customFormat="1" ht="14.25" customHeight="1" x14ac:dyDescent="0.2">
      <c r="B29" s="146"/>
      <c r="C29" s="62" t="str">
        <f>Enseignants!C27&amp;" "&amp;Enseignants!D27</f>
        <v xml:space="preserve"> </v>
      </c>
      <c r="D29" s="60"/>
      <c r="E29" s="60"/>
      <c r="F29" s="60"/>
    </row>
    <row r="30" spans="2:15" s="1" customFormat="1" ht="14.25" customHeight="1" x14ac:dyDescent="0.2">
      <c r="B30" s="146"/>
      <c r="C30" s="62" t="str">
        <f>Enseignants!C28&amp;" "&amp;Enseignants!D28</f>
        <v xml:space="preserve"> </v>
      </c>
      <c r="D30" s="60"/>
      <c r="E30" s="60"/>
      <c r="F30" s="60"/>
    </row>
    <row r="31" spans="2:15" s="1" customFormat="1" ht="14.25" customHeight="1" x14ac:dyDescent="0.2">
      <c r="B31" s="146"/>
      <c r="C31" s="62" t="str">
        <f>Enseignants!C29&amp;" "&amp;Enseignants!D29</f>
        <v xml:space="preserve"> </v>
      </c>
      <c r="D31" s="60"/>
      <c r="E31" s="60"/>
      <c r="F31" s="60"/>
    </row>
    <row r="32" spans="2:15" ht="15" thickBot="1" x14ac:dyDescent="0.2"/>
    <row r="33" spans="2:6" ht="15" customHeight="1" x14ac:dyDescent="0.15">
      <c r="B33" s="147" t="s">
        <v>176</v>
      </c>
      <c r="C33" s="148"/>
      <c r="D33" s="148"/>
      <c r="E33" s="148"/>
      <c r="F33" s="149"/>
    </row>
    <row r="34" spans="2:6" ht="15" customHeight="1" x14ac:dyDescent="0.15">
      <c r="B34" s="63" t="s">
        <v>173</v>
      </c>
      <c r="C34" s="150" t="s">
        <v>174</v>
      </c>
      <c r="D34" s="150"/>
      <c r="E34" s="150"/>
      <c r="F34" s="64"/>
    </row>
    <row r="35" spans="2:6" ht="15" customHeight="1" x14ac:dyDescent="0.15">
      <c r="B35" s="63"/>
      <c r="C35" s="150" t="s">
        <v>175</v>
      </c>
      <c r="D35" s="150"/>
      <c r="E35" s="150"/>
      <c r="F35" s="64"/>
    </row>
    <row r="36" spans="2:6" ht="15.75" customHeight="1" thickBot="1" x14ac:dyDescent="0.2">
      <c r="B36" s="65"/>
      <c r="C36" s="151" t="s">
        <v>177</v>
      </c>
      <c r="D36" s="151"/>
      <c r="E36" s="151"/>
      <c r="F36" s="66"/>
    </row>
  </sheetData>
  <sheetProtection sheet="1" selectLockedCells="1"/>
  <mergeCells count="5">
    <mergeCell ref="B6:B31"/>
    <mergeCell ref="B33:F33"/>
    <mergeCell ref="C34:E34"/>
    <mergeCell ref="C35:E35"/>
    <mergeCell ref="C36:E36"/>
  </mergeCells>
  <phoneticPr fontId="1" type="noConversion"/>
  <conditionalFormatting sqref="D6:F31">
    <cfRule type="cellIs" dxfId="5" priority="1" operator="equal">
      <formula>"non"</formula>
    </cfRule>
    <cfRule type="cellIs" dxfId="4" priority="2" operator="equal">
      <formula>"oui"</formula>
    </cfRule>
  </conditionalFormatting>
  <dataValidations count="2">
    <dataValidation type="list" allowBlank="1" showInputMessage="1" showErrorMessage="1" prompt="oui ou non" sqref="D6:F31" xr:uid="{2380C807-3573-4B14-A934-16CABC537426}">
      <formula1>$W$4:$W$5</formula1>
    </dataValidation>
    <dataValidation type="list" allowBlank="1" showInputMessage="1" showErrorMessage="1" sqref="D5:F5" xr:uid="{7A0DDCFB-C27B-4FDA-8F55-21349A2A548E}">
      <formula1>$Y$4:$Y$14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9A9EC-9297-4B5D-93C0-C5BDA469FBD4}">
  <sheetPr>
    <tabColor theme="6" tint="0.39997558519241921"/>
  </sheetPr>
  <dimension ref="B1:BI36"/>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17" width="14.33203125" style="59" customWidth="1"/>
    <col min="18" max="20" width="18.5" style="59" customWidth="1"/>
    <col min="21" max="16384" width="11.5" style="59"/>
  </cols>
  <sheetData>
    <row r="1" spans="2:61" s="2" customFormat="1" ht="24" x14ac:dyDescent="0.2">
      <c r="B1" s="52" t="s">
        <v>41</v>
      </c>
      <c r="C1" s="52"/>
      <c r="D1" s="52"/>
      <c r="E1" s="53"/>
      <c r="F1" s="53"/>
      <c r="G1" s="53"/>
      <c r="H1" s="53"/>
      <c r="I1" s="53"/>
      <c r="J1" s="53"/>
      <c r="K1" s="53"/>
      <c r="L1" s="53"/>
      <c r="M1" s="53"/>
      <c r="N1" s="53"/>
      <c r="O1" s="53"/>
      <c r="P1" s="53"/>
      <c r="Q1" s="53"/>
    </row>
    <row r="3" spans="2:61" s="1" customFormat="1" ht="37.5" customHeight="1" x14ac:dyDescent="0.2">
      <c r="D3" s="67" t="s">
        <v>469</v>
      </c>
      <c r="E3" s="67" t="s">
        <v>470</v>
      </c>
      <c r="F3" s="67" t="s">
        <v>471</v>
      </c>
      <c r="G3" s="67" t="s">
        <v>472</v>
      </c>
      <c r="H3" s="67" t="s">
        <v>473</v>
      </c>
      <c r="I3" s="67" t="s">
        <v>474</v>
      </c>
      <c r="J3" s="67" t="s">
        <v>475</v>
      </c>
      <c r="K3" s="67" t="s">
        <v>476</v>
      </c>
      <c r="L3" s="67" t="s">
        <v>477</v>
      </c>
      <c r="M3" s="67" t="s">
        <v>478</v>
      </c>
      <c r="N3" s="67" t="s">
        <v>479</v>
      </c>
      <c r="O3" s="67" t="s">
        <v>480</v>
      </c>
      <c r="P3" s="67" t="s">
        <v>481</v>
      </c>
      <c r="Q3" s="67" t="s">
        <v>482</v>
      </c>
    </row>
    <row r="4" spans="2:61" s="1" customFormat="1" ht="14.25" customHeight="1" x14ac:dyDescent="0.15">
      <c r="B4" s="55"/>
      <c r="C4" s="56" t="s">
        <v>9</v>
      </c>
      <c r="D4" s="57"/>
      <c r="E4" s="57"/>
      <c r="F4" s="57"/>
      <c r="G4" s="57"/>
      <c r="H4" s="57"/>
      <c r="I4" s="57"/>
      <c r="J4" s="57"/>
      <c r="K4" s="57"/>
      <c r="L4" s="57"/>
      <c r="M4" s="57"/>
      <c r="N4" s="57"/>
      <c r="O4" s="57"/>
      <c r="P4" s="57"/>
      <c r="Q4" s="57"/>
      <c r="W4" s="1" t="s">
        <v>23</v>
      </c>
      <c r="Y4" s="1">
        <v>1</v>
      </c>
      <c r="AE4" s="1">
        <v>1</v>
      </c>
      <c r="AG4" s="59" t="str">
        <f t="shared" ref="AG4:BI4" ca="1" si="0">INDIRECT(AG20,TRUE)</f>
        <v>Conseil des Maîtres n°1</v>
      </c>
      <c r="AH4" s="61">
        <f t="shared" ca="1" si="0"/>
        <v>0</v>
      </c>
      <c r="AI4" s="59">
        <f t="shared" ca="1" si="0"/>
        <v>0</v>
      </c>
      <c r="AJ4" s="59">
        <f t="shared" ca="1" si="0"/>
        <v>0</v>
      </c>
      <c r="AK4" s="59">
        <f t="shared" ca="1" si="0"/>
        <v>0</v>
      </c>
      <c r="AL4" s="59">
        <f t="shared" ca="1" si="0"/>
        <v>0</v>
      </c>
      <c r="AM4" s="59">
        <f t="shared" ca="1" si="0"/>
        <v>0</v>
      </c>
      <c r="AN4" s="59">
        <f t="shared" ca="1" si="0"/>
        <v>0</v>
      </c>
      <c r="AO4" s="59">
        <f t="shared" ca="1" si="0"/>
        <v>0</v>
      </c>
      <c r="AP4" s="59">
        <f t="shared" ca="1" si="0"/>
        <v>0</v>
      </c>
      <c r="AQ4" s="59">
        <f t="shared" ca="1" si="0"/>
        <v>0</v>
      </c>
      <c r="AR4" s="59">
        <f t="shared" ca="1" si="0"/>
        <v>0</v>
      </c>
      <c r="AS4" s="59">
        <f t="shared" ca="1" si="0"/>
        <v>0</v>
      </c>
      <c r="AT4" s="59">
        <f t="shared" ca="1" si="0"/>
        <v>0</v>
      </c>
      <c r="AU4" s="59">
        <f t="shared" ca="1" si="0"/>
        <v>0</v>
      </c>
      <c r="AV4" s="59">
        <f t="shared" ca="1" si="0"/>
        <v>0</v>
      </c>
      <c r="AW4" s="59">
        <f t="shared" ca="1" si="0"/>
        <v>0</v>
      </c>
      <c r="AX4" s="59">
        <f t="shared" ca="1" si="0"/>
        <v>0</v>
      </c>
      <c r="AY4" s="59">
        <f t="shared" ca="1" si="0"/>
        <v>0</v>
      </c>
      <c r="AZ4" s="59">
        <f t="shared" ca="1" si="0"/>
        <v>0</v>
      </c>
      <c r="BA4" s="59">
        <f t="shared" ca="1" si="0"/>
        <v>0</v>
      </c>
      <c r="BB4" s="59">
        <f t="shared" ca="1" si="0"/>
        <v>0</v>
      </c>
      <c r="BC4" s="59">
        <f t="shared" ca="1" si="0"/>
        <v>0</v>
      </c>
      <c r="BD4" s="59">
        <f t="shared" ca="1" si="0"/>
        <v>0</v>
      </c>
      <c r="BE4" s="59">
        <f t="shared" ca="1" si="0"/>
        <v>0</v>
      </c>
      <c r="BF4" s="59">
        <f t="shared" ca="1" si="0"/>
        <v>0</v>
      </c>
      <c r="BG4" s="59">
        <f t="shared" ca="1" si="0"/>
        <v>0</v>
      </c>
      <c r="BH4" s="59">
        <f t="shared" ca="1" si="0"/>
        <v>0</v>
      </c>
      <c r="BI4" s="59">
        <f t="shared" ca="1" si="0"/>
        <v>0</v>
      </c>
    </row>
    <row r="5" spans="2:61" s="1" customFormat="1" ht="14.25" customHeight="1" x14ac:dyDescent="0.15">
      <c r="B5" s="55"/>
      <c r="C5" s="56" t="s">
        <v>39</v>
      </c>
      <c r="D5" s="60"/>
      <c r="E5" s="60"/>
      <c r="F5" s="60"/>
      <c r="G5" s="60"/>
      <c r="H5" s="60"/>
      <c r="I5" s="60"/>
      <c r="J5" s="60"/>
      <c r="K5" s="60"/>
      <c r="L5" s="60"/>
      <c r="M5" s="60"/>
      <c r="N5" s="60"/>
      <c r="O5" s="60"/>
      <c r="P5" s="60"/>
      <c r="Q5" s="60"/>
      <c r="W5" s="1" t="s">
        <v>24</v>
      </c>
      <c r="Y5" s="1">
        <v>1.5</v>
      </c>
      <c r="AE5" s="1">
        <v>2</v>
      </c>
      <c r="AG5" s="59" t="str">
        <f t="shared" ref="AG5:BI5" ca="1" si="1">INDIRECT(AG21,TRUE)</f>
        <v>Conseil des Maîtres n°2</v>
      </c>
      <c r="AH5" s="61">
        <f t="shared" ca="1" si="1"/>
        <v>0</v>
      </c>
      <c r="AI5" s="59">
        <f t="shared" ca="1" si="1"/>
        <v>0</v>
      </c>
      <c r="AJ5" s="59">
        <f t="shared" ca="1" si="1"/>
        <v>0</v>
      </c>
      <c r="AK5" s="59">
        <f t="shared" ca="1" si="1"/>
        <v>0</v>
      </c>
      <c r="AL5" s="59">
        <f t="shared" ca="1" si="1"/>
        <v>0</v>
      </c>
      <c r="AM5" s="59">
        <f t="shared" ca="1" si="1"/>
        <v>0</v>
      </c>
      <c r="AN5" s="59">
        <f t="shared" ca="1" si="1"/>
        <v>0</v>
      </c>
      <c r="AO5" s="59">
        <f t="shared" ca="1" si="1"/>
        <v>0</v>
      </c>
      <c r="AP5" s="59">
        <f t="shared" ca="1" si="1"/>
        <v>0</v>
      </c>
      <c r="AQ5" s="59">
        <f t="shared" ca="1" si="1"/>
        <v>0</v>
      </c>
      <c r="AR5" s="59">
        <f t="shared" ca="1" si="1"/>
        <v>0</v>
      </c>
      <c r="AS5" s="59">
        <f t="shared" ca="1" si="1"/>
        <v>0</v>
      </c>
      <c r="AT5" s="59">
        <f t="shared" ca="1" si="1"/>
        <v>0</v>
      </c>
      <c r="AU5" s="59">
        <f t="shared" ca="1" si="1"/>
        <v>0</v>
      </c>
      <c r="AV5" s="59">
        <f t="shared" ca="1" si="1"/>
        <v>0</v>
      </c>
      <c r="AW5" s="59">
        <f t="shared" ca="1" si="1"/>
        <v>0</v>
      </c>
      <c r="AX5" s="59">
        <f t="shared" ca="1" si="1"/>
        <v>0</v>
      </c>
      <c r="AY5" s="59">
        <f t="shared" ca="1" si="1"/>
        <v>0</v>
      </c>
      <c r="AZ5" s="59">
        <f t="shared" ca="1" si="1"/>
        <v>0</v>
      </c>
      <c r="BA5" s="59">
        <f t="shared" ca="1" si="1"/>
        <v>0</v>
      </c>
      <c r="BB5" s="59">
        <f t="shared" ca="1" si="1"/>
        <v>0</v>
      </c>
      <c r="BC5" s="59">
        <f t="shared" ca="1" si="1"/>
        <v>0</v>
      </c>
      <c r="BD5" s="59">
        <f t="shared" ca="1" si="1"/>
        <v>0</v>
      </c>
      <c r="BE5" s="59">
        <f t="shared" ca="1" si="1"/>
        <v>0</v>
      </c>
      <c r="BF5" s="59">
        <f t="shared" ca="1" si="1"/>
        <v>0</v>
      </c>
      <c r="BG5" s="59">
        <f t="shared" ca="1" si="1"/>
        <v>0</v>
      </c>
      <c r="BH5" s="59">
        <f t="shared" ca="1" si="1"/>
        <v>0</v>
      </c>
      <c r="BI5" s="59">
        <f t="shared" ca="1" si="1"/>
        <v>0</v>
      </c>
    </row>
    <row r="6" spans="2:61" s="1" customFormat="1" ht="14.25" customHeight="1" x14ac:dyDescent="0.15">
      <c r="B6" s="146" t="s">
        <v>22</v>
      </c>
      <c r="C6" s="62" t="str">
        <f>Enseignants!C4&amp;" "&amp;Enseignants!D4</f>
        <v xml:space="preserve"> </v>
      </c>
      <c r="D6" s="60"/>
      <c r="E6" s="60"/>
      <c r="F6" s="60"/>
      <c r="G6" s="60"/>
      <c r="H6" s="60"/>
      <c r="I6" s="60"/>
      <c r="J6" s="60"/>
      <c r="K6" s="60"/>
      <c r="L6" s="60"/>
      <c r="M6" s="60"/>
      <c r="N6" s="60"/>
      <c r="O6" s="60"/>
      <c r="P6" s="60"/>
      <c r="Q6" s="60"/>
      <c r="Y6" s="1">
        <v>2</v>
      </c>
      <c r="AE6" s="1">
        <v>3</v>
      </c>
      <c r="AG6" s="59" t="str">
        <f t="shared" ref="AG6:BI6" ca="1" si="2">INDIRECT(AG22,TRUE)</f>
        <v>Conseil des Maîtres n°3</v>
      </c>
      <c r="AH6" s="61">
        <f t="shared" ca="1" si="2"/>
        <v>0</v>
      </c>
      <c r="AI6" s="59">
        <f t="shared" ca="1" si="2"/>
        <v>0</v>
      </c>
      <c r="AJ6" s="59">
        <f t="shared" ca="1" si="2"/>
        <v>0</v>
      </c>
      <c r="AK6" s="59">
        <f t="shared" ca="1" si="2"/>
        <v>0</v>
      </c>
      <c r="AL6" s="59">
        <f t="shared" ca="1" si="2"/>
        <v>0</v>
      </c>
      <c r="AM6" s="59">
        <f t="shared" ca="1" si="2"/>
        <v>0</v>
      </c>
      <c r="AN6" s="59">
        <f t="shared" ca="1" si="2"/>
        <v>0</v>
      </c>
      <c r="AO6" s="59">
        <f t="shared" ca="1" si="2"/>
        <v>0</v>
      </c>
      <c r="AP6" s="59">
        <f t="shared" ca="1" si="2"/>
        <v>0</v>
      </c>
      <c r="AQ6" s="59">
        <f t="shared" ca="1" si="2"/>
        <v>0</v>
      </c>
      <c r="AR6" s="59">
        <f t="shared" ca="1" si="2"/>
        <v>0</v>
      </c>
      <c r="AS6" s="59">
        <f t="shared" ca="1" si="2"/>
        <v>0</v>
      </c>
      <c r="AT6" s="59">
        <f t="shared" ca="1" si="2"/>
        <v>0</v>
      </c>
      <c r="AU6" s="59">
        <f t="shared" ca="1" si="2"/>
        <v>0</v>
      </c>
      <c r="AV6" s="59">
        <f t="shared" ca="1" si="2"/>
        <v>0</v>
      </c>
      <c r="AW6" s="59">
        <f t="shared" ca="1" si="2"/>
        <v>0</v>
      </c>
      <c r="AX6" s="59">
        <f t="shared" ca="1" si="2"/>
        <v>0</v>
      </c>
      <c r="AY6" s="59">
        <f t="shared" ca="1" si="2"/>
        <v>0</v>
      </c>
      <c r="AZ6" s="59">
        <f t="shared" ca="1" si="2"/>
        <v>0</v>
      </c>
      <c r="BA6" s="59">
        <f t="shared" ca="1" si="2"/>
        <v>0</v>
      </c>
      <c r="BB6" s="59">
        <f t="shared" ca="1" si="2"/>
        <v>0</v>
      </c>
      <c r="BC6" s="59">
        <f t="shared" ca="1" si="2"/>
        <v>0</v>
      </c>
      <c r="BD6" s="59">
        <f t="shared" ca="1" si="2"/>
        <v>0</v>
      </c>
      <c r="BE6" s="59">
        <f t="shared" ca="1" si="2"/>
        <v>0</v>
      </c>
      <c r="BF6" s="59">
        <f t="shared" ca="1" si="2"/>
        <v>0</v>
      </c>
      <c r="BG6" s="59">
        <f t="shared" ca="1" si="2"/>
        <v>0</v>
      </c>
      <c r="BH6" s="59">
        <f t="shared" ca="1" si="2"/>
        <v>0</v>
      </c>
      <c r="BI6" s="59">
        <f t="shared" ca="1" si="2"/>
        <v>0</v>
      </c>
    </row>
    <row r="7" spans="2:61" s="1" customFormat="1" ht="14.25" customHeight="1" x14ac:dyDescent="0.15">
      <c r="B7" s="146"/>
      <c r="C7" s="62" t="str">
        <f>Enseignants!C5&amp;" "&amp;Enseignants!D5</f>
        <v xml:space="preserve"> </v>
      </c>
      <c r="D7" s="60"/>
      <c r="E7" s="60"/>
      <c r="F7" s="60"/>
      <c r="G7" s="60"/>
      <c r="H7" s="60"/>
      <c r="I7" s="60"/>
      <c r="J7" s="60"/>
      <c r="K7" s="60"/>
      <c r="L7" s="60"/>
      <c r="M7" s="60"/>
      <c r="N7" s="60"/>
      <c r="O7" s="60"/>
      <c r="P7" s="60"/>
      <c r="Q7" s="60"/>
      <c r="Y7" s="1">
        <v>2.5</v>
      </c>
      <c r="AE7" s="1">
        <v>4</v>
      </c>
      <c r="AG7" s="59" t="str">
        <f t="shared" ref="AG7:BI7" ca="1" si="3">INDIRECT(AG23,TRUE)</f>
        <v>Conseil des Maîtres n°4</v>
      </c>
      <c r="AH7" s="61">
        <f t="shared" ca="1" si="3"/>
        <v>0</v>
      </c>
      <c r="AI7" s="59">
        <f t="shared" ca="1" si="3"/>
        <v>0</v>
      </c>
      <c r="AJ7" s="59">
        <f t="shared" ca="1" si="3"/>
        <v>0</v>
      </c>
      <c r="AK7" s="59">
        <f t="shared" ca="1" si="3"/>
        <v>0</v>
      </c>
      <c r="AL7" s="59">
        <f t="shared" ca="1" si="3"/>
        <v>0</v>
      </c>
      <c r="AM7" s="59">
        <f t="shared" ca="1" si="3"/>
        <v>0</v>
      </c>
      <c r="AN7" s="59">
        <f t="shared" ca="1" si="3"/>
        <v>0</v>
      </c>
      <c r="AO7" s="59">
        <f t="shared" ca="1" si="3"/>
        <v>0</v>
      </c>
      <c r="AP7" s="59">
        <f t="shared" ca="1" si="3"/>
        <v>0</v>
      </c>
      <c r="AQ7" s="59">
        <f t="shared" ca="1" si="3"/>
        <v>0</v>
      </c>
      <c r="AR7" s="59">
        <f t="shared" ca="1" si="3"/>
        <v>0</v>
      </c>
      <c r="AS7" s="59">
        <f t="shared" ca="1" si="3"/>
        <v>0</v>
      </c>
      <c r="AT7" s="59">
        <f t="shared" ca="1" si="3"/>
        <v>0</v>
      </c>
      <c r="AU7" s="59">
        <f t="shared" ca="1" si="3"/>
        <v>0</v>
      </c>
      <c r="AV7" s="59">
        <f t="shared" ca="1" si="3"/>
        <v>0</v>
      </c>
      <c r="AW7" s="59">
        <f t="shared" ca="1" si="3"/>
        <v>0</v>
      </c>
      <c r="AX7" s="59">
        <f t="shared" ca="1" si="3"/>
        <v>0</v>
      </c>
      <c r="AY7" s="59">
        <f t="shared" ca="1" si="3"/>
        <v>0</v>
      </c>
      <c r="AZ7" s="59">
        <f t="shared" ca="1" si="3"/>
        <v>0</v>
      </c>
      <c r="BA7" s="59">
        <f t="shared" ca="1" si="3"/>
        <v>0</v>
      </c>
      <c r="BB7" s="59">
        <f t="shared" ca="1" si="3"/>
        <v>0</v>
      </c>
      <c r="BC7" s="59">
        <f t="shared" ca="1" si="3"/>
        <v>0</v>
      </c>
      <c r="BD7" s="59">
        <f t="shared" ca="1" si="3"/>
        <v>0</v>
      </c>
      <c r="BE7" s="59">
        <f t="shared" ca="1" si="3"/>
        <v>0</v>
      </c>
      <c r="BF7" s="59">
        <f t="shared" ca="1" si="3"/>
        <v>0</v>
      </c>
      <c r="BG7" s="59">
        <f t="shared" ca="1" si="3"/>
        <v>0</v>
      </c>
      <c r="BH7" s="59">
        <f t="shared" ca="1" si="3"/>
        <v>0</v>
      </c>
      <c r="BI7" s="59">
        <f t="shared" ca="1" si="3"/>
        <v>0</v>
      </c>
    </row>
    <row r="8" spans="2:61" s="1" customFormat="1" ht="14.25" customHeight="1" x14ac:dyDescent="0.15">
      <c r="B8" s="146"/>
      <c r="C8" s="62" t="str">
        <f>Enseignants!C6&amp;" "&amp;Enseignants!D6</f>
        <v xml:space="preserve"> </v>
      </c>
      <c r="D8" s="60"/>
      <c r="E8" s="60"/>
      <c r="F8" s="60"/>
      <c r="G8" s="60"/>
      <c r="H8" s="60"/>
      <c r="I8" s="60"/>
      <c r="J8" s="60"/>
      <c r="K8" s="60"/>
      <c r="L8" s="60"/>
      <c r="M8" s="60"/>
      <c r="N8" s="60"/>
      <c r="O8" s="60"/>
      <c r="P8" s="60"/>
      <c r="Q8" s="60"/>
      <c r="Y8" s="1">
        <v>3</v>
      </c>
      <c r="AE8" s="1">
        <v>5</v>
      </c>
      <c r="AG8" s="59" t="str">
        <f t="shared" ref="AG8:AV17" ca="1" si="4">INDIRECT(AG24,TRUE)</f>
        <v>Conseil des Maîtres n°5</v>
      </c>
      <c r="AH8" s="59">
        <f t="shared" ca="1" si="4"/>
        <v>0</v>
      </c>
      <c r="AI8" s="59">
        <f t="shared" ca="1" si="4"/>
        <v>0</v>
      </c>
      <c r="AJ8" s="59">
        <f t="shared" ca="1" si="4"/>
        <v>0</v>
      </c>
      <c r="AK8" s="59">
        <f t="shared" ca="1" si="4"/>
        <v>0</v>
      </c>
      <c r="AL8" s="59">
        <f t="shared" ca="1" si="4"/>
        <v>0</v>
      </c>
      <c r="AM8" s="59">
        <f t="shared" ca="1" si="4"/>
        <v>0</v>
      </c>
      <c r="AN8" s="59">
        <f t="shared" ca="1" si="4"/>
        <v>0</v>
      </c>
      <c r="AO8" s="59">
        <f t="shared" ca="1" si="4"/>
        <v>0</v>
      </c>
      <c r="AP8" s="59">
        <f t="shared" ca="1" si="4"/>
        <v>0</v>
      </c>
      <c r="AQ8" s="59">
        <f t="shared" ca="1" si="4"/>
        <v>0</v>
      </c>
      <c r="AR8" s="59">
        <f t="shared" ca="1" si="4"/>
        <v>0</v>
      </c>
      <c r="AS8" s="59">
        <f t="shared" ca="1" si="4"/>
        <v>0</v>
      </c>
      <c r="AT8" s="59">
        <f t="shared" ca="1" si="4"/>
        <v>0</v>
      </c>
      <c r="AU8" s="59">
        <f t="shared" ca="1" si="4"/>
        <v>0</v>
      </c>
      <c r="AV8" s="59">
        <f t="shared" ca="1" si="4"/>
        <v>0</v>
      </c>
      <c r="AW8" s="59">
        <f t="shared" ref="AW8:BI10" ca="1" si="5">INDIRECT(AW24,TRUE)</f>
        <v>0</v>
      </c>
      <c r="AX8" s="59">
        <f t="shared" ca="1" si="5"/>
        <v>0</v>
      </c>
      <c r="AY8" s="59">
        <f t="shared" ca="1" si="5"/>
        <v>0</v>
      </c>
      <c r="AZ8" s="59">
        <f t="shared" ca="1" si="5"/>
        <v>0</v>
      </c>
      <c r="BA8" s="59">
        <f t="shared" ca="1" si="5"/>
        <v>0</v>
      </c>
      <c r="BB8" s="59">
        <f t="shared" ca="1" si="5"/>
        <v>0</v>
      </c>
      <c r="BC8" s="59">
        <f t="shared" ca="1" si="5"/>
        <v>0</v>
      </c>
      <c r="BD8" s="59">
        <f t="shared" ca="1" si="5"/>
        <v>0</v>
      </c>
      <c r="BE8" s="59">
        <f t="shared" ca="1" si="5"/>
        <v>0</v>
      </c>
      <c r="BF8" s="59">
        <f t="shared" ca="1" si="5"/>
        <v>0</v>
      </c>
      <c r="BG8" s="59">
        <f t="shared" ca="1" si="5"/>
        <v>0</v>
      </c>
      <c r="BH8" s="59">
        <f t="shared" ca="1" si="5"/>
        <v>0</v>
      </c>
      <c r="BI8" s="59">
        <f t="shared" ca="1" si="5"/>
        <v>0</v>
      </c>
    </row>
    <row r="9" spans="2:61" s="1" customFormat="1" ht="14.25" customHeight="1" x14ac:dyDescent="0.15">
      <c r="B9" s="146"/>
      <c r="C9" s="62" t="str">
        <f>Enseignants!C7&amp;" "&amp;Enseignants!D7</f>
        <v xml:space="preserve"> </v>
      </c>
      <c r="D9" s="60"/>
      <c r="E9" s="60"/>
      <c r="F9" s="60"/>
      <c r="G9" s="60"/>
      <c r="H9" s="60"/>
      <c r="I9" s="60"/>
      <c r="J9" s="60"/>
      <c r="K9" s="60"/>
      <c r="L9" s="60"/>
      <c r="M9" s="60"/>
      <c r="N9" s="60"/>
      <c r="O9" s="60"/>
      <c r="P9" s="60"/>
      <c r="Q9" s="60"/>
      <c r="Y9" s="1">
        <v>3.5</v>
      </c>
      <c r="AE9" s="1">
        <v>6</v>
      </c>
      <c r="AG9" s="59" t="str">
        <f t="shared" ca="1" si="4"/>
        <v>Conseil des Maîtres n°6</v>
      </c>
      <c r="AH9" s="59">
        <f t="shared" ca="1" si="4"/>
        <v>0</v>
      </c>
      <c r="AI9" s="59">
        <f t="shared" ca="1" si="4"/>
        <v>0</v>
      </c>
      <c r="AJ9" s="59">
        <f t="shared" ca="1" si="4"/>
        <v>0</v>
      </c>
      <c r="AK9" s="59">
        <f t="shared" ca="1" si="4"/>
        <v>0</v>
      </c>
      <c r="AL9" s="59">
        <f t="shared" ca="1" si="4"/>
        <v>0</v>
      </c>
      <c r="AM9" s="59">
        <f t="shared" ca="1" si="4"/>
        <v>0</v>
      </c>
      <c r="AN9" s="59">
        <f t="shared" ca="1" si="4"/>
        <v>0</v>
      </c>
      <c r="AO9" s="59">
        <f t="shared" ca="1" si="4"/>
        <v>0</v>
      </c>
      <c r="AP9" s="59">
        <f t="shared" ca="1" si="4"/>
        <v>0</v>
      </c>
      <c r="AQ9" s="59">
        <f t="shared" ca="1" si="4"/>
        <v>0</v>
      </c>
      <c r="AR9" s="59">
        <f t="shared" ca="1" si="4"/>
        <v>0</v>
      </c>
      <c r="AS9" s="59">
        <f t="shared" ca="1" si="4"/>
        <v>0</v>
      </c>
      <c r="AT9" s="59">
        <f t="shared" ca="1" si="4"/>
        <v>0</v>
      </c>
      <c r="AU9" s="59">
        <f t="shared" ca="1" si="4"/>
        <v>0</v>
      </c>
      <c r="AV9" s="59">
        <f t="shared" ca="1" si="4"/>
        <v>0</v>
      </c>
      <c r="AW9" s="59">
        <f t="shared" ca="1" si="5"/>
        <v>0</v>
      </c>
      <c r="AX9" s="59">
        <f t="shared" ca="1" si="5"/>
        <v>0</v>
      </c>
      <c r="AY9" s="59">
        <f t="shared" ca="1" si="5"/>
        <v>0</v>
      </c>
      <c r="AZ9" s="59">
        <f t="shared" ca="1" si="5"/>
        <v>0</v>
      </c>
      <c r="BA9" s="59">
        <f t="shared" ca="1" si="5"/>
        <v>0</v>
      </c>
      <c r="BB9" s="59">
        <f t="shared" ca="1" si="5"/>
        <v>0</v>
      </c>
      <c r="BC9" s="59">
        <f t="shared" ca="1" si="5"/>
        <v>0</v>
      </c>
      <c r="BD9" s="59">
        <f t="shared" ca="1" si="5"/>
        <v>0</v>
      </c>
      <c r="BE9" s="59">
        <f t="shared" ca="1" si="5"/>
        <v>0</v>
      </c>
      <c r="BF9" s="59">
        <f t="shared" ca="1" si="5"/>
        <v>0</v>
      </c>
      <c r="BG9" s="59">
        <f t="shared" ca="1" si="5"/>
        <v>0</v>
      </c>
      <c r="BH9" s="59">
        <f t="shared" ca="1" si="5"/>
        <v>0</v>
      </c>
      <c r="BI9" s="59">
        <f t="shared" ca="1" si="5"/>
        <v>0</v>
      </c>
    </row>
    <row r="10" spans="2:61" s="1" customFormat="1" ht="14.25" customHeight="1" x14ac:dyDescent="0.15">
      <c r="B10" s="146"/>
      <c r="C10" s="62" t="str">
        <f>Enseignants!C8&amp;" "&amp;Enseignants!D8</f>
        <v xml:space="preserve"> </v>
      </c>
      <c r="D10" s="60"/>
      <c r="E10" s="60"/>
      <c r="F10" s="60"/>
      <c r="G10" s="60"/>
      <c r="H10" s="60"/>
      <c r="I10" s="60"/>
      <c r="J10" s="60"/>
      <c r="K10" s="60"/>
      <c r="L10" s="60"/>
      <c r="M10" s="60"/>
      <c r="N10" s="60"/>
      <c r="O10" s="60"/>
      <c r="P10" s="60"/>
      <c r="Q10" s="60"/>
      <c r="Y10" s="1">
        <v>4</v>
      </c>
      <c r="AE10" s="1">
        <v>7</v>
      </c>
      <c r="AG10" s="59" t="str">
        <f t="shared" ca="1" si="4"/>
        <v>Conseil des Maîtres n°7</v>
      </c>
      <c r="AH10" s="59">
        <f t="shared" ca="1" si="4"/>
        <v>0</v>
      </c>
      <c r="AI10" s="59">
        <f t="shared" ca="1" si="4"/>
        <v>0</v>
      </c>
      <c r="AJ10" s="59">
        <f t="shared" ca="1" si="4"/>
        <v>0</v>
      </c>
      <c r="AK10" s="59">
        <f t="shared" ca="1" si="4"/>
        <v>0</v>
      </c>
      <c r="AL10" s="59">
        <f t="shared" ca="1" si="4"/>
        <v>0</v>
      </c>
      <c r="AM10" s="59">
        <f t="shared" ca="1" si="4"/>
        <v>0</v>
      </c>
      <c r="AN10" s="59">
        <f t="shared" ca="1" si="4"/>
        <v>0</v>
      </c>
      <c r="AO10" s="59">
        <f t="shared" ca="1" si="4"/>
        <v>0</v>
      </c>
      <c r="AP10" s="59">
        <f t="shared" ca="1" si="4"/>
        <v>0</v>
      </c>
      <c r="AQ10" s="59">
        <f t="shared" ca="1" si="4"/>
        <v>0</v>
      </c>
      <c r="AR10" s="59">
        <f t="shared" ca="1" si="4"/>
        <v>0</v>
      </c>
      <c r="AS10" s="59">
        <f t="shared" ca="1" si="4"/>
        <v>0</v>
      </c>
      <c r="AT10" s="59">
        <f t="shared" ca="1" si="4"/>
        <v>0</v>
      </c>
      <c r="AU10" s="59">
        <f t="shared" ca="1" si="4"/>
        <v>0</v>
      </c>
      <c r="AV10" s="59">
        <f t="shared" ca="1" si="4"/>
        <v>0</v>
      </c>
      <c r="AW10" s="59">
        <f t="shared" ca="1" si="5"/>
        <v>0</v>
      </c>
      <c r="AX10" s="59">
        <f t="shared" ca="1" si="5"/>
        <v>0</v>
      </c>
      <c r="AY10" s="59">
        <f t="shared" ca="1" si="5"/>
        <v>0</v>
      </c>
      <c r="AZ10" s="59">
        <f t="shared" ca="1" si="5"/>
        <v>0</v>
      </c>
      <c r="BA10" s="59">
        <f t="shared" ca="1" si="5"/>
        <v>0</v>
      </c>
      <c r="BB10" s="59">
        <f t="shared" ca="1" si="5"/>
        <v>0</v>
      </c>
      <c r="BC10" s="59">
        <f t="shared" ca="1" si="5"/>
        <v>0</v>
      </c>
      <c r="BD10" s="59">
        <f t="shared" ca="1" si="5"/>
        <v>0</v>
      </c>
      <c r="BE10" s="59">
        <f t="shared" ca="1" si="5"/>
        <v>0</v>
      </c>
      <c r="BF10" s="59">
        <f t="shared" ca="1" si="5"/>
        <v>0</v>
      </c>
      <c r="BG10" s="59">
        <f t="shared" ca="1" si="5"/>
        <v>0</v>
      </c>
      <c r="BH10" s="59">
        <f t="shared" ca="1" si="5"/>
        <v>0</v>
      </c>
      <c r="BI10" s="59">
        <f t="shared" ca="1" si="5"/>
        <v>0</v>
      </c>
    </row>
    <row r="11" spans="2:61" s="1" customFormat="1" ht="14.25" customHeight="1" x14ac:dyDescent="0.15">
      <c r="B11" s="146"/>
      <c r="C11" s="62" t="str">
        <f>Enseignants!C9&amp;" "&amp;Enseignants!D9</f>
        <v xml:space="preserve"> </v>
      </c>
      <c r="D11" s="60"/>
      <c r="E11" s="60"/>
      <c r="F11" s="60"/>
      <c r="G11" s="60"/>
      <c r="H11" s="60"/>
      <c r="I11" s="60"/>
      <c r="J11" s="60"/>
      <c r="K11" s="60"/>
      <c r="L11" s="60"/>
      <c r="M11" s="60"/>
      <c r="N11" s="60"/>
      <c r="O11" s="60"/>
      <c r="P11" s="60"/>
      <c r="Q11" s="60"/>
      <c r="Y11" s="1">
        <v>4.5</v>
      </c>
      <c r="AE11" s="1">
        <v>8</v>
      </c>
      <c r="AG11" s="59" t="str">
        <f ca="1">INDIRECT(AG27,TRUE)</f>
        <v>Conseil des Maîtres n°8</v>
      </c>
      <c r="AH11" s="59">
        <f t="shared" ref="AH11:BI17" ca="1" si="6">INDIRECT(AH27,TRUE)</f>
        <v>0</v>
      </c>
      <c r="AI11" s="59">
        <f t="shared" ca="1" si="6"/>
        <v>0</v>
      </c>
      <c r="AJ11" s="59">
        <f t="shared" ca="1" si="6"/>
        <v>0</v>
      </c>
      <c r="AK11" s="59">
        <f t="shared" ca="1" si="6"/>
        <v>0</v>
      </c>
      <c r="AL11" s="59">
        <f t="shared" ca="1" si="6"/>
        <v>0</v>
      </c>
      <c r="AM11" s="59">
        <f t="shared" ca="1" si="6"/>
        <v>0</v>
      </c>
      <c r="AN11" s="59">
        <f t="shared" ca="1" si="6"/>
        <v>0</v>
      </c>
      <c r="AO11" s="59">
        <f t="shared" ca="1" si="6"/>
        <v>0</v>
      </c>
      <c r="AP11" s="59">
        <f t="shared" ca="1" si="6"/>
        <v>0</v>
      </c>
      <c r="AQ11" s="59">
        <f t="shared" ca="1" si="6"/>
        <v>0</v>
      </c>
      <c r="AR11" s="59">
        <f t="shared" ca="1" si="6"/>
        <v>0</v>
      </c>
      <c r="AS11" s="59">
        <f t="shared" ca="1" si="6"/>
        <v>0</v>
      </c>
      <c r="AT11" s="59">
        <f t="shared" ca="1" si="6"/>
        <v>0</v>
      </c>
      <c r="AU11" s="59">
        <f t="shared" ca="1" si="6"/>
        <v>0</v>
      </c>
      <c r="AV11" s="59">
        <f t="shared" ca="1" si="6"/>
        <v>0</v>
      </c>
      <c r="AW11" s="59">
        <f t="shared" ca="1" si="6"/>
        <v>0</v>
      </c>
      <c r="AX11" s="59">
        <f t="shared" ca="1" si="6"/>
        <v>0</v>
      </c>
      <c r="AY11" s="59">
        <f t="shared" ca="1" si="6"/>
        <v>0</v>
      </c>
      <c r="AZ11" s="59">
        <f t="shared" ca="1" si="6"/>
        <v>0</v>
      </c>
      <c r="BA11" s="59">
        <f t="shared" ca="1" si="6"/>
        <v>0</v>
      </c>
      <c r="BB11" s="59">
        <f t="shared" ca="1" si="6"/>
        <v>0</v>
      </c>
      <c r="BC11" s="59">
        <f t="shared" ca="1" si="6"/>
        <v>0</v>
      </c>
      <c r="BD11" s="59">
        <f t="shared" ca="1" si="6"/>
        <v>0</v>
      </c>
      <c r="BE11" s="59">
        <f t="shared" ca="1" si="6"/>
        <v>0</v>
      </c>
      <c r="BF11" s="59">
        <f t="shared" ca="1" si="6"/>
        <v>0</v>
      </c>
      <c r="BG11" s="59">
        <f t="shared" ca="1" si="6"/>
        <v>0</v>
      </c>
      <c r="BH11" s="59">
        <f t="shared" ca="1" si="6"/>
        <v>0</v>
      </c>
      <c r="BI11" s="59">
        <f t="shared" ca="1" si="6"/>
        <v>0</v>
      </c>
    </row>
    <row r="12" spans="2:61" s="1" customFormat="1" ht="14.25" customHeight="1" x14ac:dyDescent="0.15">
      <c r="B12" s="146"/>
      <c r="C12" s="62" t="str">
        <f>Enseignants!C10&amp;" "&amp;Enseignants!D10</f>
        <v xml:space="preserve"> </v>
      </c>
      <c r="D12" s="60"/>
      <c r="E12" s="60"/>
      <c r="F12" s="60"/>
      <c r="G12" s="60"/>
      <c r="H12" s="60"/>
      <c r="I12" s="60"/>
      <c r="J12" s="60"/>
      <c r="K12" s="60"/>
      <c r="L12" s="60"/>
      <c r="M12" s="60"/>
      <c r="N12" s="60"/>
      <c r="O12" s="60"/>
      <c r="P12" s="60"/>
      <c r="Q12" s="60"/>
      <c r="Y12" s="1">
        <v>5</v>
      </c>
      <c r="AE12" s="1">
        <v>9</v>
      </c>
      <c r="AG12" s="59" t="str">
        <f t="shared" ca="1" si="4"/>
        <v>Conseil des Maîtres n°9</v>
      </c>
      <c r="AH12" s="59">
        <f t="shared" ca="1" si="4"/>
        <v>0</v>
      </c>
      <c r="AI12" s="59">
        <f t="shared" ca="1" si="4"/>
        <v>0</v>
      </c>
      <c r="AJ12" s="59">
        <f t="shared" ca="1" si="4"/>
        <v>0</v>
      </c>
      <c r="AK12" s="59">
        <f t="shared" ca="1" si="4"/>
        <v>0</v>
      </c>
      <c r="AL12" s="59">
        <f t="shared" ca="1" si="4"/>
        <v>0</v>
      </c>
      <c r="AM12" s="59">
        <f t="shared" ca="1" si="4"/>
        <v>0</v>
      </c>
      <c r="AN12" s="59">
        <f t="shared" ca="1" si="4"/>
        <v>0</v>
      </c>
      <c r="AO12" s="59">
        <f t="shared" ca="1" si="4"/>
        <v>0</v>
      </c>
      <c r="AP12" s="59">
        <f t="shared" ca="1" si="4"/>
        <v>0</v>
      </c>
      <c r="AQ12" s="59">
        <f t="shared" ca="1" si="4"/>
        <v>0</v>
      </c>
      <c r="AR12" s="59">
        <f t="shared" ca="1" si="4"/>
        <v>0</v>
      </c>
      <c r="AS12" s="59">
        <f t="shared" ca="1" si="4"/>
        <v>0</v>
      </c>
      <c r="AT12" s="59">
        <f t="shared" ca="1" si="4"/>
        <v>0</v>
      </c>
      <c r="AU12" s="59">
        <f t="shared" ca="1" si="4"/>
        <v>0</v>
      </c>
      <c r="AV12" s="59">
        <f t="shared" ca="1" si="4"/>
        <v>0</v>
      </c>
      <c r="AW12" s="59">
        <f t="shared" ca="1" si="6"/>
        <v>0</v>
      </c>
      <c r="AX12" s="59">
        <f t="shared" ca="1" si="6"/>
        <v>0</v>
      </c>
      <c r="AY12" s="59">
        <f t="shared" ca="1" si="6"/>
        <v>0</v>
      </c>
      <c r="AZ12" s="59">
        <f t="shared" ca="1" si="6"/>
        <v>0</v>
      </c>
      <c r="BA12" s="59">
        <f t="shared" ca="1" si="6"/>
        <v>0</v>
      </c>
      <c r="BB12" s="59">
        <f t="shared" ca="1" si="6"/>
        <v>0</v>
      </c>
      <c r="BC12" s="59">
        <f t="shared" ca="1" si="6"/>
        <v>0</v>
      </c>
      <c r="BD12" s="59">
        <f t="shared" ca="1" si="6"/>
        <v>0</v>
      </c>
      <c r="BE12" s="59">
        <f t="shared" ca="1" si="6"/>
        <v>0</v>
      </c>
      <c r="BF12" s="59">
        <f t="shared" ca="1" si="6"/>
        <v>0</v>
      </c>
      <c r="BG12" s="59">
        <f t="shared" ca="1" si="6"/>
        <v>0</v>
      </c>
      <c r="BH12" s="59">
        <f t="shared" ca="1" si="6"/>
        <v>0</v>
      </c>
      <c r="BI12" s="59">
        <f t="shared" ca="1" si="6"/>
        <v>0</v>
      </c>
    </row>
    <row r="13" spans="2:61" s="1" customFormat="1" ht="14.25" customHeight="1" x14ac:dyDescent="0.15">
      <c r="B13" s="146"/>
      <c r="C13" s="62" t="str">
        <f>Enseignants!C11&amp;" "&amp;Enseignants!D11</f>
        <v xml:space="preserve"> </v>
      </c>
      <c r="D13" s="60"/>
      <c r="E13" s="60"/>
      <c r="F13" s="60"/>
      <c r="G13" s="60"/>
      <c r="H13" s="60"/>
      <c r="I13" s="60"/>
      <c r="J13" s="60"/>
      <c r="K13" s="60"/>
      <c r="L13" s="60"/>
      <c r="M13" s="60"/>
      <c r="N13" s="60"/>
      <c r="O13" s="60"/>
      <c r="P13" s="60"/>
      <c r="Q13" s="60"/>
      <c r="Y13" s="1">
        <v>5.5</v>
      </c>
      <c r="AE13" s="1">
        <v>10</v>
      </c>
      <c r="AG13" s="59" t="str">
        <f t="shared" ca="1" si="4"/>
        <v>Conseil des Maîtres n°10</v>
      </c>
      <c r="AH13" s="59">
        <f t="shared" ca="1" si="4"/>
        <v>0</v>
      </c>
      <c r="AI13" s="59">
        <f t="shared" ca="1" si="4"/>
        <v>0</v>
      </c>
      <c r="AJ13" s="59">
        <f t="shared" ca="1" si="4"/>
        <v>0</v>
      </c>
      <c r="AK13" s="59">
        <f t="shared" ca="1" si="4"/>
        <v>0</v>
      </c>
      <c r="AL13" s="59">
        <f t="shared" ca="1" si="4"/>
        <v>0</v>
      </c>
      <c r="AM13" s="59">
        <f t="shared" ca="1" si="4"/>
        <v>0</v>
      </c>
      <c r="AN13" s="59">
        <f t="shared" ca="1" si="4"/>
        <v>0</v>
      </c>
      <c r="AO13" s="59">
        <f t="shared" ca="1" si="4"/>
        <v>0</v>
      </c>
      <c r="AP13" s="59">
        <f t="shared" ca="1" si="4"/>
        <v>0</v>
      </c>
      <c r="AQ13" s="59">
        <f t="shared" ca="1" si="4"/>
        <v>0</v>
      </c>
      <c r="AR13" s="59">
        <f t="shared" ca="1" si="4"/>
        <v>0</v>
      </c>
      <c r="AS13" s="59">
        <f t="shared" ca="1" si="4"/>
        <v>0</v>
      </c>
      <c r="AT13" s="59">
        <f t="shared" ca="1" si="4"/>
        <v>0</v>
      </c>
      <c r="AU13" s="59">
        <f t="shared" ca="1" si="4"/>
        <v>0</v>
      </c>
      <c r="AV13" s="59">
        <f t="shared" ca="1" si="4"/>
        <v>0</v>
      </c>
      <c r="AW13" s="59">
        <f t="shared" ca="1" si="6"/>
        <v>0</v>
      </c>
      <c r="AX13" s="59">
        <f t="shared" ca="1" si="6"/>
        <v>0</v>
      </c>
      <c r="AY13" s="59">
        <f t="shared" ca="1" si="6"/>
        <v>0</v>
      </c>
      <c r="AZ13" s="59">
        <f t="shared" ca="1" si="6"/>
        <v>0</v>
      </c>
      <c r="BA13" s="59">
        <f t="shared" ca="1" si="6"/>
        <v>0</v>
      </c>
      <c r="BB13" s="59">
        <f t="shared" ca="1" si="6"/>
        <v>0</v>
      </c>
      <c r="BC13" s="59">
        <f t="shared" ca="1" si="6"/>
        <v>0</v>
      </c>
      <c r="BD13" s="59">
        <f t="shared" ca="1" si="6"/>
        <v>0</v>
      </c>
      <c r="BE13" s="59">
        <f t="shared" ca="1" si="6"/>
        <v>0</v>
      </c>
      <c r="BF13" s="59">
        <f t="shared" ca="1" si="6"/>
        <v>0</v>
      </c>
      <c r="BG13" s="59">
        <f t="shared" ca="1" si="6"/>
        <v>0</v>
      </c>
      <c r="BH13" s="59">
        <f t="shared" ca="1" si="6"/>
        <v>0</v>
      </c>
      <c r="BI13" s="59">
        <f t="shared" ca="1" si="6"/>
        <v>0</v>
      </c>
    </row>
    <row r="14" spans="2:61" s="1" customFormat="1" ht="14.25" customHeight="1" x14ac:dyDescent="0.15">
      <c r="B14" s="146"/>
      <c r="C14" s="62" t="str">
        <f>Enseignants!C12&amp;" "&amp;Enseignants!D12</f>
        <v xml:space="preserve"> </v>
      </c>
      <c r="D14" s="60"/>
      <c r="E14" s="60"/>
      <c r="F14" s="60"/>
      <c r="G14" s="60"/>
      <c r="H14" s="60"/>
      <c r="I14" s="60"/>
      <c r="J14" s="60"/>
      <c r="K14" s="60"/>
      <c r="L14" s="60"/>
      <c r="M14" s="60"/>
      <c r="N14" s="60"/>
      <c r="O14" s="60"/>
      <c r="P14" s="60"/>
      <c r="Q14" s="60"/>
      <c r="Y14" s="1">
        <v>6</v>
      </c>
      <c r="AE14" s="1">
        <v>11</v>
      </c>
      <c r="AG14" s="59" t="str">
        <f t="shared" ca="1" si="4"/>
        <v>Conseil des Maîtres n°11</v>
      </c>
      <c r="AH14" s="59">
        <f t="shared" ca="1" si="4"/>
        <v>0</v>
      </c>
      <c r="AI14" s="59">
        <f t="shared" ca="1" si="4"/>
        <v>0</v>
      </c>
      <c r="AJ14" s="59">
        <f t="shared" ca="1" si="4"/>
        <v>0</v>
      </c>
      <c r="AK14" s="59">
        <f t="shared" ca="1" si="4"/>
        <v>0</v>
      </c>
      <c r="AL14" s="59">
        <f t="shared" ca="1" si="4"/>
        <v>0</v>
      </c>
      <c r="AM14" s="59">
        <f t="shared" ca="1" si="4"/>
        <v>0</v>
      </c>
      <c r="AN14" s="59">
        <f t="shared" ca="1" si="4"/>
        <v>0</v>
      </c>
      <c r="AO14" s="59">
        <f t="shared" ca="1" si="4"/>
        <v>0</v>
      </c>
      <c r="AP14" s="59">
        <f t="shared" ca="1" si="4"/>
        <v>0</v>
      </c>
      <c r="AQ14" s="59">
        <f t="shared" ca="1" si="4"/>
        <v>0</v>
      </c>
      <c r="AR14" s="59">
        <f t="shared" ca="1" si="4"/>
        <v>0</v>
      </c>
      <c r="AS14" s="59">
        <f t="shared" ca="1" si="4"/>
        <v>0</v>
      </c>
      <c r="AT14" s="59">
        <f t="shared" ca="1" si="4"/>
        <v>0</v>
      </c>
      <c r="AU14" s="59">
        <f t="shared" ca="1" si="4"/>
        <v>0</v>
      </c>
      <c r="AV14" s="59">
        <f t="shared" ca="1" si="4"/>
        <v>0</v>
      </c>
      <c r="AW14" s="59">
        <f t="shared" ca="1" si="6"/>
        <v>0</v>
      </c>
      <c r="AX14" s="59">
        <f t="shared" ca="1" si="6"/>
        <v>0</v>
      </c>
      <c r="AY14" s="59">
        <f t="shared" ca="1" si="6"/>
        <v>0</v>
      </c>
      <c r="AZ14" s="59">
        <f t="shared" ca="1" si="6"/>
        <v>0</v>
      </c>
      <c r="BA14" s="59">
        <f t="shared" ca="1" si="6"/>
        <v>0</v>
      </c>
      <c r="BB14" s="59">
        <f t="shared" ca="1" si="6"/>
        <v>0</v>
      </c>
      <c r="BC14" s="59">
        <f t="shared" ca="1" si="6"/>
        <v>0</v>
      </c>
      <c r="BD14" s="59">
        <f t="shared" ca="1" si="6"/>
        <v>0</v>
      </c>
      <c r="BE14" s="59">
        <f t="shared" ca="1" si="6"/>
        <v>0</v>
      </c>
      <c r="BF14" s="59">
        <f t="shared" ca="1" si="6"/>
        <v>0</v>
      </c>
      <c r="BG14" s="59">
        <f t="shared" ca="1" si="6"/>
        <v>0</v>
      </c>
      <c r="BH14" s="59">
        <f t="shared" ca="1" si="6"/>
        <v>0</v>
      </c>
      <c r="BI14" s="59">
        <f t="shared" ca="1" si="6"/>
        <v>0</v>
      </c>
    </row>
    <row r="15" spans="2:61" s="1" customFormat="1" ht="14.25" customHeight="1" x14ac:dyDescent="0.15">
      <c r="B15" s="146"/>
      <c r="C15" s="62" t="str">
        <f>Enseignants!C13&amp;" "&amp;Enseignants!D13</f>
        <v xml:space="preserve"> </v>
      </c>
      <c r="D15" s="60"/>
      <c r="E15" s="60"/>
      <c r="F15" s="60"/>
      <c r="G15" s="60"/>
      <c r="H15" s="60"/>
      <c r="I15" s="60"/>
      <c r="J15" s="60"/>
      <c r="K15" s="60"/>
      <c r="L15" s="60"/>
      <c r="M15" s="60"/>
      <c r="N15" s="60"/>
      <c r="O15" s="60"/>
      <c r="P15" s="60"/>
      <c r="Q15" s="60"/>
      <c r="AE15" s="1">
        <v>12</v>
      </c>
      <c r="AG15" s="59" t="str">
        <f t="shared" ca="1" si="4"/>
        <v>Conseil des Maîtres n°12</v>
      </c>
      <c r="AH15" s="59">
        <f t="shared" ca="1" si="4"/>
        <v>0</v>
      </c>
      <c r="AI15" s="59">
        <f t="shared" ca="1" si="4"/>
        <v>0</v>
      </c>
      <c r="AJ15" s="59">
        <f t="shared" ca="1" si="4"/>
        <v>0</v>
      </c>
      <c r="AK15" s="59">
        <f t="shared" ca="1" si="4"/>
        <v>0</v>
      </c>
      <c r="AL15" s="59">
        <f t="shared" ca="1" si="4"/>
        <v>0</v>
      </c>
      <c r="AM15" s="59">
        <f t="shared" ca="1" si="4"/>
        <v>0</v>
      </c>
      <c r="AN15" s="59">
        <f t="shared" ca="1" si="4"/>
        <v>0</v>
      </c>
      <c r="AO15" s="59">
        <f t="shared" ca="1" si="4"/>
        <v>0</v>
      </c>
      <c r="AP15" s="59">
        <f t="shared" ca="1" si="4"/>
        <v>0</v>
      </c>
      <c r="AQ15" s="59">
        <f t="shared" ca="1" si="4"/>
        <v>0</v>
      </c>
      <c r="AR15" s="59">
        <f t="shared" ca="1" si="4"/>
        <v>0</v>
      </c>
      <c r="AS15" s="59">
        <f t="shared" ca="1" si="4"/>
        <v>0</v>
      </c>
      <c r="AT15" s="59">
        <f t="shared" ca="1" si="4"/>
        <v>0</v>
      </c>
      <c r="AU15" s="59">
        <f t="shared" ca="1" si="4"/>
        <v>0</v>
      </c>
      <c r="AV15" s="59">
        <f t="shared" ca="1" si="4"/>
        <v>0</v>
      </c>
      <c r="AW15" s="59">
        <f t="shared" ca="1" si="6"/>
        <v>0</v>
      </c>
      <c r="AX15" s="59">
        <f t="shared" ca="1" si="6"/>
        <v>0</v>
      </c>
      <c r="AY15" s="59">
        <f t="shared" ca="1" si="6"/>
        <v>0</v>
      </c>
      <c r="AZ15" s="59">
        <f t="shared" ca="1" si="6"/>
        <v>0</v>
      </c>
      <c r="BA15" s="59">
        <f t="shared" ca="1" si="6"/>
        <v>0</v>
      </c>
      <c r="BB15" s="59">
        <f t="shared" ca="1" si="6"/>
        <v>0</v>
      </c>
      <c r="BC15" s="59">
        <f t="shared" ca="1" si="6"/>
        <v>0</v>
      </c>
      <c r="BD15" s="59">
        <f t="shared" ca="1" si="6"/>
        <v>0</v>
      </c>
      <c r="BE15" s="59">
        <f t="shared" ca="1" si="6"/>
        <v>0</v>
      </c>
      <c r="BF15" s="59">
        <f t="shared" ca="1" si="6"/>
        <v>0</v>
      </c>
      <c r="BG15" s="59">
        <f t="shared" ca="1" si="6"/>
        <v>0</v>
      </c>
      <c r="BH15" s="59">
        <f t="shared" ca="1" si="6"/>
        <v>0</v>
      </c>
      <c r="BI15" s="59">
        <f t="shared" ca="1" si="6"/>
        <v>0</v>
      </c>
    </row>
    <row r="16" spans="2:61" s="1" customFormat="1" ht="14.25" customHeight="1" x14ac:dyDescent="0.15">
      <c r="B16" s="146"/>
      <c r="C16" s="62" t="str">
        <f>Enseignants!C14&amp;" "&amp;Enseignants!D14</f>
        <v xml:space="preserve"> </v>
      </c>
      <c r="D16" s="60"/>
      <c r="E16" s="60"/>
      <c r="F16" s="60"/>
      <c r="G16" s="60"/>
      <c r="H16" s="60"/>
      <c r="I16" s="60"/>
      <c r="J16" s="60"/>
      <c r="K16" s="60"/>
      <c r="L16" s="60"/>
      <c r="M16" s="60"/>
      <c r="N16" s="60"/>
      <c r="O16" s="60"/>
      <c r="P16" s="60"/>
      <c r="Q16" s="60"/>
      <c r="AE16" s="1">
        <v>13</v>
      </c>
      <c r="AG16" s="59" t="str">
        <f t="shared" ca="1" si="4"/>
        <v>Conseil des Maîtres n°13</v>
      </c>
      <c r="AH16" s="59">
        <f t="shared" ca="1" si="4"/>
        <v>0</v>
      </c>
      <c r="AI16" s="59">
        <f t="shared" ca="1" si="4"/>
        <v>0</v>
      </c>
      <c r="AJ16" s="59">
        <f t="shared" ca="1" si="4"/>
        <v>0</v>
      </c>
      <c r="AK16" s="59">
        <f t="shared" ca="1" si="4"/>
        <v>0</v>
      </c>
      <c r="AL16" s="59">
        <f t="shared" ca="1" si="4"/>
        <v>0</v>
      </c>
      <c r="AM16" s="59">
        <f t="shared" ca="1" si="4"/>
        <v>0</v>
      </c>
      <c r="AN16" s="59">
        <f t="shared" ca="1" si="4"/>
        <v>0</v>
      </c>
      <c r="AO16" s="59">
        <f t="shared" ca="1" si="4"/>
        <v>0</v>
      </c>
      <c r="AP16" s="59">
        <f t="shared" ca="1" si="4"/>
        <v>0</v>
      </c>
      <c r="AQ16" s="59">
        <f t="shared" ca="1" si="4"/>
        <v>0</v>
      </c>
      <c r="AR16" s="59">
        <f t="shared" ca="1" si="4"/>
        <v>0</v>
      </c>
      <c r="AS16" s="59">
        <f t="shared" ca="1" si="4"/>
        <v>0</v>
      </c>
      <c r="AT16" s="59">
        <f t="shared" ca="1" si="4"/>
        <v>0</v>
      </c>
      <c r="AU16" s="59">
        <f t="shared" ca="1" si="4"/>
        <v>0</v>
      </c>
      <c r="AV16" s="59">
        <f t="shared" ca="1" si="4"/>
        <v>0</v>
      </c>
      <c r="AW16" s="59">
        <f t="shared" ca="1" si="6"/>
        <v>0</v>
      </c>
      <c r="AX16" s="59">
        <f t="shared" ca="1" si="6"/>
        <v>0</v>
      </c>
      <c r="AY16" s="59">
        <f t="shared" ca="1" si="6"/>
        <v>0</v>
      </c>
      <c r="AZ16" s="59">
        <f t="shared" ca="1" si="6"/>
        <v>0</v>
      </c>
      <c r="BA16" s="59">
        <f t="shared" ca="1" si="6"/>
        <v>0</v>
      </c>
      <c r="BB16" s="59">
        <f t="shared" ca="1" si="6"/>
        <v>0</v>
      </c>
      <c r="BC16" s="59">
        <f t="shared" ca="1" si="6"/>
        <v>0</v>
      </c>
      <c r="BD16" s="59">
        <f t="shared" ca="1" si="6"/>
        <v>0</v>
      </c>
      <c r="BE16" s="59">
        <f t="shared" ca="1" si="6"/>
        <v>0</v>
      </c>
      <c r="BF16" s="59">
        <f t="shared" ca="1" si="6"/>
        <v>0</v>
      </c>
      <c r="BG16" s="59">
        <f t="shared" ca="1" si="6"/>
        <v>0</v>
      </c>
      <c r="BH16" s="59">
        <f t="shared" ca="1" si="6"/>
        <v>0</v>
      </c>
      <c r="BI16" s="59">
        <f t="shared" ca="1" si="6"/>
        <v>0</v>
      </c>
    </row>
    <row r="17" spans="2:61" s="1" customFormat="1" ht="14.25" customHeight="1" x14ac:dyDescent="0.15">
      <c r="B17" s="146"/>
      <c r="C17" s="62" t="str">
        <f>Enseignants!C15&amp;" "&amp;Enseignants!D15</f>
        <v xml:space="preserve"> </v>
      </c>
      <c r="D17" s="60"/>
      <c r="E17" s="60"/>
      <c r="F17" s="60"/>
      <c r="G17" s="60"/>
      <c r="H17" s="60"/>
      <c r="I17" s="60"/>
      <c r="J17" s="60"/>
      <c r="K17" s="60"/>
      <c r="L17" s="60"/>
      <c r="M17" s="60"/>
      <c r="N17" s="60"/>
      <c r="O17" s="60"/>
      <c r="P17" s="60"/>
      <c r="Q17" s="60"/>
      <c r="AE17" s="1">
        <v>14</v>
      </c>
      <c r="AG17" s="59" t="str">
        <f t="shared" ca="1" si="4"/>
        <v>Conseil des Maîtres n°14</v>
      </c>
      <c r="AH17" s="59">
        <f t="shared" ca="1" si="4"/>
        <v>0</v>
      </c>
      <c r="AI17" s="59">
        <f t="shared" ca="1" si="4"/>
        <v>0</v>
      </c>
      <c r="AJ17" s="59">
        <f t="shared" ca="1" si="4"/>
        <v>0</v>
      </c>
      <c r="AK17" s="59">
        <f t="shared" ca="1" si="4"/>
        <v>0</v>
      </c>
      <c r="AL17" s="59">
        <f t="shared" ca="1" si="4"/>
        <v>0</v>
      </c>
      <c r="AM17" s="59">
        <f t="shared" ca="1" si="4"/>
        <v>0</v>
      </c>
      <c r="AN17" s="59">
        <f t="shared" ca="1" si="4"/>
        <v>0</v>
      </c>
      <c r="AO17" s="59">
        <f t="shared" ca="1" si="4"/>
        <v>0</v>
      </c>
      <c r="AP17" s="59">
        <f t="shared" ca="1" si="4"/>
        <v>0</v>
      </c>
      <c r="AQ17" s="59">
        <f t="shared" ca="1" si="4"/>
        <v>0</v>
      </c>
      <c r="AR17" s="59">
        <f t="shared" ca="1" si="4"/>
        <v>0</v>
      </c>
      <c r="AS17" s="59">
        <f t="shared" ca="1" si="4"/>
        <v>0</v>
      </c>
      <c r="AT17" s="59">
        <f t="shared" ca="1" si="4"/>
        <v>0</v>
      </c>
      <c r="AU17" s="59">
        <f t="shared" ca="1" si="4"/>
        <v>0</v>
      </c>
      <c r="AV17" s="59">
        <f t="shared" ca="1" si="4"/>
        <v>0</v>
      </c>
      <c r="AW17" s="59">
        <f t="shared" ca="1" si="6"/>
        <v>0</v>
      </c>
      <c r="AX17" s="59">
        <f t="shared" ca="1" si="6"/>
        <v>0</v>
      </c>
      <c r="AY17" s="59">
        <f t="shared" ca="1" si="6"/>
        <v>0</v>
      </c>
      <c r="AZ17" s="59">
        <f t="shared" ca="1" si="6"/>
        <v>0</v>
      </c>
      <c r="BA17" s="59">
        <f t="shared" ca="1" si="6"/>
        <v>0</v>
      </c>
      <c r="BB17" s="59">
        <f t="shared" ca="1" si="6"/>
        <v>0</v>
      </c>
      <c r="BC17" s="59">
        <f t="shared" ca="1" si="6"/>
        <v>0</v>
      </c>
      <c r="BD17" s="59">
        <f t="shared" ca="1" si="6"/>
        <v>0</v>
      </c>
      <c r="BE17" s="59">
        <f t="shared" ca="1" si="6"/>
        <v>0</v>
      </c>
      <c r="BF17" s="59">
        <f t="shared" ca="1" si="6"/>
        <v>0</v>
      </c>
      <c r="BG17" s="59">
        <f t="shared" ca="1" si="6"/>
        <v>0</v>
      </c>
      <c r="BH17" s="59">
        <f t="shared" ca="1" si="6"/>
        <v>0</v>
      </c>
      <c r="BI17" s="59">
        <f t="shared" ca="1" si="6"/>
        <v>0</v>
      </c>
    </row>
    <row r="18" spans="2:61" s="1" customFormat="1" ht="14.25" customHeight="1" x14ac:dyDescent="0.2">
      <c r="B18" s="146"/>
      <c r="C18" s="62" t="str">
        <f>Enseignants!C16&amp;" "&amp;Enseignants!D16</f>
        <v xml:space="preserve"> </v>
      </c>
      <c r="D18" s="60"/>
      <c r="E18" s="60"/>
      <c r="F18" s="60"/>
      <c r="G18" s="60"/>
      <c r="H18" s="60"/>
      <c r="I18" s="60"/>
      <c r="J18" s="60"/>
      <c r="K18" s="60"/>
      <c r="L18" s="60"/>
      <c r="M18" s="60"/>
      <c r="N18" s="60"/>
      <c r="O18" s="60"/>
      <c r="P18" s="60"/>
      <c r="Q18" s="60"/>
    </row>
    <row r="19" spans="2:61" s="1" customFormat="1" ht="14.25" customHeight="1" x14ac:dyDescent="0.2">
      <c r="B19" s="146"/>
      <c r="C19" s="62" t="str">
        <f>Enseignants!C17&amp;" "&amp;Enseignants!D17</f>
        <v xml:space="preserve"> </v>
      </c>
      <c r="D19" s="60"/>
      <c r="E19" s="60"/>
      <c r="F19" s="60"/>
      <c r="G19" s="60"/>
      <c r="H19" s="60"/>
      <c r="I19" s="60"/>
      <c r="J19" s="60"/>
      <c r="K19" s="60"/>
      <c r="L19" s="60"/>
      <c r="M19" s="60"/>
      <c r="N19" s="60"/>
      <c r="O19" s="60"/>
      <c r="P19" s="60"/>
      <c r="Q19" s="60"/>
    </row>
    <row r="20" spans="2:61" s="1" customFormat="1" ht="14.25" customHeight="1" x14ac:dyDescent="0.15">
      <c r="B20" s="146"/>
      <c r="C20" s="62" t="str">
        <f>Enseignants!C18&amp;" "&amp;Enseignants!D18</f>
        <v xml:space="preserve"> </v>
      </c>
      <c r="D20" s="60"/>
      <c r="E20" s="60"/>
      <c r="F20" s="60"/>
      <c r="G20" s="60"/>
      <c r="H20" s="60"/>
      <c r="I20" s="60"/>
      <c r="J20" s="60"/>
      <c r="K20" s="60"/>
      <c r="L20" s="60"/>
      <c r="M20" s="60"/>
      <c r="N20" s="60"/>
      <c r="O20" s="60"/>
      <c r="P20" s="60"/>
      <c r="Q20" s="60"/>
      <c r="AE20" s="1">
        <v>1</v>
      </c>
      <c r="AG20" s="59" t="s">
        <v>157</v>
      </c>
      <c r="AH20" s="59" t="s">
        <v>161</v>
      </c>
      <c r="AI20" s="59" t="s">
        <v>162</v>
      </c>
      <c r="AJ20" s="59" t="s">
        <v>53</v>
      </c>
      <c r="AK20" s="59" t="s">
        <v>54</v>
      </c>
      <c r="AL20" s="59" t="s">
        <v>55</v>
      </c>
      <c r="AM20" s="59" t="s">
        <v>56</v>
      </c>
      <c r="AN20" s="59" t="s">
        <v>57</v>
      </c>
      <c r="AO20" s="59" t="s">
        <v>58</v>
      </c>
      <c r="AP20" s="59" t="s">
        <v>59</v>
      </c>
      <c r="AQ20" s="59" t="s">
        <v>60</v>
      </c>
      <c r="AR20" s="59" t="s">
        <v>61</v>
      </c>
      <c r="AS20" s="59" t="s">
        <v>62</v>
      </c>
      <c r="AT20" s="59" t="s">
        <v>63</v>
      </c>
      <c r="AU20" s="59" t="s">
        <v>64</v>
      </c>
      <c r="AV20" s="59" t="s">
        <v>65</v>
      </c>
      <c r="AW20" s="59" t="s">
        <v>66</v>
      </c>
      <c r="AX20" s="59" t="s">
        <v>67</v>
      </c>
      <c r="AY20" s="59" t="s">
        <v>68</v>
      </c>
      <c r="AZ20" s="59" t="s">
        <v>69</v>
      </c>
      <c r="BA20" s="59" t="s">
        <v>70</v>
      </c>
      <c r="BB20" s="59" t="s">
        <v>71</v>
      </c>
      <c r="BC20" s="59" t="s">
        <v>72</v>
      </c>
      <c r="BD20" s="59" t="s">
        <v>73</v>
      </c>
      <c r="BE20" s="59" t="s">
        <v>74</v>
      </c>
      <c r="BF20" s="59" t="s">
        <v>75</v>
      </c>
      <c r="BG20" s="59" t="s">
        <v>76</v>
      </c>
      <c r="BH20" s="59" t="s">
        <v>77</v>
      </c>
      <c r="BI20" s="59" t="s">
        <v>78</v>
      </c>
    </row>
    <row r="21" spans="2:61" s="1" customFormat="1" ht="14.25" customHeight="1" x14ac:dyDescent="0.15">
      <c r="B21" s="146"/>
      <c r="C21" s="62" t="str">
        <f>Enseignants!C19&amp;" "&amp;Enseignants!D19</f>
        <v xml:space="preserve"> </v>
      </c>
      <c r="D21" s="60"/>
      <c r="E21" s="60"/>
      <c r="F21" s="60"/>
      <c r="G21" s="60"/>
      <c r="H21" s="60"/>
      <c r="I21" s="60"/>
      <c r="J21" s="60"/>
      <c r="K21" s="60"/>
      <c r="L21" s="60"/>
      <c r="M21" s="60"/>
      <c r="N21" s="60"/>
      <c r="O21" s="60"/>
      <c r="P21" s="60"/>
      <c r="Q21" s="60"/>
      <c r="AE21" s="1">
        <v>2</v>
      </c>
      <c r="AG21" s="59" t="s">
        <v>158</v>
      </c>
      <c r="AH21" s="59" t="s">
        <v>163</v>
      </c>
      <c r="AI21" s="59" t="s">
        <v>164</v>
      </c>
      <c r="AJ21" s="59" t="s">
        <v>79</v>
      </c>
      <c r="AK21" s="59" t="s">
        <v>80</v>
      </c>
      <c r="AL21" s="59" t="s">
        <v>81</v>
      </c>
      <c r="AM21" s="59" t="s">
        <v>82</v>
      </c>
      <c r="AN21" s="59" t="s">
        <v>83</v>
      </c>
      <c r="AO21" s="59" t="s">
        <v>84</v>
      </c>
      <c r="AP21" s="59" t="s">
        <v>85</v>
      </c>
      <c r="AQ21" s="59" t="s">
        <v>86</v>
      </c>
      <c r="AR21" s="59" t="s">
        <v>87</v>
      </c>
      <c r="AS21" s="59" t="s">
        <v>88</v>
      </c>
      <c r="AT21" s="59" t="s">
        <v>89</v>
      </c>
      <c r="AU21" s="59" t="s">
        <v>90</v>
      </c>
      <c r="AV21" s="59" t="s">
        <v>91</v>
      </c>
      <c r="AW21" s="59" t="s">
        <v>92</v>
      </c>
      <c r="AX21" s="59" t="s">
        <v>93</v>
      </c>
      <c r="AY21" s="59" t="s">
        <v>94</v>
      </c>
      <c r="AZ21" s="59" t="s">
        <v>95</v>
      </c>
      <c r="BA21" s="59" t="s">
        <v>96</v>
      </c>
      <c r="BB21" s="59" t="s">
        <v>97</v>
      </c>
      <c r="BC21" s="59" t="s">
        <v>98</v>
      </c>
      <c r="BD21" s="59" t="s">
        <v>99</v>
      </c>
      <c r="BE21" s="59" t="s">
        <v>100</v>
      </c>
      <c r="BF21" s="59" t="s">
        <v>101</v>
      </c>
      <c r="BG21" s="59" t="s">
        <v>102</v>
      </c>
      <c r="BH21" s="59" t="s">
        <v>103</v>
      </c>
      <c r="BI21" s="59" t="s">
        <v>104</v>
      </c>
    </row>
    <row r="22" spans="2:61" s="1" customFormat="1" ht="14.25" customHeight="1" x14ac:dyDescent="0.15">
      <c r="B22" s="146"/>
      <c r="C22" s="62" t="str">
        <f>Enseignants!C20&amp;" "&amp;Enseignants!D20</f>
        <v xml:space="preserve"> </v>
      </c>
      <c r="D22" s="60"/>
      <c r="E22" s="60"/>
      <c r="F22" s="60"/>
      <c r="G22" s="60"/>
      <c r="H22" s="60"/>
      <c r="I22" s="60"/>
      <c r="J22" s="60"/>
      <c r="K22" s="60"/>
      <c r="L22" s="60"/>
      <c r="M22" s="60"/>
      <c r="N22" s="60"/>
      <c r="O22" s="60"/>
      <c r="P22" s="60"/>
      <c r="Q22" s="60"/>
      <c r="AE22" s="1">
        <v>3</v>
      </c>
      <c r="AG22" s="59" t="s">
        <v>159</v>
      </c>
      <c r="AH22" s="59" t="s">
        <v>165</v>
      </c>
      <c r="AI22" s="59" t="s">
        <v>166</v>
      </c>
      <c r="AJ22" s="59" t="s">
        <v>105</v>
      </c>
      <c r="AK22" s="59" t="s">
        <v>106</v>
      </c>
      <c r="AL22" s="59" t="s">
        <v>107</v>
      </c>
      <c r="AM22" s="59" t="s">
        <v>108</v>
      </c>
      <c r="AN22" s="59" t="s">
        <v>109</v>
      </c>
      <c r="AO22" s="59" t="s">
        <v>110</v>
      </c>
      <c r="AP22" s="59" t="s">
        <v>111</v>
      </c>
      <c r="AQ22" s="59" t="s">
        <v>112</v>
      </c>
      <c r="AR22" s="59" t="s">
        <v>113</v>
      </c>
      <c r="AS22" s="59" t="s">
        <v>114</v>
      </c>
      <c r="AT22" s="59" t="s">
        <v>115</v>
      </c>
      <c r="AU22" s="59" t="s">
        <v>116</v>
      </c>
      <c r="AV22" s="59" t="s">
        <v>117</v>
      </c>
      <c r="AW22" s="59" t="s">
        <v>118</v>
      </c>
      <c r="AX22" s="59" t="s">
        <v>119</v>
      </c>
      <c r="AY22" s="59" t="s">
        <v>120</v>
      </c>
      <c r="AZ22" s="59" t="s">
        <v>121</v>
      </c>
      <c r="BA22" s="59" t="s">
        <v>122</v>
      </c>
      <c r="BB22" s="59" t="s">
        <v>123</v>
      </c>
      <c r="BC22" s="59" t="s">
        <v>124</v>
      </c>
      <c r="BD22" s="59" t="s">
        <v>125</v>
      </c>
      <c r="BE22" s="59" t="s">
        <v>126</v>
      </c>
      <c r="BF22" s="59" t="s">
        <v>127</v>
      </c>
      <c r="BG22" s="59" t="s">
        <v>128</v>
      </c>
      <c r="BH22" s="59" t="s">
        <v>129</v>
      </c>
      <c r="BI22" s="59" t="s">
        <v>130</v>
      </c>
    </row>
    <row r="23" spans="2:61" s="1" customFormat="1" ht="14.25" customHeight="1" x14ac:dyDescent="0.15">
      <c r="B23" s="146"/>
      <c r="C23" s="62" t="str">
        <f>Enseignants!C21&amp;" "&amp;Enseignants!D21</f>
        <v xml:space="preserve"> </v>
      </c>
      <c r="D23" s="60"/>
      <c r="E23" s="60"/>
      <c r="F23" s="60"/>
      <c r="G23" s="60"/>
      <c r="H23" s="60"/>
      <c r="I23" s="60"/>
      <c r="J23" s="60"/>
      <c r="K23" s="60"/>
      <c r="L23" s="60"/>
      <c r="M23" s="60"/>
      <c r="N23" s="60"/>
      <c r="O23" s="60"/>
      <c r="P23" s="60"/>
      <c r="Q23" s="60"/>
      <c r="AE23" s="1">
        <v>4</v>
      </c>
      <c r="AG23" s="59" t="s">
        <v>160</v>
      </c>
      <c r="AH23" s="59" t="s">
        <v>167</v>
      </c>
      <c r="AI23" s="59" t="s">
        <v>168</v>
      </c>
      <c r="AJ23" s="59" t="s">
        <v>131</v>
      </c>
      <c r="AK23" s="59" t="s">
        <v>132</v>
      </c>
      <c r="AL23" s="59" t="s">
        <v>133</v>
      </c>
      <c r="AM23" s="59" t="s">
        <v>134</v>
      </c>
      <c r="AN23" s="59" t="s">
        <v>135</v>
      </c>
      <c r="AO23" s="59" t="s">
        <v>136</v>
      </c>
      <c r="AP23" s="59" t="s">
        <v>137</v>
      </c>
      <c r="AQ23" s="59" t="s">
        <v>138</v>
      </c>
      <c r="AR23" s="59" t="s">
        <v>139</v>
      </c>
      <c r="AS23" s="59" t="s">
        <v>140</v>
      </c>
      <c r="AT23" s="59" t="s">
        <v>141</v>
      </c>
      <c r="AU23" s="59" t="s">
        <v>142</v>
      </c>
      <c r="AV23" s="59" t="s">
        <v>143</v>
      </c>
      <c r="AW23" s="59" t="s">
        <v>144</v>
      </c>
      <c r="AX23" s="59" t="s">
        <v>145</v>
      </c>
      <c r="AY23" s="59" t="s">
        <v>146</v>
      </c>
      <c r="AZ23" s="59" t="s">
        <v>147</v>
      </c>
      <c r="BA23" s="59" t="s">
        <v>148</v>
      </c>
      <c r="BB23" s="59" t="s">
        <v>149</v>
      </c>
      <c r="BC23" s="59" t="s">
        <v>150</v>
      </c>
      <c r="BD23" s="59" t="s">
        <v>151</v>
      </c>
      <c r="BE23" s="59" t="s">
        <v>152</v>
      </c>
      <c r="BF23" s="59" t="s">
        <v>153</v>
      </c>
      <c r="BG23" s="59" t="s">
        <v>154</v>
      </c>
      <c r="BH23" s="59" t="s">
        <v>155</v>
      </c>
      <c r="BI23" s="59" t="s">
        <v>156</v>
      </c>
    </row>
    <row r="24" spans="2:61" s="1" customFormat="1" ht="14.25" customHeight="1" x14ac:dyDescent="0.15">
      <c r="B24" s="146"/>
      <c r="C24" s="62" t="str">
        <f>Enseignants!C22&amp;" "&amp;Enseignants!D22</f>
        <v xml:space="preserve"> </v>
      </c>
      <c r="D24" s="60"/>
      <c r="E24" s="60"/>
      <c r="F24" s="60"/>
      <c r="G24" s="60"/>
      <c r="H24" s="60"/>
      <c r="I24" s="60"/>
      <c r="J24" s="60"/>
      <c r="K24" s="60"/>
      <c r="L24" s="60"/>
      <c r="M24" s="60"/>
      <c r="N24" s="60"/>
      <c r="O24" s="60"/>
      <c r="P24" s="60"/>
      <c r="Q24" s="60"/>
      <c r="AE24" s="1">
        <v>5</v>
      </c>
      <c r="AG24" s="59" t="s">
        <v>179</v>
      </c>
      <c r="AH24" s="59" t="s">
        <v>189</v>
      </c>
      <c r="AI24" s="59" t="s">
        <v>190</v>
      </c>
      <c r="AJ24" s="59" t="s">
        <v>191</v>
      </c>
      <c r="AK24" s="59" t="s">
        <v>192</v>
      </c>
      <c r="AL24" s="59" t="s">
        <v>193</v>
      </c>
      <c r="AM24" s="59" t="s">
        <v>194</v>
      </c>
      <c r="AN24" s="59" t="s">
        <v>195</v>
      </c>
      <c r="AO24" s="59" t="s">
        <v>196</v>
      </c>
      <c r="AP24" s="59" t="s">
        <v>197</v>
      </c>
      <c r="AQ24" s="59" t="s">
        <v>198</v>
      </c>
      <c r="AR24" s="59" t="s">
        <v>199</v>
      </c>
      <c r="AS24" s="59" t="s">
        <v>200</v>
      </c>
      <c r="AT24" s="59" t="s">
        <v>201</v>
      </c>
      <c r="AU24" s="59" t="s">
        <v>202</v>
      </c>
      <c r="AV24" s="59" t="s">
        <v>203</v>
      </c>
      <c r="AW24" s="59" t="s">
        <v>204</v>
      </c>
      <c r="AX24" s="59" t="s">
        <v>205</v>
      </c>
      <c r="AY24" s="59" t="s">
        <v>206</v>
      </c>
      <c r="AZ24" s="59" t="s">
        <v>207</v>
      </c>
      <c r="BA24" s="59" t="s">
        <v>208</v>
      </c>
      <c r="BB24" s="59" t="s">
        <v>209</v>
      </c>
      <c r="BC24" s="59" t="s">
        <v>210</v>
      </c>
      <c r="BD24" s="59" t="s">
        <v>211</v>
      </c>
      <c r="BE24" s="59" t="s">
        <v>212</v>
      </c>
      <c r="BF24" s="59" t="s">
        <v>213</v>
      </c>
      <c r="BG24" s="59" t="s">
        <v>214</v>
      </c>
      <c r="BH24" s="59" t="s">
        <v>215</v>
      </c>
      <c r="BI24" s="59" t="s">
        <v>216</v>
      </c>
    </row>
    <row r="25" spans="2:61" s="1" customFormat="1" ht="14.25" customHeight="1" x14ac:dyDescent="0.15">
      <c r="B25" s="146"/>
      <c r="C25" s="62" t="str">
        <f>Enseignants!C23&amp;" "&amp;Enseignants!D23</f>
        <v xml:space="preserve"> </v>
      </c>
      <c r="D25" s="60"/>
      <c r="E25" s="60"/>
      <c r="F25" s="60"/>
      <c r="G25" s="60"/>
      <c r="H25" s="60"/>
      <c r="I25" s="60"/>
      <c r="J25" s="60"/>
      <c r="K25" s="60"/>
      <c r="L25" s="60"/>
      <c r="M25" s="60"/>
      <c r="N25" s="60"/>
      <c r="O25" s="60"/>
      <c r="P25" s="60"/>
      <c r="Q25" s="60"/>
      <c r="AE25" s="1">
        <v>6</v>
      </c>
      <c r="AG25" s="59" t="s">
        <v>180</v>
      </c>
      <c r="AH25" s="59" t="s">
        <v>217</v>
      </c>
      <c r="AI25" s="59" t="s">
        <v>218</v>
      </c>
      <c r="AJ25" s="59" t="s">
        <v>219</v>
      </c>
      <c r="AK25" s="59" t="s">
        <v>220</v>
      </c>
      <c r="AL25" s="59" t="s">
        <v>221</v>
      </c>
      <c r="AM25" s="59" t="s">
        <v>222</v>
      </c>
      <c r="AN25" s="59" t="s">
        <v>223</v>
      </c>
      <c r="AO25" s="59" t="s">
        <v>224</v>
      </c>
      <c r="AP25" s="59" t="s">
        <v>225</v>
      </c>
      <c r="AQ25" s="59" t="s">
        <v>226</v>
      </c>
      <c r="AR25" s="59" t="s">
        <v>227</v>
      </c>
      <c r="AS25" s="59" t="s">
        <v>228</v>
      </c>
      <c r="AT25" s="59" t="s">
        <v>229</v>
      </c>
      <c r="AU25" s="59" t="s">
        <v>230</v>
      </c>
      <c r="AV25" s="59" t="s">
        <v>231</v>
      </c>
      <c r="AW25" s="59" t="s">
        <v>232</v>
      </c>
      <c r="AX25" s="59" t="s">
        <v>233</v>
      </c>
      <c r="AY25" s="59" t="s">
        <v>234</v>
      </c>
      <c r="AZ25" s="59" t="s">
        <v>235</v>
      </c>
      <c r="BA25" s="59" t="s">
        <v>236</v>
      </c>
      <c r="BB25" s="59" t="s">
        <v>237</v>
      </c>
      <c r="BC25" s="59" t="s">
        <v>238</v>
      </c>
      <c r="BD25" s="59" t="s">
        <v>239</v>
      </c>
      <c r="BE25" s="59" t="s">
        <v>240</v>
      </c>
      <c r="BF25" s="59" t="s">
        <v>241</v>
      </c>
      <c r="BG25" s="59" t="s">
        <v>242</v>
      </c>
      <c r="BH25" s="59" t="s">
        <v>243</v>
      </c>
      <c r="BI25" s="59" t="s">
        <v>244</v>
      </c>
    </row>
    <row r="26" spans="2:61" s="1" customFormat="1" ht="14.25" customHeight="1" x14ac:dyDescent="0.15">
      <c r="B26" s="146"/>
      <c r="C26" s="62" t="str">
        <f>Enseignants!C24&amp;" "&amp;Enseignants!D24</f>
        <v xml:space="preserve"> </v>
      </c>
      <c r="D26" s="60"/>
      <c r="E26" s="60"/>
      <c r="F26" s="60"/>
      <c r="G26" s="60"/>
      <c r="H26" s="60"/>
      <c r="I26" s="60"/>
      <c r="J26" s="60"/>
      <c r="K26" s="60"/>
      <c r="L26" s="60"/>
      <c r="M26" s="60"/>
      <c r="N26" s="60"/>
      <c r="O26" s="60"/>
      <c r="P26" s="60"/>
      <c r="Q26" s="60"/>
      <c r="AE26" s="1">
        <v>7</v>
      </c>
      <c r="AG26" s="59" t="s">
        <v>181</v>
      </c>
      <c r="AH26" s="59" t="s">
        <v>245</v>
      </c>
      <c r="AI26" s="59" t="s">
        <v>246</v>
      </c>
      <c r="AJ26" s="59" t="s">
        <v>247</v>
      </c>
      <c r="AK26" s="59" t="s">
        <v>248</v>
      </c>
      <c r="AL26" s="59" t="s">
        <v>249</v>
      </c>
      <c r="AM26" s="59" t="s">
        <v>250</v>
      </c>
      <c r="AN26" s="59" t="s">
        <v>251</v>
      </c>
      <c r="AO26" s="59" t="s">
        <v>252</v>
      </c>
      <c r="AP26" s="59" t="s">
        <v>253</v>
      </c>
      <c r="AQ26" s="59" t="s">
        <v>254</v>
      </c>
      <c r="AR26" s="59" t="s">
        <v>255</v>
      </c>
      <c r="AS26" s="59" t="s">
        <v>256</v>
      </c>
      <c r="AT26" s="59" t="s">
        <v>257</v>
      </c>
      <c r="AU26" s="59" t="s">
        <v>258</v>
      </c>
      <c r="AV26" s="59" t="s">
        <v>259</v>
      </c>
      <c r="AW26" s="59" t="s">
        <v>260</v>
      </c>
      <c r="AX26" s="59" t="s">
        <v>261</v>
      </c>
      <c r="AY26" s="59" t="s">
        <v>262</v>
      </c>
      <c r="AZ26" s="59" t="s">
        <v>263</v>
      </c>
      <c r="BA26" s="59" t="s">
        <v>264</v>
      </c>
      <c r="BB26" s="59" t="s">
        <v>265</v>
      </c>
      <c r="BC26" s="59" t="s">
        <v>266</v>
      </c>
      <c r="BD26" s="59" t="s">
        <v>267</v>
      </c>
      <c r="BE26" s="59" t="s">
        <v>268</v>
      </c>
      <c r="BF26" s="59" t="s">
        <v>269</v>
      </c>
      <c r="BG26" s="59" t="s">
        <v>270</v>
      </c>
      <c r="BH26" s="59" t="s">
        <v>271</v>
      </c>
      <c r="BI26" s="59" t="s">
        <v>272</v>
      </c>
    </row>
    <row r="27" spans="2:61" s="1" customFormat="1" ht="14.25" customHeight="1" x14ac:dyDescent="0.15">
      <c r="B27" s="146"/>
      <c r="C27" s="62" t="str">
        <f>Enseignants!C25&amp;" "&amp;Enseignants!D25</f>
        <v xml:space="preserve"> </v>
      </c>
      <c r="D27" s="60"/>
      <c r="E27" s="60"/>
      <c r="F27" s="60"/>
      <c r="G27" s="60"/>
      <c r="H27" s="60"/>
      <c r="I27" s="60"/>
      <c r="J27" s="60"/>
      <c r="K27" s="60"/>
      <c r="L27" s="60"/>
      <c r="M27" s="60"/>
      <c r="N27" s="60"/>
      <c r="O27" s="60"/>
      <c r="P27" s="60"/>
      <c r="Q27" s="60"/>
      <c r="AE27" s="1">
        <v>8</v>
      </c>
      <c r="AG27" s="59" t="s">
        <v>182</v>
      </c>
      <c r="AH27" s="59" t="s">
        <v>273</v>
      </c>
      <c r="AI27" s="59" t="s">
        <v>274</v>
      </c>
      <c r="AJ27" s="59" t="s">
        <v>275</v>
      </c>
      <c r="AK27" s="59" t="s">
        <v>276</v>
      </c>
      <c r="AL27" s="59" t="s">
        <v>277</v>
      </c>
      <c r="AM27" s="59" t="s">
        <v>278</v>
      </c>
      <c r="AN27" s="59" t="s">
        <v>279</v>
      </c>
      <c r="AO27" s="59" t="s">
        <v>280</v>
      </c>
      <c r="AP27" s="59" t="s">
        <v>281</v>
      </c>
      <c r="AQ27" s="59" t="s">
        <v>282</v>
      </c>
      <c r="AR27" s="59" t="s">
        <v>283</v>
      </c>
      <c r="AS27" s="59" t="s">
        <v>284</v>
      </c>
      <c r="AT27" s="59" t="s">
        <v>285</v>
      </c>
      <c r="AU27" s="59" t="s">
        <v>286</v>
      </c>
      <c r="AV27" s="59" t="s">
        <v>287</v>
      </c>
      <c r="AW27" s="59" t="s">
        <v>288</v>
      </c>
      <c r="AX27" s="59" t="s">
        <v>289</v>
      </c>
      <c r="AY27" s="59" t="s">
        <v>290</v>
      </c>
      <c r="AZ27" s="59" t="s">
        <v>291</v>
      </c>
      <c r="BA27" s="59" t="s">
        <v>292</v>
      </c>
      <c r="BB27" s="59" t="s">
        <v>293</v>
      </c>
      <c r="BC27" s="59" t="s">
        <v>294</v>
      </c>
      <c r="BD27" s="59" t="s">
        <v>295</v>
      </c>
      <c r="BE27" s="59" t="s">
        <v>296</v>
      </c>
      <c r="BF27" s="59" t="s">
        <v>297</v>
      </c>
      <c r="BG27" s="59" t="s">
        <v>298</v>
      </c>
      <c r="BH27" s="59" t="s">
        <v>299</v>
      </c>
      <c r="BI27" s="59" t="s">
        <v>300</v>
      </c>
    </row>
    <row r="28" spans="2:61" s="1" customFormat="1" ht="14.25" customHeight="1" x14ac:dyDescent="0.15">
      <c r="B28" s="146"/>
      <c r="C28" s="62" t="str">
        <f>Enseignants!C26&amp;" "&amp;Enseignants!D26</f>
        <v xml:space="preserve"> </v>
      </c>
      <c r="D28" s="60"/>
      <c r="E28" s="60"/>
      <c r="F28" s="60"/>
      <c r="G28" s="60"/>
      <c r="H28" s="60"/>
      <c r="I28" s="60"/>
      <c r="J28" s="60"/>
      <c r="K28" s="60"/>
      <c r="L28" s="60"/>
      <c r="M28" s="60"/>
      <c r="N28" s="60"/>
      <c r="O28" s="60"/>
      <c r="P28" s="60"/>
      <c r="Q28" s="60"/>
      <c r="AE28" s="1">
        <v>9</v>
      </c>
      <c r="AG28" s="59" t="s">
        <v>183</v>
      </c>
      <c r="AH28" s="59" t="s">
        <v>301</v>
      </c>
      <c r="AI28" s="59" t="s">
        <v>302</v>
      </c>
      <c r="AJ28" s="59" t="s">
        <v>303</v>
      </c>
      <c r="AK28" s="59" t="s">
        <v>304</v>
      </c>
      <c r="AL28" s="59" t="s">
        <v>305</v>
      </c>
      <c r="AM28" s="59" t="s">
        <v>306</v>
      </c>
      <c r="AN28" s="59" t="s">
        <v>307</v>
      </c>
      <c r="AO28" s="59" t="s">
        <v>308</v>
      </c>
      <c r="AP28" s="59" t="s">
        <v>309</v>
      </c>
      <c r="AQ28" s="59" t="s">
        <v>310</v>
      </c>
      <c r="AR28" s="59" t="s">
        <v>311</v>
      </c>
      <c r="AS28" s="59" t="s">
        <v>312</v>
      </c>
      <c r="AT28" s="59" t="s">
        <v>313</v>
      </c>
      <c r="AU28" s="59" t="s">
        <v>314</v>
      </c>
      <c r="AV28" s="59" t="s">
        <v>315</v>
      </c>
      <c r="AW28" s="59" t="s">
        <v>316</v>
      </c>
      <c r="AX28" s="59" t="s">
        <v>317</v>
      </c>
      <c r="AY28" s="59" t="s">
        <v>318</v>
      </c>
      <c r="AZ28" s="59" t="s">
        <v>319</v>
      </c>
      <c r="BA28" s="59" t="s">
        <v>320</v>
      </c>
      <c r="BB28" s="59" t="s">
        <v>321</v>
      </c>
      <c r="BC28" s="59" t="s">
        <v>322</v>
      </c>
      <c r="BD28" s="59" t="s">
        <v>323</v>
      </c>
      <c r="BE28" s="59" t="s">
        <v>324</v>
      </c>
      <c r="BF28" s="59" t="s">
        <v>325</v>
      </c>
      <c r="BG28" s="59" t="s">
        <v>326</v>
      </c>
      <c r="BH28" s="59" t="s">
        <v>327</v>
      </c>
      <c r="BI28" s="59" t="s">
        <v>328</v>
      </c>
    </row>
    <row r="29" spans="2:61" s="1" customFormat="1" ht="14.25" customHeight="1" x14ac:dyDescent="0.15">
      <c r="B29" s="146"/>
      <c r="C29" s="62" t="str">
        <f>Enseignants!C27&amp;" "&amp;Enseignants!D27</f>
        <v xml:space="preserve"> </v>
      </c>
      <c r="D29" s="60"/>
      <c r="E29" s="60"/>
      <c r="F29" s="60"/>
      <c r="G29" s="60"/>
      <c r="H29" s="60"/>
      <c r="I29" s="60"/>
      <c r="J29" s="60"/>
      <c r="K29" s="60"/>
      <c r="L29" s="60"/>
      <c r="M29" s="60"/>
      <c r="N29" s="60"/>
      <c r="O29" s="60"/>
      <c r="P29" s="60"/>
      <c r="Q29" s="60"/>
      <c r="AE29" s="1">
        <v>10</v>
      </c>
      <c r="AG29" s="59" t="s">
        <v>184</v>
      </c>
      <c r="AH29" s="59" t="s">
        <v>329</v>
      </c>
      <c r="AI29" s="59" t="s">
        <v>330</v>
      </c>
      <c r="AJ29" s="59" t="s">
        <v>331</v>
      </c>
      <c r="AK29" s="59" t="s">
        <v>332</v>
      </c>
      <c r="AL29" s="59" t="s">
        <v>333</v>
      </c>
      <c r="AM29" s="59" t="s">
        <v>334</v>
      </c>
      <c r="AN29" s="59" t="s">
        <v>335</v>
      </c>
      <c r="AO29" s="59" t="s">
        <v>336</v>
      </c>
      <c r="AP29" s="59" t="s">
        <v>337</v>
      </c>
      <c r="AQ29" s="59" t="s">
        <v>338</v>
      </c>
      <c r="AR29" s="59" t="s">
        <v>339</v>
      </c>
      <c r="AS29" s="59" t="s">
        <v>340</v>
      </c>
      <c r="AT29" s="59" t="s">
        <v>341</v>
      </c>
      <c r="AU29" s="59" t="s">
        <v>342</v>
      </c>
      <c r="AV29" s="59" t="s">
        <v>343</v>
      </c>
      <c r="AW29" s="59" t="s">
        <v>344</v>
      </c>
      <c r="AX29" s="59" t="s">
        <v>345</v>
      </c>
      <c r="AY29" s="59" t="s">
        <v>346</v>
      </c>
      <c r="AZ29" s="59" t="s">
        <v>347</v>
      </c>
      <c r="BA29" s="59" t="s">
        <v>348</v>
      </c>
      <c r="BB29" s="59" t="s">
        <v>349</v>
      </c>
      <c r="BC29" s="59" t="s">
        <v>350</v>
      </c>
      <c r="BD29" s="59" t="s">
        <v>351</v>
      </c>
      <c r="BE29" s="59" t="s">
        <v>352</v>
      </c>
      <c r="BF29" s="59" t="s">
        <v>353</v>
      </c>
      <c r="BG29" s="59" t="s">
        <v>354</v>
      </c>
      <c r="BH29" s="59" t="s">
        <v>355</v>
      </c>
      <c r="BI29" s="59" t="s">
        <v>356</v>
      </c>
    </row>
    <row r="30" spans="2:61" s="1" customFormat="1" ht="14.25" customHeight="1" x14ac:dyDescent="0.15">
      <c r="B30" s="146"/>
      <c r="C30" s="62" t="str">
        <f>Enseignants!C28&amp;" "&amp;Enseignants!D28</f>
        <v xml:space="preserve"> </v>
      </c>
      <c r="D30" s="60"/>
      <c r="E30" s="60"/>
      <c r="F30" s="60"/>
      <c r="G30" s="60"/>
      <c r="H30" s="60"/>
      <c r="I30" s="60"/>
      <c r="J30" s="60"/>
      <c r="K30" s="60"/>
      <c r="L30" s="60"/>
      <c r="M30" s="60"/>
      <c r="N30" s="60"/>
      <c r="O30" s="60"/>
      <c r="P30" s="60"/>
      <c r="Q30" s="60"/>
      <c r="AE30" s="1">
        <v>11</v>
      </c>
      <c r="AG30" s="59" t="s">
        <v>185</v>
      </c>
      <c r="AH30" s="59" t="s">
        <v>357</v>
      </c>
      <c r="AI30" s="59" t="s">
        <v>358</v>
      </c>
      <c r="AJ30" s="59" t="s">
        <v>359</v>
      </c>
      <c r="AK30" s="59" t="s">
        <v>360</v>
      </c>
      <c r="AL30" s="59" t="s">
        <v>361</v>
      </c>
      <c r="AM30" s="59" t="s">
        <v>362</v>
      </c>
      <c r="AN30" s="59" t="s">
        <v>363</v>
      </c>
      <c r="AO30" s="59" t="s">
        <v>364</v>
      </c>
      <c r="AP30" s="59" t="s">
        <v>365</v>
      </c>
      <c r="AQ30" s="59" t="s">
        <v>366</v>
      </c>
      <c r="AR30" s="59" t="s">
        <v>367</v>
      </c>
      <c r="AS30" s="59" t="s">
        <v>368</v>
      </c>
      <c r="AT30" s="59" t="s">
        <v>369</v>
      </c>
      <c r="AU30" s="59" t="s">
        <v>370</v>
      </c>
      <c r="AV30" s="59" t="s">
        <v>371</v>
      </c>
      <c r="AW30" s="59" t="s">
        <v>372</v>
      </c>
      <c r="AX30" s="59" t="s">
        <v>373</v>
      </c>
      <c r="AY30" s="59" t="s">
        <v>374</v>
      </c>
      <c r="AZ30" s="59" t="s">
        <v>375</v>
      </c>
      <c r="BA30" s="59" t="s">
        <v>376</v>
      </c>
      <c r="BB30" s="59" t="s">
        <v>377</v>
      </c>
      <c r="BC30" s="59" t="s">
        <v>378</v>
      </c>
      <c r="BD30" s="59" t="s">
        <v>379</v>
      </c>
      <c r="BE30" s="59" t="s">
        <v>380</v>
      </c>
      <c r="BF30" s="59" t="s">
        <v>381</v>
      </c>
      <c r="BG30" s="59" t="s">
        <v>382</v>
      </c>
      <c r="BH30" s="59" t="s">
        <v>383</v>
      </c>
      <c r="BI30" s="59" t="s">
        <v>384</v>
      </c>
    </row>
    <row r="31" spans="2:61" s="1" customFormat="1" ht="14.25" customHeight="1" x14ac:dyDescent="0.15">
      <c r="B31" s="146"/>
      <c r="C31" s="62" t="str">
        <f>Enseignants!C29&amp;" "&amp;Enseignants!D29</f>
        <v xml:space="preserve"> </v>
      </c>
      <c r="D31" s="60"/>
      <c r="E31" s="60"/>
      <c r="F31" s="60"/>
      <c r="G31" s="60"/>
      <c r="H31" s="60"/>
      <c r="I31" s="60"/>
      <c r="J31" s="60"/>
      <c r="K31" s="60"/>
      <c r="L31" s="60"/>
      <c r="M31" s="60"/>
      <c r="N31" s="60"/>
      <c r="O31" s="60"/>
      <c r="P31" s="60"/>
      <c r="Q31" s="60"/>
      <c r="AE31" s="1">
        <v>12</v>
      </c>
      <c r="AG31" s="59" t="s">
        <v>186</v>
      </c>
      <c r="AH31" s="59" t="s">
        <v>385</v>
      </c>
      <c r="AI31" s="59" t="s">
        <v>386</v>
      </c>
      <c r="AJ31" s="59" t="s">
        <v>387</v>
      </c>
      <c r="AK31" s="59" t="s">
        <v>388</v>
      </c>
      <c r="AL31" s="59" t="s">
        <v>389</v>
      </c>
      <c r="AM31" s="59" t="s">
        <v>390</v>
      </c>
      <c r="AN31" s="59" t="s">
        <v>391</v>
      </c>
      <c r="AO31" s="59" t="s">
        <v>392</v>
      </c>
      <c r="AP31" s="59" t="s">
        <v>393</v>
      </c>
      <c r="AQ31" s="59" t="s">
        <v>394</v>
      </c>
      <c r="AR31" s="59" t="s">
        <v>395</v>
      </c>
      <c r="AS31" s="59" t="s">
        <v>396</v>
      </c>
      <c r="AT31" s="59" t="s">
        <v>397</v>
      </c>
      <c r="AU31" s="59" t="s">
        <v>398</v>
      </c>
      <c r="AV31" s="59" t="s">
        <v>399</v>
      </c>
      <c r="AW31" s="59" t="s">
        <v>400</v>
      </c>
      <c r="AX31" s="59" t="s">
        <v>401</v>
      </c>
      <c r="AY31" s="59" t="s">
        <v>402</v>
      </c>
      <c r="AZ31" s="59" t="s">
        <v>403</v>
      </c>
      <c r="BA31" s="59" t="s">
        <v>404</v>
      </c>
      <c r="BB31" s="59" t="s">
        <v>405</v>
      </c>
      <c r="BC31" s="59" t="s">
        <v>406</v>
      </c>
      <c r="BD31" s="59" t="s">
        <v>407</v>
      </c>
      <c r="BE31" s="59" t="s">
        <v>408</v>
      </c>
      <c r="BF31" s="59" t="s">
        <v>409</v>
      </c>
      <c r="BG31" s="59" t="s">
        <v>410</v>
      </c>
      <c r="BH31" s="59" t="s">
        <v>411</v>
      </c>
      <c r="BI31" s="59" t="s">
        <v>412</v>
      </c>
    </row>
    <row r="32" spans="2:61" ht="15" thickBot="1" x14ac:dyDescent="0.2">
      <c r="AE32" s="1">
        <v>13</v>
      </c>
      <c r="AG32" s="59" t="s">
        <v>187</v>
      </c>
      <c r="AH32" s="59" t="s">
        <v>413</v>
      </c>
      <c r="AI32" s="59" t="s">
        <v>414</v>
      </c>
      <c r="AJ32" s="59" t="s">
        <v>415</v>
      </c>
      <c r="AK32" s="59" t="s">
        <v>416</v>
      </c>
      <c r="AL32" s="59" t="s">
        <v>417</v>
      </c>
      <c r="AM32" s="59" t="s">
        <v>418</v>
      </c>
      <c r="AN32" s="59" t="s">
        <v>419</v>
      </c>
      <c r="AO32" s="59" t="s">
        <v>420</v>
      </c>
      <c r="AP32" s="59" t="s">
        <v>421</v>
      </c>
      <c r="AQ32" s="59" t="s">
        <v>422</v>
      </c>
      <c r="AR32" s="59" t="s">
        <v>423</v>
      </c>
      <c r="AS32" s="59" t="s">
        <v>424</v>
      </c>
      <c r="AT32" s="59" t="s">
        <v>425</v>
      </c>
      <c r="AU32" s="59" t="s">
        <v>426</v>
      </c>
      <c r="AV32" s="59" t="s">
        <v>427</v>
      </c>
      <c r="AW32" s="59" t="s">
        <v>428</v>
      </c>
      <c r="AX32" s="59" t="s">
        <v>429</v>
      </c>
      <c r="AY32" s="59" t="s">
        <v>430</v>
      </c>
      <c r="AZ32" s="59" t="s">
        <v>431</v>
      </c>
      <c r="BA32" s="59" t="s">
        <v>432</v>
      </c>
      <c r="BB32" s="59" t="s">
        <v>433</v>
      </c>
      <c r="BC32" s="59" t="s">
        <v>434</v>
      </c>
      <c r="BD32" s="59" t="s">
        <v>435</v>
      </c>
      <c r="BE32" s="59" t="s">
        <v>436</v>
      </c>
      <c r="BF32" s="59" t="s">
        <v>437</v>
      </c>
      <c r="BG32" s="59" t="s">
        <v>438</v>
      </c>
      <c r="BH32" s="59" t="s">
        <v>439</v>
      </c>
      <c r="BI32" s="59" t="s">
        <v>440</v>
      </c>
    </row>
    <row r="33" spans="2:61" ht="15" customHeight="1" x14ac:dyDescent="0.15">
      <c r="B33" s="147" t="s">
        <v>178</v>
      </c>
      <c r="C33" s="148"/>
      <c r="D33" s="148"/>
      <c r="E33" s="148"/>
      <c r="F33" s="148"/>
      <c r="G33" s="148"/>
      <c r="H33" s="148"/>
      <c r="I33" s="148"/>
      <c r="J33" s="148"/>
      <c r="K33" s="148"/>
      <c r="L33" s="148"/>
      <c r="M33" s="148"/>
      <c r="N33" s="148"/>
      <c r="O33" s="148"/>
      <c r="P33" s="148"/>
      <c r="Q33" s="149"/>
      <c r="AE33" s="1">
        <v>14</v>
      </c>
      <c r="AG33" s="59" t="s">
        <v>188</v>
      </c>
      <c r="AH33" s="59" t="s">
        <v>441</v>
      </c>
      <c r="AI33" s="59" t="s">
        <v>442</v>
      </c>
      <c r="AJ33" s="59" t="s">
        <v>443</v>
      </c>
      <c r="AK33" s="59" t="s">
        <v>444</v>
      </c>
      <c r="AL33" s="59" t="s">
        <v>445</v>
      </c>
      <c r="AM33" s="59" t="s">
        <v>446</v>
      </c>
      <c r="AN33" s="59" t="s">
        <v>447</v>
      </c>
      <c r="AO33" s="59" t="s">
        <v>448</v>
      </c>
      <c r="AP33" s="59" t="s">
        <v>449</v>
      </c>
      <c r="AQ33" s="59" t="s">
        <v>450</v>
      </c>
      <c r="AR33" s="59" t="s">
        <v>451</v>
      </c>
      <c r="AS33" s="59" t="s">
        <v>452</v>
      </c>
      <c r="AT33" s="59" t="s">
        <v>453</v>
      </c>
      <c r="AU33" s="59" t="s">
        <v>454</v>
      </c>
      <c r="AV33" s="59" t="s">
        <v>455</v>
      </c>
      <c r="AW33" s="59" t="s">
        <v>456</v>
      </c>
      <c r="AX33" s="59" t="s">
        <v>457</v>
      </c>
      <c r="AY33" s="59" t="s">
        <v>458</v>
      </c>
      <c r="AZ33" s="59" t="s">
        <v>459</v>
      </c>
      <c r="BA33" s="59" t="s">
        <v>460</v>
      </c>
      <c r="BB33" s="59" t="s">
        <v>461</v>
      </c>
      <c r="BC33" s="59" t="s">
        <v>462</v>
      </c>
      <c r="BD33" s="59" t="s">
        <v>463</v>
      </c>
      <c r="BE33" s="59" t="s">
        <v>464</v>
      </c>
      <c r="BF33" s="59" t="s">
        <v>465</v>
      </c>
      <c r="BG33" s="59" t="s">
        <v>466</v>
      </c>
      <c r="BH33" s="59" t="s">
        <v>467</v>
      </c>
      <c r="BI33" s="59" t="s">
        <v>468</v>
      </c>
    </row>
    <row r="34" spans="2:61" ht="15" customHeight="1" x14ac:dyDescent="0.15">
      <c r="B34" s="63" t="s">
        <v>173</v>
      </c>
      <c r="C34" s="91" t="s">
        <v>173</v>
      </c>
      <c r="D34" s="91" t="s">
        <v>173</v>
      </c>
      <c r="E34" s="91" t="s">
        <v>173</v>
      </c>
      <c r="F34" s="150" t="s">
        <v>174</v>
      </c>
      <c r="G34" s="150"/>
      <c r="H34" s="150"/>
      <c r="I34" s="91" t="s">
        <v>173</v>
      </c>
      <c r="J34" s="91" t="s">
        <v>173</v>
      </c>
      <c r="K34" s="91" t="s">
        <v>173</v>
      </c>
      <c r="L34" s="91" t="s">
        <v>173</v>
      </c>
      <c r="M34" s="91" t="s">
        <v>173</v>
      </c>
      <c r="N34" s="91" t="s">
        <v>173</v>
      </c>
      <c r="O34" s="91" t="s">
        <v>173</v>
      </c>
      <c r="P34" s="91" t="s">
        <v>173</v>
      </c>
      <c r="Q34" s="92" t="s">
        <v>173</v>
      </c>
    </row>
    <row r="35" spans="2:61" ht="15" customHeight="1" x14ac:dyDescent="0.15">
      <c r="B35" s="63"/>
      <c r="C35" s="91" t="s">
        <v>173</v>
      </c>
      <c r="D35" s="91" t="s">
        <v>173</v>
      </c>
      <c r="E35" s="91" t="s">
        <v>173</v>
      </c>
      <c r="F35" s="150" t="s">
        <v>175</v>
      </c>
      <c r="G35" s="150"/>
      <c r="H35" s="150"/>
      <c r="I35" s="91" t="s">
        <v>173</v>
      </c>
      <c r="J35" s="91" t="s">
        <v>173</v>
      </c>
      <c r="K35" s="91" t="s">
        <v>173</v>
      </c>
      <c r="L35" s="91" t="s">
        <v>173</v>
      </c>
      <c r="M35" s="91" t="s">
        <v>173</v>
      </c>
      <c r="N35" s="91" t="s">
        <v>173</v>
      </c>
      <c r="O35" s="91" t="s">
        <v>173</v>
      </c>
      <c r="P35" s="91" t="s">
        <v>173</v>
      </c>
      <c r="Q35" s="92" t="s">
        <v>173</v>
      </c>
    </row>
    <row r="36" spans="2:61" ht="15.75" customHeight="1" thickBot="1" x14ac:dyDescent="0.2">
      <c r="B36" s="65"/>
      <c r="C36" s="93" t="s">
        <v>173</v>
      </c>
      <c r="D36" s="93" t="s">
        <v>173</v>
      </c>
      <c r="E36" s="93" t="s">
        <v>173</v>
      </c>
      <c r="F36" s="151" t="s">
        <v>177</v>
      </c>
      <c r="G36" s="151"/>
      <c r="H36" s="151"/>
      <c r="I36" s="93" t="s">
        <v>173</v>
      </c>
      <c r="J36" s="93" t="s">
        <v>173</v>
      </c>
      <c r="K36" s="93" t="s">
        <v>173</v>
      </c>
      <c r="L36" s="93" t="s">
        <v>173</v>
      </c>
      <c r="M36" s="93" t="s">
        <v>173</v>
      </c>
      <c r="N36" s="93" t="s">
        <v>173</v>
      </c>
      <c r="O36" s="93" t="s">
        <v>173</v>
      </c>
      <c r="P36" s="93" t="s">
        <v>173</v>
      </c>
      <c r="Q36" s="94" t="s">
        <v>173</v>
      </c>
    </row>
  </sheetData>
  <sheetProtection sheet="1" selectLockedCells="1"/>
  <mergeCells count="5">
    <mergeCell ref="B6:B31"/>
    <mergeCell ref="F34:H34"/>
    <mergeCell ref="F35:H35"/>
    <mergeCell ref="F36:H36"/>
    <mergeCell ref="B33:Q33"/>
  </mergeCells>
  <phoneticPr fontId="1" type="noConversion"/>
  <conditionalFormatting sqref="D6:Q31">
    <cfRule type="cellIs" dxfId="3" priority="1" operator="equal">
      <formula>"non"</formula>
    </cfRule>
    <cfRule type="cellIs" dxfId="2" priority="2" operator="equal">
      <formula>"oui"</formula>
    </cfRule>
  </conditionalFormatting>
  <dataValidations count="2">
    <dataValidation type="list" allowBlank="1" showInputMessage="1" showErrorMessage="1" sqref="D5:Q5" xr:uid="{00077907-0959-40B8-875A-88FFD8337385}">
      <formula1>$Y$4:$Y$14</formula1>
    </dataValidation>
    <dataValidation type="list" allowBlank="1" showInputMessage="1" showErrorMessage="1" prompt="oui ou non" sqref="D6:Q31" xr:uid="{88556D6D-15B1-4211-9B11-256CA76D5E42}">
      <formula1>$W$4:$W$5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8937-A26A-4290-B33B-00853C92ADEE}">
  <sheetPr>
    <tabColor theme="2" tint="-0.249977111117893"/>
  </sheetPr>
  <dimension ref="B1:BI36"/>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17" width="14.33203125" style="59" customWidth="1"/>
    <col min="18" max="20" width="18.5" style="59" customWidth="1"/>
    <col min="21" max="16384" width="11.5" style="59"/>
  </cols>
  <sheetData>
    <row r="1" spans="2:61" s="2" customFormat="1" ht="24" x14ac:dyDescent="0.2">
      <c r="B1" s="52" t="s">
        <v>42</v>
      </c>
      <c r="C1" s="52"/>
      <c r="D1" s="52"/>
      <c r="E1" s="53"/>
      <c r="F1" s="53"/>
      <c r="G1" s="53"/>
      <c r="H1" s="53"/>
      <c r="I1" s="53"/>
      <c r="J1" s="53"/>
      <c r="K1" s="53"/>
      <c r="L1" s="53"/>
      <c r="M1" s="53"/>
      <c r="N1" s="53"/>
      <c r="O1" s="53"/>
      <c r="P1" s="53"/>
      <c r="Q1" s="53"/>
    </row>
    <row r="3" spans="2:61" s="1" customFormat="1" ht="37.5" customHeight="1" x14ac:dyDescent="0.2">
      <c r="D3" s="67" t="s">
        <v>483</v>
      </c>
      <c r="E3" s="67" t="s">
        <v>484</v>
      </c>
      <c r="F3" s="67" t="s">
        <v>485</v>
      </c>
      <c r="G3" s="67" t="s">
        <v>486</v>
      </c>
      <c r="H3" s="67" t="s">
        <v>487</v>
      </c>
      <c r="I3" s="67" t="s">
        <v>488</v>
      </c>
      <c r="J3" s="67" t="s">
        <v>489</v>
      </c>
      <c r="K3" s="67" t="s">
        <v>490</v>
      </c>
      <c r="L3" s="67" t="s">
        <v>491</v>
      </c>
      <c r="M3" s="67" t="s">
        <v>492</v>
      </c>
      <c r="N3" s="67" t="s">
        <v>493</v>
      </c>
      <c r="O3" s="67" t="s">
        <v>494</v>
      </c>
      <c r="P3" s="67" t="s">
        <v>495</v>
      </c>
      <c r="Q3" s="67" t="s">
        <v>496</v>
      </c>
    </row>
    <row r="4" spans="2:61" s="1" customFormat="1" ht="14.25" customHeight="1" x14ac:dyDescent="0.15">
      <c r="B4" s="55"/>
      <c r="C4" s="56" t="s">
        <v>9</v>
      </c>
      <c r="D4" s="57"/>
      <c r="E4" s="57"/>
      <c r="F4" s="57"/>
      <c r="G4" s="57"/>
      <c r="H4" s="57"/>
      <c r="I4" s="57"/>
      <c r="J4" s="57"/>
      <c r="K4" s="57"/>
      <c r="L4" s="57"/>
      <c r="M4" s="57"/>
      <c r="N4" s="57"/>
      <c r="O4" s="57"/>
      <c r="P4" s="57"/>
      <c r="Q4" s="57"/>
      <c r="W4" s="1" t="s">
        <v>23</v>
      </c>
      <c r="Y4" s="1">
        <v>1</v>
      </c>
      <c r="AE4" s="1">
        <v>1</v>
      </c>
      <c r="AG4" s="59" t="str">
        <f t="shared" ref="AG4:BI4" ca="1" si="0">INDIRECT(AG20,TRUE)</f>
        <v>Conseil de Cycle n°1</v>
      </c>
      <c r="AH4" s="61">
        <f t="shared" ca="1" si="0"/>
        <v>0</v>
      </c>
      <c r="AI4" s="59">
        <f t="shared" ca="1" si="0"/>
        <v>0</v>
      </c>
      <c r="AJ4" s="59">
        <f t="shared" ca="1" si="0"/>
        <v>0</v>
      </c>
      <c r="AK4" s="59">
        <f t="shared" ca="1" si="0"/>
        <v>0</v>
      </c>
      <c r="AL4" s="59">
        <f t="shared" ca="1" si="0"/>
        <v>0</v>
      </c>
      <c r="AM4" s="59">
        <f t="shared" ca="1" si="0"/>
        <v>0</v>
      </c>
      <c r="AN4" s="59">
        <f t="shared" ca="1" si="0"/>
        <v>0</v>
      </c>
      <c r="AO4" s="59">
        <f t="shared" ca="1" si="0"/>
        <v>0</v>
      </c>
      <c r="AP4" s="59">
        <f t="shared" ca="1" si="0"/>
        <v>0</v>
      </c>
      <c r="AQ4" s="59">
        <f t="shared" ca="1" si="0"/>
        <v>0</v>
      </c>
      <c r="AR4" s="59">
        <f t="shared" ca="1" si="0"/>
        <v>0</v>
      </c>
      <c r="AS4" s="59">
        <f t="shared" ca="1" si="0"/>
        <v>0</v>
      </c>
      <c r="AT4" s="59">
        <f t="shared" ca="1" si="0"/>
        <v>0</v>
      </c>
      <c r="AU4" s="59">
        <f t="shared" ca="1" si="0"/>
        <v>0</v>
      </c>
      <c r="AV4" s="59">
        <f t="shared" ca="1" si="0"/>
        <v>0</v>
      </c>
      <c r="AW4" s="59">
        <f t="shared" ca="1" si="0"/>
        <v>0</v>
      </c>
      <c r="AX4" s="59">
        <f t="shared" ca="1" si="0"/>
        <v>0</v>
      </c>
      <c r="AY4" s="59">
        <f t="shared" ca="1" si="0"/>
        <v>0</v>
      </c>
      <c r="AZ4" s="59">
        <f t="shared" ca="1" si="0"/>
        <v>0</v>
      </c>
      <c r="BA4" s="59">
        <f t="shared" ca="1" si="0"/>
        <v>0</v>
      </c>
      <c r="BB4" s="59">
        <f t="shared" ca="1" si="0"/>
        <v>0</v>
      </c>
      <c r="BC4" s="59">
        <f t="shared" ca="1" si="0"/>
        <v>0</v>
      </c>
      <c r="BD4" s="59">
        <f t="shared" ca="1" si="0"/>
        <v>0</v>
      </c>
      <c r="BE4" s="59">
        <f t="shared" ca="1" si="0"/>
        <v>0</v>
      </c>
      <c r="BF4" s="59">
        <f t="shared" ca="1" si="0"/>
        <v>0</v>
      </c>
      <c r="BG4" s="59">
        <f t="shared" ca="1" si="0"/>
        <v>0</v>
      </c>
      <c r="BH4" s="59">
        <f t="shared" ca="1" si="0"/>
        <v>0</v>
      </c>
      <c r="BI4" s="59">
        <f t="shared" ca="1" si="0"/>
        <v>0</v>
      </c>
    </row>
    <row r="5" spans="2:61" s="1" customFormat="1" ht="14.25" customHeight="1" x14ac:dyDescent="0.15">
      <c r="B5" s="55"/>
      <c r="C5" s="56" t="s">
        <v>39</v>
      </c>
      <c r="D5" s="60"/>
      <c r="E5" s="60"/>
      <c r="F5" s="60"/>
      <c r="G5" s="60"/>
      <c r="H5" s="60"/>
      <c r="I5" s="60"/>
      <c r="J5" s="60"/>
      <c r="K5" s="60"/>
      <c r="L5" s="60"/>
      <c r="M5" s="60"/>
      <c r="N5" s="60"/>
      <c r="O5" s="60"/>
      <c r="P5" s="60"/>
      <c r="Q5" s="60"/>
      <c r="W5" s="1" t="s">
        <v>24</v>
      </c>
      <c r="Y5" s="1">
        <v>1.5</v>
      </c>
      <c r="AE5" s="1">
        <v>2</v>
      </c>
      <c r="AG5" s="59" t="str">
        <f t="shared" ref="AG5:BI5" ca="1" si="1">INDIRECT(AG21,TRUE)</f>
        <v>Conseil de Cycle n°2</v>
      </c>
      <c r="AH5" s="61">
        <f t="shared" ca="1" si="1"/>
        <v>0</v>
      </c>
      <c r="AI5" s="59">
        <f t="shared" ca="1" si="1"/>
        <v>0</v>
      </c>
      <c r="AJ5" s="59">
        <f t="shared" ca="1" si="1"/>
        <v>0</v>
      </c>
      <c r="AK5" s="59">
        <f t="shared" ca="1" si="1"/>
        <v>0</v>
      </c>
      <c r="AL5" s="59">
        <f t="shared" ca="1" si="1"/>
        <v>0</v>
      </c>
      <c r="AM5" s="59">
        <f t="shared" ca="1" si="1"/>
        <v>0</v>
      </c>
      <c r="AN5" s="59">
        <f t="shared" ca="1" si="1"/>
        <v>0</v>
      </c>
      <c r="AO5" s="59">
        <f t="shared" ca="1" si="1"/>
        <v>0</v>
      </c>
      <c r="AP5" s="59">
        <f t="shared" ca="1" si="1"/>
        <v>0</v>
      </c>
      <c r="AQ5" s="59">
        <f t="shared" ca="1" si="1"/>
        <v>0</v>
      </c>
      <c r="AR5" s="59">
        <f t="shared" ca="1" si="1"/>
        <v>0</v>
      </c>
      <c r="AS5" s="59">
        <f t="shared" ca="1" si="1"/>
        <v>0</v>
      </c>
      <c r="AT5" s="59">
        <f t="shared" ca="1" si="1"/>
        <v>0</v>
      </c>
      <c r="AU5" s="59">
        <f t="shared" ca="1" si="1"/>
        <v>0</v>
      </c>
      <c r="AV5" s="59">
        <f t="shared" ca="1" si="1"/>
        <v>0</v>
      </c>
      <c r="AW5" s="59">
        <f t="shared" ca="1" si="1"/>
        <v>0</v>
      </c>
      <c r="AX5" s="59">
        <f t="shared" ca="1" si="1"/>
        <v>0</v>
      </c>
      <c r="AY5" s="59">
        <f t="shared" ca="1" si="1"/>
        <v>0</v>
      </c>
      <c r="AZ5" s="59">
        <f t="shared" ca="1" si="1"/>
        <v>0</v>
      </c>
      <c r="BA5" s="59">
        <f t="shared" ca="1" si="1"/>
        <v>0</v>
      </c>
      <c r="BB5" s="59">
        <f t="shared" ca="1" si="1"/>
        <v>0</v>
      </c>
      <c r="BC5" s="59">
        <f t="shared" ca="1" si="1"/>
        <v>0</v>
      </c>
      <c r="BD5" s="59">
        <f t="shared" ca="1" si="1"/>
        <v>0</v>
      </c>
      <c r="BE5" s="59">
        <f t="shared" ca="1" si="1"/>
        <v>0</v>
      </c>
      <c r="BF5" s="59">
        <f t="shared" ca="1" si="1"/>
        <v>0</v>
      </c>
      <c r="BG5" s="59">
        <f t="shared" ca="1" si="1"/>
        <v>0</v>
      </c>
      <c r="BH5" s="59">
        <f t="shared" ca="1" si="1"/>
        <v>0</v>
      </c>
      <c r="BI5" s="59">
        <f t="shared" ca="1" si="1"/>
        <v>0</v>
      </c>
    </row>
    <row r="6" spans="2:61" s="1" customFormat="1" ht="14.25" customHeight="1" x14ac:dyDescent="0.15">
      <c r="B6" s="146" t="s">
        <v>22</v>
      </c>
      <c r="C6" s="62" t="str">
        <f>Enseignants!C4&amp;" "&amp;Enseignants!D4</f>
        <v xml:space="preserve"> </v>
      </c>
      <c r="D6" s="60"/>
      <c r="E6" s="60"/>
      <c r="F6" s="60"/>
      <c r="G6" s="60"/>
      <c r="H6" s="60"/>
      <c r="I6" s="60"/>
      <c r="J6" s="60"/>
      <c r="K6" s="60"/>
      <c r="L6" s="60"/>
      <c r="M6" s="60"/>
      <c r="N6" s="60"/>
      <c r="O6" s="60"/>
      <c r="P6" s="60"/>
      <c r="Q6" s="60"/>
      <c r="Y6" s="1">
        <v>2</v>
      </c>
      <c r="AE6" s="1">
        <v>3</v>
      </c>
      <c r="AG6" s="59" t="str">
        <f t="shared" ref="AG6:BI6" ca="1" si="2">INDIRECT(AG22,TRUE)</f>
        <v>Conseil de Cycle n°3</v>
      </c>
      <c r="AH6" s="61">
        <f t="shared" ca="1" si="2"/>
        <v>0</v>
      </c>
      <c r="AI6" s="59">
        <f t="shared" ca="1" si="2"/>
        <v>0</v>
      </c>
      <c r="AJ6" s="59">
        <f t="shared" ca="1" si="2"/>
        <v>0</v>
      </c>
      <c r="AK6" s="59">
        <f t="shared" ca="1" si="2"/>
        <v>0</v>
      </c>
      <c r="AL6" s="59">
        <f t="shared" ca="1" si="2"/>
        <v>0</v>
      </c>
      <c r="AM6" s="59">
        <f t="shared" ca="1" si="2"/>
        <v>0</v>
      </c>
      <c r="AN6" s="59">
        <f t="shared" ca="1" si="2"/>
        <v>0</v>
      </c>
      <c r="AO6" s="59">
        <f t="shared" ca="1" si="2"/>
        <v>0</v>
      </c>
      <c r="AP6" s="59">
        <f t="shared" ca="1" si="2"/>
        <v>0</v>
      </c>
      <c r="AQ6" s="59">
        <f t="shared" ca="1" si="2"/>
        <v>0</v>
      </c>
      <c r="AR6" s="59">
        <f t="shared" ca="1" si="2"/>
        <v>0</v>
      </c>
      <c r="AS6" s="59">
        <f t="shared" ca="1" si="2"/>
        <v>0</v>
      </c>
      <c r="AT6" s="59">
        <f t="shared" ca="1" si="2"/>
        <v>0</v>
      </c>
      <c r="AU6" s="59">
        <f t="shared" ca="1" si="2"/>
        <v>0</v>
      </c>
      <c r="AV6" s="59">
        <f t="shared" ca="1" si="2"/>
        <v>0</v>
      </c>
      <c r="AW6" s="59">
        <f t="shared" ca="1" si="2"/>
        <v>0</v>
      </c>
      <c r="AX6" s="59">
        <f t="shared" ca="1" si="2"/>
        <v>0</v>
      </c>
      <c r="AY6" s="59">
        <f t="shared" ca="1" si="2"/>
        <v>0</v>
      </c>
      <c r="AZ6" s="59">
        <f t="shared" ca="1" si="2"/>
        <v>0</v>
      </c>
      <c r="BA6" s="59">
        <f t="shared" ca="1" si="2"/>
        <v>0</v>
      </c>
      <c r="BB6" s="59">
        <f t="shared" ca="1" si="2"/>
        <v>0</v>
      </c>
      <c r="BC6" s="59">
        <f t="shared" ca="1" si="2"/>
        <v>0</v>
      </c>
      <c r="BD6" s="59">
        <f t="shared" ca="1" si="2"/>
        <v>0</v>
      </c>
      <c r="BE6" s="59">
        <f t="shared" ca="1" si="2"/>
        <v>0</v>
      </c>
      <c r="BF6" s="59">
        <f t="shared" ca="1" si="2"/>
        <v>0</v>
      </c>
      <c r="BG6" s="59">
        <f t="shared" ca="1" si="2"/>
        <v>0</v>
      </c>
      <c r="BH6" s="59">
        <f t="shared" ca="1" si="2"/>
        <v>0</v>
      </c>
      <c r="BI6" s="59">
        <f t="shared" ca="1" si="2"/>
        <v>0</v>
      </c>
    </row>
    <row r="7" spans="2:61" s="1" customFormat="1" ht="14.25" customHeight="1" x14ac:dyDescent="0.15">
      <c r="B7" s="146"/>
      <c r="C7" s="62" t="str">
        <f>Enseignants!C5&amp;" "&amp;Enseignants!D5</f>
        <v xml:space="preserve"> </v>
      </c>
      <c r="D7" s="60"/>
      <c r="E7" s="60"/>
      <c r="F7" s="60"/>
      <c r="G7" s="60"/>
      <c r="H7" s="60"/>
      <c r="I7" s="60"/>
      <c r="J7" s="60"/>
      <c r="K7" s="60"/>
      <c r="L7" s="60"/>
      <c r="M7" s="60"/>
      <c r="N7" s="60"/>
      <c r="O7" s="60"/>
      <c r="P7" s="60"/>
      <c r="Q7" s="60"/>
      <c r="Y7" s="1">
        <v>2.5</v>
      </c>
      <c r="AE7" s="1">
        <v>4</v>
      </c>
      <c r="AG7" s="59" t="str">
        <f t="shared" ref="AG7:BI7" ca="1" si="3">INDIRECT(AG23,TRUE)</f>
        <v>Conseil de Cycle n°4</v>
      </c>
      <c r="AH7" s="61">
        <f t="shared" ca="1" si="3"/>
        <v>0</v>
      </c>
      <c r="AI7" s="59">
        <f t="shared" ca="1" si="3"/>
        <v>0</v>
      </c>
      <c r="AJ7" s="59">
        <f t="shared" ca="1" si="3"/>
        <v>0</v>
      </c>
      <c r="AK7" s="59">
        <f t="shared" ca="1" si="3"/>
        <v>0</v>
      </c>
      <c r="AL7" s="59">
        <f t="shared" ca="1" si="3"/>
        <v>0</v>
      </c>
      <c r="AM7" s="59">
        <f t="shared" ca="1" si="3"/>
        <v>0</v>
      </c>
      <c r="AN7" s="59">
        <f t="shared" ca="1" si="3"/>
        <v>0</v>
      </c>
      <c r="AO7" s="59">
        <f t="shared" ca="1" si="3"/>
        <v>0</v>
      </c>
      <c r="AP7" s="59">
        <f t="shared" ca="1" si="3"/>
        <v>0</v>
      </c>
      <c r="AQ7" s="59">
        <f t="shared" ca="1" si="3"/>
        <v>0</v>
      </c>
      <c r="AR7" s="59">
        <f t="shared" ca="1" si="3"/>
        <v>0</v>
      </c>
      <c r="AS7" s="59">
        <f t="shared" ca="1" si="3"/>
        <v>0</v>
      </c>
      <c r="AT7" s="59">
        <f t="shared" ca="1" si="3"/>
        <v>0</v>
      </c>
      <c r="AU7" s="59">
        <f t="shared" ca="1" si="3"/>
        <v>0</v>
      </c>
      <c r="AV7" s="59">
        <f t="shared" ca="1" si="3"/>
        <v>0</v>
      </c>
      <c r="AW7" s="59">
        <f t="shared" ca="1" si="3"/>
        <v>0</v>
      </c>
      <c r="AX7" s="59">
        <f t="shared" ca="1" si="3"/>
        <v>0</v>
      </c>
      <c r="AY7" s="59">
        <f t="shared" ca="1" si="3"/>
        <v>0</v>
      </c>
      <c r="AZ7" s="59">
        <f t="shared" ca="1" si="3"/>
        <v>0</v>
      </c>
      <c r="BA7" s="59">
        <f t="shared" ca="1" si="3"/>
        <v>0</v>
      </c>
      <c r="BB7" s="59">
        <f t="shared" ca="1" si="3"/>
        <v>0</v>
      </c>
      <c r="BC7" s="59">
        <f t="shared" ca="1" si="3"/>
        <v>0</v>
      </c>
      <c r="BD7" s="59">
        <f t="shared" ca="1" si="3"/>
        <v>0</v>
      </c>
      <c r="BE7" s="59">
        <f t="shared" ca="1" si="3"/>
        <v>0</v>
      </c>
      <c r="BF7" s="59">
        <f t="shared" ca="1" si="3"/>
        <v>0</v>
      </c>
      <c r="BG7" s="59">
        <f t="shared" ca="1" si="3"/>
        <v>0</v>
      </c>
      <c r="BH7" s="59">
        <f t="shared" ca="1" si="3"/>
        <v>0</v>
      </c>
      <c r="BI7" s="59">
        <f t="shared" ca="1" si="3"/>
        <v>0</v>
      </c>
    </row>
    <row r="8" spans="2:61" s="1" customFormat="1" ht="14.25" customHeight="1" x14ac:dyDescent="0.15">
      <c r="B8" s="146"/>
      <c r="C8" s="62" t="str">
        <f>Enseignants!C6&amp;" "&amp;Enseignants!D6</f>
        <v xml:space="preserve"> </v>
      </c>
      <c r="D8" s="60"/>
      <c r="E8" s="60"/>
      <c r="F8" s="60"/>
      <c r="G8" s="60"/>
      <c r="H8" s="60"/>
      <c r="I8" s="60"/>
      <c r="J8" s="60"/>
      <c r="K8" s="60"/>
      <c r="L8" s="60"/>
      <c r="M8" s="60"/>
      <c r="N8" s="60"/>
      <c r="O8" s="60"/>
      <c r="P8" s="60"/>
      <c r="Q8" s="60"/>
      <c r="Y8" s="1">
        <v>3</v>
      </c>
      <c r="AE8" s="1">
        <v>5</v>
      </c>
      <c r="AG8" s="59" t="str">
        <f t="shared" ref="AG8:BI16" ca="1" si="4">INDIRECT(AG24,TRUE)</f>
        <v>Conseil de Cycle n°5</v>
      </c>
      <c r="AH8" s="59">
        <f t="shared" ca="1" si="4"/>
        <v>0</v>
      </c>
      <c r="AI8" s="59">
        <f t="shared" ca="1" si="4"/>
        <v>0</v>
      </c>
      <c r="AJ8" s="59">
        <f t="shared" ca="1" si="4"/>
        <v>0</v>
      </c>
      <c r="AK8" s="59">
        <f t="shared" ca="1" si="4"/>
        <v>0</v>
      </c>
      <c r="AL8" s="59">
        <f t="shared" ca="1" si="4"/>
        <v>0</v>
      </c>
      <c r="AM8" s="59">
        <f t="shared" ca="1" si="4"/>
        <v>0</v>
      </c>
      <c r="AN8" s="59">
        <f t="shared" ca="1" si="4"/>
        <v>0</v>
      </c>
      <c r="AO8" s="59">
        <f t="shared" ca="1" si="4"/>
        <v>0</v>
      </c>
      <c r="AP8" s="59">
        <f t="shared" ca="1" si="4"/>
        <v>0</v>
      </c>
      <c r="AQ8" s="59">
        <f t="shared" ca="1" si="4"/>
        <v>0</v>
      </c>
      <c r="AR8" s="59">
        <f t="shared" ca="1" si="4"/>
        <v>0</v>
      </c>
      <c r="AS8" s="59">
        <f t="shared" ca="1" si="4"/>
        <v>0</v>
      </c>
      <c r="AT8" s="59">
        <f t="shared" ca="1" si="4"/>
        <v>0</v>
      </c>
      <c r="AU8" s="59">
        <f t="shared" ca="1" si="4"/>
        <v>0</v>
      </c>
      <c r="AV8" s="59">
        <f t="shared" ca="1" si="4"/>
        <v>0</v>
      </c>
      <c r="AW8" s="59">
        <f t="shared" ca="1" si="4"/>
        <v>0</v>
      </c>
      <c r="AX8" s="59">
        <f t="shared" ca="1" si="4"/>
        <v>0</v>
      </c>
      <c r="AY8" s="59">
        <f t="shared" ca="1" si="4"/>
        <v>0</v>
      </c>
      <c r="AZ8" s="59">
        <f t="shared" ca="1" si="4"/>
        <v>0</v>
      </c>
      <c r="BA8" s="59">
        <f t="shared" ca="1" si="4"/>
        <v>0</v>
      </c>
      <c r="BB8" s="59">
        <f t="shared" ca="1" si="4"/>
        <v>0</v>
      </c>
      <c r="BC8" s="59">
        <f t="shared" ca="1" si="4"/>
        <v>0</v>
      </c>
      <c r="BD8" s="59">
        <f t="shared" ca="1" si="4"/>
        <v>0</v>
      </c>
      <c r="BE8" s="59">
        <f t="shared" ca="1" si="4"/>
        <v>0</v>
      </c>
      <c r="BF8" s="59">
        <f t="shared" ca="1" si="4"/>
        <v>0</v>
      </c>
      <c r="BG8" s="59">
        <f t="shared" ca="1" si="4"/>
        <v>0</v>
      </c>
      <c r="BH8" s="59">
        <f t="shared" ca="1" si="4"/>
        <v>0</v>
      </c>
      <c r="BI8" s="59">
        <f t="shared" ca="1" si="4"/>
        <v>0</v>
      </c>
    </row>
    <row r="9" spans="2:61" s="1" customFormat="1" ht="14.25" customHeight="1" x14ac:dyDescent="0.15">
      <c r="B9" s="146"/>
      <c r="C9" s="62" t="str">
        <f>Enseignants!C7&amp;" "&amp;Enseignants!D7</f>
        <v xml:space="preserve"> </v>
      </c>
      <c r="D9" s="60"/>
      <c r="E9" s="60"/>
      <c r="F9" s="60"/>
      <c r="G9" s="60"/>
      <c r="H9" s="60"/>
      <c r="I9" s="60"/>
      <c r="J9" s="60"/>
      <c r="K9" s="60"/>
      <c r="L9" s="60"/>
      <c r="M9" s="60"/>
      <c r="N9" s="60"/>
      <c r="O9" s="60"/>
      <c r="P9" s="60"/>
      <c r="Q9" s="60"/>
      <c r="Y9" s="1">
        <v>3.5</v>
      </c>
      <c r="AE9" s="1">
        <v>6</v>
      </c>
      <c r="AG9" s="59" t="str">
        <f t="shared" ca="1" si="4"/>
        <v>Conseil de Cycle n°6</v>
      </c>
      <c r="AH9" s="59">
        <f t="shared" ca="1" si="4"/>
        <v>0</v>
      </c>
      <c r="AI9" s="59">
        <f t="shared" ca="1" si="4"/>
        <v>0</v>
      </c>
      <c r="AJ9" s="59">
        <f t="shared" ca="1" si="4"/>
        <v>0</v>
      </c>
      <c r="AK9" s="59">
        <f t="shared" ca="1" si="4"/>
        <v>0</v>
      </c>
      <c r="AL9" s="59">
        <f t="shared" ca="1" si="4"/>
        <v>0</v>
      </c>
      <c r="AM9" s="59">
        <f t="shared" ca="1" si="4"/>
        <v>0</v>
      </c>
      <c r="AN9" s="59">
        <f t="shared" ca="1" si="4"/>
        <v>0</v>
      </c>
      <c r="AO9" s="59">
        <f t="shared" ca="1" si="4"/>
        <v>0</v>
      </c>
      <c r="AP9" s="59">
        <f t="shared" ca="1" si="4"/>
        <v>0</v>
      </c>
      <c r="AQ9" s="59">
        <f t="shared" ca="1" si="4"/>
        <v>0</v>
      </c>
      <c r="AR9" s="59">
        <f t="shared" ca="1" si="4"/>
        <v>0</v>
      </c>
      <c r="AS9" s="59">
        <f t="shared" ca="1" si="4"/>
        <v>0</v>
      </c>
      <c r="AT9" s="59">
        <f t="shared" ca="1" si="4"/>
        <v>0</v>
      </c>
      <c r="AU9" s="59">
        <f t="shared" ca="1" si="4"/>
        <v>0</v>
      </c>
      <c r="AV9" s="59">
        <f t="shared" ca="1" si="4"/>
        <v>0</v>
      </c>
      <c r="AW9" s="59">
        <f t="shared" ca="1" si="4"/>
        <v>0</v>
      </c>
      <c r="AX9" s="59">
        <f t="shared" ca="1" si="4"/>
        <v>0</v>
      </c>
      <c r="AY9" s="59">
        <f t="shared" ca="1" si="4"/>
        <v>0</v>
      </c>
      <c r="AZ9" s="59">
        <f t="shared" ca="1" si="4"/>
        <v>0</v>
      </c>
      <c r="BA9" s="59">
        <f t="shared" ca="1" si="4"/>
        <v>0</v>
      </c>
      <c r="BB9" s="59">
        <f t="shared" ca="1" si="4"/>
        <v>0</v>
      </c>
      <c r="BC9" s="59">
        <f t="shared" ca="1" si="4"/>
        <v>0</v>
      </c>
      <c r="BD9" s="59">
        <f t="shared" ca="1" si="4"/>
        <v>0</v>
      </c>
      <c r="BE9" s="59">
        <f t="shared" ca="1" si="4"/>
        <v>0</v>
      </c>
      <c r="BF9" s="59">
        <f t="shared" ca="1" si="4"/>
        <v>0</v>
      </c>
      <c r="BG9" s="59">
        <f t="shared" ca="1" si="4"/>
        <v>0</v>
      </c>
      <c r="BH9" s="59">
        <f t="shared" ca="1" si="4"/>
        <v>0</v>
      </c>
      <c r="BI9" s="59">
        <f t="shared" ca="1" si="4"/>
        <v>0</v>
      </c>
    </row>
    <row r="10" spans="2:61" s="1" customFormat="1" ht="14.25" customHeight="1" x14ac:dyDescent="0.15">
      <c r="B10" s="146"/>
      <c r="C10" s="62" t="str">
        <f>Enseignants!C8&amp;" "&amp;Enseignants!D8</f>
        <v xml:space="preserve"> </v>
      </c>
      <c r="D10" s="60"/>
      <c r="E10" s="60"/>
      <c r="F10" s="60"/>
      <c r="G10" s="60"/>
      <c r="H10" s="60"/>
      <c r="I10" s="60"/>
      <c r="J10" s="60"/>
      <c r="K10" s="60"/>
      <c r="L10" s="60"/>
      <c r="M10" s="60"/>
      <c r="N10" s="60"/>
      <c r="O10" s="60"/>
      <c r="P10" s="60"/>
      <c r="Q10" s="60"/>
      <c r="Y10" s="1">
        <v>4</v>
      </c>
      <c r="AE10" s="1">
        <v>7</v>
      </c>
      <c r="AG10" s="59" t="str">
        <f t="shared" ca="1" si="4"/>
        <v>Conseil de Cycle n°7</v>
      </c>
      <c r="AH10" s="59">
        <f t="shared" ca="1" si="4"/>
        <v>0</v>
      </c>
      <c r="AI10" s="59">
        <f t="shared" ca="1" si="4"/>
        <v>0</v>
      </c>
      <c r="AJ10" s="59">
        <f t="shared" ca="1" si="4"/>
        <v>0</v>
      </c>
      <c r="AK10" s="59">
        <f t="shared" ca="1" si="4"/>
        <v>0</v>
      </c>
      <c r="AL10" s="59">
        <f t="shared" ca="1" si="4"/>
        <v>0</v>
      </c>
      <c r="AM10" s="59">
        <f t="shared" ca="1" si="4"/>
        <v>0</v>
      </c>
      <c r="AN10" s="59">
        <f t="shared" ca="1" si="4"/>
        <v>0</v>
      </c>
      <c r="AO10" s="59">
        <f t="shared" ca="1" si="4"/>
        <v>0</v>
      </c>
      <c r="AP10" s="59">
        <f t="shared" ca="1" si="4"/>
        <v>0</v>
      </c>
      <c r="AQ10" s="59">
        <f t="shared" ca="1" si="4"/>
        <v>0</v>
      </c>
      <c r="AR10" s="59">
        <f t="shared" ca="1" si="4"/>
        <v>0</v>
      </c>
      <c r="AS10" s="59">
        <f t="shared" ca="1" si="4"/>
        <v>0</v>
      </c>
      <c r="AT10" s="59">
        <f t="shared" ca="1" si="4"/>
        <v>0</v>
      </c>
      <c r="AU10" s="59">
        <f t="shared" ca="1" si="4"/>
        <v>0</v>
      </c>
      <c r="AV10" s="59">
        <f t="shared" ca="1" si="4"/>
        <v>0</v>
      </c>
      <c r="AW10" s="59">
        <f t="shared" ca="1" si="4"/>
        <v>0</v>
      </c>
      <c r="AX10" s="59">
        <f t="shared" ca="1" si="4"/>
        <v>0</v>
      </c>
      <c r="AY10" s="59">
        <f t="shared" ca="1" si="4"/>
        <v>0</v>
      </c>
      <c r="AZ10" s="59">
        <f t="shared" ca="1" si="4"/>
        <v>0</v>
      </c>
      <c r="BA10" s="59">
        <f t="shared" ca="1" si="4"/>
        <v>0</v>
      </c>
      <c r="BB10" s="59">
        <f t="shared" ca="1" si="4"/>
        <v>0</v>
      </c>
      <c r="BC10" s="59">
        <f t="shared" ca="1" si="4"/>
        <v>0</v>
      </c>
      <c r="BD10" s="59">
        <f t="shared" ca="1" si="4"/>
        <v>0</v>
      </c>
      <c r="BE10" s="59">
        <f t="shared" ca="1" si="4"/>
        <v>0</v>
      </c>
      <c r="BF10" s="59">
        <f t="shared" ca="1" si="4"/>
        <v>0</v>
      </c>
      <c r="BG10" s="59">
        <f t="shared" ca="1" si="4"/>
        <v>0</v>
      </c>
      <c r="BH10" s="59">
        <f t="shared" ca="1" si="4"/>
        <v>0</v>
      </c>
      <c r="BI10" s="59">
        <f t="shared" ca="1" si="4"/>
        <v>0</v>
      </c>
    </row>
    <row r="11" spans="2:61" s="1" customFormat="1" ht="14.25" customHeight="1" x14ac:dyDescent="0.15">
      <c r="B11" s="146"/>
      <c r="C11" s="62" t="str">
        <f>Enseignants!C9&amp;" "&amp;Enseignants!D9</f>
        <v xml:space="preserve"> </v>
      </c>
      <c r="D11" s="60"/>
      <c r="E11" s="60"/>
      <c r="F11" s="60"/>
      <c r="G11" s="60"/>
      <c r="H11" s="60"/>
      <c r="I11" s="60"/>
      <c r="J11" s="60"/>
      <c r="K11" s="60"/>
      <c r="L11" s="60"/>
      <c r="M11" s="60"/>
      <c r="N11" s="60"/>
      <c r="O11" s="60"/>
      <c r="P11" s="60"/>
      <c r="Q11" s="60"/>
      <c r="Y11" s="1">
        <v>4.5</v>
      </c>
      <c r="AE11" s="1">
        <v>8</v>
      </c>
      <c r="AG11" s="59" t="str">
        <f ca="1">INDIRECT(AG27,TRUE)</f>
        <v>Conseil de Cycle n°8</v>
      </c>
      <c r="AH11" s="59">
        <f t="shared" ca="1" si="4"/>
        <v>0</v>
      </c>
      <c r="AI11" s="59">
        <f t="shared" ca="1" si="4"/>
        <v>0</v>
      </c>
      <c r="AJ11" s="59">
        <f t="shared" ca="1" si="4"/>
        <v>0</v>
      </c>
      <c r="AK11" s="59">
        <f t="shared" ca="1" si="4"/>
        <v>0</v>
      </c>
      <c r="AL11" s="59">
        <f t="shared" ca="1" si="4"/>
        <v>0</v>
      </c>
      <c r="AM11" s="59">
        <f t="shared" ca="1" si="4"/>
        <v>0</v>
      </c>
      <c r="AN11" s="59">
        <f t="shared" ca="1" si="4"/>
        <v>0</v>
      </c>
      <c r="AO11" s="59">
        <f t="shared" ca="1" si="4"/>
        <v>0</v>
      </c>
      <c r="AP11" s="59">
        <f t="shared" ca="1" si="4"/>
        <v>0</v>
      </c>
      <c r="AQ11" s="59">
        <f t="shared" ca="1" si="4"/>
        <v>0</v>
      </c>
      <c r="AR11" s="59">
        <f t="shared" ca="1" si="4"/>
        <v>0</v>
      </c>
      <c r="AS11" s="59">
        <f t="shared" ca="1" si="4"/>
        <v>0</v>
      </c>
      <c r="AT11" s="59">
        <f t="shared" ca="1" si="4"/>
        <v>0</v>
      </c>
      <c r="AU11" s="59">
        <f t="shared" ca="1" si="4"/>
        <v>0</v>
      </c>
      <c r="AV11" s="59">
        <f t="shared" ca="1" si="4"/>
        <v>0</v>
      </c>
      <c r="AW11" s="59">
        <f t="shared" ca="1" si="4"/>
        <v>0</v>
      </c>
      <c r="AX11" s="59">
        <f t="shared" ca="1" si="4"/>
        <v>0</v>
      </c>
      <c r="AY11" s="59">
        <f t="shared" ca="1" si="4"/>
        <v>0</v>
      </c>
      <c r="AZ11" s="59">
        <f t="shared" ca="1" si="4"/>
        <v>0</v>
      </c>
      <c r="BA11" s="59">
        <f t="shared" ca="1" si="4"/>
        <v>0</v>
      </c>
      <c r="BB11" s="59">
        <f t="shared" ca="1" si="4"/>
        <v>0</v>
      </c>
      <c r="BC11" s="59">
        <f t="shared" ca="1" si="4"/>
        <v>0</v>
      </c>
      <c r="BD11" s="59">
        <f t="shared" ca="1" si="4"/>
        <v>0</v>
      </c>
      <c r="BE11" s="59">
        <f t="shared" ca="1" si="4"/>
        <v>0</v>
      </c>
      <c r="BF11" s="59">
        <f t="shared" ca="1" si="4"/>
        <v>0</v>
      </c>
      <c r="BG11" s="59">
        <f t="shared" ca="1" si="4"/>
        <v>0</v>
      </c>
      <c r="BH11" s="59">
        <f t="shared" ca="1" si="4"/>
        <v>0</v>
      </c>
      <c r="BI11" s="59">
        <f t="shared" ca="1" si="4"/>
        <v>0</v>
      </c>
    </row>
    <row r="12" spans="2:61" s="1" customFormat="1" ht="14.25" customHeight="1" x14ac:dyDescent="0.15">
      <c r="B12" s="146"/>
      <c r="C12" s="62" t="str">
        <f>Enseignants!C10&amp;" "&amp;Enseignants!D10</f>
        <v xml:space="preserve"> </v>
      </c>
      <c r="D12" s="60"/>
      <c r="E12" s="60"/>
      <c r="F12" s="60"/>
      <c r="G12" s="60"/>
      <c r="H12" s="60"/>
      <c r="I12" s="60"/>
      <c r="J12" s="60"/>
      <c r="K12" s="60"/>
      <c r="L12" s="60"/>
      <c r="M12" s="60"/>
      <c r="N12" s="60"/>
      <c r="O12" s="60"/>
      <c r="P12" s="60"/>
      <c r="Q12" s="60"/>
      <c r="Y12" s="1">
        <v>5</v>
      </c>
      <c r="AE12" s="1">
        <v>9</v>
      </c>
      <c r="AG12" s="59" t="str">
        <f t="shared" ca="1" si="4"/>
        <v>Conseil de Cycle n°9</v>
      </c>
      <c r="AH12" s="59">
        <f t="shared" ca="1" si="4"/>
        <v>0</v>
      </c>
      <c r="AI12" s="59">
        <f t="shared" ca="1" si="4"/>
        <v>0</v>
      </c>
      <c r="AJ12" s="59">
        <f t="shared" ca="1" si="4"/>
        <v>0</v>
      </c>
      <c r="AK12" s="59">
        <f t="shared" ca="1" si="4"/>
        <v>0</v>
      </c>
      <c r="AL12" s="59">
        <f t="shared" ca="1" si="4"/>
        <v>0</v>
      </c>
      <c r="AM12" s="59">
        <f t="shared" ca="1" si="4"/>
        <v>0</v>
      </c>
      <c r="AN12" s="59">
        <f t="shared" ca="1" si="4"/>
        <v>0</v>
      </c>
      <c r="AO12" s="59">
        <f t="shared" ca="1" si="4"/>
        <v>0</v>
      </c>
      <c r="AP12" s="59">
        <f t="shared" ca="1" si="4"/>
        <v>0</v>
      </c>
      <c r="AQ12" s="59">
        <f t="shared" ca="1" si="4"/>
        <v>0</v>
      </c>
      <c r="AR12" s="59">
        <f t="shared" ca="1" si="4"/>
        <v>0</v>
      </c>
      <c r="AS12" s="59">
        <f t="shared" ca="1" si="4"/>
        <v>0</v>
      </c>
      <c r="AT12" s="59">
        <f t="shared" ca="1" si="4"/>
        <v>0</v>
      </c>
      <c r="AU12" s="59">
        <f t="shared" ca="1" si="4"/>
        <v>0</v>
      </c>
      <c r="AV12" s="59">
        <f t="shared" ca="1" si="4"/>
        <v>0</v>
      </c>
      <c r="AW12" s="59">
        <f t="shared" ca="1" si="4"/>
        <v>0</v>
      </c>
      <c r="AX12" s="59">
        <f t="shared" ca="1" si="4"/>
        <v>0</v>
      </c>
      <c r="AY12" s="59">
        <f t="shared" ca="1" si="4"/>
        <v>0</v>
      </c>
      <c r="AZ12" s="59">
        <f t="shared" ca="1" si="4"/>
        <v>0</v>
      </c>
      <c r="BA12" s="59">
        <f t="shared" ca="1" si="4"/>
        <v>0</v>
      </c>
      <c r="BB12" s="59">
        <f t="shared" ca="1" si="4"/>
        <v>0</v>
      </c>
      <c r="BC12" s="59">
        <f t="shared" ca="1" si="4"/>
        <v>0</v>
      </c>
      <c r="BD12" s="59">
        <f t="shared" ca="1" si="4"/>
        <v>0</v>
      </c>
      <c r="BE12" s="59">
        <f t="shared" ca="1" si="4"/>
        <v>0</v>
      </c>
      <c r="BF12" s="59">
        <f t="shared" ca="1" si="4"/>
        <v>0</v>
      </c>
      <c r="BG12" s="59">
        <f t="shared" ca="1" si="4"/>
        <v>0</v>
      </c>
      <c r="BH12" s="59">
        <f t="shared" ca="1" si="4"/>
        <v>0</v>
      </c>
      <c r="BI12" s="59">
        <f t="shared" ca="1" si="4"/>
        <v>0</v>
      </c>
    </row>
    <row r="13" spans="2:61" s="1" customFormat="1" ht="14.25" customHeight="1" x14ac:dyDescent="0.15">
      <c r="B13" s="146"/>
      <c r="C13" s="62" t="str">
        <f>Enseignants!C11&amp;" "&amp;Enseignants!D11</f>
        <v xml:space="preserve"> </v>
      </c>
      <c r="D13" s="60"/>
      <c r="E13" s="60"/>
      <c r="F13" s="60"/>
      <c r="G13" s="60"/>
      <c r="H13" s="60"/>
      <c r="I13" s="60"/>
      <c r="J13" s="60"/>
      <c r="K13" s="60"/>
      <c r="L13" s="60"/>
      <c r="M13" s="60"/>
      <c r="N13" s="60"/>
      <c r="O13" s="60"/>
      <c r="P13" s="60"/>
      <c r="Q13" s="60"/>
      <c r="Y13" s="1">
        <v>5.5</v>
      </c>
      <c r="AE13" s="1">
        <v>10</v>
      </c>
      <c r="AG13" s="59" t="str">
        <f t="shared" ca="1" si="4"/>
        <v>Conseil de Cycle n°10</v>
      </c>
      <c r="AH13" s="59">
        <f t="shared" ca="1" si="4"/>
        <v>0</v>
      </c>
      <c r="AI13" s="59">
        <f t="shared" ca="1" si="4"/>
        <v>0</v>
      </c>
      <c r="AJ13" s="59">
        <f t="shared" ca="1" si="4"/>
        <v>0</v>
      </c>
      <c r="AK13" s="59">
        <f t="shared" ca="1" si="4"/>
        <v>0</v>
      </c>
      <c r="AL13" s="59">
        <f t="shared" ca="1" si="4"/>
        <v>0</v>
      </c>
      <c r="AM13" s="59">
        <f t="shared" ca="1" si="4"/>
        <v>0</v>
      </c>
      <c r="AN13" s="59">
        <f t="shared" ca="1" si="4"/>
        <v>0</v>
      </c>
      <c r="AO13" s="59">
        <f t="shared" ca="1" si="4"/>
        <v>0</v>
      </c>
      <c r="AP13" s="59">
        <f t="shared" ca="1" si="4"/>
        <v>0</v>
      </c>
      <c r="AQ13" s="59">
        <f t="shared" ca="1" si="4"/>
        <v>0</v>
      </c>
      <c r="AR13" s="59">
        <f t="shared" ca="1" si="4"/>
        <v>0</v>
      </c>
      <c r="AS13" s="59">
        <f t="shared" ca="1" si="4"/>
        <v>0</v>
      </c>
      <c r="AT13" s="59">
        <f t="shared" ca="1" si="4"/>
        <v>0</v>
      </c>
      <c r="AU13" s="59">
        <f t="shared" ca="1" si="4"/>
        <v>0</v>
      </c>
      <c r="AV13" s="59">
        <f t="shared" ca="1" si="4"/>
        <v>0</v>
      </c>
      <c r="AW13" s="59">
        <f t="shared" ca="1" si="4"/>
        <v>0</v>
      </c>
      <c r="AX13" s="59">
        <f t="shared" ca="1" si="4"/>
        <v>0</v>
      </c>
      <c r="AY13" s="59">
        <f t="shared" ca="1" si="4"/>
        <v>0</v>
      </c>
      <c r="AZ13" s="59">
        <f t="shared" ca="1" si="4"/>
        <v>0</v>
      </c>
      <c r="BA13" s="59">
        <f t="shared" ca="1" si="4"/>
        <v>0</v>
      </c>
      <c r="BB13" s="59">
        <f t="shared" ca="1" si="4"/>
        <v>0</v>
      </c>
      <c r="BC13" s="59">
        <f t="shared" ca="1" si="4"/>
        <v>0</v>
      </c>
      <c r="BD13" s="59">
        <f t="shared" ca="1" si="4"/>
        <v>0</v>
      </c>
      <c r="BE13" s="59">
        <f t="shared" ca="1" si="4"/>
        <v>0</v>
      </c>
      <c r="BF13" s="59">
        <f t="shared" ca="1" si="4"/>
        <v>0</v>
      </c>
      <c r="BG13" s="59">
        <f t="shared" ca="1" si="4"/>
        <v>0</v>
      </c>
      <c r="BH13" s="59">
        <f t="shared" ca="1" si="4"/>
        <v>0</v>
      </c>
      <c r="BI13" s="59">
        <f t="shared" ca="1" si="4"/>
        <v>0</v>
      </c>
    </row>
    <row r="14" spans="2:61" s="1" customFormat="1" ht="14.25" customHeight="1" x14ac:dyDescent="0.15">
      <c r="B14" s="146"/>
      <c r="C14" s="62" t="str">
        <f>Enseignants!C12&amp;" "&amp;Enseignants!D12</f>
        <v xml:space="preserve"> </v>
      </c>
      <c r="D14" s="60"/>
      <c r="E14" s="60"/>
      <c r="F14" s="60"/>
      <c r="G14" s="60"/>
      <c r="H14" s="60"/>
      <c r="I14" s="60"/>
      <c r="J14" s="60"/>
      <c r="K14" s="60"/>
      <c r="L14" s="60"/>
      <c r="M14" s="60"/>
      <c r="N14" s="60"/>
      <c r="O14" s="60"/>
      <c r="P14" s="60"/>
      <c r="Q14" s="60"/>
      <c r="Y14" s="1">
        <v>6</v>
      </c>
      <c r="AE14" s="1">
        <v>11</v>
      </c>
      <c r="AG14" s="59" t="str">
        <f t="shared" ca="1" si="4"/>
        <v>Conseil de Cycle n°11</v>
      </c>
      <c r="AH14" s="59">
        <f t="shared" ca="1" si="4"/>
        <v>0</v>
      </c>
      <c r="AI14" s="59">
        <f t="shared" ca="1" si="4"/>
        <v>0</v>
      </c>
      <c r="AJ14" s="59">
        <f t="shared" ca="1" si="4"/>
        <v>0</v>
      </c>
      <c r="AK14" s="59">
        <f t="shared" ca="1" si="4"/>
        <v>0</v>
      </c>
      <c r="AL14" s="59">
        <f t="shared" ca="1" si="4"/>
        <v>0</v>
      </c>
      <c r="AM14" s="59">
        <f t="shared" ca="1" si="4"/>
        <v>0</v>
      </c>
      <c r="AN14" s="59">
        <f t="shared" ca="1" si="4"/>
        <v>0</v>
      </c>
      <c r="AO14" s="59">
        <f t="shared" ca="1" si="4"/>
        <v>0</v>
      </c>
      <c r="AP14" s="59">
        <f t="shared" ca="1" si="4"/>
        <v>0</v>
      </c>
      <c r="AQ14" s="59">
        <f t="shared" ca="1" si="4"/>
        <v>0</v>
      </c>
      <c r="AR14" s="59">
        <f t="shared" ca="1" si="4"/>
        <v>0</v>
      </c>
      <c r="AS14" s="59">
        <f t="shared" ca="1" si="4"/>
        <v>0</v>
      </c>
      <c r="AT14" s="59">
        <f t="shared" ca="1" si="4"/>
        <v>0</v>
      </c>
      <c r="AU14" s="59">
        <f t="shared" ca="1" si="4"/>
        <v>0</v>
      </c>
      <c r="AV14" s="59">
        <f t="shared" ca="1" si="4"/>
        <v>0</v>
      </c>
      <c r="AW14" s="59">
        <f t="shared" ca="1" si="4"/>
        <v>0</v>
      </c>
      <c r="AX14" s="59">
        <f t="shared" ca="1" si="4"/>
        <v>0</v>
      </c>
      <c r="AY14" s="59">
        <f t="shared" ca="1" si="4"/>
        <v>0</v>
      </c>
      <c r="AZ14" s="59">
        <f t="shared" ca="1" si="4"/>
        <v>0</v>
      </c>
      <c r="BA14" s="59">
        <f t="shared" ca="1" si="4"/>
        <v>0</v>
      </c>
      <c r="BB14" s="59">
        <f t="shared" ca="1" si="4"/>
        <v>0</v>
      </c>
      <c r="BC14" s="59">
        <f t="shared" ca="1" si="4"/>
        <v>0</v>
      </c>
      <c r="BD14" s="59">
        <f t="shared" ca="1" si="4"/>
        <v>0</v>
      </c>
      <c r="BE14" s="59">
        <f t="shared" ca="1" si="4"/>
        <v>0</v>
      </c>
      <c r="BF14" s="59">
        <f t="shared" ca="1" si="4"/>
        <v>0</v>
      </c>
      <c r="BG14" s="59">
        <f t="shared" ca="1" si="4"/>
        <v>0</v>
      </c>
      <c r="BH14" s="59">
        <f t="shared" ca="1" si="4"/>
        <v>0</v>
      </c>
      <c r="BI14" s="59">
        <f t="shared" ca="1" si="4"/>
        <v>0</v>
      </c>
    </row>
    <row r="15" spans="2:61" s="1" customFormat="1" ht="14.25" customHeight="1" x14ac:dyDescent="0.15">
      <c r="B15" s="146"/>
      <c r="C15" s="62" t="str">
        <f>Enseignants!C13&amp;" "&amp;Enseignants!D13</f>
        <v xml:space="preserve"> </v>
      </c>
      <c r="D15" s="60"/>
      <c r="E15" s="60"/>
      <c r="F15" s="60"/>
      <c r="G15" s="60"/>
      <c r="H15" s="60"/>
      <c r="I15" s="60"/>
      <c r="J15" s="60"/>
      <c r="K15" s="60"/>
      <c r="L15" s="60"/>
      <c r="M15" s="60"/>
      <c r="N15" s="60"/>
      <c r="O15" s="60"/>
      <c r="P15" s="60"/>
      <c r="Q15" s="60"/>
      <c r="AE15" s="1">
        <v>12</v>
      </c>
      <c r="AG15" s="59" t="str">
        <f t="shared" ca="1" si="4"/>
        <v>Conseil de Cycle n°12</v>
      </c>
      <c r="AH15" s="59">
        <f t="shared" ca="1" si="4"/>
        <v>0</v>
      </c>
      <c r="AI15" s="59">
        <f t="shared" ca="1" si="4"/>
        <v>0</v>
      </c>
      <c r="AJ15" s="59">
        <f t="shared" ca="1" si="4"/>
        <v>0</v>
      </c>
      <c r="AK15" s="59">
        <f t="shared" ca="1" si="4"/>
        <v>0</v>
      </c>
      <c r="AL15" s="59">
        <f t="shared" ca="1" si="4"/>
        <v>0</v>
      </c>
      <c r="AM15" s="59">
        <f t="shared" ca="1" si="4"/>
        <v>0</v>
      </c>
      <c r="AN15" s="59">
        <f t="shared" ca="1" si="4"/>
        <v>0</v>
      </c>
      <c r="AO15" s="59">
        <f t="shared" ca="1" si="4"/>
        <v>0</v>
      </c>
      <c r="AP15" s="59">
        <f t="shared" ca="1" si="4"/>
        <v>0</v>
      </c>
      <c r="AQ15" s="59">
        <f t="shared" ca="1" si="4"/>
        <v>0</v>
      </c>
      <c r="AR15" s="59">
        <f t="shared" ca="1" si="4"/>
        <v>0</v>
      </c>
      <c r="AS15" s="59">
        <f t="shared" ca="1" si="4"/>
        <v>0</v>
      </c>
      <c r="AT15" s="59">
        <f t="shared" ca="1" si="4"/>
        <v>0</v>
      </c>
      <c r="AU15" s="59">
        <f t="shared" ca="1" si="4"/>
        <v>0</v>
      </c>
      <c r="AV15" s="59">
        <f t="shared" ca="1" si="4"/>
        <v>0</v>
      </c>
      <c r="AW15" s="59">
        <f t="shared" ca="1" si="4"/>
        <v>0</v>
      </c>
      <c r="AX15" s="59">
        <f t="shared" ca="1" si="4"/>
        <v>0</v>
      </c>
      <c r="AY15" s="59">
        <f t="shared" ca="1" si="4"/>
        <v>0</v>
      </c>
      <c r="AZ15" s="59">
        <f t="shared" ca="1" si="4"/>
        <v>0</v>
      </c>
      <c r="BA15" s="59">
        <f t="shared" ca="1" si="4"/>
        <v>0</v>
      </c>
      <c r="BB15" s="59">
        <f t="shared" ca="1" si="4"/>
        <v>0</v>
      </c>
      <c r="BC15" s="59">
        <f t="shared" ca="1" si="4"/>
        <v>0</v>
      </c>
      <c r="BD15" s="59">
        <f t="shared" ca="1" si="4"/>
        <v>0</v>
      </c>
      <c r="BE15" s="59">
        <f t="shared" ca="1" si="4"/>
        <v>0</v>
      </c>
      <c r="BF15" s="59">
        <f t="shared" ca="1" si="4"/>
        <v>0</v>
      </c>
      <c r="BG15" s="59">
        <f t="shared" ca="1" si="4"/>
        <v>0</v>
      </c>
      <c r="BH15" s="59">
        <f t="shared" ca="1" si="4"/>
        <v>0</v>
      </c>
      <c r="BI15" s="59">
        <f t="shared" ca="1" si="4"/>
        <v>0</v>
      </c>
    </row>
    <row r="16" spans="2:61" s="1" customFormat="1" ht="14.25" customHeight="1" x14ac:dyDescent="0.15">
      <c r="B16" s="146"/>
      <c r="C16" s="62" t="str">
        <f>Enseignants!C14&amp;" "&amp;Enseignants!D14</f>
        <v xml:space="preserve"> </v>
      </c>
      <c r="D16" s="60"/>
      <c r="E16" s="60"/>
      <c r="F16" s="60"/>
      <c r="G16" s="60"/>
      <c r="H16" s="60"/>
      <c r="I16" s="60"/>
      <c r="J16" s="60"/>
      <c r="K16" s="60"/>
      <c r="L16" s="60"/>
      <c r="M16" s="60"/>
      <c r="N16" s="60"/>
      <c r="O16" s="60"/>
      <c r="P16" s="60"/>
      <c r="Q16" s="60"/>
      <c r="AE16" s="1">
        <v>13</v>
      </c>
      <c r="AG16" s="59" t="str">
        <f t="shared" ca="1" si="4"/>
        <v>Conseil de Cycle n°13</v>
      </c>
      <c r="AH16" s="59">
        <f t="shared" ca="1" si="4"/>
        <v>0</v>
      </c>
      <c r="AI16" s="59">
        <f t="shared" ca="1" si="4"/>
        <v>0</v>
      </c>
      <c r="AJ16" s="59">
        <f t="shared" ca="1" si="4"/>
        <v>0</v>
      </c>
      <c r="AK16" s="59">
        <f t="shared" ca="1" si="4"/>
        <v>0</v>
      </c>
      <c r="AL16" s="59">
        <f t="shared" ca="1" si="4"/>
        <v>0</v>
      </c>
      <c r="AM16" s="59">
        <f t="shared" ca="1" si="4"/>
        <v>0</v>
      </c>
      <c r="AN16" s="59">
        <f t="shared" ca="1" si="4"/>
        <v>0</v>
      </c>
      <c r="AO16" s="59">
        <f t="shared" ca="1" si="4"/>
        <v>0</v>
      </c>
      <c r="AP16" s="59">
        <f t="shared" ca="1" si="4"/>
        <v>0</v>
      </c>
      <c r="AQ16" s="59">
        <f t="shared" ca="1" si="4"/>
        <v>0</v>
      </c>
      <c r="AR16" s="59">
        <f t="shared" ca="1" si="4"/>
        <v>0</v>
      </c>
      <c r="AS16" s="59">
        <f t="shared" ca="1" si="4"/>
        <v>0</v>
      </c>
      <c r="AT16" s="59">
        <f t="shared" ca="1" si="4"/>
        <v>0</v>
      </c>
      <c r="AU16" s="59">
        <f t="shared" ca="1" si="4"/>
        <v>0</v>
      </c>
      <c r="AV16" s="59">
        <f t="shared" ca="1" si="4"/>
        <v>0</v>
      </c>
      <c r="AW16" s="59">
        <f t="shared" ca="1" si="4"/>
        <v>0</v>
      </c>
      <c r="AX16" s="59">
        <f t="shared" ca="1" si="4"/>
        <v>0</v>
      </c>
      <c r="AY16" s="59">
        <f t="shared" ca="1" si="4"/>
        <v>0</v>
      </c>
      <c r="AZ16" s="59">
        <f t="shared" ca="1" si="4"/>
        <v>0</v>
      </c>
      <c r="BA16" s="59">
        <f t="shared" ca="1" si="4"/>
        <v>0</v>
      </c>
      <c r="BB16" s="59">
        <f t="shared" ca="1" si="4"/>
        <v>0</v>
      </c>
      <c r="BC16" s="59">
        <f t="shared" ca="1" si="4"/>
        <v>0</v>
      </c>
      <c r="BD16" s="59">
        <f t="shared" ca="1" si="4"/>
        <v>0</v>
      </c>
      <c r="BE16" s="59">
        <f t="shared" ref="AW16:BI17" ca="1" si="5">INDIRECT(BE32,TRUE)</f>
        <v>0</v>
      </c>
      <c r="BF16" s="59">
        <f t="shared" ca="1" si="5"/>
        <v>0</v>
      </c>
      <c r="BG16" s="59">
        <f t="shared" ca="1" si="5"/>
        <v>0</v>
      </c>
      <c r="BH16" s="59">
        <f t="shared" ca="1" si="5"/>
        <v>0</v>
      </c>
      <c r="BI16" s="59">
        <f t="shared" ca="1" si="5"/>
        <v>0</v>
      </c>
    </row>
    <row r="17" spans="2:61" s="1" customFormat="1" ht="14.25" customHeight="1" x14ac:dyDescent="0.15">
      <c r="B17" s="146"/>
      <c r="C17" s="62" t="str">
        <f>Enseignants!C15&amp;" "&amp;Enseignants!D15</f>
        <v xml:space="preserve"> </v>
      </c>
      <c r="D17" s="60"/>
      <c r="E17" s="60"/>
      <c r="F17" s="60"/>
      <c r="G17" s="60"/>
      <c r="H17" s="60"/>
      <c r="I17" s="60"/>
      <c r="J17" s="60"/>
      <c r="K17" s="60"/>
      <c r="L17" s="60"/>
      <c r="M17" s="60"/>
      <c r="N17" s="60"/>
      <c r="O17" s="60"/>
      <c r="P17" s="60"/>
      <c r="Q17" s="60"/>
      <c r="AE17" s="1">
        <v>14</v>
      </c>
      <c r="AG17" s="59" t="str">
        <f t="shared" ref="AG17:AV17" ca="1" si="6">INDIRECT(AG33,TRUE)</f>
        <v>Conseil de Cycle n°14</v>
      </c>
      <c r="AH17" s="59">
        <f t="shared" ca="1" si="6"/>
        <v>0</v>
      </c>
      <c r="AI17" s="59">
        <f t="shared" ca="1" si="6"/>
        <v>0</v>
      </c>
      <c r="AJ17" s="59">
        <f t="shared" ca="1" si="6"/>
        <v>0</v>
      </c>
      <c r="AK17" s="59">
        <f t="shared" ca="1" si="6"/>
        <v>0</v>
      </c>
      <c r="AL17" s="59">
        <f t="shared" ca="1" si="6"/>
        <v>0</v>
      </c>
      <c r="AM17" s="59">
        <f t="shared" ca="1" si="6"/>
        <v>0</v>
      </c>
      <c r="AN17" s="59">
        <f t="shared" ca="1" si="6"/>
        <v>0</v>
      </c>
      <c r="AO17" s="59">
        <f t="shared" ca="1" si="6"/>
        <v>0</v>
      </c>
      <c r="AP17" s="59">
        <f t="shared" ca="1" si="6"/>
        <v>0</v>
      </c>
      <c r="AQ17" s="59">
        <f t="shared" ca="1" si="6"/>
        <v>0</v>
      </c>
      <c r="AR17" s="59">
        <f t="shared" ca="1" si="6"/>
        <v>0</v>
      </c>
      <c r="AS17" s="59">
        <f t="shared" ca="1" si="6"/>
        <v>0</v>
      </c>
      <c r="AT17" s="59">
        <f t="shared" ca="1" si="6"/>
        <v>0</v>
      </c>
      <c r="AU17" s="59">
        <f t="shared" ca="1" si="6"/>
        <v>0</v>
      </c>
      <c r="AV17" s="59">
        <f t="shared" ca="1" si="6"/>
        <v>0</v>
      </c>
      <c r="AW17" s="59">
        <f t="shared" ca="1" si="5"/>
        <v>0</v>
      </c>
      <c r="AX17" s="59">
        <f t="shared" ca="1" si="5"/>
        <v>0</v>
      </c>
      <c r="AY17" s="59">
        <f t="shared" ca="1" si="5"/>
        <v>0</v>
      </c>
      <c r="AZ17" s="59">
        <f t="shared" ca="1" si="5"/>
        <v>0</v>
      </c>
      <c r="BA17" s="59">
        <f t="shared" ca="1" si="5"/>
        <v>0</v>
      </c>
      <c r="BB17" s="59">
        <f t="shared" ca="1" si="5"/>
        <v>0</v>
      </c>
      <c r="BC17" s="59">
        <f t="shared" ca="1" si="5"/>
        <v>0</v>
      </c>
      <c r="BD17" s="59">
        <f t="shared" ca="1" si="5"/>
        <v>0</v>
      </c>
      <c r="BE17" s="59">
        <f t="shared" ca="1" si="5"/>
        <v>0</v>
      </c>
      <c r="BF17" s="59">
        <f t="shared" ca="1" si="5"/>
        <v>0</v>
      </c>
      <c r="BG17" s="59">
        <f t="shared" ca="1" si="5"/>
        <v>0</v>
      </c>
      <c r="BH17" s="59">
        <f t="shared" ca="1" si="5"/>
        <v>0</v>
      </c>
      <c r="BI17" s="59">
        <f t="shared" ca="1" si="5"/>
        <v>0</v>
      </c>
    </row>
    <row r="18" spans="2:61" s="1" customFormat="1" ht="14.25" customHeight="1" x14ac:dyDescent="0.2">
      <c r="B18" s="146"/>
      <c r="C18" s="62" t="str">
        <f>Enseignants!C16&amp;" "&amp;Enseignants!D16</f>
        <v xml:space="preserve"> </v>
      </c>
      <c r="D18" s="60"/>
      <c r="E18" s="60"/>
      <c r="F18" s="60"/>
      <c r="G18" s="60"/>
      <c r="H18" s="60"/>
      <c r="I18" s="60"/>
      <c r="J18" s="60"/>
      <c r="K18" s="60"/>
      <c r="L18" s="60"/>
      <c r="M18" s="60"/>
      <c r="N18" s="60"/>
      <c r="O18" s="60"/>
      <c r="P18" s="60"/>
      <c r="Q18" s="60"/>
    </row>
    <row r="19" spans="2:61" s="1" customFormat="1" ht="14.25" customHeight="1" x14ac:dyDescent="0.2">
      <c r="B19" s="146"/>
      <c r="C19" s="62" t="str">
        <f>Enseignants!C17&amp;" "&amp;Enseignants!D17</f>
        <v xml:space="preserve"> </v>
      </c>
      <c r="D19" s="60"/>
      <c r="E19" s="60"/>
      <c r="F19" s="60"/>
      <c r="G19" s="60"/>
      <c r="H19" s="60"/>
      <c r="I19" s="60"/>
      <c r="J19" s="60"/>
      <c r="K19" s="60"/>
      <c r="L19" s="60"/>
      <c r="M19" s="60"/>
      <c r="N19" s="60"/>
      <c r="O19" s="60"/>
      <c r="P19" s="60"/>
      <c r="Q19" s="60"/>
    </row>
    <row r="20" spans="2:61" s="1" customFormat="1" ht="14.25" customHeight="1" x14ac:dyDescent="0.15">
      <c r="B20" s="146"/>
      <c r="C20" s="62" t="str">
        <f>Enseignants!C18&amp;" "&amp;Enseignants!D18</f>
        <v xml:space="preserve"> </v>
      </c>
      <c r="D20" s="60"/>
      <c r="E20" s="60"/>
      <c r="F20" s="60"/>
      <c r="G20" s="60"/>
      <c r="H20" s="60"/>
      <c r="I20" s="60"/>
      <c r="J20" s="60"/>
      <c r="K20" s="60"/>
      <c r="L20" s="60"/>
      <c r="M20" s="60"/>
      <c r="N20" s="60"/>
      <c r="O20" s="60"/>
      <c r="P20" s="60"/>
      <c r="Q20" s="60"/>
      <c r="AE20" s="1">
        <v>1</v>
      </c>
      <c r="AG20" s="59" t="s">
        <v>157</v>
      </c>
      <c r="AH20" s="59" t="s">
        <v>161</v>
      </c>
      <c r="AI20" s="59" t="s">
        <v>162</v>
      </c>
      <c r="AJ20" s="59" t="s">
        <v>53</v>
      </c>
      <c r="AK20" s="59" t="s">
        <v>54</v>
      </c>
      <c r="AL20" s="59" t="s">
        <v>55</v>
      </c>
      <c r="AM20" s="59" t="s">
        <v>56</v>
      </c>
      <c r="AN20" s="59" t="s">
        <v>57</v>
      </c>
      <c r="AO20" s="59" t="s">
        <v>58</v>
      </c>
      <c r="AP20" s="59" t="s">
        <v>59</v>
      </c>
      <c r="AQ20" s="59" t="s">
        <v>60</v>
      </c>
      <c r="AR20" s="59" t="s">
        <v>61</v>
      </c>
      <c r="AS20" s="59" t="s">
        <v>62</v>
      </c>
      <c r="AT20" s="59" t="s">
        <v>63</v>
      </c>
      <c r="AU20" s="59" t="s">
        <v>64</v>
      </c>
      <c r="AV20" s="59" t="s">
        <v>65</v>
      </c>
      <c r="AW20" s="59" t="s">
        <v>66</v>
      </c>
      <c r="AX20" s="59" t="s">
        <v>67</v>
      </c>
      <c r="AY20" s="59" t="s">
        <v>68</v>
      </c>
      <c r="AZ20" s="59" t="s">
        <v>69</v>
      </c>
      <c r="BA20" s="59" t="s">
        <v>70</v>
      </c>
      <c r="BB20" s="59" t="s">
        <v>71</v>
      </c>
      <c r="BC20" s="59" t="s">
        <v>72</v>
      </c>
      <c r="BD20" s="59" t="s">
        <v>73</v>
      </c>
      <c r="BE20" s="59" t="s">
        <v>74</v>
      </c>
      <c r="BF20" s="59" t="s">
        <v>75</v>
      </c>
      <c r="BG20" s="59" t="s">
        <v>76</v>
      </c>
      <c r="BH20" s="59" t="s">
        <v>77</v>
      </c>
      <c r="BI20" s="59" t="s">
        <v>78</v>
      </c>
    </row>
    <row r="21" spans="2:61" s="1" customFormat="1" ht="14.25" customHeight="1" x14ac:dyDescent="0.15">
      <c r="B21" s="146"/>
      <c r="C21" s="62" t="str">
        <f>Enseignants!C19&amp;" "&amp;Enseignants!D19</f>
        <v xml:space="preserve"> </v>
      </c>
      <c r="D21" s="60"/>
      <c r="E21" s="60"/>
      <c r="F21" s="60"/>
      <c r="G21" s="60"/>
      <c r="H21" s="60"/>
      <c r="I21" s="60"/>
      <c r="J21" s="60"/>
      <c r="K21" s="60"/>
      <c r="L21" s="60"/>
      <c r="M21" s="60"/>
      <c r="N21" s="60"/>
      <c r="O21" s="60"/>
      <c r="P21" s="60"/>
      <c r="Q21" s="60"/>
      <c r="AE21" s="1">
        <v>2</v>
      </c>
      <c r="AG21" s="59" t="s">
        <v>158</v>
      </c>
      <c r="AH21" s="59" t="s">
        <v>163</v>
      </c>
      <c r="AI21" s="59" t="s">
        <v>164</v>
      </c>
      <c r="AJ21" s="59" t="s">
        <v>79</v>
      </c>
      <c r="AK21" s="59" t="s">
        <v>80</v>
      </c>
      <c r="AL21" s="59" t="s">
        <v>81</v>
      </c>
      <c r="AM21" s="59" t="s">
        <v>82</v>
      </c>
      <c r="AN21" s="59" t="s">
        <v>83</v>
      </c>
      <c r="AO21" s="59" t="s">
        <v>84</v>
      </c>
      <c r="AP21" s="59" t="s">
        <v>85</v>
      </c>
      <c r="AQ21" s="59" t="s">
        <v>86</v>
      </c>
      <c r="AR21" s="59" t="s">
        <v>87</v>
      </c>
      <c r="AS21" s="59" t="s">
        <v>88</v>
      </c>
      <c r="AT21" s="59" t="s">
        <v>89</v>
      </c>
      <c r="AU21" s="59" t="s">
        <v>90</v>
      </c>
      <c r="AV21" s="59" t="s">
        <v>91</v>
      </c>
      <c r="AW21" s="59" t="s">
        <v>92</v>
      </c>
      <c r="AX21" s="59" t="s">
        <v>93</v>
      </c>
      <c r="AY21" s="59" t="s">
        <v>94</v>
      </c>
      <c r="AZ21" s="59" t="s">
        <v>95</v>
      </c>
      <c r="BA21" s="59" t="s">
        <v>96</v>
      </c>
      <c r="BB21" s="59" t="s">
        <v>97</v>
      </c>
      <c r="BC21" s="59" t="s">
        <v>98</v>
      </c>
      <c r="BD21" s="59" t="s">
        <v>99</v>
      </c>
      <c r="BE21" s="59" t="s">
        <v>100</v>
      </c>
      <c r="BF21" s="59" t="s">
        <v>101</v>
      </c>
      <c r="BG21" s="59" t="s">
        <v>102</v>
      </c>
      <c r="BH21" s="59" t="s">
        <v>103</v>
      </c>
      <c r="BI21" s="59" t="s">
        <v>104</v>
      </c>
    </row>
    <row r="22" spans="2:61" s="1" customFormat="1" ht="14.25" customHeight="1" x14ac:dyDescent="0.15">
      <c r="B22" s="146"/>
      <c r="C22" s="62" t="str">
        <f>Enseignants!C20&amp;" "&amp;Enseignants!D20</f>
        <v xml:space="preserve"> </v>
      </c>
      <c r="D22" s="60"/>
      <c r="E22" s="60"/>
      <c r="F22" s="60"/>
      <c r="G22" s="60"/>
      <c r="H22" s="60"/>
      <c r="I22" s="60"/>
      <c r="J22" s="60"/>
      <c r="K22" s="60"/>
      <c r="L22" s="60"/>
      <c r="M22" s="60"/>
      <c r="N22" s="60"/>
      <c r="O22" s="60"/>
      <c r="P22" s="60"/>
      <c r="Q22" s="60"/>
      <c r="AE22" s="1">
        <v>3</v>
      </c>
      <c r="AG22" s="59" t="s">
        <v>159</v>
      </c>
      <c r="AH22" s="59" t="s">
        <v>165</v>
      </c>
      <c r="AI22" s="59" t="s">
        <v>166</v>
      </c>
      <c r="AJ22" s="59" t="s">
        <v>105</v>
      </c>
      <c r="AK22" s="59" t="s">
        <v>106</v>
      </c>
      <c r="AL22" s="59" t="s">
        <v>107</v>
      </c>
      <c r="AM22" s="59" t="s">
        <v>108</v>
      </c>
      <c r="AN22" s="59" t="s">
        <v>109</v>
      </c>
      <c r="AO22" s="59" t="s">
        <v>110</v>
      </c>
      <c r="AP22" s="59" t="s">
        <v>111</v>
      </c>
      <c r="AQ22" s="59" t="s">
        <v>112</v>
      </c>
      <c r="AR22" s="59" t="s">
        <v>113</v>
      </c>
      <c r="AS22" s="59" t="s">
        <v>114</v>
      </c>
      <c r="AT22" s="59" t="s">
        <v>115</v>
      </c>
      <c r="AU22" s="59" t="s">
        <v>116</v>
      </c>
      <c r="AV22" s="59" t="s">
        <v>117</v>
      </c>
      <c r="AW22" s="59" t="s">
        <v>118</v>
      </c>
      <c r="AX22" s="59" t="s">
        <v>119</v>
      </c>
      <c r="AY22" s="59" t="s">
        <v>120</v>
      </c>
      <c r="AZ22" s="59" t="s">
        <v>121</v>
      </c>
      <c r="BA22" s="59" t="s">
        <v>122</v>
      </c>
      <c r="BB22" s="59" t="s">
        <v>123</v>
      </c>
      <c r="BC22" s="59" t="s">
        <v>124</v>
      </c>
      <c r="BD22" s="59" t="s">
        <v>125</v>
      </c>
      <c r="BE22" s="59" t="s">
        <v>126</v>
      </c>
      <c r="BF22" s="59" t="s">
        <v>127</v>
      </c>
      <c r="BG22" s="59" t="s">
        <v>128</v>
      </c>
      <c r="BH22" s="59" t="s">
        <v>129</v>
      </c>
      <c r="BI22" s="59" t="s">
        <v>130</v>
      </c>
    </row>
    <row r="23" spans="2:61" s="1" customFormat="1" ht="14.25" customHeight="1" x14ac:dyDescent="0.15">
      <c r="B23" s="146"/>
      <c r="C23" s="62" t="str">
        <f>Enseignants!C21&amp;" "&amp;Enseignants!D21</f>
        <v xml:space="preserve"> </v>
      </c>
      <c r="D23" s="60"/>
      <c r="E23" s="60"/>
      <c r="F23" s="60"/>
      <c r="G23" s="60"/>
      <c r="H23" s="60"/>
      <c r="I23" s="60"/>
      <c r="J23" s="60"/>
      <c r="K23" s="60"/>
      <c r="L23" s="60"/>
      <c r="M23" s="60"/>
      <c r="N23" s="60"/>
      <c r="O23" s="60"/>
      <c r="P23" s="60"/>
      <c r="Q23" s="60"/>
      <c r="AE23" s="1">
        <v>4</v>
      </c>
      <c r="AG23" s="59" t="s">
        <v>160</v>
      </c>
      <c r="AH23" s="59" t="s">
        <v>167</v>
      </c>
      <c r="AI23" s="59" t="s">
        <v>168</v>
      </c>
      <c r="AJ23" s="59" t="s">
        <v>131</v>
      </c>
      <c r="AK23" s="59" t="s">
        <v>132</v>
      </c>
      <c r="AL23" s="59" t="s">
        <v>133</v>
      </c>
      <c r="AM23" s="59" t="s">
        <v>134</v>
      </c>
      <c r="AN23" s="59" t="s">
        <v>135</v>
      </c>
      <c r="AO23" s="59" t="s">
        <v>136</v>
      </c>
      <c r="AP23" s="59" t="s">
        <v>137</v>
      </c>
      <c r="AQ23" s="59" t="s">
        <v>138</v>
      </c>
      <c r="AR23" s="59" t="s">
        <v>139</v>
      </c>
      <c r="AS23" s="59" t="s">
        <v>140</v>
      </c>
      <c r="AT23" s="59" t="s">
        <v>141</v>
      </c>
      <c r="AU23" s="59" t="s">
        <v>142</v>
      </c>
      <c r="AV23" s="59" t="s">
        <v>143</v>
      </c>
      <c r="AW23" s="59" t="s">
        <v>144</v>
      </c>
      <c r="AX23" s="59" t="s">
        <v>145</v>
      </c>
      <c r="AY23" s="59" t="s">
        <v>146</v>
      </c>
      <c r="AZ23" s="59" t="s">
        <v>147</v>
      </c>
      <c r="BA23" s="59" t="s">
        <v>148</v>
      </c>
      <c r="BB23" s="59" t="s">
        <v>149</v>
      </c>
      <c r="BC23" s="59" t="s">
        <v>150</v>
      </c>
      <c r="BD23" s="59" t="s">
        <v>151</v>
      </c>
      <c r="BE23" s="59" t="s">
        <v>152</v>
      </c>
      <c r="BF23" s="59" t="s">
        <v>153</v>
      </c>
      <c r="BG23" s="59" t="s">
        <v>154</v>
      </c>
      <c r="BH23" s="59" t="s">
        <v>155</v>
      </c>
      <c r="BI23" s="59" t="s">
        <v>156</v>
      </c>
    </row>
    <row r="24" spans="2:61" s="1" customFormat="1" ht="14.25" customHeight="1" x14ac:dyDescent="0.15">
      <c r="B24" s="146"/>
      <c r="C24" s="62" t="str">
        <f>Enseignants!C22&amp;" "&amp;Enseignants!D22</f>
        <v xml:space="preserve"> </v>
      </c>
      <c r="D24" s="60"/>
      <c r="E24" s="60"/>
      <c r="F24" s="60"/>
      <c r="G24" s="60"/>
      <c r="H24" s="60"/>
      <c r="I24" s="60"/>
      <c r="J24" s="60"/>
      <c r="K24" s="60"/>
      <c r="L24" s="60"/>
      <c r="M24" s="60"/>
      <c r="N24" s="60"/>
      <c r="O24" s="60"/>
      <c r="P24" s="60"/>
      <c r="Q24" s="60"/>
      <c r="AE24" s="1">
        <v>5</v>
      </c>
      <c r="AG24" s="59" t="s">
        <v>179</v>
      </c>
      <c r="AH24" s="59" t="s">
        <v>189</v>
      </c>
      <c r="AI24" s="59" t="s">
        <v>190</v>
      </c>
      <c r="AJ24" s="59" t="s">
        <v>191</v>
      </c>
      <c r="AK24" s="59" t="s">
        <v>192</v>
      </c>
      <c r="AL24" s="59" t="s">
        <v>193</v>
      </c>
      <c r="AM24" s="59" t="s">
        <v>194</v>
      </c>
      <c r="AN24" s="59" t="s">
        <v>195</v>
      </c>
      <c r="AO24" s="59" t="s">
        <v>196</v>
      </c>
      <c r="AP24" s="59" t="s">
        <v>197</v>
      </c>
      <c r="AQ24" s="59" t="s">
        <v>198</v>
      </c>
      <c r="AR24" s="59" t="s">
        <v>199</v>
      </c>
      <c r="AS24" s="59" t="s">
        <v>200</v>
      </c>
      <c r="AT24" s="59" t="s">
        <v>201</v>
      </c>
      <c r="AU24" s="59" t="s">
        <v>202</v>
      </c>
      <c r="AV24" s="59" t="s">
        <v>203</v>
      </c>
      <c r="AW24" s="59" t="s">
        <v>204</v>
      </c>
      <c r="AX24" s="59" t="s">
        <v>205</v>
      </c>
      <c r="AY24" s="59" t="s">
        <v>206</v>
      </c>
      <c r="AZ24" s="59" t="s">
        <v>207</v>
      </c>
      <c r="BA24" s="59" t="s">
        <v>208</v>
      </c>
      <c r="BB24" s="59" t="s">
        <v>209</v>
      </c>
      <c r="BC24" s="59" t="s">
        <v>210</v>
      </c>
      <c r="BD24" s="59" t="s">
        <v>211</v>
      </c>
      <c r="BE24" s="59" t="s">
        <v>212</v>
      </c>
      <c r="BF24" s="59" t="s">
        <v>213</v>
      </c>
      <c r="BG24" s="59" t="s">
        <v>214</v>
      </c>
      <c r="BH24" s="59" t="s">
        <v>215</v>
      </c>
      <c r="BI24" s="59" t="s">
        <v>216</v>
      </c>
    </row>
    <row r="25" spans="2:61" s="1" customFormat="1" ht="14.25" customHeight="1" x14ac:dyDescent="0.15">
      <c r="B25" s="146"/>
      <c r="C25" s="62" t="str">
        <f>Enseignants!C23&amp;" "&amp;Enseignants!D23</f>
        <v xml:space="preserve"> </v>
      </c>
      <c r="D25" s="60"/>
      <c r="E25" s="60"/>
      <c r="F25" s="60"/>
      <c r="G25" s="60"/>
      <c r="H25" s="60"/>
      <c r="I25" s="60"/>
      <c r="J25" s="60"/>
      <c r="K25" s="60"/>
      <c r="L25" s="60"/>
      <c r="M25" s="60"/>
      <c r="N25" s="60"/>
      <c r="O25" s="60"/>
      <c r="P25" s="60"/>
      <c r="Q25" s="60"/>
      <c r="AE25" s="1">
        <v>6</v>
      </c>
      <c r="AG25" s="59" t="s">
        <v>180</v>
      </c>
      <c r="AH25" s="59" t="s">
        <v>217</v>
      </c>
      <c r="AI25" s="59" t="s">
        <v>218</v>
      </c>
      <c r="AJ25" s="59" t="s">
        <v>219</v>
      </c>
      <c r="AK25" s="59" t="s">
        <v>220</v>
      </c>
      <c r="AL25" s="59" t="s">
        <v>221</v>
      </c>
      <c r="AM25" s="59" t="s">
        <v>222</v>
      </c>
      <c r="AN25" s="59" t="s">
        <v>223</v>
      </c>
      <c r="AO25" s="59" t="s">
        <v>224</v>
      </c>
      <c r="AP25" s="59" t="s">
        <v>225</v>
      </c>
      <c r="AQ25" s="59" t="s">
        <v>226</v>
      </c>
      <c r="AR25" s="59" t="s">
        <v>227</v>
      </c>
      <c r="AS25" s="59" t="s">
        <v>228</v>
      </c>
      <c r="AT25" s="59" t="s">
        <v>229</v>
      </c>
      <c r="AU25" s="59" t="s">
        <v>230</v>
      </c>
      <c r="AV25" s="59" t="s">
        <v>231</v>
      </c>
      <c r="AW25" s="59" t="s">
        <v>232</v>
      </c>
      <c r="AX25" s="59" t="s">
        <v>233</v>
      </c>
      <c r="AY25" s="59" t="s">
        <v>234</v>
      </c>
      <c r="AZ25" s="59" t="s">
        <v>235</v>
      </c>
      <c r="BA25" s="59" t="s">
        <v>236</v>
      </c>
      <c r="BB25" s="59" t="s">
        <v>237</v>
      </c>
      <c r="BC25" s="59" t="s">
        <v>238</v>
      </c>
      <c r="BD25" s="59" t="s">
        <v>239</v>
      </c>
      <c r="BE25" s="59" t="s">
        <v>240</v>
      </c>
      <c r="BF25" s="59" t="s">
        <v>241</v>
      </c>
      <c r="BG25" s="59" t="s">
        <v>242</v>
      </c>
      <c r="BH25" s="59" t="s">
        <v>243</v>
      </c>
      <c r="BI25" s="59" t="s">
        <v>244</v>
      </c>
    </row>
    <row r="26" spans="2:61" s="1" customFormat="1" ht="14.25" customHeight="1" x14ac:dyDescent="0.15">
      <c r="B26" s="146"/>
      <c r="C26" s="62" t="str">
        <f>Enseignants!C24&amp;" "&amp;Enseignants!D24</f>
        <v xml:space="preserve"> </v>
      </c>
      <c r="D26" s="60"/>
      <c r="E26" s="60"/>
      <c r="F26" s="60"/>
      <c r="G26" s="60"/>
      <c r="H26" s="60"/>
      <c r="I26" s="60"/>
      <c r="J26" s="60"/>
      <c r="K26" s="60"/>
      <c r="L26" s="60"/>
      <c r="M26" s="60"/>
      <c r="N26" s="60"/>
      <c r="O26" s="60"/>
      <c r="P26" s="60"/>
      <c r="Q26" s="60"/>
      <c r="AE26" s="1">
        <v>7</v>
      </c>
      <c r="AG26" s="59" t="s">
        <v>181</v>
      </c>
      <c r="AH26" s="59" t="s">
        <v>245</v>
      </c>
      <c r="AI26" s="59" t="s">
        <v>246</v>
      </c>
      <c r="AJ26" s="59" t="s">
        <v>247</v>
      </c>
      <c r="AK26" s="59" t="s">
        <v>248</v>
      </c>
      <c r="AL26" s="59" t="s">
        <v>249</v>
      </c>
      <c r="AM26" s="59" t="s">
        <v>250</v>
      </c>
      <c r="AN26" s="59" t="s">
        <v>251</v>
      </c>
      <c r="AO26" s="59" t="s">
        <v>252</v>
      </c>
      <c r="AP26" s="59" t="s">
        <v>253</v>
      </c>
      <c r="AQ26" s="59" t="s">
        <v>254</v>
      </c>
      <c r="AR26" s="59" t="s">
        <v>255</v>
      </c>
      <c r="AS26" s="59" t="s">
        <v>256</v>
      </c>
      <c r="AT26" s="59" t="s">
        <v>257</v>
      </c>
      <c r="AU26" s="59" t="s">
        <v>258</v>
      </c>
      <c r="AV26" s="59" t="s">
        <v>259</v>
      </c>
      <c r="AW26" s="59" t="s">
        <v>260</v>
      </c>
      <c r="AX26" s="59" t="s">
        <v>261</v>
      </c>
      <c r="AY26" s="59" t="s">
        <v>262</v>
      </c>
      <c r="AZ26" s="59" t="s">
        <v>263</v>
      </c>
      <c r="BA26" s="59" t="s">
        <v>264</v>
      </c>
      <c r="BB26" s="59" t="s">
        <v>265</v>
      </c>
      <c r="BC26" s="59" t="s">
        <v>266</v>
      </c>
      <c r="BD26" s="59" t="s">
        <v>267</v>
      </c>
      <c r="BE26" s="59" t="s">
        <v>268</v>
      </c>
      <c r="BF26" s="59" t="s">
        <v>269</v>
      </c>
      <c r="BG26" s="59" t="s">
        <v>270</v>
      </c>
      <c r="BH26" s="59" t="s">
        <v>271</v>
      </c>
      <c r="BI26" s="59" t="s">
        <v>272</v>
      </c>
    </row>
    <row r="27" spans="2:61" s="1" customFormat="1" ht="14.25" customHeight="1" x14ac:dyDescent="0.15">
      <c r="B27" s="146"/>
      <c r="C27" s="62" t="str">
        <f>Enseignants!C25&amp;" "&amp;Enseignants!D25</f>
        <v xml:space="preserve"> </v>
      </c>
      <c r="D27" s="60"/>
      <c r="E27" s="60"/>
      <c r="F27" s="60"/>
      <c r="G27" s="60"/>
      <c r="H27" s="60"/>
      <c r="I27" s="60"/>
      <c r="J27" s="60"/>
      <c r="K27" s="60"/>
      <c r="L27" s="60"/>
      <c r="M27" s="60"/>
      <c r="N27" s="60"/>
      <c r="O27" s="60"/>
      <c r="P27" s="60"/>
      <c r="Q27" s="60"/>
      <c r="AE27" s="1">
        <v>8</v>
      </c>
      <c r="AG27" s="59" t="s">
        <v>182</v>
      </c>
      <c r="AH27" s="59" t="s">
        <v>273</v>
      </c>
      <c r="AI27" s="59" t="s">
        <v>274</v>
      </c>
      <c r="AJ27" s="59" t="s">
        <v>275</v>
      </c>
      <c r="AK27" s="59" t="s">
        <v>276</v>
      </c>
      <c r="AL27" s="59" t="s">
        <v>277</v>
      </c>
      <c r="AM27" s="59" t="s">
        <v>278</v>
      </c>
      <c r="AN27" s="59" t="s">
        <v>279</v>
      </c>
      <c r="AO27" s="59" t="s">
        <v>280</v>
      </c>
      <c r="AP27" s="59" t="s">
        <v>281</v>
      </c>
      <c r="AQ27" s="59" t="s">
        <v>282</v>
      </c>
      <c r="AR27" s="59" t="s">
        <v>283</v>
      </c>
      <c r="AS27" s="59" t="s">
        <v>284</v>
      </c>
      <c r="AT27" s="59" t="s">
        <v>285</v>
      </c>
      <c r="AU27" s="59" t="s">
        <v>286</v>
      </c>
      <c r="AV27" s="59" t="s">
        <v>287</v>
      </c>
      <c r="AW27" s="59" t="s">
        <v>288</v>
      </c>
      <c r="AX27" s="59" t="s">
        <v>289</v>
      </c>
      <c r="AY27" s="59" t="s">
        <v>290</v>
      </c>
      <c r="AZ27" s="59" t="s">
        <v>291</v>
      </c>
      <c r="BA27" s="59" t="s">
        <v>292</v>
      </c>
      <c r="BB27" s="59" t="s">
        <v>293</v>
      </c>
      <c r="BC27" s="59" t="s">
        <v>294</v>
      </c>
      <c r="BD27" s="59" t="s">
        <v>295</v>
      </c>
      <c r="BE27" s="59" t="s">
        <v>296</v>
      </c>
      <c r="BF27" s="59" t="s">
        <v>297</v>
      </c>
      <c r="BG27" s="59" t="s">
        <v>298</v>
      </c>
      <c r="BH27" s="59" t="s">
        <v>299</v>
      </c>
      <c r="BI27" s="59" t="s">
        <v>300</v>
      </c>
    </row>
    <row r="28" spans="2:61" s="1" customFormat="1" ht="14.25" customHeight="1" x14ac:dyDescent="0.15">
      <c r="B28" s="146"/>
      <c r="C28" s="62" t="str">
        <f>Enseignants!C26&amp;" "&amp;Enseignants!D26</f>
        <v xml:space="preserve"> </v>
      </c>
      <c r="D28" s="60"/>
      <c r="E28" s="60"/>
      <c r="F28" s="60"/>
      <c r="G28" s="60"/>
      <c r="H28" s="60"/>
      <c r="I28" s="60"/>
      <c r="J28" s="60"/>
      <c r="K28" s="60"/>
      <c r="L28" s="60"/>
      <c r="M28" s="60"/>
      <c r="N28" s="60"/>
      <c r="O28" s="60"/>
      <c r="P28" s="60"/>
      <c r="Q28" s="60"/>
      <c r="AE28" s="1">
        <v>9</v>
      </c>
      <c r="AG28" s="59" t="s">
        <v>183</v>
      </c>
      <c r="AH28" s="59" t="s">
        <v>301</v>
      </c>
      <c r="AI28" s="59" t="s">
        <v>302</v>
      </c>
      <c r="AJ28" s="59" t="s">
        <v>303</v>
      </c>
      <c r="AK28" s="59" t="s">
        <v>304</v>
      </c>
      <c r="AL28" s="59" t="s">
        <v>305</v>
      </c>
      <c r="AM28" s="59" t="s">
        <v>306</v>
      </c>
      <c r="AN28" s="59" t="s">
        <v>307</v>
      </c>
      <c r="AO28" s="59" t="s">
        <v>308</v>
      </c>
      <c r="AP28" s="59" t="s">
        <v>309</v>
      </c>
      <c r="AQ28" s="59" t="s">
        <v>310</v>
      </c>
      <c r="AR28" s="59" t="s">
        <v>311</v>
      </c>
      <c r="AS28" s="59" t="s">
        <v>312</v>
      </c>
      <c r="AT28" s="59" t="s">
        <v>313</v>
      </c>
      <c r="AU28" s="59" t="s">
        <v>314</v>
      </c>
      <c r="AV28" s="59" t="s">
        <v>315</v>
      </c>
      <c r="AW28" s="59" t="s">
        <v>316</v>
      </c>
      <c r="AX28" s="59" t="s">
        <v>317</v>
      </c>
      <c r="AY28" s="59" t="s">
        <v>318</v>
      </c>
      <c r="AZ28" s="59" t="s">
        <v>319</v>
      </c>
      <c r="BA28" s="59" t="s">
        <v>320</v>
      </c>
      <c r="BB28" s="59" t="s">
        <v>321</v>
      </c>
      <c r="BC28" s="59" t="s">
        <v>322</v>
      </c>
      <c r="BD28" s="59" t="s">
        <v>323</v>
      </c>
      <c r="BE28" s="59" t="s">
        <v>324</v>
      </c>
      <c r="BF28" s="59" t="s">
        <v>325</v>
      </c>
      <c r="BG28" s="59" t="s">
        <v>326</v>
      </c>
      <c r="BH28" s="59" t="s">
        <v>327</v>
      </c>
      <c r="BI28" s="59" t="s">
        <v>328</v>
      </c>
    </row>
    <row r="29" spans="2:61" s="1" customFormat="1" ht="14.25" customHeight="1" x14ac:dyDescent="0.15">
      <c r="B29" s="146"/>
      <c r="C29" s="62" t="str">
        <f>Enseignants!C27&amp;" "&amp;Enseignants!D27</f>
        <v xml:space="preserve"> </v>
      </c>
      <c r="D29" s="60"/>
      <c r="E29" s="60"/>
      <c r="F29" s="60"/>
      <c r="G29" s="60"/>
      <c r="H29" s="60"/>
      <c r="I29" s="60"/>
      <c r="J29" s="60"/>
      <c r="K29" s="60"/>
      <c r="L29" s="60"/>
      <c r="M29" s="60"/>
      <c r="N29" s="60"/>
      <c r="O29" s="60"/>
      <c r="P29" s="60"/>
      <c r="Q29" s="60"/>
      <c r="AE29" s="1">
        <v>10</v>
      </c>
      <c r="AG29" s="59" t="s">
        <v>184</v>
      </c>
      <c r="AH29" s="59" t="s">
        <v>329</v>
      </c>
      <c r="AI29" s="59" t="s">
        <v>330</v>
      </c>
      <c r="AJ29" s="59" t="s">
        <v>331</v>
      </c>
      <c r="AK29" s="59" t="s">
        <v>332</v>
      </c>
      <c r="AL29" s="59" t="s">
        <v>333</v>
      </c>
      <c r="AM29" s="59" t="s">
        <v>334</v>
      </c>
      <c r="AN29" s="59" t="s">
        <v>335</v>
      </c>
      <c r="AO29" s="59" t="s">
        <v>336</v>
      </c>
      <c r="AP29" s="59" t="s">
        <v>337</v>
      </c>
      <c r="AQ29" s="59" t="s">
        <v>338</v>
      </c>
      <c r="AR29" s="59" t="s">
        <v>339</v>
      </c>
      <c r="AS29" s="59" t="s">
        <v>340</v>
      </c>
      <c r="AT29" s="59" t="s">
        <v>341</v>
      </c>
      <c r="AU29" s="59" t="s">
        <v>342</v>
      </c>
      <c r="AV29" s="59" t="s">
        <v>343</v>
      </c>
      <c r="AW29" s="59" t="s">
        <v>344</v>
      </c>
      <c r="AX29" s="59" t="s">
        <v>345</v>
      </c>
      <c r="AY29" s="59" t="s">
        <v>346</v>
      </c>
      <c r="AZ29" s="59" t="s">
        <v>347</v>
      </c>
      <c r="BA29" s="59" t="s">
        <v>348</v>
      </c>
      <c r="BB29" s="59" t="s">
        <v>349</v>
      </c>
      <c r="BC29" s="59" t="s">
        <v>350</v>
      </c>
      <c r="BD29" s="59" t="s">
        <v>351</v>
      </c>
      <c r="BE29" s="59" t="s">
        <v>352</v>
      </c>
      <c r="BF29" s="59" t="s">
        <v>353</v>
      </c>
      <c r="BG29" s="59" t="s">
        <v>354</v>
      </c>
      <c r="BH29" s="59" t="s">
        <v>355</v>
      </c>
      <c r="BI29" s="59" t="s">
        <v>356</v>
      </c>
    </row>
    <row r="30" spans="2:61" s="1" customFormat="1" ht="14.25" customHeight="1" x14ac:dyDescent="0.15">
      <c r="B30" s="146"/>
      <c r="C30" s="62" t="str">
        <f>Enseignants!C28&amp;" "&amp;Enseignants!D28</f>
        <v xml:space="preserve"> </v>
      </c>
      <c r="D30" s="60"/>
      <c r="E30" s="60"/>
      <c r="F30" s="60"/>
      <c r="G30" s="60"/>
      <c r="H30" s="60"/>
      <c r="I30" s="60"/>
      <c r="J30" s="60"/>
      <c r="K30" s="60"/>
      <c r="L30" s="60"/>
      <c r="M30" s="60"/>
      <c r="N30" s="60"/>
      <c r="O30" s="60"/>
      <c r="P30" s="60"/>
      <c r="Q30" s="60"/>
      <c r="AE30" s="1">
        <v>11</v>
      </c>
      <c r="AG30" s="59" t="s">
        <v>185</v>
      </c>
      <c r="AH30" s="59" t="s">
        <v>357</v>
      </c>
      <c r="AI30" s="59" t="s">
        <v>358</v>
      </c>
      <c r="AJ30" s="59" t="s">
        <v>359</v>
      </c>
      <c r="AK30" s="59" t="s">
        <v>360</v>
      </c>
      <c r="AL30" s="59" t="s">
        <v>361</v>
      </c>
      <c r="AM30" s="59" t="s">
        <v>362</v>
      </c>
      <c r="AN30" s="59" t="s">
        <v>363</v>
      </c>
      <c r="AO30" s="59" t="s">
        <v>364</v>
      </c>
      <c r="AP30" s="59" t="s">
        <v>365</v>
      </c>
      <c r="AQ30" s="59" t="s">
        <v>366</v>
      </c>
      <c r="AR30" s="59" t="s">
        <v>367</v>
      </c>
      <c r="AS30" s="59" t="s">
        <v>368</v>
      </c>
      <c r="AT30" s="59" t="s">
        <v>369</v>
      </c>
      <c r="AU30" s="59" t="s">
        <v>370</v>
      </c>
      <c r="AV30" s="59" t="s">
        <v>371</v>
      </c>
      <c r="AW30" s="59" t="s">
        <v>372</v>
      </c>
      <c r="AX30" s="59" t="s">
        <v>373</v>
      </c>
      <c r="AY30" s="59" t="s">
        <v>374</v>
      </c>
      <c r="AZ30" s="59" t="s">
        <v>375</v>
      </c>
      <c r="BA30" s="59" t="s">
        <v>376</v>
      </c>
      <c r="BB30" s="59" t="s">
        <v>377</v>
      </c>
      <c r="BC30" s="59" t="s">
        <v>378</v>
      </c>
      <c r="BD30" s="59" t="s">
        <v>379</v>
      </c>
      <c r="BE30" s="59" t="s">
        <v>380</v>
      </c>
      <c r="BF30" s="59" t="s">
        <v>381</v>
      </c>
      <c r="BG30" s="59" t="s">
        <v>382</v>
      </c>
      <c r="BH30" s="59" t="s">
        <v>383</v>
      </c>
      <c r="BI30" s="59" t="s">
        <v>384</v>
      </c>
    </row>
    <row r="31" spans="2:61" s="1" customFormat="1" ht="14.25" customHeight="1" x14ac:dyDescent="0.15">
      <c r="B31" s="146"/>
      <c r="C31" s="62" t="str">
        <f>Enseignants!C29&amp;" "&amp;Enseignants!D29</f>
        <v xml:space="preserve"> </v>
      </c>
      <c r="D31" s="60"/>
      <c r="E31" s="60"/>
      <c r="F31" s="60"/>
      <c r="G31" s="60"/>
      <c r="H31" s="60"/>
      <c r="I31" s="60"/>
      <c r="J31" s="60"/>
      <c r="K31" s="60"/>
      <c r="L31" s="60"/>
      <c r="M31" s="60"/>
      <c r="N31" s="60"/>
      <c r="O31" s="60"/>
      <c r="P31" s="60"/>
      <c r="Q31" s="60"/>
      <c r="AE31" s="1">
        <v>12</v>
      </c>
      <c r="AG31" s="59" t="s">
        <v>186</v>
      </c>
      <c r="AH31" s="59" t="s">
        <v>385</v>
      </c>
      <c r="AI31" s="59" t="s">
        <v>386</v>
      </c>
      <c r="AJ31" s="59" t="s">
        <v>387</v>
      </c>
      <c r="AK31" s="59" t="s">
        <v>388</v>
      </c>
      <c r="AL31" s="59" t="s">
        <v>389</v>
      </c>
      <c r="AM31" s="59" t="s">
        <v>390</v>
      </c>
      <c r="AN31" s="59" t="s">
        <v>391</v>
      </c>
      <c r="AO31" s="59" t="s">
        <v>392</v>
      </c>
      <c r="AP31" s="59" t="s">
        <v>393</v>
      </c>
      <c r="AQ31" s="59" t="s">
        <v>394</v>
      </c>
      <c r="AR31" s="59" t="s">
        <v>395</v>
      </c>
      <c r="AS31" s="59" t="s">
        <v>396</v>
      </c>
      <c r="AT31" s="59" t="s">
        <v>397</v>
      </c>
      <c r="AU31" s="59" t="s">
        <v>398</v>
      </c>
      <c r="AV31" s="59" t="s">
        <v>399</v>
      </c>
      <c r="AW31" s="59" t="s">
        <v>400</v>
      </c>
      <c r="AX31" s="59" t="s">
        <v>401</v>
      </c>
      <c r="AY31" s="59" t="s">
        <v>402</v>
      </c>
      <c r="AZ31" s="59" t="s">
        <v>403</v>
      </c>
      <c r="BA31" s="59" t="s">
        <v>404</v>
      </c>
      <c r="BB31" s="59" t="s">
        <v>405</v>
      </c>
      <c r="BC31" s="59" t="s">
        <v>406</v>
      </c>
      <c r="BD31" s="59" t="s">
        <v>407</v>
      </c>
      <c r="BE31" s="59" t="s">
        <v>408</v>
      </c>
      <c r="BF31" s="59" t="s">
        <v>409</v>
      </c>
      <c r="BG31" s="59" t="s">
        <v>410</v>
      </c>
      <c r="BH31" s="59" t="s">
        <v>411</v>
      </c>
      <c r="BI31" s="59" t="s">
        <v>412</v>
      </c>
    </row>
    <row r="32" spans="2:61" ht="15" thickBot="1" x14ac:dyDescent="0.2">
      <c r="AE32" s="1">
        <v>13</v>
      </c>
      <c r="AG32" s="59" t="s">
        <v>187</v>
      </c>
      <c r="AH32" s="59" t="s">
        <v>413</v>
      </c>
      <c r="AI32" s="59" t="s">
        <v>414</v>
      </c>
      <c r="AJ32" s="59" t="s">
        <v>415</v>
      </c>
      <c r="AK32" s="59" t="s">
        <v>416</v>
      </c>
      <c r="AL32" s="59" t="s">
        <v>417</v>
      </c>
      <c r="AM32" s="59" t="s">
        <v>418</v>
      </c>
      <c r="AN32" s="59" t="s">
        <v>419</v>
      </c>
      <c r="AO32" s="59" t="s">
        <v>420</v>
      </c>
      <c r="AP32" s="59" t="s">
        <v>421</v>
      </c>
      <c r="AQ32" s="59" t="s">
        <v>422</v>
      </c>
      <c r="AR32" s="59" t="s">
        <v>423</v>
      </c>
      <c r="AS32" s="59" t="s">
        <v>424</v>
      </c>
      <c r="AT32" s="59" t="s">
        <v>425</v>
      </c>
      <c r="AU32" s="59" t="s">
        <v>426</v>
      </c>
      <c r="AV32" s="59" t="s">
        <v>427</v>
      </c>
      <c r="AW32" s="59" t="s">
        <v>428</v>
      </c>
      <c r="AX32" s="59" t="s">
        <v>429</v>
      </c>
      <c r="AY32" s="59" t="s">
        <v>430</v>
      </c>
      <c r="AZ32" s="59" t="s">
        <v>431</v>
      </c>
      <c r="BA32" s="59" t="s">
        <v>432</v>
      </c>
      <c r="BB32" s="59" t="s">
        <v>433</v>
      </c>
      <c r="BC32" s="59" t="s">
        <v>434</v>
      </c>
      <c r="BD32" s="59" t="s">
        <v>435</v>
      </c>
      <c r="BE32" s="59" t="s">
        <v>436</v>
      </c>
      <c r="BF32" s="59" t="s">
        <v>437</v>
      </c>
      <c r="BG32" s="59" t="s">
        <v>438</v>
      </c>
      <c r="BH32" s="59" t="s">
        <v>439</v>
      </c>
      <c r="BI32" s="59" t="s">
        <v>440</v>
      </c>
    </row>
    <row r="33" spans="2:61" ht="15" customHeight="1" x14ac:dyDescent="0.15">
      <c r="B33" s="147" t="s">
        <v>497</v>
      </c>
      <c r="C33" s="148"/>
      <c r="D33" s="148"/>
      <c r="E33" s="148"/>
      <c r="F33" s="148"/>
      <c r="G33" s="148"/>
      <c r="H33" s="148"/>
      <c r="I33" s="148"/>
      <c r="J33" s="148"/>
      <c r="K33" s="148"/>
      <c r="L33" s="148"/>
      <c r="M33" s="148"/>
      <c r="N33" s="148"/>
      <c r="O33" s="148"/>
      <c r="P33" s="148"/>
      <c r="Q33" s="149"/>
      <c r="AE33" s="1">
        <v>14</v>
      </c>
      <c r="AG33" s="59" t="s">
        <v>188</v>
      </c>
      <c r="AH33" s="59" t="s">
        <v>441</v>
      </c>
      <c r="AI33" s="59" t="s">
        <v>442</v>
      </c>
      <c r="AJ33" s="59" t="s">
        <v>443</v>
      </c>
      <c r="AK33" s="59" t="s">
        <v>444</v>
      </c>
      <c r="AL33" s="59" t="s">
        <v>445</v>
      </c>
      <c r="AM33" s="59" t="s">
        <v>446</v>
      </c>
      <c r="AN33" s="59" t="s">
        <v>447</v>
      </c>
      <c r="AO33" s="59" t="s">
        <v>448</v>
      </c>
      <c r="AP33" s="59" t="s">
        <v>449</v>
      </c>
      <c r="AQ33" s="59" t="s">
        <v>450</v>
      </c>
      <c r="AR33" s="59" t="s">
        <v>451</v>
      </c>
      <c r="AS33" s="59" t="s">
        <v>452</v>
      </c>
      <c r="AT33" s="59" t="s">
        <v>453</v>
      </c>
      <c r="AU33" s="59" t="s">
        <v>454</v>
      </c>
      <c r="AV33" s="59" t="s">
        <v>455</v>
      </c>
      <c r="AW33" s="59" t="s">
        <v>456</v>
      </c>
      <c r="AX33" s="59" t="s">
        <v>457</v>
      </c>
      <c r="AY33" s="59" t="s">
        <v>458</v>
      </c>
      <c r="AZ33" s="59" t="s">
        <v>459</v>
      </c>
      <c r="BA33" s="59" t="s">
        <v>460</v>
      </c>
      <c r="BB33" s="59" t="s">
        <v>461</v>
      </c>
      <c r="BC33" s="59" t="s">
        <v>462</v>
      </c>
      <c r="BD33" s="59" t="s">
        <v>463</v>
      </c>
      <c r="BE33" s="59" t="s">
        <v>464</v>
      </c>
      <c r="BF33" s="59" t="s">
        <v>465</v>
      </c>
      <c r="BG33" s="59" t="s">
        <v>466</v>
      </c>
      <c r="BH33" s="59" t="s">
        <v>467</v>
      </c>
      <c r="BI33" s="59" t="s">
        <v>468</v>
      </c>
    </row>
    <row r="34" spans="2:61" ht="15" customHeight="1" x14ac:dyDescent="0.15">
      <c r="B34" s="63" t="s">
        <v>173</v>
      </c>
      <c r="C34" s="91" t="s">
        <v>173</v>
      </c>
      <c r="D34" s="91" t="s">
        <v>173</v>
      </c>
      <c r="E34" s="91" t="s">
        <v>173</v>
      </c>
      <c r="F34" s="150" t="s">
        <v>174</v>
      </c>
      <c r="G34" s="150"/>
      <c r="H34" s="150"/>
      <c r="I34" s="91" t="s">
        <v>173</v>
      </c>
      <c r="J34" s="91" t="s">
        <v>173</v>
      </c>
      <c r="K34" s="91" t="s">
        <v>173</v>
      </c>
      <c r="L34" s="91" t="s">
        <v>173</v>
      </c>
      <c r="M34" s="91" t="s">
        <v>173</v>
      </c>
      <c r="N34" s="91" t="s">
        <v>173</v>
      </c>
      <c r="O34" s="91" t="s">
        <v>173</v>
      </c>
      <c r="P34" s="91" t="s">
        <v>173</v>
      </c>
      <c r="Q34" s="92" t="s">
        <v>173</v>
      </c>
    </row>
    <row r="35" spans="2:61" ht="15" customHeight="1" x14ac:dyDescent="0.15">
      <c r="B35" s="63"/>
      <c r="C35" s="91" t="s">
        <v>173</v>
      </c>
      <c r="D35" s="91" t="s">
        <v>173</v>
      </c>
      <c r="E35" s="91" t="s">
        <v>173</v>
      </c>
      <c r="F35" s="150" t="s">
        <v>175</v>
      </c>
      <c r="G35" s="150"/>
      <c r="H35" s="150"/>
      <c r="I35" s="91" t="s">
        <v>173</v>
      </c>
      <c r="J35" s="91" t="s">
        <v>173</v>
      </c>
      <c r="K35" s="91" t="s">
        <v>173</v>
      </c>
      <c r="L35" s="91" t="s">
        <v>173</v>
      </c>
      <c r="M35" s="91" t="s">
        <v>173</v>
      </c>
      <c r="N35" s="91" t="s">
        <v>173</v>
      </c>
      <c r="O35" s="91" t="s">
        <v>173</v>
      </c>
      <c r="P35" s="91" t="s">
        <v>173</v>
      </c>
      <c r="Q35" s="92" t="s">
        <v>173</v>
      </c>
    </row>
    <row r="36" spans="2:61" ht="15.75" customHeight="1" thickBot="1" x14ac:dyDescent="0.2">
      <c r="B36" s="65"/>
      <c r="C36" s="93" t="s">
        <v>173</v>
      </c>
      <c r="D36" s="93" t="s">
        <v>173</v>
      </c>
      <c r="E36" s="93" t="s">
        <v>173</v>
      </c>
      <c r="F36" s="151" t="s">
        <v>177</v>
      </c>
      <c r="G36" s="151"/>
      <c r="H36" s="151"/>
      <c r="I36" s="93" t="s">
        <v>173</v>
      </c>
      <c r="J36" s="93" t="s">
        <v>173</v>
      </c>
      <c r="K36" s="93" t="s">
        <v>173</v>
      </c>
      <c r="L36" s="93" t="s">
        <v>173</v>
      </c>
      <c r="M36" s="93" t="s">
        <v>173</v>
      </c>
      <c r="N36" s="93" t="s">
        <v>173</v>
      </c>
      <c r="O36" s="93" t="s">
        <v>173</v>
      </c>
      <c r="P36" s="93" t="s">
        <v>173</v>
      </c>
      <c r="Q36" s="94" t="s">
        <v>173</v>
      </c>
    </row>
  </sheetData>
  <sheetProtection sheet="1" selectLockedCells="1"/>
  <mergeCells count="5">
    <mergeCell ref="B6:B31"/>
    <mergeCell ref="B33:Q33"/>
    <mergeCell ref="F34:H34"/>
    <mergeCell ref="F35:H35"/>
    <mergeCell ref="F36:H36"/>
  </mergeCells>
  <phoneticPr fontId="1" type="noConversion"/>
  <conditionalFormatting sqref="D6:Q31">
    <cfRule type="cellIs" dxfId="1" priority="1" operator="equal">
      <formula>"non"</formula>
    </cfRule>
    <cfRule type="cellIs" dxfId="0" priority="2" operator="equal">
      <formula>"oui"</formula>
    </cfRule>
  </conditionalFormatting>
  <dataValidations count="2">
    <dataValidation type="list" allowBlank="1" showInputMessage="1" showErrorMessage="1" prompt="oui ou non" sqref="D6:Q31" xr:uid="{96F54342-31F1-4044-8A59-A65016EEEB1F}">
      <formula1>$W$4:$W$5</formula1>
    </dataValidation>
    <dataValidation type="list" allowBlank="1" showInputMessage="1" showErrorMessage="1" sqref="D5:Q5" xr:uid="{1F5821FA-3A40-47D3-84A4-660BC24A96FD}">
      <formula1>$Y$4:$Y$14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58CF-61FD-4FAF-A00D-59E7A88FD2B4}">
  <sheetPr>
    <tabColor theme="7" tint="0.39997558519241921"/>
  </sheetPr>
  <dimension ref="B1:K34"/>
  <sheetViews>
    <sheetView showGridLines="0" workbookViewId="0">
      <selection activeCell="E4" sqref="E4"/>
    </sheetView>
  </sheetViews>
  <sheetFormatPr baseColWidth="10" defaultColWidth="11.5" defaultRowHeight="14" x14ac:dyDescent="0.15"/>
  <cols>
    <col min="1" max="1" width="1.5" style="59" customWidth="1"/>
    <col min="2" max="2" width="5.6640625" style="59" customWidth="1"/>
    <col min="3" max="3" width="39.5" style="59" customWidth="1"/>
    <col min="4" max="9" width="14.5" style="59" customWidth="1"/>
    <col min="10" max="10" width="3.5" style="59" customWidth="1"/>
    <col min="11" max="16" width="18.5" style="59" customWidth="1"/>
    <col min="17" max="16384" width="11.5" style="59"/>
  </cols>
  <sheetData>
    <row r="1" spans="2:11" s="2" customFormat="1" ht="24" x14ac:dyDescent="0.2">
      <c r="B1" s="52" t="s">
        <v>43</v>
      </c>
      <c r="C1" s="52"/>
      <c r="D1" s="53"/>
      <c r="E1" s="52"/>
      <c r="F1" s="53"/>
      <c r="G1" s="53"/>
      <c r="H1" s="53"/>
      <c r="I1" s="53"/>
    </row>
    <row r="3" spans="2:11" s="1" customFormat="1" ht="21" customHeight="1" x14ac:dyDescent="0.2">
      <c r="D3" s="96" t="s">
        <v>49</v>
      </c>
      <c r="E3" s="96" t="s">
        <v>44</v>
      </c>
      <c r="F3" s="96" t="s">
        <v>45</v>
      </c>
      <c r="G3" s="96" t="s">
        <v>46</v>
      </c>
      <c r="H3" s="96" t="s">
        <v>47</v>
      </c>
      <c r="I3" s="96" t="s">
        <v>48</v>
      </c>
    </row>
    <row r="4" spans="2:11" s="1" customFormat="1" ht="14.25" customHeight="1" x14ac:dyDescent="0.15">
      <c r="B4" s="146" t="s">
        <v>22</v>
      </c>
      <c r="C4" s="62" t="str">
        <f>Enseignants!C4&amp;" "&amp;Enseignants!D4</f>
        <v xml:space="preserve"> </v>
      </c>
      <c r="D4" s="97">
        <v>0</v>
      </c>
      <c r="E4" s="68"/>
      <c r="F4" s="68"/>
      <c r="G4" s="68"/>
      <c r="H4" s="68"/>
      <c r="I4" s="68"/>
      <c r="J4" s="58"/>
    </row>
    <row r="5" spans="2:11" s="1" customFormat="1" ht="14.25" customHeight="1" x14ac:dyDescent="0.15">
      <c r="B5" s="146"/>
      <c r="C5" s="62" t="str">
        <f>Enseignants!C5&amp;" "&amp;Enseignants!D5</f>
        <v xml:space="preserve"> </v>
      </c>
      <c r="D5" s="97">
        <f>36*Enseignants!E5/100</f>
        <v>36</v>
      </c>
      <c r="E5" s="68"/>
      <c r="F5" s="68"/>
      <c r="G5" s="68"/>
      <c r="H5" s="68"/>
      <c r="I5" s="68"/>
    </row>
    <row r="6" spans="2:11" s="1" customFormat="1" ht="14.25" customHeight="1" x14ac:dyDescent="0.15">
      <c r="B6" s="146"/>
      <c r="C6" s="62" t="str">
        <f>Enseignants!C6&amp;" "&amp;Enseignants!D6</f>
        <v xml:space="preserve"> </v>
      </c>
      <c r="D6" s="97">
        <f>36*Enseignants!E6/100</f>
        <v>36</v>
      </c>
      <c r="E6" s="68"/>
      <c r="F6" s="68"/>
      <c r="G6" s="68"/>
      <c r="H6" s="68"/>
      <c r="I6" s="68"/>
    </row>
    <row r="7" spans="2:11" s="1" customFormat="1" ht="14.25" customHeight="1" x14ac:dyDescent="0.15">
      <c r="B7" s="146"/>
      <c r="C7" s="62" t="str">
        <f>Enseignants!C7&amp;" "&amp;Enseignants!D7</f>
        <v xml:space="preserve"> </v>
      </c>
      <c r="D7" s="97">
        <f>36*Enseignants!E7/100</f>
        <v>36</v>
      </c>
      <c r="E7" s="68"/>
      <c r="F7" s="68"/>
      <c r="G7" s="68"/>
      <c r="H7" s="68"/>
      <c r="I7" s="68"/>
    </row>
    <row r="8" spans="2:11" s="1" customFormat="1" ht="14.25" customHeight="1" x14ac:dyDescent="0.15">
      <c r="B8" s="146"/>
      <c r="C8" s="62" t="str">
        <f>Enseignants!C8&amp;" "&amp;Enseignants!D8</f>
        <v xml:space="preserve"> </v>
      </c>
      <c r="D8" s="97">
        <f>36*Enseignants!E8/100</f>
        <v>36</v>
      </c>
      <c r="E8" s="68"/>
      <c r="F8" s="68"/>
      <c r="G8" s="68"/>
      <c r="H8" s="68"/>
      <c r="I8" s="68"/>
    </row>
    <row r="9" spans="2:11" s="1" customFormat="1" ht="14.25" customHeight="1" x14ac:dyDescent="0.15">
      <c r="B9" s="146"/>
      <c r="C9" s="62" t="str">
        <f>Enseignants!C9&amp;" "&amp;Enseignants!D9</f>
        <v xml:space="preserve"> </v>
      </c>
      <c r="D9" s="97">
        <f>36*Enseignants!E9/100</f>
        <v>36</v>
      </c>
      <c r="E9" s="68"/>
      <c r="F9" s="68"/>
      <c r="G9" s="68"/>
      <c r="H9" s="68"/>
      <c r="I9" s="68"/>
    </row>
    <row r="10" spans="2:11" s="1" customFormat="1" ht="14.25" customHeight="1" x14ac:dyDescent="0.15">
      <c r="B10" s="146"/>
      <c r="C10" s="62" t="str">
        <f>Enseignants!C10&amp;" "&amp;Enseignants!D10</f>
        <v xml:space="preserve"> </v>
      </c>
      <c r="D10" s="97">
        <f>36*Enseignants!E10/100</f>
        <v>36</v>
      </c>
      <c r="E10" s="68"/>
      <c r="F10" s="68"/>
      <c r="G10" s="68"/>
      <c r="H10" s="68"/>
      <c r="I10" s="68"/>
    </row>
    <row r="11" spans="2:11" s="1" customFormat="1" ht="14.25" customHeight="1" x14ac:dyDescent="0.15">
      <c r="B11" s="146"/>
      <c r="C11" s="62" t="str">
        <f>Enseignants!C11&amp;" "&amp;Enseignants!D11</f>
        <v xml:space="preserve"> </v>
      </c>
      <c r="D11" s="97">
        <f>36*Enseignants!E11/100</f>
        <v>36</v>
      </c>
      <c r="E11" s="68"/>
      <c r="F11" s="68"/>
      <c r="G11" s="68"/>
      <c r="H11" s="68"/>
      <c r="I11" s="68"/>
    </row>
    <row r="12" spans="2:11" s="1" customFormat="1" ht="14.25" customHeight="1" x14ac:dyDescent="0.15">
      <c r="B12" s="146"/>
      <c r="C12" s="62" t="str">
        <f>Enseignants!C12&amp;" "&amp;Enseignants!D12</f>
        <v xml:space="preserve"> </v>
      </c>
      <c r="D12" s="97">
        <f>36*Enseignants!E12/100</f>
        <v>36</v>
      </c>
      <c r="E12" s="68"/>
      <c r="F12" s="68"/>
      <c r="G12" s="68"/>
      <c r="H12" s="68"/>
      <c r="I12" s="68"/>
    </row>
    <row r="13" spans="2:11" s="1" customFormat="1" ht="14.25" customHeight="1" x14ac:dyDescent="0.15">
      <c r="B13" s="146"/>
      <c r="C13" s="62" t="str">
        <f>Enseignants!C13&amp;" "&amp;Enseignants!D13</f>
        <v xml:space="preserve"> </v>
      </c>
      <c r="D13" s="97">
        <f>36*Enseignants!E13/100</f>
        <v>36</v>
      </c>
      <c r="E13" s="68"/>
      <c r="F13" s="68"/>
      <c r="G13" s="68"/>
      <c r="H13" s="68"/>
      <c r="I13" s="68"/>
    </row>
    <row r="14" spans="2:11" s="1" customFormat="1" ht="14.25" customHeight="1" x14ac:dyDescent="0.15">
      <c r="B14" s="146"/>
      <c r="C14" s="62" t="str">
        <f>Enseignants!C14&amp;" "&amp;Enseignants!D14</f>
        <v xml:space="preserve"> </v>
      </c>
      <c r="D14" s="97">
        <f>36*Enseignants!E14/100</f>
        <v>36</v>
      </c>
      <c r="E14" s="68"/>
      <c r="F14" s="68"/>
      <c r="G14" s="68"/>
      <c r="H14" s="68"/>
      <c r="I14" s="68"/>
    </row>
    <row r="15" spans="2:11" s="1" customFormat="1" ht="14.25" customHeight="1" x14ac:dyDescent="0.15">
      <c r="B15" s="146"/>
      <c r="C15" s="62" t="str">
        <f>Enseignants!C15&amp;" "&amp;Enseignants!D15</f>
        <v xml:space="preserve"> </v>
      </c>
      <c r="D15" s="97">
        <f>36*Enseignants!E15/100</f>
        <v>36</v>
      </c>
      <c r="E15" s="68"/>
      <c r="F15" s="68"/>
      <c r="G15" s="68"/>
      <c r="H15" s="68"/>
      <c r="I15" s="68"/>
    </row>
    <row r="16" spans="2:11" s="1" customFormat="1" ht="14.25" customHeight="1" x14ac:dyDescent="0.15">
      <c r="B16" s="146"/>
      <c r="C16" s="62" t="str">
        <f>Enseignants!C16&amp;" "&amp;Enseignants!D16</f>
        <v xml:space="preserve"> </v>
      </c>
      <c r="D16" s="97">
        <f>36*Enseignants!E16/100</f>
        <v>36</v>
      </c>
      <c r="E16" s="68"/>
      <c r="F16" s="68"/>
      <c r="G16" s="68"/>
      <c r="H16" s="68"/>
      <c r="I16" s="68"/>
      <c r="K16" s="58"/>
    </row>
    <row r="17" spans="2:11" s="1" customFormat="1" ht="14.25" customHeight="1" x14ac:dyDescent="0.15">
      <c r="B17" s="146"/>
      <c r="C17" s="62" t="str">
        <f>Enseignants!C17&amp;" "&amp;Enseignants!D17</f>
        <v xml:space="preserve"> </v>
      </c>
      <c r="D17" s="97">
        <f>36*Enseignants!E17/100</f>
        <v>36</v>
      </c>
      <c r="E17" s="68"/>
      <c r="F17" s="68"/>
      <c r="G17" s="68"/>
      <c r="H17" s="68"/>
      <c r="I17" s="68"/>
      <c r="K17" s="58"/>
    </row>
    <row r="18" spans="2:11" s="1" customFormat="1" ht="14.25" customHeight="1" x14ac:dyDescent="0.15">
      <c r="B18" s="146"/>
      <c r="C18" s="62" t="str">
        <f>Enseignants!C18&amp;" "&amp;Enseignants!D18</f>
        <v xml:space="preserve"> </v>
      </c>
      <c r="D18" s="97">
        <f>36*Enseignants!E18/100</f>
        <v>36</v>
      </c>
      <c r="E18" s="68"/>
      <c r="F18" s="68"/>
      <c r="G18" s="68"/>
      <c r="H18" s="68"/>
      <c r="I18" s="68"/>
    </row>
    <row r="19" spans="2:11" s="1" customFormat="1" ht="14.25" customHeight="1" x14ac:dyDescent="0.15">
      <c r="B19" s="146"/>
      <c r="C19" s="62" t="str">
        <f>Enseignants!C19&amp;" "&amp;Enseignants!D19</f>
        <v xml:space="preserve"> </v>
      </c>
      <c r="D19" s="97">
        <f>36*Enseignants!E19/100</f>
        <v>36</v>
      </c>
      <c r="E19" s="68"/>
      <c r="F19" s="68"/>
      <c r="G19" s="68"/>
      <c r="H19" s="68"/>
      <c r="I19" s="68"/>
    </row>
    <row r="20" spans="2:11" s="1" customFormat="1" ht="14.25" customHeight="1" x14ac:dyDescent="0.15">
      <c r="B20" s="146"/>
      <c r="C20" s="62" t="str">
        <f>Enseignants!C20&amp;" "&amp;Enseignants!D20</f>
        <v xml:space="preserve"> </v>
      </c>
      <c r="D20" s="97">
        <f>36*Enseignants!E20/100</f>
        <v>36</v>
      </c>
      <c r="E20" s="68"/>
      <c r="F20" s="68"/>
      <c r="G20" s="68"/>
      <c r="H20" s="68"/>
      <c r="I20" s="68"/>
    </row>
    <row r="21" spans="2:11" s="1" customFormat="1" ht="14.25" customHeight="1" x14ac:dyDescent="0.15">
      <c r="B21" s="146"/>
      <c r="C21" s="62" t="str">
        <f>Enseignants!C21&amp;" "&amp;Enseignants!D21</f>
        <v xml:space="preserve"> </v>
      </c>
      <c r="D21" s="97">
        <f>36*Enseignants!E21/100</f>
        <v>36</v>
      </c>
      <c r="E21" s="68"/>
      <c r="F21" s="68"/>
      <c r="G21" s="68"/>
      <c r="H21" s="68"/>
      <c r="I21" s="68"/>
    </row>
    <row r="22" spans="2:11" s="1" customFormat="1" ht="14.25" customHeight="1" x14ac:dyDescent="0.15">
      <c r="B22" s="146"/>
      <c r="C22" s="62" t="str">
        <f>Enseignants!C22&amp;" "&amp;Enseignants!D22</f>
        <v xml:space="preserve"> </v>
      </c>
      <c r="D22" s="97">
        <f>36*Enseignants!E22/100</f>
        <v>36</v>
      </c>
      <c r="E22" s="68"/>
      <c r="F22" s="68"/>
      <c r="G22" s="68"/>
      <c r="H22" s="68"/>
      <c r="I22" s="68"/>
    </row>
    <row r="23" spans="2:11" s="1" customFormat="1" ht="14.25" customHeight="1" x14ac:dyDescent="0.15">
      <c r="B23" s="146"/>
      <c r="C23" s="62" t="str">
        <f>Enseignants!C23&amp;" "&amp;Enseignants!D23</f>
        <v xml:space="preserve"> </v>
      </c>
      <c r="D23" s="97">
        <f>36*Enseignants!E23/100</f>
        <v>36</v>
      </c>
      <c r="E23" s="68"/>
      <c r="F23" s="68"/>
      <c r="G23" s="68"/>
      <c r="H23" s="68"/>
      <c r="I23" s="68"/>
    </row>
    <row r="24" spans="2:11" s="1" customFormat="1" ht="14.25" customHeight="1" x14ac:dyDescent="0.15">
      <c r="B24" s="146"/>
      <c r="C24" s="62" t="str">
        <f>Enseignants!C24&amp;" "&amp;Enseignants!D24</f>
        <v xml:space="preserve"> </v>
      </c>
      <c r="D24" s="97">
        <f>36*Enseignants!E24/100</f>
        <v>36</v>
      </c>
      <c r="E24" s="68"/>
      <c r="F24" s="68"/>
      <c r="G24" s="68"/>
      <c r="H24" s="68"/>
      <c r="I24" s="68"/>
    </row>
    <row r="25" spans="2:11" s="1" customFormat="1" ht="14.25" customHeight="1" x14ac:dyDescent="0.15">
      <c r="B25" s="146"/>
      <c r="C25" s="62" t="str">
        <f>Enseignants!C25&amp;" "&amp;Enseignants!D25</f>
        <v xml:space="preserve"> </v>
      </c>
      <c r="D25" s="97">
        <f>36*Enseignants!E25/100</f>
        <v>36</v>
      </c>
      <c r="E25" s="68"/>
      <c r="F25" s="68"/>
      <c r="G25" s="68"/>
      <c r="H25" s="68"/>
      <c r="I25" s="68"/>
    </row>
    <row r="26" spans="2:11" s="1" customFormat="1" ht="14.25" customHeight="1" x14ac:dyDescent="0.15">
      <c r="B26" s="146"/>
      <c r="C26" s="62" t="str">
        <f>Enseignants!C26&amp;" "&amp;Enseignants!D26</f>
        <v xml:space="preserve"> </v>
      </c>
      <c r="D26" s="97">
        <f>36*Enseignants!E26/100</f>
        <v>36</v>
      </c>
      <c r="E26" s="68"/>
      <c r="F26" s="68"/>
      <c r="G26" s="68"/>
      <c r="H26" s="68"/>
      <c r="I26" s="68"/>
    </row>
    <row r="27" spans="2:11" s="1" customFormat="1" ht="14.25" customHeight="1" x14ac:dyDescent="0.15">
      <c r="B27" s="146"/>
      <c r="C27" s="62" t="str">
        <f>Enseignants!C27&amp;" "&amp;Enseignants!D27</f>
        <v xml:space="preserve"> </v>
      </c>
      <c r="D27" s="97">
        <f>36*Enseignants!E27/100</f>
        <v>36</v>
      </c>
      <c r="E27" s="68"/>
      <c r="F27" s="68"/>
      <c r="G27" s="68"/>
      <c r="H27" s="68"/>
      <c r="I27" s="68"/>
    </row>
    <row r="28" spans="2:11" s="1" customFormat="1" ht="14.25" customHeight="1" x14ac:dyDescent="0.15">
      <c r="B28" s="146"/>
      <c r="C28" s="62" t="str">
        <f>Enseignants!C28&amp;" "&amp;Enseignants!D28</f>
        <v xml:space="preserve"> </v>
      </c>
      <c r="D28" s="97">
        <f>36*Enseignants!E28/100</f>
        <v>36</v>
      </c>
      <c r="E28" s="68"/>
      <c r="F28" s="68"/>
      <c r="G28" s="68"/>
      <c r="H28" s="68"/>
      <c r="I28" s="68"/>
    </row>
    <row r="29" spans="2:11" s="1" customFormat="1" ht="14.25" customHeight="1" x14ac:dyDescent="0.15">
      <c r="B29" s="146"/>
      <c r="C29" s="62" t="str">
        <f>Enseignants!C29&amp;" "&amp;Enseignants!D29</f>
        <v xml:space="preserve"> </v>
      </c>
      <c r="D29" s="97">
        <f>36*Enseignants!E29/100</f>
        <v>36</v>
      </c>
      <c r="E29" s="68"/>
      <c r="F29" s="68"/>
      <c r="G29" s="68"/>
      <c r="H29" s="68"/>
      <c r="I29" s="68"/>
    </row>
    <row r="30" spans="2:11" ht="15" thickBot="1" x14ac:dyDescent="0.2">
      <c r="E30" s="98"/>
      <c r="F30" s="98"/>
      <c r="G30" s="98"/>
      <c r="H30" s="98"/>
      <c r="I30" s="98"/>
    </row>
    <row r="31" spans="2:11" x14ac:dyDescent="0.15">
      <c r="B31" s="147" t="s">
        <v>169</v>
      </c>
      <c r="C31" s="152"/>
      <c r="D31" s="152"/>
      <c r="E31" s="152"/>
      <c r="F31" s="152"/>
      <c r="G31" s="152"/>
      <c r="H31" s="152"/>
      <c r="I31" s="153"/>
    </row>
    <row r="32" spans="2:11" x14ac:dyDescent="0.15">
      <c r="B32" s="154"/>
      <c r="C32" s="155"/>
      <c r="D32" s="155"/>
      <c r="E32" s="155"/>
      <c r="F32" s="155"/>
      <c r="G32" s="155"/>
      <c r="H32" s="155"/>
      <c r="I32" s="156"/>
    </row>
    <row r="33" spans="2:9" x14ac:dyDescent="0.15">
      <c r="B33" s="154"/>
      <c r="C33" s="155"/>
      <c r="D33" s="155"/>
      <c r="E33" s="155"/>
      <c r="F33" s="155"/>
      <c r="G33" s="155"/>
      <c r="H33" s="155"/>
      <c r="I33" s="156"/>
    </row>
    <row r="34" spans="2:9" ht="15" thickBot="1" x14ac:dyDescent="0.2">
      <c r="B34" s="157"/>
      <c r="C34" s="158"/>
      <c r="D34" s="158"/>
      <c r="E34" s="158"/>
      <c r="F34" s="158"/>
      <c r="G34" s="158"/>
      <c r="H34" s="158"/>
      <c r="I34" s="159"/>
    </row>
  </sheetData>
  <sheetProtection sheet="1" selectLockedCells="1"/>
  <mergeCells count="2">
    <mergeCell ref="B4:B29"/>
    <mergeCell ref="B31:I3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550D4-4C7A-4ED8-9399-D4EECAA63603}">
  <sheetPr>
    <tabColor rgb="FFFF9999"/>
  </sheetPr>
  <dimension ref="B1:J34"/>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8" width="14.5" style="59" customWidth="1"/>
    <col min="9" max="9" width="3.5" style="59" customWidth="1"/>
    <col min="10" max="15" width="18.5" style="59" customWidth="1"/>
    <col min="16" max="16384" width="11.5" style="59"/>
  </cols>
  <sheetData>
    <row r="1" spans="2:10" s="2" customFormat="1" ht="24" x14ac:dyDescent="0.2">
      <c r="B1" s="52" t="s">
        <v>503</v>
      </c>
      <c r="C1" s="52"/>
      <c r="D1" s="52"/>
      <c r="E1" s="53"/>
      <c r="F1" s="53"/>
      <c r="G1" s="53"/>
      <c r="H1" s="53"/>
    </row>
    <row r="3" spans="2:10" s="1" customFormat="1" ht="21" customHeight="1" x14ac:dyDescent="0.2">
      <c r="D3" s="96" t="s">
        <v>44</v>
      </c>
      <c r="E3" s="96" t="s">
        <v>45</v>
      </c>
      <c r="F3" s="96" t="s">
        <v>46</v>
      </c>
      <c r="G3" s="96" t="s">
        <v>47</v>
      </c>
      <c r="H3" s="96" t="s">
        <v>48</v>
      </c>
    </row>
    <row r="4" spans="2:10" s="1" customFormat="1" ht="14.25" customHeight="1" x14ac:dyDescent="0.15">
      <c r="B4" s="146" t="s">
        <v>22</v>
      </c>
      <c r="C4" s="62" t="str">
        <f>Enseignants!C4&amp;" "&amp;Enseignants!D4</f>
        <v xml:space="preserve"> </v>
      </c>
      <c r="D4" s="68"/>
      <c r="E4" s="68"/>
      <c r="F4" s="68"/>
      <c r="G4" s="68"/>
      <c r="H4" s="68"/>
      <c r="I4" s="58"/>
    </row>
    <row r="5" spans="2:10" s="1" customFormat="1" ht="14.25" customHeight="1" x14ac:dyDescent="0.15">
      <c r="B5" s="146"/>
      <c r="C5" s="62" t="str">
        <f>Enseignants!C5&amp;" "&amp;Enseignants!D5</f>
        <v xml:space="preserve"> </v>
      </c>
      <c r="D5" s="68"/>
      <c r="E5" s="68"/>
      <c r="F5" s="68"/>
      <c r="G5" s="68"/>
      <c r="H5" s="68"/>
    </row>
    <row r="6" spans="2:10" s="1" customFormat="1" ht="14.25" customHeight="1" x14ac:dyDescent="0.15">
      <c r="B6" s="146"/>
      <c r="C6" s="62" t="str">
        <f>Enseignants!C6&amp;" "&amp;Enseignants!D6</f>
        <v xml:space="preserve"> </v>
      </c>
      <c r="D6" s="68"/>
      <c r="E6" s="68"/>
      <c r="F6" s="68"/>
      <c r="G6" s="68"/>
      <c r="H6" s="68"/>
    </row>
    <row r="7" spans="2:10" s="1" customFormat="1" ht="14.25" customHeight="1" x14ac:dyDescent="0.15">
      <c r="B7" s="146"/>
      <c r="C7" s="62" t="str">
        <f>Enseignants!C7&amp;" "&amp;Enseignants!D7</f>
        <v xml:space="preserve"> </v>
      </c>
      <c r="D7" s="68"/>
      <c r="E7" s="68"/>
      <c r="F7" s="68"/>
      <c r="G7" s="68"/>
      <c r="H7" s="68"/>
    </row>
    <row r="8" spans="2:10" s="1" customFormat="1" ht="14.25" customHeight="1" x14ac:dyDescent="0.15">
      <c r="B8" s="146"/>
      <c r="C8" s="62" t="str">
        <f>Enseignants!C8&amp;" "&amp;Enseignants!D8</f>
        <v xml:space="preserve"> </v>
      </c>
      <c r="D8" s="68"/>
      <c r="E8" s="68"/>
      <c r="F8" s="68"/>
      <c r="G8" s="68"/>
      <c r="H8" s="68"/>
    </row>
    <row r="9" spans="2:10" s="1" customFormat="1" ht="14.25" customHeight="1" x14ac:dyDescent="0.15">
      <c r="B9" s="146"/>
      <c r="C9" s="62" t="str">
        <f>Enseignants!C9&amp;" "&amp;Enseignants!D9</f>
        <v xml:space="preserve"> </v>
      </c>
      <c r="D9" s="68"/>
      <c r="E9" s="68"/>
      <c r="F9" s="68"/>
      <c r="G9" s="68"/>
      <c r="H9" s="68"/>
    </row>
    <row r="10" spans="2:10" s="1" customFormat="1" ht="14.25" customHeight="1" x14ac:dyDescent="0.15">
      <c r="B10" s="146"/>
      <c r="C10" s="62" t="str">
        <f>Enseignants!C10&amp;" "&amp;Enseignants!D10</f>
        <v xml:space="preserve"> </v>
      </c>
      <c r="D10" s="68"/>
      <c r="E10" s="68"/>
      <c r="F10" s="68"/>
      <c r="G10" s="68"/>
      <c r="H10" s="68"/>
    </row>
    <row r="11" spans="2:10" s="1" customFormat="1" ht="14.25" customHeight="1" x14ac:dyDescent="0.15">
      <c r="B11" s="146"/>
      <c r="C11" s="62" t="str">
        <f>Enseignants!C11&amp;" "&amp;Enseignants!D11</f>
        <v xml:space="preserve"> </v>
      </c>
      <c r="D11" s="68"/>
      <c r="E11" s="68"/>
      <c r="F11" s="68"/>
      <c r="G11" s="68"/>
      <c r="H11" s="68"/>
    </row>
    <row r="12" spans="2:10" s="1" customFormat="1" ht="14.25" customHeight="1" x14ac:dyDescent="0.15">
      <c r="B12" s="146"/>
      <c r="C12" s="62" t="str">
        <f>Enseignants!C12&amp;" "&amp;Enseignants!D12</f>
        <v xml:space="preserve"> </v>
      </c>
      <c r="D12" s="68"/>
      <c r="E12" s="68"/>
      <c r="F12" s="68"/>
      <c r="G12" s="68"/>
      <c r="H12" s="68"/>
    </row>
    <row r="13" spans="2:10" s="1" customFormat="1" ht="14.25" customHeight="1" x14ac:dyDescent="0.15">
      <c r="B13" s="146"/>
      <c r="C13" s="62" t="str">
        <f>Enseignants!C13&amp;" "&amp;Enseignants!D13</f>
        <v xml:space="preserve"> </v>
      </c>
      <c r="D13" s="68"/>
      <c r="E13" s="68"/>
      <c r="F13" s="68"/>
      <c r="G13" s="68"/>
      <c r="H13" s="68"/>
    </row>
    <row r="14" spans="2:10" s="1" customFormat="1" ht="14.25" customHeight="1" x14ac:dyDescent="0.15">
      <c r="B14" s="146"/>
      <c r="C14" s="62" t="str">
        <f>Enseignants!C14&amp;" "&amp;Enseignants!D14</f>
        <v xml:space="preserve"> </v>
      </c>
      <c r="D14" s="68"/>
      <c r="E14" s="68"/>
      <c r="F14" s="68"/>
      <c r="G14" s="68"/>
      <c r="H14" s="68"/>
    </row>
    <row r="15" spans="2:10" s="1" customFormat="1" ht="14.25" customHeight="1" x14ac:dyDescent="0.15">
      <c r="B15" s="146"/>
      <c r="C15" s="62" t="str">
        <f>Enseignants!C15&amp;" "&amp;Enseignants!D15</f>
        <v xml:space="preserve"> </v>
      </c>
      <c r="D15" s="68"/>
      <c r="E15" s="68"/>
      <c r="F15" s="68"/>
      <c r="G15" s="68"/>
      <c r="H15" s="68"/>
    </row>
    <row r="16" spans="2:10" s="1" customFormat="1" ht="14.25" customHeight="1" x14ac:dyDescent="0.15">
      <c r="B16" s="146"/>
      <c r="C16" s="62" t="str">
        <f>Enseignants!C16&amp;" "&amp;Enseignants!D16</f>
        <v xml:space="preserve"> </v>
      </c>
      <c r="D16" s="68"/>
      <c r="E16" s="68"/>
      <c r="F16" s="68"/>
      <c r="G16" s="68"/>
      <c r="H16" s="68"/>
      <c r="J16" s="58"/>
    </row>
    <row r="17" spans="2:10" s="1" customFormat="1" ht="14.25" customHeight="1" x14ac:dyDescent="0.15">
      <c r="B17" s="146"/>
      <c r="C17" s="62" t="str">
        <f>Enseignants!C17&amp;" "&amp;Enseignants!D17</f>
        <v xml:space="preserve"> </v>
      </c>
      <c r="D17" s="68"/>
      <c r="E17" s="68"/>
      <c r="F17" s="68"/>
      <c r="G17" s="68"/>
      <c r="H17" s="68"/>
      <c r="J17" s="58"/>
    </row>
    <row r="18" spans="2:10" s="1" customFormat="1" ht="14.25" customHeight="1" x14ac:dyDescent="0.15">
      <c r="B18" s="146"/>
      <c r="C18" s="62" t="str">
        <f>Enseignants!C18&amp;" "&amp;Enseignants!D18</f>
        <v xml:space="preserve"> </v>
      </c>
      <c r="D18" s="68"/>
      <c r="E18" s="68"/>
      <c r="F18" s="68"/>
      <c r="G18" s="68"/>
      <c r="H18" s="68"/>
    </row>
    <row r="19" spans="2:10" s="1" customFormat="1" ht="14.25" customHeight="1" x14ac:dyDescent="0.15">
      <c r="B19" s="146"/>
      <c r="C19" s="62" t="str">
        <f>Enseignants!C19&amp;" "&amp;Enseignants!D19</f>
        <v xml:space="preserve"> </v>
      </c>
      <c r="D19" s="68"/>
      <c r="E19" s="68"/>
      <c r="F19" s="68"/>
      <c r="G19" s="68"/>
      <c r="H19" s="68"/>
    </row>
    <row r="20" spans="2:10" s="1" customFormat="1" ht="14.25" customHeight="1" x14ac:dyDescent="0.15">
      <c r="B20" s="146"/>
      <c r="C20" s="62" t="str">
        <f>Enseignants!C20&amp;" "&amp;Enseignants!D20</f>
        <v xml:space="preserve"> </v>
      </c>
      <c r="D20" s="68"/>
      <c r="E20" s="68"/>
      <c r="F20" s="68"/>
      <c r="G20" s="68"/>
      <c r="H20" s="68"/>
    </row>
    <row r="21" spans="2:10" s="1" customFormat="1" ht="14.25" customHeight="1" x14ac:dyDescent="0.15">
      <c r="B21" s="146"/>
      <c r="C21" s="62" t="str">
        <f>Enseignants!C21&amp;" "&amp;Enseignants!D21</f>
        <v xml:space="preserve"> </v>
      </c>
      <c r="D21" s="68"/>
      <c r="E21" s="68"/>
      <c r="F21" s="68"/>
      <c r="G21" s="68"/>
      <c r="H21" s="68"/>
    </row>
    <row r="22" spans="2:10" s="1" customFormat="1" ht="14.25" customHeight="1" x14ac:dyDescent="0.15">
      <c r="B22" s="146"/>
      <c r="C22" s="62" t="str">
        <f>Enseignants!C22&amp;" "&amp;Enseignants!D22</f>
        <v xml:space="preserve"> </v>
      </c>
      <c r="D22" s="68"/>
      <c r="E22" s="68"/>
      <c r="F22" s="68"/>
      <c r="G22" s="68"/>
      <c r="H22" s="68"/>
    </row>
    <row r="23" spans="2:10" s="1" customFormat="1" ht="14.25" customHeight="1" x14ac:dyDescent="0.15">
      <c r="B23" s="146"/>
      <c r="C23" s="62" t="str">
        <f>Enseignants!C23&amp;" "&amp;Enseignants!D23</f>
        <v xml:space="preserve"> </v>
      </c>
      <c r="D23" s="68"/>
      <c r="E23" s="68"/>
      <c r="F23" s="68"/>
      <c r="G23" s="68"/>
      <c r="H23" s="68"/>
    </row>
    <row r="24" spans="2:10" s="1" customFormat="1" ht="14.25" customHeight="1" x14ac:dyDescent="0.15">
      <c r="B24" s="146"/>
      <c r="C24" s="62" t="str">
        <f>Enseignants!C24&amp;" "&amp;Enseignants!D24</f>
        <v xml:space="preserve"> </v>
      </c>
      <c r="D24" s="68"/>
      <c r="E24" s="68"/>
      <c r="F24" s="68"/>
      <c r="G24" s="68"/>
      <c r="H24" s="68"/>
    </row>
    <row r="25" spans="2:10" s="1" customFormat="1" ht="14.25" customHeight="1" x14ac:dyDescent="0.15">
      <c r="B25" s="146"/>
      <c r="C25" s="62" t="str">
        <f>Enseignants!C25&amp;" "&amp;Enseignants!D25</f>
        <v xml:space="preserve"> </v>
      </c>
      <c r="D25" s="68"/>
      <c r="E25" s="68"/>
      <c r="F25" s="68"/>
      <c r="G25" s="68"/>
      <c r="H25" s="68"/>
    </row>
    <row r="26" spans="2:10" s="1" customFormat="1" ht="14.25" customHeight="1" x14ac:dyDescent="0.15">
      <c r="B26" s="146"/>
      <c r="C26" s="62" t="str">
        <f>Enseignants!C26&amp;" "&amp;Enseignants!D26</f>
        <v xml:space="preserve"> </v>
      </c>
      <c r="D26" s="68"/>
      <c r="E26" s="68"/>
      <c r="F26" s="68"/>
      <c r="G26" s="68"/>
      <c r="H26" s="68"/>
    </row>
    <row r="27" spans="2:10" s="1" customFormat="1" ht="14.25" customHeight="1" x14ac:dyDescent="0.15">
      <c r="B27" s="146"/>
      <c r="C27" s="62" t="str">
        <f>Enseignants!C27&amp;" "&amp;Enseignants!D27</f>
        <v xml:space="preserve"> </v>
      </c>
      <c r="D27" s="68"/>
      <c r="E27" s="68"/>
      <c r="F27" s="68"/>
      <c r="G27" s="68"/>
      <c r="H27" s="68"/>
    </row>
    <row r="28" spans="2:10" s="1" customFormat="1" ht="14.25" customHeight="1" x14ac:dyDescent="0.15">
      <c r="B28" s="146"/>
      <c r="C28" s="62" t="str">
        <f>Enseignants!C28&amp;" "&amp;Enseignants!D28</f>
        <v xml:space="preserve"> </v>
      </c>
      <c r="D28" s="68"/>
      <c r="E28" s="68"/>
      <c r="F28" s="68"/>
      <c r="G28" s="68"/>
      <c r="H28" s="68"/>
    </row>
    <row r="29" spans="2:10" s="1" customFormat="1" ht="14.25" customHeight="1" x14ac:dyDescent="0.15">
      <c r="B29" s="146"/>
      <c r="C29" s="62" t="str">
        <f>Enseignants!C29&amp;" "&amp;Enseignants!D29</f>
        <v xml:space="preserve"> </v>
      </c>
      <c r="D29" s="68"/>
      <c r="E29" s="68"/>
      <c r="F29" s="68"/>
      <c r="G29" s="68"/>
      <c r="H29" s="68"/>
    </row>
    <row r="30" spans="2:10" ht="15" thickBot="1" x14ac:dyDescent="0.2">
      <c r="D30" s="98"/>
      <c r="E30" s="98"/>
      <c r="F30" s="98"/>
      <c r="G30" s="98"/>
      <c r="H30" s="98"/>
    </row>
    <row r="31" spans="2:10" x14ac:dyDescent="0.15">
      <c r="B31" s="147" t="s">
        <v>504</v>
      </c>
      <c r="C31" s="152"/>
      <c r="D31" s="152"/>
      <c r="E31" s="152"/>
      <c r="F31" s="152"/>
      <c r="G31" s="152"/>
      <c r="H31" s="153"/>
    </row>
    <row r="32" spans="2:10" x14ac:dyDescent="0.15">
      <c r="B32" s="154"/>
      <c r="C32" s="155"/>
      <c r="D32" s="155"/>
      <c r="E32" s="155"/>
      <c r="F32" s="155"/>
      <c r="G32" s="155"/>
      <c r="H32" s="156"/>
    </row>
    <row r="33" spans="2:8" x14ac:dyDescent="0.15">
      <c r="B33" s="154"/>
      <c r="C33" s="155"/>
      <c r="D33" s="155"/>
      <c r="E33" s="155"/>
      <c r="F33" s="155"/>
      <c r="G33" s="155"/>
      <c r="H33" s="156"/>
    </row>
    <row r="34" spans="2:8" ht="15" thickBot="1" x14ac:dyDescent="0.2">
      <c r="B34" s="157"/>
      <c r="C34" s="158"/>
      <c r="D34" s="158"/>
      <c r="E34" s="158"/>
      <c r="F34" s="158"/>
      <c r="G34" s="158"/>
      <c r="H34" s="159"/>
    </row>
  </sheetData>
  <sheetProtection sheet="1" objects="1" scenarios="1" selectLockedCells="1"/>
  <mergeCells count="2">
    <mergeCell ref="B4:B29"/>
    <mergeCell ref="B31:H3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330F-2EC6-420E-B0E0-3155AB3AE4DF}">
  <sheetPr>
    <tabColor theme="1" tint="0.499984740745262"/>
  </sheetPr>
  <dimension ref="B1:J34"/>
  <sheetViews>
    <sheetView showGridLines="0" workbookViewId="0">
      <selection activeCell="D4" sqref="D4"/>
    </sheetView>
  </sheetViews>
  <sheetFormatPr baseColWidth="10" defaultColWidth="11.5" defaultRowHeight="14" x14ac:dyDescent="0.15"/>
  <cols>
    <col min="1" max="1" width="1.5" style="59" customWidth="1"/>
    <col min="2" max="2" width="5.6640625" style="59" customWidth="1"/>
    <col min="3" max="3" width="39.5" style="59" customWidth="1"/>
    <col min="4" max="8" width="14.5" style="59" customWidth="1"/>
    <col min="9" max="9" width="3.5" style="59" customWidth="1"/>
    <col min="10" max="15" width="18.5" style="59" customWidth="1"/>
    <col min="16" max="16384" width="11.5" style="59"/>
  </cols>
  <sheetData>
    <row r="1" spans="2:10" s="2" customFormat="1" ht="24" x14ac:dyDescent="0.2">
      <c r="B1" s="52" t="s">
        <v>505</v>
      </c>
      <c r="C1" s="52"/>
      <c r="D1" s="52"/>
      <c r="E1" s="53"/>
      <c r="F1" s="53"/>
      <c r="G1" s="53"/>
      <c r="H1" s="53"/>
    </row>
    <row r="3" spans="2:10" s="1" customFormat="1" ht="21" customHeight="1" x14ac:dyDescent="0.2">
      <c r="D3" s="96" t="s">
        <v>44</v>
      </c>
      <c r="E3" s="96" t="s">
        <v>45</v>
      </c>
      <c r="F3" s="96" t="s">
        <v>46</v>
      </c>
      <c r="G3" s="96" t="s">
        <v>47</v>
      </c>
      <c r="H3" s="96" t="s">
        <v>48</v>
      </c>
    </row>
    <row r="4" spans="2:10" s="1" customFormat="1" ht="14.25" customHeight="1" x14ac:dyDescent="0.15">
      <c r="B4" s="146" t="s">
        <v>22</v>
      </c>
      <c r="C4" s="62" t="str">
        <f>Enseignants!C4&amp;" "&amp;Enseignants!D4</f>
        <v xml:space="preserve"> </v>
      </c>
      <c r="D4" s="68"/>
      <c r="E4" s="68"/>
      <c r="F4" s="68"/>
      <c r="G4" s="68"/>
      <c r="H4" s="68"/>
      <c r="I4" s="58"/>
    </row>
    <row r="5" spans="2:10" s="1" customFormat="1" ht="14.25" customHeight="1" x14ac:dyDescent="0.15">
      <c r="B5" s="146"/>
      <c r="C5" s="62" t="str">
        <f>Enseignants!C5&amp;" "&amp;Enseignants!D5</f>
        <v xml:space="preserve"> </v>
      </c>
      <c r="D5" s="68"/>
      <c r="E5" s="68"/>
      <c r="F5" s="68"/>
      <c r="G5" s="68"/>
      <c r="H5" s="68"/>
    </row>
    <row r="6" spans="2:10" s="1" customFormat="1" ht="14.25" customHeight="1" x14ac:dyDescent="0.15">
      <c r="B6" s="146"/>
      <c r="C6" s="62" t="str">
        <f>Enseignants!C6&amp;" "&amp;Enseignants!D6</f>
        <v xml:space="preserve"> </v>
      </c>
      <c r="D6" s="68"/>
      <c r="E6" s="68"/>
      <c r="F6" s="68"/>
      <c r="G6" s="68"/>
      <c r="H6" s="68"/>
    </row>
    <row r="7" spans="2:10" s="1" customFormat="1" ht="14.25" customHeight="1" x14ac:dyDescent="0.15">
      <c r="B7" s="146"/>
      <c r="C7" s="62" t="str">
        <f>Enseignants!C7&amp;" "&amp;Enseignants!D7</f>
        <v xml:space="preserve"> </v>
      </c>
      <c r="D7" s="68"/>
      <c r="E7" s="68"/>
      <c r="F7" s="68"/>
      <c r="G7" s="68"/>
      <c r="H7" s="68"/>
    </row>
    <row r="8" spans="2:10" s="1" customFormat="1" ht="14.25" customHeight="1" x14ac:dyDescent="0.15">
      <c r="B8" s="146"/>
      <c r="C8" s="62" t="str">
        <f>Enseignants!C8&amp;" "&amp;Enseignants!D8</f>
        <v xml:space="preserve"> </v>
      </c>
      <c r="D8" s="68"/>
      <c r="E8" s="68"/>
      <c r="F8" s="68"/>
      <c r="G8" s="68"/>
      <c r="H8" s="68"/>
    </row>
    <row r="9" spans="2:10" s="1" customFormat="1" ht="14.25" customHeight="1" x14ac:dyDescent="0.15">
      <c r="B9" s="146"/>
      <c r="C9" s="62" t="str">
        <f>Enseignants!C9&amp;" "&amp;Enseignants!D9</f>
        <v xml:space="preserve"> </v>
      </c>
      <c r="D9" s="68"/>
      <c r="E9" s="68"/>
      <c r="F9" s="68"/>
      <c r="G9" s="68"/>
      <c r="H9" s="68"/>
    </row>
    <row r="10" spans="2:10" s="1" customFormat="1" ht="14.25" customHeight="1" x14ac:dyDescent="0.15">
      <c r="B10" s="146"/>
      <c r="C10" s="62" t="str">
        <f>Enseignants!C10&amp;" "&amp;Enseignants!D10</f>
        <v xml:space="preserve"> </v>
      </c>
      <c r="D10" s="68"/>
      <c r="E10" s="68"/>
      <c r="F10" s="68"/>
      <c r="G10" s="68"/>
      <c r="H10" s="68"/>
    </row>
    <row r="11" spans="2:10" s="1" customFormat="1" ht="14.25" customHeight="1" x14ac:dyDescent="0.15">
      <c r="B11" s="146"/>
      <c r="C11" s="62" t="str">
        <f>Enseignants!C11&amp;" "&amp;Enseignants!D11</f>
        <v xml:space="preserve"> </v>
      </c>
      <c r="D11" s="68"/>
      <c r="E11" s="68"/>
      <c r="F11" s="68"/>
      <c r="G11" s="68"/>
      <c r="H11" s="68"/>
    </row>
    <row r="12" spans="2:10" s="1" customFormat="1" ht="14.25" customHeight="1" x14ac:dyDescent="0.15">
      <c r="B12" s="146"/>
      <c r="C12" s="62" t="str">
        <f>Enseignants!C12&amp;" "&amp;Enseignants!D12</f>
        <v xml:space="preserve"> </v>
      </c>
      <c r="D12" s="68"/>
      <c r="E12" s="68"/>
      <c r="F12" s="68"/>
      <c r="G12" s="68"/>
      <c r="H12" s="68"/>
    </row>
    <row r="13" spans="2:10" s="1" customFormat="1" ht="14.25" customHeight="1" x14ac:dyDescent="0.15">
      <c r="B13" s="146"/>
      <c r="C13" s="62" t="str">
        <f>Enseignants!C13&amp;" "&amp;Enseignants!D13</f>
        <v xml:space="preserve"> </v>
      </c>
      <c r="D13" s="68"/>
      <c r="E13" s="68"/>
      <c r="F13" s="68"/>
      <c r="G13" s="68"/>
      <c r="H13" s="68"/>
    </row>
    <row r="14" spans="2:10" s="1" customFormat="1" ht="14.25" customHeight="1" x14ac:dyDescent="0.15">
      <c r="B14" s="146"/>
      <c r="C14" s="62" t="str">
        <f>Enseignants!C14&amp;" "&amp;Enseignants!D14</f>
        <v xml:space="preserve"> </v>
      </c>
      <c r="D14" s="68"/>
      <c r="E14" s="68"/>
      <c r="F14" s="68"/>
      <c r="G14" s="68"/>
      <c r="H14" s="68"/>
    </row>
    <row r="15" spans="2:10" s="1" customFormat="1" ht="14.25" customHeight="1" x14ac:dyDescent="0.15">
      <c r="B15" s="146"/>
      <c r="C15" s="62" t="str">
        <f>Enseignants!C15&amp;" "&amp;Enseignants!D15</f>
        <v xml:space="preserve"> </v>
      </c>
      <c r="D15" s="68"/>
      <c r="E15" s="68"/>
      <c r="F15" s="68"/>
      <c r="G15" s="68"/>
      <c r="H15" s="68"/>
    </row>
    <row r="16" spans="2:10" s="1" customFormat="1" ht="14.25" customHeight="1" x14ac:dyDescent="0.15">
      <c r="B16" s="146"/>
      <c r="C16" s="62" t="str">
        <f>Enseignants!C16&amp;" "&amp;Enseignants!D16</f>
        <v xml:space="preserve"> </v>
      </c>
      <c r="D16" s="68"/>
      <c r="E16" s="68"/>
      <c r="F16" s="68"/>
      <c r="G16" s="68"/>
      <c r="H16" s="68"/>
      <c r="J16" s="58"/>
    </row>
    <row r="17" spans="2:10" s="1" customFormat="1" ht="14.25" customHeight="1" x14ac:dyDescent="0.15">
      <c r="B17" s="146"/>
      <c r="C17" s="62" t="str">
        <f>Enseignants!C17&amp;" "&amp;Enseignants!D17</f>
        <v xml:space="preserve"> </v>
      </c>
      <c r="D17" s="68"/>
      <c r="E17" s="68"/>
      <c r="F17" s="68"/>
      <c r="G17" s="68"/>
      <c r="H17" s="68"/>
      <c r="J17" s="58"/>
    </row>
    <row r="18" spans="2:10" s="1" customFormat="1" ht="14.25" customHeight="1" x14ac:dyDescent="0.15">
      <c r="B18" s="146"/>
      <c r="C18" s="62" t="str">
        <f>Enseignants!C18&amp;" "&amp;Enseignants!D18</f>
        <v xml:space="preserve"> </v>
      </c>
      <c r="D18" s="68"/>
      <c r="E18" s="68"/>
      <c r="F18" s="68"/>
      <c r="G18" s="68"/>
      <c r="H18" s="68"/>
    </row>
    <row r="19" spans="2:10" s="1" customFormat="1" ht="14.25" customHeight="1" x14ac:dyDescent="0.15">
      <c r="B19" s="146"/>
      <c r="C19" s="62" t="str">
        <f>Enseignants!C19&amp;" "&amp;Enseignants!D19</f>
        <v xml:space="preserve"> </v>
      </c>
      <c r="D19" s="68"/>
      <c r="E19" s="68"/>
      <c r="F19" s="68"/>
      <c r="G19" s="68"/>
      <c r="H19" s="68"/>
    </row>
    <row r="20" spans="2:10" s="1" customFormat="1" ht="14.25" customHeight="1" x14ac:dyDescent="0.15">
      <c r="B20" s="146"/>
      <c r="C20" s="62" t="str">
        <f>Enseignants!C20&amp;" "&amp;Enseignants!D20</f>
        <v xml:space="preserve"> </v>
      </c>
      <c r="D20" s="68"/>
      <c r="E20" s="68"/>
      <c r="F20" s="68"/>
      <c r="G20" s="68"/>
      <c r="H20" s="68"/>
    </row>
    <row r="21" spans="2:10" s="1" customFormat="1" ht="14.25" customHeight="1" x14ac:dyDescent="0.15">
      <c r="B21" s="146"/>
      <c r="C21" s="62" t="str">
        <f>Enseignants!C21&amp;" "&amp;Enseignants!D21</f>
        <v xml:space="preserve"> </v>
      </c>
      <c r="D21" s="68"/>
      <c r="E21" s="68"/>
      <c r="F21" s="68"/>
      <c r="G21" s="68"/>
      <c r="H21" s="68"/>
    </row>
    <row r="22" spans="2:10" s="1" customFormat="1" ht="14.25" customHeight="1" x14ac:dyDescent="0.15">
      <c r="B22" s="146"/>
      <c r="C22" s="62" t="str">
        <f>Enseignants!C22&amp;" "&amp;Enseignants!D22</f>
        <v xml:space="preserve"> </v>
      </c>
      <c r="D22" s="68"/>
      <c r="E22" s="68"/>
      <c r="F22" s="68"/>
      <c r="G22" s="68"/>
      <c r="H22" s="68"/>
    </row>
    <row r="23" spans="2:10" s="1" customFormat="1" ht="14.25" customHeight="1" x14ac:dyDescent="0.15">
      <c r="B23" s="146"/>
      <c r="C23" s="62" t="str">
        <f>Enseignants!C23&amp;" "&amp;Enseignants!D23</f>
        <v xml:space="preserve"> </v>
      </c>
      <c r="D23" s="68"/>
      <c r="E23" s="68"/>
      <c r="F23" s="68"/>
      <c r="G23" s="68"/>
      <c r="H23" s="68"/>
    </row>
    <row r="24" spans="2:10" s="1" customFormat="1" ht="14.25" customHeight="1" x14ac:dyDescent="0.15">
      <c r="B24" s="146"/>
      <c r="C24" s="62" t="str">
        <f>Enseignants!C24&amp;" "&amp;Enseignants!D24</f>
        <v xml:space="preserve"> </v>
      </c>
      <c r="D24" s="68"/>
      <c r="E24" s="68"/>
      <c r="F24" s="68"/>
      <c r="G24" s="68"/>
      <c r="H24" s="68"/>
    </row>
    <row r="25" spans="2:10" s="1" customFormat="1" ht="14.25" customHeight="1" x14ac:dyDescent="0.15">
      <c r="B25" s="146"/>
      <c r="C25" s="62" t="str">
        <f>Enseignants!C25&amp;" "&amp;Enseignants!D25</f>
        <v xml:space="preserve"> </v>
      </c>
      <c r="D25" s="68"/>
      <c r="E25" s="68"/>
      <c r="F25" s="68"/>
      <c r="G25" s="68"/>
      <c r="H25" s="68"/>
    </row>
    <row r="26" spans="2:10" s="1" customFormat="1" ht="14.25" customHeight="1" x14ac:dyDescent="0.15">
      <c r="B26" s="146"/>
      <c r="C26" s="62" t="str">
        <f>Enseignants!C26&amp;" "&amp;Enseignants!D26</f>
        <v xml:space="preserve"> </v>
      </c>
      <c r="D26" s="68"/>
      <c r="E26" s="68"/>
      <c r="F26" s="68"/>
      <c r="G26" s="68"/>
      <c r="H26" s="68"/>
    </row>
    <row r="27" spans="2:10" s="1" customFormat="1" ht="14.25" customHeight="1" x14ac:dyDescent="0.15">
      <c r="B27" s="146"/>
      <c r="C27" s="62" t="str">
        <f>Enseignants!C27&amp;" "&amp;Enseignants!D27</f>
        <v xml:space="preserve"> </v>
      </c>
      <c r="D27" s="68"/>
      <c r="E27" s="68"/>
      <c r="F27" s="68"/>
      <c r="G27" s="68"/>
      <c r="H27" s="68"/>
    </row>
    <row r="28" spans="2:10" s="1" customFormat="1" ht="14.25" customHeight="1" x14ac:dyDescent="0.15">
      <c r="B28" s="146"/>
      <c r="C28" s="62" t="str">
        <f>Enseignants!C28&amp;" "&amp;Enseignants!D28</f>
        <v xml:space="preserve"> </v>
      </c>
      <c r="D28" s="68"/>
      <c r="E28" s="68"/>
      <c r="F28" s="68"/>
      <c r="G28" s="68"/>
      <c r="H28" s="68"/>
    </row>
    <row r="29" spans="2:10" s="1" customFormat="1" ht="14.25" customHeight="1" x14ac:dyDescent="0.15">
      <c r="B29" s="146"/>
      <c r="C29" s="62" t="str">
        <f>Enseignants!C29&amp;" "&amp;Enseignants!D29</f>
        <v xml:space="preserve"> </v>
      </c>
      <c r="D29" s="68"/>
      <c r="E29" s="68"/>
      <c r="F29" s="68"/>
      <c r="G29" s="68"/>
      <c r="H29" s="68"/>
    </row>
    <row r="30" spans="2:10" ht="15" thickBot="1" x14ac:dyDescent="0.2">
      <c r="D30" s="98"/>
      <c r="E30" s="98"/>
      <c r="F30" s="98"/>
      <c r="G30" s="98"/>
      <c r="H30" s="98"/>
    </row>
    <row r="31" spans="2:10" x14ac:dyDescent="0.15">
      <c r="B31" s="147" t="s">
        <v>506</v>
      </c>
      <c r="C31" s="152"/>
      <c r="D31" s="152"/>
      <c r="E31" s="152"/>
      <c r="F31" s="152"/>
      <c r="G31" s="152"/>
      <c r="H31" s="153"/>
    </row>
    <row r="32" spans="2:10" x14ac:dyDescent="0.15">
      <c r="B32" s="154"/>
      <c r="C32" s="155"/>
      <c r="D32" s="155"/>
      <c r="E32" s="155"/>
      <c r="F32" s="155"/>
      <c r="G32" s="155"/>
      <c r="H32" s="156"/>
    </row>
    <row r="33" spans="2:8" x14ac:dyDescent="0.15">
      <c r="B33" s="154"/>
      <c r="C33" s="155"/>
      <c r="D33" s="155"/>
      <c r="E33" s="155"/>
      <c r="F33" s="155"/>
      <c r="G33" s="155"/>
      <c r="H33" s="156"/>
    </row>
    <row r="34" spans="2:8" ht="15" thickBot="1" x14ac:dyDescent="0.2">
      <c r="B34" s="157"/>
      <c r="C34" s="158"/>
      <c r="D34" s="158"/>
      <c r="E34" s="158"/>
      <c r="F34" s="158"/>
      <c r="G34" s="158"/>
      <c r="H34" s="159"/>
    </row>
  </sheetData>
  <sheetProtection sheet="1" objects="1" scenarios="1" selectLockedCells="1"/>
  <mergeCells count="2">
    <mergeCell ref="B4:B29"/>
    <mergeCell ref="B31:H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les 108 heures</vt:lpstr>
      <vt:lpstr>Enseignants</vt:lpstr>
      <vt:lpstr>Synthèse</vt:lpstr>
      <vt:lpstr>conseils école</vt:lpstr>
      <vt:lpstr>conseils maitres</vt:lpstr>
      <vt:lpstr>conseils cycle</vt:lpstr>
      <vt:lpstr>APC</vt:lpstr>
      <vt:lpstr>reunions parents</vt:lpstr>
      <vt:lpstr>PPS</vt:lpstr>
      <vt:lpstr>formation</vt:lpstr>
    </vt:vector>
  </TitlesOfParts>
  <Company>NCA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Directeur</dc:creator>
  <cp:lastModifiedBy>Thierry PAJOT</cp:lastModifiedBy>
  <dcterms:created xsi:type="dcterms:W3CDTF">2021-09-10T07:00:12Z</dcterms:created>
  <dcterms:modified xsi:type="dcterms:W3CDTF">2025-05-18T10:11:48Z</dcterms:modified>
</cp:coreProperties>
</file>