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00CDFEE6-7C9D-4843-B59E-ED82FEE5E5C0}" xr6:coauthVersionLast="46" xr6:coauthVersionMax="46" xr10:uidLastSave="{00000000-0000-0000-0000-000000000000}"/>
  <bookViews>
    <workbookView xWindow="-23148" yWindow="-1044" windowWidth="23256" windowHeight="12576" xr2:uid="{00000000-000D-0000-FFFF-FFFF00000000}"/>
  </bookViews>
  <sheets>
    <sheet name="Leasing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F28" i="3" s="1"/>
  <c r="F29" i="3" s="1"/>
  <c r="F30" i="3" s="1"/>
  <c r="F31" i="3" s="1"/>
  <c r="F32" i="3" s="1"/>
  <c r="B23" i="3"/>
  <c r="E11" i="3" l="1"/>
  <c r="E38" i="3" s="1"/>
  <c r="D37" i="3"/>
  <c r="B45" i="3" s="1"/>
  <c r="C37" i="3"/>
  <c r="E37" i="3" l="1"/>
  <c r="F37" i="3" s="1"/>
  <c r="E42" i="3"/>
  <c r="E41" i="3"/>
  <c r="E40" i="3"/>
  <c r="E39" i="3"/>
  <c r="G37" i="3" l="1"/>
  <c r="C38" i="3" s="1"/>
  <c r="E45" i="3"/>
  <c r="F46" i="3" l="1"/>
  <c r="D38" i="3"/>
  <c r="F38" i="3" l="1"/>
  <c r="G38" i="3" s="1"/>
  <c r="C39" i="3" s="1"/>
  <c r="B46" i="3"/>
  <c r="E46" i="3" s="1"/>
  <c r="D39" i="3" l="1"/>
  <c r="F47" i="3"/>
  <c r="F39" i="3" l="1"/>
  <c r="G39" i="3" s="1"/>
  <c r="C40" i="3" s="1"/>
  <c r="B47" i="3"/>
  <c r="E47" i="3" s="1"/>
  <c r="D40" i="3" l="1"/>
  <c r="F48" i="3"/>
  <c r="F40" i="3" l="1"/>
  <c r="G40" i="3" s="1"/>
  <c r="C41" i="3" s="1"/>
  <c r="B48" i="3"/>
  <c r="E48" i="3" s="1"/>
  <c r="D41" i="3" l="1"/>
  <c r="F49" i="3"/>
  <c r="F41" i="3" l="1"/>
  <c r="G41" i="3" s="1"/>
  <c r="C42" i="3" s="1"/>
  <c r="B49" i="3"/>
  <c r="E49" i="3" s="1"/>
  <c r="F50" i="3" l="1"/>
  <c r="D42" i="3"/>
  <c r="F42" i="3" l="1"/>
  <c r="G42" i="3" s="1"/>
  <c r="B50" i="3"/>
  <c r="E50" i="3" s="1"/>
</calcChain>
</file>

<file path=xl/sharedStrings.xml><?xml version="1.0" encoding="utf-8"?>
<sst xmlns="http://schemas.openxmlformats.org/spreadsheetml/2006/main" count="26" uniqueCount="25">
  <si>
    <t>A company leases a fixed asset under the following terms:</t>
  </si>
  <si>
    <t>Estimated useful life (in years)</t>
  </si>
  <si>
    <t>Lease period (in years)</t>
  </si>
  <si>
    <t xml:space="preserve">Once the lease period ends the asset will be returned back to the lessor 
</t>
  </si>
  <si>
    <t>Annual rent for the fixed asset ($)</t>
  </si>
  <si>
    <t>Residual value at the end of the leasing term ($)</t>
  </si>
  <si>
    <t>Fair value of the fixed asset ($)</t>
  </si>
  <si>
    <t>Interest payment per year</t>
  </si>
  <si>
    <t xml:space="preserve">What is the right way to account for this lease? How is accounting going to look like at the end of year 1?
</t>
  </si>
  <si>
    <t>Leasing</t>
  </si>
  <si>
    <t>Year</t>
  </si>
  <si>
    <t>Starting</t>
  </si>
  <si>
    <t>Interest</t>
  </si>
  <si>
    <t>Rental</t>
  </si>
  <si>
    <t>Capital Repaid</t>
  </si>
  <si>
    <t>Ending</t>
  </si>
  <si>
    <t>Accounting</t>
  </si>
  <si>
    <t>Fixed assets</t>
  </si>
  <si>
    <t>Leasing liabilities</t>
  </si>
  <si>
    <t>Recognize the asset and corresponding liabilities in the Balance Sheet</t>
  </si>
  <si>
    <t>Calculate annual D&amp;A</t>
  </si>
  <si>
    <t>D&amp;A</t>
  </si>
  <si>
    <t>Accum. D&amp;A</t>
  </si>
  <si>
    <t>Lease calculation</t>
  </si>
  <si>
    <t>Interest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</si>
</sst>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>
      <alignment wrapText="1"/>
    </xf>
    <xf numFmtId="164" fontId="1" fillId="2" borderId="0" xfId="1" applyNumberFormat="1" applyFont="1" applyFill="1"/>
    <xf numFmtId="0" fontId="3" fillId="2" borderId="0" xfId="0" applyFont="1" applyFill="1" applyAlignment="1"/>
    <xf numFmtId="10" fontId="1" fillId="2" borderId="0" xfId="0" applyNumberFormat="1" applyFont="1" applyFill="1"/>
    <xf numFmtId="43" fontId="1" fillId="2" borderId="0" xfId="0" applyNumberFormat="1" applyFont="1" applyFill="1"/>
    <xf numFmtId="8" fontId="1" fillId="2" borderId="0" xfId="0" applyNumberFormat="1" applyFont="1" applyFill="1"/>
    <xf numFmtId="166" fontId="1" fillId="2" borderId="0" xfId="2" applyNumberFormat="1" applyFont="1" applyFill="1"/>
    <xf numFmtId="0" fontId="5" fillId="2" borderId="0" xfId="0" applyFont="1" applyFill="1"/>
    <xf numFmtId="0" fontId="5" fillId="2" borderId="1" xfId="0" applyFont="1" applyFill="1" applyBorder="1"/>
    <xf numFmtId="43" fontId="6" fillId="2" borderId="0" xfId="1" applyFont="1" applyFill="1" applyBorder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6" fillId="2" borderId="0" xfId="0" applyFont="1" applyFill="1"/>
    <xf numFmtId="164" fontId="6" fillId="2" borderId="2" xfId="1" applyNumberFormat="1" applyFont="1" applyFill="1" applyBorder="1"/>
    <xf numFmtId="0" fontId="6" fillId="2" borderId="2" xfId="0" applyFont="1" applyFill="1" applyBorder="1"/>
    <xf numFmtId="164" fontId="6" fillId="2" borderId="0" xfId="1" applyNumberFormat="1" applyFont="1" applyFill="1" applyBorder="1"/>
    <xf numFmtId="0" fontId="6" fillId="2" borderId="3" xfId="0" applyFont="1" applyFill="1" applyBorder="1"/>
    <xf numFmtId="164" fontId="6" fillId="2" borderId="0" xfId="0" applyNumberFormat="1" applyFont="1" applyFill="1"/>
    <xf numFmtId="164" fontId="6" fillId="2" borderId="3" xfId="1" applyNumberFormat="1" applyFont="1" applyFill="1" applyBorder="1"/>
    <xf numFmtId="43" fontId="6" fillId="2" borderId="0" xfId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abSelected="1" workbookViewId="0">
      <selection activeCell="I6" sqref="I6"/>
    </sheetView>
  </sheetViews>
  <sheetFormatPr defaultColWidth="9.109375" defaultRowHeight="11.4" x14ac:dyDescent="0.2"/>
  <cols>
    <col min="1" max="1" width="2" style="1" customWidth="1"/>
    <col min="2" max="2" width="32.5546875" style="1" customWidth="1"/>
    <col min="3" max="3" width="10.77734375" style="1" bestFit="1" customWidth="1"/>
    <col min="4" max="5" width="9.88671875" style="1" bestFit="1" customWidth="1"/>
    <col min="6" max="6" width="12.33203125" style="1" bestFit="1" customWidth="1"/>
    <col min="7" max="7" width="10.77734375" style="1" bestFit="1" customWidth="1"/>
    <col min="8" max="16384" width="9.109375" style="1"/>
  </cols>
  <sheetData>
    <row r="1" spans="2:5" ht="15.6" x14ac:dyDescent="0.3">
      <c r="B1" s="2" t="s">
        <v>9</v>
      </c>
    </row>
    <row r="3" spans="2:5" x14ac:dyDescent="0.2">
      <c r="B3" s="1" t="s">
        <v>0</v>
      </c>
    </row>
    <row r="5" spans="2:5" x14ac:dyDescent="0.2">
      <c r="B5" s="1" t="s">
        <v>1</v>
      </c>
      <c r="C5" s="1">
        <v>6</v>
      </c>
    </row>
    <row r="6" spans="2:5" x14ac:dyDescent="0.2">
      <c r="B6" s="1" t="s">
        <v>2</v>
      </c>
      <c r="C6" s="3">
        <v>6</v>
      </c>
      <c r="D6" s="3"/>
      <c r="E6" s="3"/>
    </row>
    <row r="7" spans="2:5" ht="24" x14ac:dyDescent="0.25">
      <c r="B7" s="4" t="s">
        <v>3</v>
      </c>
    </row>
    <row r="8" spans="2:5" x14ac:dyDescent="0.2">
      <c r="B8" s="1" t="s">
        <v>4</v>
      </c>
      <c r="C8" s="5">
        <v>40000</v>
      </c>
    </row>
    <row r="9" spans="2:5" x14ac:dyDescent="0.2">
      <c r="B9" s="1" t="s">
        <v>5</v>
      </c>
      <c r="C9" s="1">
        <v>0</v>
      </c>
    </row>
    <row r="10" spans="2:5" x14ac:dyDescent="0.2">
      <c r="B10" s="1" t="s">
        <v>6</v>
      </c>
      <c r="C10" s="5">
        <v>200000</v>
      </c>
    </row>
    <row r="11" spans="2:5" x14ac:dyDescent="0.2">
      <c r="B11" s="1" t="s">
        <v>7</v>
      </c>
      <c r="C11" s="7">
        <v>5.4718000000000003E-2</v>
      </c>
      <c r="E11" s="9">
        <f>PMT(5.4718%,C5,C10)</f>
        <v>-40000.009511095865</v>
      </c>
    </row>
    <row r="13" spans="2:5" ht="12" x14ac:dyDescent="0.25">
      <c r="B13" s="6" t="s">
        <v>8</v>
      </c>
    </row>
    <row r="15" spans="2:5" ht="12" x14ac:dyDescent="0.25">
      <c r="B15" s="11" t="s">
        <v>16</v>
      </c>
    </row>
    <row r="16" spans="2:5" x14ac:dyDescent="0.2">
      <c r="B16" s="16" t="s">
        <v>19</v>
      </c>
    </row>
    <row r="17" spans="1:6" ht="14.4" x14ac:dyDescent="0.3">
      <c r="B17" s="14" t="s">
        <v>17</v>
      </c>
      <c r="C17" s="14"/>
      <c r="D17" s="15"/>
      <c r="E17" s="14" t="s">
        <v>18</v>
      </c>
      <c r="F17" s="14"/>
    </row>
    <row r="18" spans="1:6" ht="14.4" x14ac:dyDescent="0.3">
      <c r="B18" s="18">
        <v>200000</v>
      </c>
      <c r="C18" s="15"/>
      <c r="D18" s="15"/>
      <c r="E18" s="19"/>
      <c r="F18" s="13">
        <v>200000</v>
      </c>
    </row>
    <row r="19" spans="1:6" ht="14.4" x14ac:dyDescent="0.3">
      <c r="B19" s="21"/>
      <c r="C19" s="15"/>
      <c r="D19" s="15"/>
      <c r="E19" s="21"/>
      <c r="F19" s="15"/>
    </row>
    <row r="20" spans="1:6" ht="14.4" x14ac:dyDescent="0.3">
      <c r="B20" s="21"/>
      <c r="C20" s="15"/>
      <c r="D20" s="15"/>
      <c r="E20" s="21"/>
      <c r="F20" s="15"/>
    </row>
    <row r="22" spans="1:6" x14ac:dyDescent="0.2">
      <c r="B22" s="16" t="s">
        <v>20</v>
      </c>
    </row>
    <row r="23" spans="1:6" x14ac:dyDescent="0.2">
      <c r="B23" s="8">
        <f>C10/6</f>
        <v>33333.333333333336</v>
      </c>
    </row>
    <row r="26" spans="1:6" ht="14.4" x14ac:dyDescent="0.3">
      <c r="B26" s="14" t="s">
        <v>21</v>
      </c>
      <c r="C26" s="14"/>
      <c r="D26" s="15"/>
      <c r="E26" s="14" t="s">
        <v>22</v>
      </c>
      <c r="F26" s="14"/>
    </row>
    <row r="27" spans="1:6" ht="14.4" x14ac:dyDescent="0.3">
      <c r="A27" s="1">
        <v>1</v>
      </c>
      <c r="B27" s="18">
        <v>33333.333333333336</v>
      </c>
      <c r="C27" s="15"/>
      <c r="D27" s="15"/>
      <c r="E27" s="19"/>
      <c r="F27" s="20">
        <f>B27</f>
        <v>33333.333333333336</v>
      </c>
    </row>
    <row r="28" spans="1:6" ht="14.4" x14ac:dyDescent="0.3">
      <c r="A28" s="16">
        <v>2</v>
      </c>
      <c r="B28" s="23">
        <v>33333.333333333336</v>
      </c>
      <c r="C28" s="15"/>
      <c r="D28" s="15"/>
      <c r="E28" s="21"/>
      <c r="F28" s="22">
        <f>B28+F27</f>
        <v>66666.666666666672</v>
      </c>
    </row>
    <row r="29" spans="1:6" ht="14.4" x14ac:dyDescent="0.3">
      <c r="A29" s="16">
        <v>3</v>
      </c>
      <c r="B29" s="23">
        <v>33333.333333333336</v>
      </c>
      <c r="C29" s="15"/>
      <c r="D29" s="15"/>
      <c r="E29" s="21"/>
      <c r="F29" s="22">
        <f>B29+F28</f>
        <v>100000</v>
      </c>
    </row>
    <row r="30" spans="1:6" x14ac:dyDescent="0.2">
      <c r="A30" s="16">
        <v>4</v>
      </c>
      <c r="B30" s="23">
        <v>33333.333333333336</v>
      </c>
      <c r="E30" s="21"/>
      <c r="F30" s="22">
        <f t="shared" ref="F30:F32" si="0">B30+F29</f>
        <v>133333.33333333334</v>
      </c>
    </row>
    <row r="31" spans="1:6" x14ac:dyDescent="0.2">
      <c r="A31" s="16">
        <v>5</v>
      </c>
      <c r="B31" s="23">
        <v>33333.333333333336</v>
      </c>
      <c r="E31" s="21"/>
      <c r="F31" s="22">
        <f t="shared" si="0"/>
        <v>166666.66666666669</v>
      </c>
    </row>
    <row r="32" spans="1:6" x14ac:dyDescent="0.2">
      <c r="A32" s="16">
        <v>6</v>
      </c>
      <c r="B32" s="23">
        <v>33333.333333333336</v>
      </c>
      <c r="E32" s="21"/>
      <c r="F32" s="22">
        <f t="shared" si="0"/>
        <v>200000.00000000003</v>
      </c>
    </row>
    <row r="33" spans="1:7" x14ac:dyDescent="0.2">
      <c r="A33" s="16"/>
    </row>
    <row r="34" spans="1:7" x14ac:dyDescent="0.2">
      <c r="A34" s="16"/>
    </row>
    <row r="35" spans="1:7" x14ac:dyDescent="0.2">
      <c r="B35" s="1" t="s">
        <v>23</v>
      </c>
    </row>
    <row r="36" spans="1:7" ht="12" x14ac:dyDescent="0.25">
      <c r="B36" s="12" t="s">
        <v>10</v>
      </c>
      <c r="C36" s="12" t="s">
        <v>11</v>
      </c>
      <c r="D36" s="12" t="s">
        <v>12</v>
      </c>
      <c r="E36" s="12" t="s">
        <v>13</v>
      </c>
      <c r="F36" s="12" t="s">
        <v>14</v>
      </c>
      <c r="G36" s="12" t="s">
        <v>15</v>
      </c>
    </row>
    <row r="37" spans="1:7" x14ac:dyDescent="0.2">
      <c r="B37" s="1">
        <v>1</v>
      </c>
      <c r="C37" s="10">
        <f>C10</f>
        <v>200000</v>
      </c>
      <c r="D37" s="10">
        <f>C37*$C$11</f>
        <v>10943.6</v>
      </c>
      <c r="E37" s="10">
        <f>-$E$11</f>
        <v>40000.009511095865</v>
      </c>
      <c r="F37" s="10">
        <f>E37-D37</f>
        <v>29056.409511095866</v>
      </c>
      <c r="G37" s="10">
        <f>C37-F37</f>
        <v>170943.59048890413</v>
      </c>
    </row>
    <row r="38" spans="1:7" x14ac:dyDescent="0.2">
      <c r="B38" s="1">
        <v>2</v>
      </c>
      <c r="C38" s="10">
        <f>G37</f>
        <v>170943.59048890413</v>
      </c>
      <c r="D38" s="10">
        <f>C38*$C$11</f>
        <v>9353.6913843718557</v>
      </c>
      <c r="E38" s="10">
        <f t="shared" ref="E38:E42" si="1">-$E$11</f>
        <v>40000.009511095865</v>
      </c>
      <c r="F38" s="10">
        <f>E38-D38</f>
        <v>30646.318126724007</v>
      </c>
      <c r="G38" s="10">
        <f>C38-F38</f>
        <v>140297.27236218011</v>
      </c>
    </row>
    <row r="39" spans="1:7" x14ac:dyDescent="0.2">
      <c r="B39" s="1">
        <v>3</v>
      </c>
      <c r="C39" s="10">
        <f t="shared" ref="C39:C42" si="2">G38</f>
        <v>140297.27236218011</v>
      </c>
      <c r="D39" s="10">
        <f t="shared" ref="D39:D42" si="3">C39*$C$11</f>
        <v>7676.7861491137719</v>
      </c>
      <c r="E39" s="10">
        <f t="shared" si="1"/>
        <v>40000.009511095865</v>
      </c>
      <c r="F39" s="10">
        <f t="shared" ref="F39:F42" si="4">E39-D39</f>
        <v>32323.223361982091</v>
      </c>
      <c r="G39" s="10">
        <f t="shared" ref="G39:G42" si="5">C39-F39</f>
        <v>107974.04900019802</v>
      </c>
    </row>
    <row r="40" spans="1:7" x14ac:dyDescent="0.2">
      <c r="B40" s="1">
        <v>4</v>
      </c>
      <c r="C40" s="10">
        <f t="shared" si="2"/>
        <v>107974.04900019802</v>
      </c>
      <c r="D40" s="10">
        <f t="shared" si="3"/>
        <v>5908.1240131928353</v>
      </c>
      <c r="E40" s="10">
        <f t="shared" si="1"/>
        <v>40000.009511095865</v>
      </c>
      <c r="F40" s="10">
        <f t="shared" si="4"/>
        <v>34091.885497903029</v>
      </c>
      <c r="G40" s="10">
        <f t="shared" si="5"/>
        <v>73882.163502294992</v>
      </c>
    </row>
    <row r="41" spans="1:7" x14ac:dyDescent="0.2">
      <c r="B41" s="1">
        <v>5</v>
      </c>
      <c r="C41" s="10">
        <f t="shared" si="2"/>
        <v>73882.163502294992</v>
      </c>
      <c r="D41" s="10">
        <f t="shared" si="3"/>
        <v>4042.6842225185774</v>
      </c>
      <c r="E41" s="10">
        <f t="shared" si="1"/>
        <v>40000.009511095865</v>
      </c>
      <c r="F41" s="10">
        <f t="shared" si="4"/>
        <v>35957.325288577289</v>
      </c>
      <c r="G41" s="10">
        <f t="shared" si="5"/>
        <v>37924.838213717703</v>
      </c>
    </row>
    <row r="42" spans="1:7" x14ac:dyDescent="0.2">
      <c r="B42" s="1">
        <v>6</v>
      </c>
      <c r="C42" s="10">
        <f t="shared" si="2"/>
        <v>37924.838213717703</v>
      </c>
      <c r="D42" s="10">
        <f t="shared" si="3"/>
        <v>2075.1712973782055</v>
      </c>
      <c r="E42" s="10">
        <f t="shared" si="1"/>
        <v>40000.009511095865</v>
      </c>
      <c r="F42" s="10">
        <f t="shared" si="4"/>
        <v>37924.83821371766</v>
      </c>
      <c r="G42" s="10">
        <f t="shared" si="5"/>
        <v>0</v>
      </c>
    </row>
    <row r="44" spans="1:7" ht="12" x14ac:dyDescent="0.25">
      <c r="B44" s="14" t="s">
        <v>24</v>
      </c>
      <c r="C44" s="14"/>
      <c r="D44" s="17"/>
      <c r="E44" s="14" t="s">
        <v>18</v>
      </c>
      <c r="F44" s="14"/>
    </row>
    <row r="45" spans="1:7" x14ac:dyDescent="0.2">
      <c r="A45" s="16">
        <v>1</v>
      </c>
      <c r="B45" s="23">
        <f>D37</f>
        <v>10943.6</v>
      </c>
      <c r="C45" s="17"/>
      <c r="D45" s="17"/>
      <c r="E45" s="23">
        <f>F37</f>
        <v>29056.409511095866</v>
      </c>
      <c r="F45" s="20">
        <v>200000</v>
      </c>
    </row>
    <row r="46" spans="1:7" x14ac:dyDescent="0.2">
      <c r="A46" s="16">
        <v>2</v>
      </c>
      <c r="B46" s="23">
        <f t="shared" ref="B46:B50" si="6">D38</f>
        <v>9353.6913843718557</v>
      </c>
      <c r="C46" s="17"/>
      <c r="D46" s="17"/>
      <c r="E46" s="23">
        <f>B46</f>
        <v>9353.6913843718557</v>
      </c>
      <c r="F46" s="24">
        <f>C38</f>
        <v>170943.59048890413</v>
      </c>
    </row>
    <row r="47" spans="1:7" x14ac:dyDescent="0.2">
      <c r="A47" s="16">
        <v>3</v>
      </c>
      <c r="B47" s="23">
        <f t="shared" si="6"/>
        <v>7676.7861491137719</v>
      </c>
      <c r="C47" s="17"/>
      <c r="D47" s="17"/>
      <c r="E47" s="23">
        <f t="shared" ref="E47:E50" si="7">B47</f>
        <v>7676.7861491137719</v>
      </c>
      <c r="F47" s="24">
        <f t="shared" ref="F47:F50" si="8">C39</f>
        <v>140297.27236218011</v>
      </c>
    </row>
    <row r="48" spans="1:7" x14ac:dyDescent="0.2">
      <c r="A48" s="16">
        <v>4</v>
      </c>
      <c r="B48" s="23">
        <f t="shared" si="6"/>
        <v>5908.1240131928353</v>
      </c>
      <c r="E48" s="23">
        <f t="shared" si="7"/>
        <v>5908.1240131928353</v>
      </c>
      <c r="F48" s="24">
        <f t="shared" si="8"/>
        <v>107974.04900019802</v>
      </c>
    </row>
    <row r="49" spans="1:6" x14ac:dyDescent="0.2">
      <c r="A49" s="16">
        <v>5</v>
      </c>
      <c r="B49" s="23">
        <f t="shared" si="6"/>
        <v>4042.6842225185774</v>
      </c>
      <c r="E49" s="23">
        <f t="shared" si="7"/>
        <v>4042.6842225185774</v>
      </c>
      <c r="F49" s="24">
        <f t="shared" si="8"/>
        <v>73882.163502294992</v>
      </c>
    </row>
    <row r="50" spans="1:6" x14ac:dyDescent="0.2">
      <c r="A50" s="16">
        <v>6</v>
      </c>
      <c r="B50" s="23">
        <f t="shared" si="6"/>
        <v>2075.1712973782055</v>
      </c>
      <c r="E50" s="23">
        <f t="shared" si="7"/>
        <v>2075.1712973782055</v>
      </c>
      <c r="F50" s="24">
        <f t="shared" si="8"/>
        <v>37924.838213717703</v>
      </c>
    </row>
  </sheetData>
  <mergeCells count="6">
    <mergeCell ref="B17:C17"/>
    <mergeCell ref="E17:F17"/>
    <mergeCell ref="B26:C26"/>
    <mergeCell ref="E26:F26"/>
    <mergeCell ref="B44:C44"/>
    <mergeCell ref="E44:F4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2021-03-16T17:56:15Z</dcterms:modified>
</cp:coreProperties>
</file>