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j428\Documents\GitHub\metaheuristicas\"/>
    </mc:Choice>
  </mc:AlternateContent>
  <xr:revisionPtr revIDLastSave="0" documentId="13_ncr:1_{0DAD569A-C2F7-4CA5-A4A4-1D321157F80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z=2" sheetId="1" r:id="rId1"/>
    <sheet name="z=0.75" sheetId="6" r:id="rId2"/>
    <sheet name="z=0.5" sheetId="3" r:id="rId3"/>
    <sheet name="z=0.9" sheetId="5" r:id="rId4"/>
    <sheet name="compilado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" i="4" l="1"/>
  <c r="N17" i="4"/>
  <c r="S17" i="4" s="1"/>
  <c r="O17" i="4"/>
  <c r="P17" i="4"/>
  <c r="Q17" i="4"/>
  <c r="Q21" i="4" s="1"/>
  <c r="R17" i="4"/>
  <c r="M18" i="4"/>
  <c r="N18" i="4"/>
  <c r="O18" i="4"/>
  <c r="P18" i="4"/>
  <c r="P21" i="4" s="1"/>
  <c r="Q18" i="4"/>
  <c r="R18" i="4"/>
  <c r="R21" i="4" s="1"/>
  <c r="M19" i="4"/>
  <c r="N19" i="4"/>
  <c r="O19" i="4"/>
  <c r="P19" i="4"/>
  <c r="Q19" i="4"/>
  <c r="R19" i="4"/>
  <c r="M20" i="4"/>
  <c r="N20" i="4"/>
  <c r="O20" i="4"/>
  <c r="S20" i="4" s="1"/>
  <c r="P20" i="4"/>
  <c r="Q20" i="4"/>
  <c r="R20" i="4"/>
  <c r="L18" i="4"/>
  <c r="L19" i="4"/>
  <c r="L20" i="4"/>
  <c r="L21" i="4" s="1"/>
  <c r="L17" i="4"/>
  <c r="M4" i="4"/>
  <c r="N4" i="4"/>
  <c r="S4" i="4" s="1"/>
  <c r="O4" i="4"/>
  <c r="O8" i="4" s="1"/>
  <c r="P4" i="4"/>
  <c r="Q4" i="4"/>
  <c r="Q8" i="4" s="1"/>
  <c r="R4" i="4"/>
  <c r="M5" i="4"/>
  <c r="N5" i="4"/>
  <c r="O5" i="4"/>
  <c r="P5" i="4"/>
  <c r="Q5" i="4"/>
  <c r="R5" i="4"/>
  <c r="M6" i="4"/>
  <c r="M8" i="4" s="1"/>
  <c r="N6" i="4"/>
  <c r="O6" i="4"/>
  <c r="P6" i="4"/>
  <c r="Q6" i="4"/>
  <c r="R6" i="4"/>
  <c r="M7" i="4"/>
  <c r="N7" i="4"/>
  <c r="O7" i="4"/>
  <c r="P7" i="4"/>
  <c r="Q7" i="4"/>
  <c r="R7" i="4"/>
  <c r="P8" i="4"/>
  <c r="L5" i="4"/>
  <c r="S5" i="4" s="1"/>
  <c r="L6" i="4"/>
  <c r="L7" i="4"/>
  <c r="L4" i="4"/>
  <c r="L8" i="4" s="1"/>
  <c r="C4" i="4"/>
  <c r="D4" i="4"/>
  <c r="D8" i="4" s="1"/>
  <c r="E4" i="4"/>
  <c r="F4" i="4"/>
  <c r="F8" i="4" s="1"/>
  <c r="G4" i="4"/>
  <c r="G8" i="4" s="1"/>
  <c r="H4" i="4"/>
  <c r="C5" i="4"/>
  <c r="D5" i="4"/>
  <c r="E5" i="4"/>
  <c r="F5" i="4"/>
  <c r="G5" i="4"/>
  <c r="H5" i="4"/>
  <c r="C6" i="4"/>
  <c r="D6" i="4"/>
  <c r="E6" i="4"/>
  <c r="F6" i="4"/>
  <c r="G6" i="4"/>
  <c r="H6" i="4"/>
  <c r="C7" i="4"/>
  <c r="D7" i="4"/>
  <c r="E7" i="4"/>
  <c r="F7" i="4"/>
  <c r="G7" i="4"/>
  <c r="H7" i="4"/>
  <c r="I7" i="4" s="1"/>
  <c r="B5" i="4"/>
  <c r="B6" i="4"/>
  <c r="B7" i="4"/>
  <c r="B4" i="4"/>
  <c r="B18" i="4"/>
  <c r="I18" i="4" s="1"/>
  <c r="C18" i="4"/>
  <c r="C21" i="4" s="1"/>
  <c r="D18" i="4"/>
  <c r="D21" i="4" s="1"/>
  <c r="E18" i="4"/>
  <c r="E21" i="4" s="1"/>
  <c r="F18" i="4"/>
  <c r="G18" i="4"/>
  <c r="H18" i="4"/>
  <c r="B19" i="4"/>
  <c r="I19" i="4" s="1"/>
  <c r="C19" i="4"/>
  <c r="D19" i="4"/>
  <c r="E19" i="4"/>
  <c r="F19" i="4"/>
  <c r="G19" i="4"/>
  <c r="H19" i="4"/>
  <c r="H21" i="4" s="1"/>
  <c r="B20" i="4"/>
  <c r="I20" i="4" s="1"/>
  <c r="C20" i="4"/>
  <c r="D20" i="4"/>
  <c r="E20" i="4"/>
  <c r="F20" i="4"/>
  <c r="G20" i="4"/>
  <c r="H20" i="4"/>
  <c r="C17" i="4"/>
  <c r="D17" i="4"/>
  <c r="E17" i="4"/>
  <c r="F17" i="4"/>
  <c r="G17" i="4"/>
  <c r="G21" i="4" s="1"/>
  <c r="H17" i="4"/>
  <c r="B17" i="4"/>
  <c r="B21" i="4"/>
  <c r="O21" i="4"/>
  <c r="M21" i="4"/>
  <c r="S19" i="4"/>
  <c r="S18" i="4"/>
  <c r="F21" i="4"/>
  <c r="R8" i="4"/>
  <c r="C8" i="4"/>
  <c r="E8" i="4"/>
  <c r="H8" i="4"/>
  <c r="AH30" i="6"/>
  <c r="AG30" i="6"/>
  <c r="AF30" i="6"/>
  <c r="AE30" i="6"/>
  <c r="AD30" i="6"/>
  <c r="AC30" i="6"/>
  <c r="AB30" i="6"/>
  <c r="AA30" i="6"/>
  <c r="Z30" i="6"/>
  <c r="Y30" i="6"/>
  <c r="AH29" i="6"/>
  <c r="AG29" i="6"/>
  <c r="AF29" i="6"/>
  <c r="AE29" i="6"/>
  <c r="AD29" i="6"/>
  <c r="AC29" i="6"/>
  <c r="AB29" i="6"/>
  <c r="AA29" i="6"/>
  <c r="Z29" i="6"/>
  <c r="Y29" i="6"/>
  <c r="AH28" i="6"/>
  <c r="AG28" i="6"/>
  <c r="AF28" i="6"/>
  <c r="AE28" i="6"/>
  <c r="AD28" i="6"/>
  <c r="AC28" i="6"/>
  <c r="AB28" i="6"/>
  <c r="AA28" i="6"/>
  <c r="Z28" i="6"/>
  <c r="Y28" i="6"/>
  <c r="AH27" i="6"/>
  <c r="AG27" i="6"/>
  <c r="AF27" i="6"/>
  <c r="AE27" i="6"/>
  <c r="AD27" i="6"/>
  <c r="AC27" i="6"/>
  <c r="AB27" i="6"/>
  <c r="AA27" i="6"/>
  <c r="Z27" i="6"/>
  <c r="Y27" i="6"/>
  <c r="AH26" i="6"/>
  <c r="AG26" i="6"/>
  <c r="AF26" i="6"/>
  <c r="AE26" i="6"/>
  <c r="AD26" i="6"/>
  <c r="AC26" i="6"/>
  <c r="AB26" i="6"/>
  <c r="AA26" i="6"/>
  <c r="Z26" i="6"/>
  <c r="Y26" i="6"/>
  <c r="AH25" i="6"/>
  <c r="AG25" i="6"/>
  <c r="AF25" i="6"/>
  <c r="AE25" i="6"/>
  <c r="AD25" i="6"/>
  <c r="AC25" i="6"/>
  <c r="AB25" i="6"/>
  <c r="AA25" i="6"/>
  <c r="Z25" i="6"/>
  <c r="Y25" i="6"/>
  <c r="AH24" i="6"/>
  <c r="AG24" i="6"/>
  <c r="AF24" i="6"/>
  <c r="AE24" i="6"/>
  <c r="AD24" i="6"/>
  <c r="AC24" i="6"/>
  <c r="AB24" i="6"/>
  <c r="AA24" i="6"/>
  <c r="Z24" i="6"/>
  <c r="Y24" i="6"/>
  <c r="AH23" i="6"/>
  <c r="AG23" i="6"/>
  <c r="AF23" i="6"/>
  <c r="AE23" i="6"/>
  <c r="AD23" i="6"/>
  <c r="AC23" i="6"/>
  <c r="AB23" i="6"/>
  <c r="AA23" i="6"/>
  <c r="Z23" i="6"/>
  <c r="Y23" i="6"/>
  <c r="AH22" i="6"/>
  <c r="AG22" i="6"/>
  <c r="AF22" i="6"/>
  <c r="AE22" i="6"/>
  <c r="AD22" i="6"/>
  <c r="AC22" i="6"/>
  <c r="AB22" i="6"/>
  <c r="AA22" i="6"/>
  <c r="Z22" i="6"/>
  <c r="Y22" i="6"/>
  <c r="AH21" i="6"/>
  <c r="AG21" i="6"/>
  <c r="AF21" i="6"/>
  <c r="AE21" i="6"/>
  <c r="AD21" i="6"/>
  <c r="AC21" i="6"/>
  <c r="AB21" i="6"/>
  <c r="AA21" i="6"/>
  <c r="Z21" i="6"/>
  <c r="Y21" i="6"/>
  <c r="AH20" i="6"/>
  <c r="AG20" i="6"/>
  <c r="AF20" i="6"/>
  <c r="AE20" i="6"/>
  <c r="AD20" i="6"/>
  <c r="AC20" i="6"/>
  <c r="AB20" i="6"/>
  <c r="AA20" i="6"/>
  <c r="Z20" i="6"/>
  <c r="Y20" i="6"/>
  <c r="AH19" i="6"/>
  <c r="AG19" i="6"/>
  <c r="AF19" i="6"/>
  <c r="AE19" i="6"/>
  <c r="AD19" i="6"/>
  <c r="AC19" i="6"/>
  <c r="AB19" i="6"/>
  <c r="AA19" i="6"/>
  <c r="Z19" i="6"/>
  <c r="Y19" i="6"/>
  <c r="AH18" i="6"/>
  <c r="AG18" i="6"/>
  <c r="AF18" i="6"/>
  <c r="AE18" i="6"/>
  <c r="AD18" i="6"/>
  <c r="AC18" i="6"/>
  <c r="AB18" i="6"/>
  <c r="AA18" i="6"/>
  <c r="Z18" i="6"/>
  <c r="Y18" i="6"/>
  <c r="AH17" i="6"/>
  <c r="AG17" i="6"/>
  <c r="AF17" i="6"/>
  <c r="AE17" i="6"/>
  <c r="AD17" i="6"/>
  <c r="AC17" i="6"/>
  <c r="AB17" i="6"/>
  <c r="AA17" i="6"/>
  <c r="Z17" i="6"/>
  <c r="Y17" i="6"/>
  <c r="AH16" i="6"/>
  <c r="AG16" i="6"/>
  <c r="AF16" i="6"/>
  <c r="AE16" i="6"/>
  <c r="AD16" i="6"/>
  <c r="AC16" i="6"/>
  <c r="AB16" i="6"/>
  <c r="AA16" i="6"/>
  <c r="Z16" i="6"/>
  <c r="Y16" i="6"/>
  <c r="AH15" i="6"/>
  <c r="AG15" i="6"/>
  <c r="AF15" i="6"/>
  <c r="AE15" i="6"/>
  <c r="AD15" i="6"/>
  <c r="AC15" i="6"/>
  <c r="AB15" i="6"/>
  <c r="AA15" i="6"/>
  <c r="Z15" i="6"/>
  <c r="Y15" i="6"/>
  <c r="AH14" i="6"/>
  <c r="AG14" i="6"/>
  <c r="AF14" i="6"/>
  <c r="AE14" i="6"/>
  <c r="AD14" i="6"/>
  <c r="AC14" i="6"/>
  <c r="AB14" i="6"/>
  <c r="AA14" i="6"/>
  <c r="Z14" i="6"/>
  <c r="Y14" i="6"/>
  <c r="AH13" i="6"/>
  <c r="AG13" i="6"/>
  <c r="AF13" i="6"/>
  <c r="AE13" i="6"/>
  <c r="AD13" i="6"/>
  <c r="AC13" i="6"/>
  <c r="AB13" i="6"/>
  <c r="AA13" i="6"/>
  <c r="Z13" i="6"/>
  <c r="Y13" i="6"/>
  <c r="AH12" i="6"/>
  <c r="AG12" i="6"/>
  <c r="AF12" i="6"/>
  <c r="AE12" i="6"/>
  <c r="AD12" i="6"/>
  <c r="AC12" i="6"/>
  <c r="AB12" i="6"/>
  <c r="AA12" i="6"/>
  <c r="Z12" i="6"/>
  <c r="Y12" i="6"/>
  <c r="AH11" i="6"/>
  <c r="AG11" i="6"/>
  <c r="AF11" i="6"/>
  <c r="AE11" i="6"/>
  <c r="AD11" i="6"/>
  <c r="AC11" i="6"/>
  <c r="AB11" i="6"/>
  <c r="AA11" i="6"/>
  <c r="Z11" i="6"/>
  <c r="Y11" i="6"/>
  <c r="AH10" i="6"/>
  <c r="AG10" i="6"/>
  <c r="AF10" i="6"/>
  <c r="AE10" i="6"/>
  <c r="AD10" i="6"/>
  <c r="AC10" i="6"/>
  <c r="AB10" i="6"/>
  <c r="AA10" i="6"/>
  <c r="Z10" i="6"/>
  <c r="Y10" i="6"/>
  <c r="AH9" i="6"/>
  <c r="AG9" i="6"/>
  <c r="AF9" i="6"/>
  <c r="AE9" i="6"/>
  <c r="AD9" i="6"/>
  <c r="AC9" i="6"/>
  <c r="AB9" i="6"/>
  <c r="AA9" i="6"/>
  <c r="Z9" i="6"/>
  <c r="Y9" i="6"/>
  <c r="AH8" i="6"/>
  <c r="AG8" i="6"/>
  <c r="AF8" i="6"/>
  <c r="AE8" i="6"/>
  <c r="AD8" i="6"/>
  <c r="AC8" i="6"/>
  <c r="AB8" i="6"/>
  <c r="AA8" i="6"/>
  <c r="Z8" i="6"/>
  <c r="Y8" i="6"/>
  <c r="AH7" i="6"/>
  <c r="AG7" i="6"/>
  <c r="AF7" i="6"/>
  <c r="AE7" i="6"/>
  <c r="AD7" i="6"/>
  <c r="AC7" i="6"/>
  <c r="AB7" i="6"/>
  <c r="AA7" i="6"/>
  <c r="Z7" i="6"/>
  <c r="Y7" i="6"/>
  <c r="AH6" i="6"/>
  <c r="AG6" i="6"/>
  <c r="AF6" i="6"/>
  <c r="AE6" i="6"/>
  <c r="AD6" i="6"/>
  <c r="AC6" i="6"/>
  <c r="AB6" i="6"/>
  <c r="AA6" i="6"/>
  <c r="Z6" i="6"/>
  <c r="Y6" i="6"/>
  <c r="AH5" i="6"/>
  <c r="AG5" i="6"/>
  <c r="AF5" i="6"/>
  <c r="AE5" i="6"/>
  <c r="AD5" i="6"/>
  <c r="AC5" i="6"/>
  <c r="AB5" i="6"/>
  <c r="AA5" i="6"/>
  <c r="Z5" i="6"/>
  <c r="Y5" i="6"/>
  <c r="AH4" i="6"/>
  <c r="AG4" i="6"/>
  <c r="AF4" i="6"/>
  <c r="AE4" i="6"/>
  <c r="AD4" i="6"/>
  <c r="AC4" i="6"/>
  <c r="AB4" i="6"/>
  <c r="AA4" i="6"/>
  <c r="Z4" i="6"/>
  <c r="Y4" i="6"/>
  <c r="AH3" i="6"/>
  <c r="AG3" i="6"/>
  <c r="AF3" i="6"/>
  <c r="AE3" i="6"/>
  <c r="AD3" i="6"/>
  <c r="AC3" i="6"/>
  <c r="AB3" i="6"/>
  <c r="AA3" i="6"/>
  <c r="Z3" i="6"/>
  <c r="Y3" i="6"/>
  <c r="AM2" i="6"/>
  <c r="AH30" i="5"/>
  <c r="AG30" i="5"/>
  <c r="AF30" i="5"/>
  <c r="AE30" i="5"/>
  <c r="AD30" i="5"/>
  <c r="AC30" i="5"/>
  <c r="AB30" i="5"/>
  <c r="AA30" i="5"/>
  <c r="Z30" i="5"/>
  <c r="Y30" i="5"/>
  <c r="AH29" i="5"/>
  <c r="AG29" i="5"/>
  <c r="AF29" i="5"/>
  <c r="AE29" i="5"/>
  <c r="AD29" i="5"/>
  <c r="AC29" i="5"/>
  <c r="AB29" i="5"/>
  <c r="AA29" i="5"/>
  <c r="Z29" i="5"/>
  <c r="Y29" i="5"/>
  <c r="AH28" i="5"/>
  <c r="AG28" i="5"/>
  <c r="AF28" i="5"/>
  <c r="AE28" i="5"/>
  <c r="AD28" i="5"/>
  <c r="AC28" i="5"/>
  <c r="AB28" i="5"/>
  <c r="AA28" i="5"/>
  <c r="Z28" i="5"/>
  <c r="Y28" i="5"/>
  <c r="AH27" i="5"/>
  <c r="AG27" i="5"/>
  <c r="AF27" i="5"/>
  <c r="AE27" i="5"/>
  <c r="AD27" i="5"/>
  <c r="AC27" i="5"/>
  <c r="AB27" i="5"/>
  <c r="AA27" i="5"/>
  <c r="Z27" i="5"/>
  <c r="Y27" i="5"/>
  <c r="AH26" i="5"/>
  <c r="AG26" i="5"/>
  <c r="AF26" i="5"/>
  <c r="AE26" i="5"/>
  <c r="AD26" i="5"/>
  <c r="AC26" i="5"/>
  <c r="AB26" i="5"/>
  <c r="AA26" i="5"/>
  <c r="Z26" i="5"/>
  <c r="Y26" i="5"/>
  <c r="AH25" i="5"/>
  <c r="AG25" i="5"/>
  <c r="AF25" i="5"/>
  <c r="AE25" i="5"/>
  <c r="AD25" i="5"/>
  <c r="AC25" i="5"/>
  <c r="AB25" i="5"/>
  <c r="AA25" i="5"/>
  <c r="Z25" i="5"/>
  <c r="Y25" i="5"/>
  <c r="AH24" i="5"/>
  <c r="AG24" i="5"/>
  <c r="AF24" i="5"/>
  <c r="AE24" i="5"/>
  <c r="AD24" i="5"/>
  <c r="AC24" i="5"/>
  <c r="AB24" i="5"/>
  <c r="AA24" i="5"/>
  <c r="Z24" i="5"/>
  <c r="Y24" i="5"/>
  <c r="AH23" i="5"/>
  <c r="AG23" i="5"/>
  <c r="AF23" i="5"/>
  <c r="AE23" i="5"/>
  <c r="AD23" i="5"/>
  <c r="AC23" i="5"/>
  <c r="AB23" i="5"/>
  <c r="AA23" i="5"/>
  <c r="Z23" i="5"/>
  <c r="Y23" i="5"/>
  <c r="AH22" i="5"/>
  <c r="AG22" i="5"/>
  <c r="AF22" i="5"/>
  <c r="AE22" i="5"/>
  <c r="AD22" i="5"/>
  <c r="AC22" i="5"/>
  <c r="AB22" i="5"/>
  <c r="AA22" i="5"/>
  <c r="Z22" i="5"/>
  <c r="Y22" i="5"/>
  <c r="AH21" i="5"/>
  <c r="AG21" i="5"/>
  <c r="AF21" i="5"/>
  <c r="AE21" i="5"/>
  <c r="AD21" i="5"/>
  <c r="AC21" i="5"/>
  <c r="AB21" i="5"/>
  <c r="AA21" i="5"/>
  <c r="Z21" i="5"/>
  <c r="Y21" i="5"/>
  <c r="AH20" i="5"/>
  <c r="AG20" i="5"/>
  <c r="AF20" i="5"/>
  <c r="AE20" i="5"/>
  <c r="AD20" i="5"/>
  <c r="AC20" i="5"/>
  <c r="AB20" i="5"/>
  <c r="AA20" i="5"/>
  <c r="Z20" i="5"/>
  <c r="Y20" i="5"/>
  <c r="AH19" i="5"/>
  <c r="AG19" i="5"/>
  <c r="AF19" i="5"/>
  <c r="AE19" i="5"/>
  <c r="AD19" i="5"/>
  <c r="AC19" i="5"/>
  <c r="AB19" i="5"/>
  <c r="AA19" i="5"/>
  <c r="Z19" i="5"/>
  <c r="Y19" i="5"/>
  <c r="AH18" i="5"/>
  <c r="AG18" i="5"/>
  <c r="AF18" i="5"/>
  <c r="AE18" i="5"/>
  <c r="AD18" i="5"/>
  <c r="AC18" i="5"/>
  <c r="AB18" i="5"/>
  <c r="AA18" i="5"/>
  <c r="Z18" i="5"/>
  <c r="Y18" i="5"/>
  <c r="AH17" i="5"/>
  <c r="AG17" i="5"/>
  <c r="AF17" i="5"/>
  <c r="AE17" i="5"/>
  <c r="AD17" i="5"/>
  <c r="AC17" i="5"/>
  <c r="AB17" i="5"/>
  <c r="AA17" i="5"/>
  <c r="Z17" i="5"/>
  <c r="Y17" i="5"/>
  <c r="AH16" i="5"/>
  <c r="AG16" i="5"/>
  <c r="AF16" i="5"/>
  <c r="AE16" i="5"/>
  <c r="AD16" i="5"/>
  <c r="AC16" i="5"/>
  <c r="AB16" i="5"/>
  <c r="AA16" i="5"/>
  <c r="Z16" i="5"/>
  <c r="Y16" i="5"/>
  <c r="AH15" i="5"/>
  <c r="AG15" i="5"/>
  <c r="AF15" i="5"/>
  <c r="AE15" i="5"/>
  <c r="AD15" i="5"/>
  <c r="AC15" i="5"/>
  <c r="AB15" i="5"/>
  <c r="AA15" i="5"/>
  <c r="Z15" i="5"/>
  <c r="Y15" i="5"/>
  <c r="AH14" i="5"/>
  <c r="AG14" i="5"/>
  <c r="AF14" i="5"/>
  <c r="AE14" i="5"/>
  <c r="AD14" i="5"/>
  <c r="AC14" i="5"/>
  <c r="AB14" i="5"/>
  <c r="AA14" i="5"/>
  <c r="Z14" i="5"/>
  <c r="Y14" i="5"/>
  <c r="AH13" i="5"/>
  <c r="AG13" i="5"/>
  <c r="AF13" i="5"/>
  <c r="AE13" i="5"/>
  <c r="AD13" i="5"/>
  <c r="AC13" i="5"/>
  <c r="AB13" i="5"/>
  <c r="AA13" i="5"/>
  <c r="Z13" i="5"/>
  <c r="Y13" i="5"/>
  <c r="AH12" i="5"/>
  <c r="AG12" i="5"/>
  <c r="AF12" i="5"/>
  <c r="AE12" i="5"/>
  <c r="AD12" i="5"/>
  <c r="AC12" i="5"/>
  <c r="AB12" i="5"/>
  <c r="AA12" i="5"/>
  <c r="Z12" i="5"/>
  <c r="Y12" i="5"/>
  <c r="AH11" i="5"/>
  <c r="AG11" i="5"/>
  <c r="AF11" i="5"/>
  <c r="AE11" i="5"/>
  <c r="AD11" i="5"/>
  <c r="AC11" i="5"/>
  <c r="AB11" i="5"/>
  <c r="AA11" i="5"/>
  <c r="Z11" i="5"/>
  <c r="Y11" i="5"/>
  <c r="AH10" i="5"/>
  <c r="AG10" i="5"/>
  <c r="AF10" i="5"/>
  <c r="AE10" i="5"/>
  <c r="AD10" i="5"/>
  <c r="AC10" i="5"/>
  <c r="AB10" i="5"/>
  <c r="AA10" i="5"/>
  <c r="Z10" i="5"/>
  <c r="Y10" i="5"/>
  <c r="AH9" i="5"/>
  <c r="AG9" i="5"/>
  <c r="AF9" i="5"/>
  <c r="AE9" i="5"/>
  <c r="AD9" i="5"/>
  <c r="AC9" i="5"/>
  <c r="AB9" i="5"/>
  <c r="AA9" i="5"/>
  <c r="Z9" i="5"/>
  <c r="Y9" i="5"/>
  <c r="AH8" i="5"/>
  <c r="AG8" i="5"/>
  <c r="AF8" i="5"/>
  <c r="AE8" i="5"/>
  <c r="AD8" i="5"/>
  <c r="AC8" i="5"/>
  <c r="AB8" i="5"/>
  <c r="AA8" i="5"/>
  <c r="Z8" i="5"/>
  <c r="Y8" i="5"/>
  <c r="AH7" i="5"/>
  <c r="AG7" i="5"/>
  <c r="AF7" i="5"/>
  <c r="AE7" i="5"/>
  <c r="AD7" i="5"/>
  <c r="AC7" i="5"/>
  <c r="AB7" i="5"/>
  <c r="AA7" i="5"/>
  <c r="Z7" i="5"/>
  <c r="Y7" i="5"/>
  <c r="AH6" i="5"/>
  <c r="AG6" i="5"/>
  <c r="AF6" i="5"/>
  <c r="AE6" i="5"/>
  <c r="AD6" i="5"/>
  <c r="AC6" i="5"/>
  <c r="AB6" i="5"/>
  <c r="AA6" i="5"/>
  <c r="Z6" i="5"/>
  <c r="Y6" i="5"/>
  <c r="AH5" i="5"/>
  <c r="AG5" i="5"/>
  <c r="AF5" i="5"/>
  <c r="AE5" i="5"/>
  <c r="AD5" i="5"/>
  <c r="AC5" i="5"/>
  <c r="AB5" i="5"/>
  <c r="AA5" i="5"/>
  <c r="Z5" i="5"/>
  <c r="Y5" i="5"/>
  <c r="AH4" i="5"/>
  <c r="AG4" i="5"/>
  <c r="AF4" i="5"/>
  <c r="AE4" i="5"/>
  <c r="AD4" i="5"/>
  <c r="AC4" i="5"/>
  <c r="AB4" i="5"/>
  <c r="AA4" i="5"/>
  <c r="Z4" i="5"/>
  <c r="Y4" i="5"/>
  <c r="AH3" i="5"/>
  <c r="AG3" i="5"/>
  <c r="AF3" i="5"/>
  <c r="AE3" i="5"/>
  <c r="AD3" i="5"/>
  <c r="AC3" i="5"/>
  <c r="AB3" i="5"/>
  <c r="AA3" i="5"/>
  <c r="Z3" i="5"/>
  <c r="Y3" i="5"/>
  <c r="AM2" i="5"/>
  <c r="AH30" i="3"/>
  <c r="AG30" i="3"/>
  <c r="AF30" i="3"/>
  <c r="AE30" i="3"/>
  <c r="AD30" i="3"/>
  <c r="AC30" i="3"/>
  <c r="AB30" i="3"/>
  <c r="AA30" i="3"/>
  <c r="Z30" i="3"/>
  <c r="Y30" i="3"/>
  <c r="AH29" i="3"/>
  <c r="AG29" i="3"/>
  <c r="AF29" i="3"/>
  <c r="AE29" i="3"/>
  <c r="AD29" i="3"/>
  <c r="AC29" i="3"/>
  <c r="AB29" i="3"/>
  <c r="AA29" i="3"/>
  <c r="Z29" i="3"/>
  <c r="Y29" i="3"/>
  <c r="AH28" i="3"/>
  <c r="AG28" i="3"/>
  <c r="AF28" i="3"/>
  <c r="AE28" i="3"/>
  <c r="AD28" i="3"/>
  <c r="AC28" i="3"/>
  <c r="AB28" i="3"/>
  <c r="AA28" i="3"/>
  <c r="Z28" i="3"/>
  <c r="Y28" i="3"/>
  <c r="AH27" i="3"/>
  <c r="AG27" i="3"/>
  <c r="AF27" i="3"/>
  <c r="AE27" i="3"/>
  <c r="AD27" i="3"/>
  <c r="AC27" i="3"/>
  <c r="AB27" i="3"/>
  <c r="AA27" i="3"/>
  <c r="Z27" i="3"/>
  <c r="Y27" i="3"/>
  <c r="AH26" i="3"/>
  <c r="AG26" i="3"/>
  <c r="AF26" i="3"/>
  <c r="AE26" i="3"/>
  <c r="AD26" i="3"/>
  <c r="AC26" i="3"/>
  <c r="AB26" i="3"/>
  <c r="AA26" i="3"/>
  <c r="Z26" i="3"/>
  <c r="Y26" i="3"/>
  <c r="AH25" i="3"/>
  <c r="AG25" i="3"/>
  <c r="AF25" i="3"/>
  <c r="AE25" i="3"/>
  <c r="AD25" i="3"/>
  <c r="AC25" i="3"/>
  <c r="AB25" i="3"/>
  <c r="AA25" i="3"/>
  <c r="Z25" i="3"/>
  <c r="Y25" i="3"/>
  <c r="AH24" i="3"/>
  <c r="AG24" i="3"/>
  <c r="AF24" i="3"/>
  <c r="AE24" i="3"/>
  <c r="AD24" i="3"/>
  <c r="AC24" i="3"/>
  <c r="AB24" i="3"/>
  <c r="AA24" i="3"/>
  <c r="Z24" i="3"/>
  <c r="Y24" i="3"/>
  <c r="AH23" i="3"/>
  <c r="AG23" i="3"/>
  <c r="AF23" i="3"/>
  <c r="AE23" i="3"/>
  <c r="AD23" i="3"/>
  <c r="AC23" i="3"/>
  <c r="AB23" i="3"/>
  <c r="AA23" i="3"/>
  <c r="Z23" i="3"/>
  <c r="Y23" i="3"/>
  <c r="AH22" i="3"/>
  <c r="AG22" i="3"/>
  <c r="AF22" i="3"/>
  <c r="AE22" i="3"/>
  <c r="AD22" i="3"/>
  <c r="AC22" i="3"/>
  <c r="AB22" i="3"/>
  <c r="AA22" i="3"/>
  <c r="Z22" i="3"/>
  <c r="Y22" i="3"/>
  <c r="AH21" i="3"/>
  <c r="AG21" i="3"/>
  <c r="AF21" i="3"/>
  <c r="AE21" i="3"/>
  <c r="AD21" i="3"/>
  <c r="AC21" i="3"/>
  <c r="AB21" i="3"/>
  <c r="AA21" i="3"/>
  <c r="Z21" i="3"/>
  <c r="Y21" i="3"/>
  <c r="AH20" i="3"/>
  <c r="AG20" i="3"/>
  <c r="AF20" i="3"/>
  <c r="AE20" i="3"/>
  <c r="AD20" i="3"/>
  <c r="AC20" i="3"/>
  <c r="AB20" i="3"/>
  <c r="AA20" i="3"/>
  <c r="Z20" i="3"/>
  <c r="Y20" i="3"/>
  <c r="AH19" i="3"/>
  <c r="AG19" i="3"/>
  <c r="AF19" i="3"/>
  <c r="AE19" i="3"/>
  <c r="AD19" i="3"/>
  <c r="AC19" i="3"/>
  <c r="AB19" i="3"/>
  <c r="AA19" i="3"/>
  <c r="Z19" i="3"/>
  <c r="Y19" i="3"/>
  <c r="AH18" i="3"/>
  <c r="AG18" i="3"/>
  <c r="AF18" i="3"/>
  <c r="AE18" i="3"/>
  <c r="AD18" i="3"/>
  <c r="AC18" i="3"/>
  <c r="AB18" i="3"/>
  <c r="AA18" i="3"/>
  <c r="Z18" i="3"/>
  <c r="Y18" i="3"/>
  <c r="AH17" i="3"/>
  <c r="AG17" i="3"/>
  <c r="AF17" i="3"/>
  <c r="AE17" i="3"/>
  <c r="AD17" i="3"/>
  <c r="AC17" i="3"/>
  <c r="AB17" i="3"/>
  <c r="AA17" i="3"/>
  <c r="Z17" i="3"/>
  <c r="Y17" i="3"/>
  <c r="AH16" i="3"/>
  <c r="AG16" i="3"/>
  <c r="AF16" i="3"/>
  <c r="AE16" i="3"/>
  <c r="AD16" i="3"/>
  <c r="AC16" i="3"/>
  <c r="AB16" i="3"/>
  <c r="AA16" i="3"/>
  <c r="Z16" i="3"/>
  <c r="Y16" i="3"/>
  <c r="AH15" i="3"/>
  <c r="AG15" i="3"/>
  <c r="AF15" i="3"/>
  <c r="AE15" i="3"/>
  <c r="AD15" i="3"/>
  <c r="AC15" i="3"/>
  <c r="AB15" i="3"/>
  <c r="AA15" i="3"/>
  <c r="Z15" i="3"/>
  <c r="Y15" i="3"/>
  <c r="AI15" i="3" s="1"/>
  <c r="AP5" i="3" s="1"/>
  <c r="AH14" i="3"/>
  <c r="AG14" i="3"/>
  <c r="AF14" i="3"/>
  <c r="AE14" i="3"/>
  <c r="AD14" i="3"/>
  <c r="AC14" i="3"/>
  <c r="AB14" i="3"/>
  <c r="AA14" i="3"/>
  <c r="Z14" i="3"/>
  <c r="Y14" i="3"/>
  <c r="AH13" i="3"/>
  <c r="AG13" i="3"/>
  <c r="AF13" i="3"/>
  <c r="AE13" i="3"/>
  <c r="AD13" i="3"/>
  <c r="AC13" i="3"/>
  <c r="AB13" i="3"/>
  <c r="AA13" i="3"/>
  <c r="Z13" i="3"/>
  <c r="Y13" i="3"/>
  <c r="AH12" i="3"/>
  <c r="AG12" i="3"/>
  <c r="AF12" i="3"/>
  <c r="AE12" i="3"/>
  <c r="AD12" i="3"/>
  <c r="AC12" i="3"/>
  <c r="AB12" i="3"/>
  <c r="AA12" i="3"/>
  <c r="Z12" i="3"/>
  <c r="Y12" i="3"/>
  <c r="AH11" i="3"/>
  <c r="AG11" i="3"/>
  <c r="AF11" i="3"/>
  <c r="AE11" i="3"/>
  <c r="AD11" i="3"/>
  <c r="AC11" i="3"/>
  <c r="AB11" i="3"/>
  <c r="AA11" i="3"/>
  <c r="Z11" i="3"/>
  <c r="Y11" i="3"/>
  <c r="AH10" i="3"/>
  <c r="AG10" i="3"/>
  <c r="AF10" i="3"/>
  <c r="AE10" i="3"/>
  <c r="AD10" i="3"/>
  <c r="AC10" i="3"/>
  <c r="AB10" i="3"/>
  <c r="AA10" i="3"/>
  <c r="Z10" i="3"/>
  <c r="Y10" i="3"/>
  <c r="AH9" i="3"/>
  <c r="AG9" i="3"/>
  <c r="AF9" i="3"/>
  <c r="AE9" i="3"/>
  <c r="AD9" i="3"/>
  <c r="AC9" i="3"/>
  <c r="AB9" i="3"/>
  <c r="AA9" i="3"/>
  <c r="Z9" i="3"/>
  <c r="Y9" i="3"/>
  <c r="AH8" i="3"/>
  <c r="AG8" i="3"/>
  <c r="AF8" i="3"/>
  <c r="AE8" i="3"/>
  <c r="AD8" i="3"/>
  <c r="AC8" i="3"/>
  <c r="AB8" i="3"/>
  <c r="AA8" i="3"/>
  <c r="Z8" i="3"/>
  <c r="Y8" i="3"/>
  <c r="AH7" i="3"/>
  <c r="AG7" i="3"/>
  <c r="AF7" i="3"/>
  <c r="AE7" i="3"/>
  <c r="AD7" i="3"/>
  <c r="AC7" i="3"/>
  <c r="AB7" i="3"/>
  <c r="AA7" i="3"/>
  <c r="Z7" i="3"/>
  <c r="Y7" i="3"/>
  <c r="AH6" i="3"/>
  <c r="AG6" i="3"/>
  <c r="AF6" i="3"/>
  <c r="AE6" i="3"/>
  <c r="AD6" i="3"/>
  <c r="AC6" i="3"/>
  <c r="AB6" i="3"/>
  <c r="AA6" i="3"/>
  <c r="Z6" i="3"/>
  <c r="Y6" i="3"/>
  <c r="AH5" i="3"/>
  <c r="AG5" i="3"/>
  <c r="AF5" i="3"/>
  <c r="AE5" i="3"/>
  <c r="AD5" i="3"/>
  <c r="AC5" i="3"/>
  <c r="AB5" i="3"/>
  <c r="AA5" i="3"/>
  <c r="Z5" i="3"/>
  <c r="Y5" i="3"/>
  <c r="AH4" i="3"/>
  <c r="AG4" i="3"/>
  <c r="AF4" i="3"/>
  <c r="AE4" i="3"/>
  <c r="AD4" i="3"/>
  <c r="AC4" i="3"/>
  <c r="AB4" i="3"/>
  <c r="AA4" i="3"/>
  <c r="Z4" i="3"/>
  <c r="Y4" i="3"/>
  <c r="AH3" i="3"/>
  <c r="AG3" i="3"/>
  <c r="AF3" i="3"/>
  <c r="AE3" i="3"/>
  <c r="AD3" i="3"/>
  <c r="AC3" i="3"/>
  <c r="AB3" i="3"/>
  <c r="AA3" i="3"/>
  <c r="Z3" i="3"/>
  <c r="Y3" i="3"/>
  <c r="AM2" i="3"/>
  <c r="AM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Z3" i="1"/>
  <c r="AA3" i="1"/>
  <c r="AB3" i="1"/>
  <c r="AC3" i="1"/>
  <c r="AD3" i="1"/>
  <c r="AE3" i="1"/>
  <c r="AF3" i="1"/>
  <c r="AG3" i="1"/>
  <c r="Z4" i="1"/>
  <c r="AA4" i="1"/>
  <c r="AB4" i="1"/>
  <c r="AC4" i="1"/>
  <c r="AD4" i="1"/>
  <c r="AE4" i="1"/>
  <c r="AF4" i="1"/>
  <c r="AG4" i="1"/>
  <c r="Z5" i="1"/>
  <c r="AA5" i="1"/>
  <c r="AB5" i="1"/>
  <c r="AC5" i="1"/>
  <c r="AD5" i="1"/>
  <c r="AE5" i="1"/>
  <c r="AF5" i="1"/>
  <c r="AG5" i="1"/>
  <c r="Z6" i="1"/>
  <c r="AA6" i="1"/>
  <c r="AB6" i="1"/>
  <c r="AC6" i="1"/>
  <c r="AD6" i="1"/>
  <c r="AE6" i="1"/>
  <c r="AF6" i="1"/>
  <c r="AG6" i="1"/>
  <c r="Z7" i="1"/>
  <c r="AA7" i="1"/>
  <c r="AB7" i="1"/>
  <c r="AC7" i="1"/>
  <c r="AD7" i="1"/>
  <c r="AE7" i="1"/>
  <c r="AF7" i="1"/>
  <c r="AG7" i="1"/>
  <c r="Z8" i="1"/>
  <c r="AA8" i="1"/>
  <c r="AB8" i="1"/>
  <c r="AC8" i="1"/>
  <c r="AD8" i="1"/>
  <c r="AE8" i="1"/>
  <c r="AF8" i="1"/>
  <c r="AG8" i="1"/>
  <c r="Z9" i="1"/>
  <c r="AA9" i="1"/>
  <c r="AB9" i="1"/>
  <c r="AC9" i="1"/>
  <c r="AD9" i="1"/>
  <c r="AE9" i="1"/>
  <c r="AF9" i="1"/>
  <c r="AG9" i="1"/>
  <c r="Z10" i="1"/>
  <c r="AA10" i="1"/>
  <c r="AB10" i="1"/>
  <c r="AC10" i="1"/>
  <c r="AD10" i="1"/>
  <c r="AE10" i="1"/>
  <c r="AF10" i="1"/>
  <c r="AG10" i="1"/>
  <c r="Z11" i="1"/>
  <c r="AA11" i="1"/>
  <c r="AB11" i="1"/>
  <c r="AC11" i="1"/>
  <c r="AD11" i="1"/>
  <c r="AE11" i="1"/>
  <c r="AF11" i="1"/>
  <c r="AG11" i="1"/>
  <c r="Z12" i="1"/>
  <c r="AA12" i="1"/>
  <c r="AB12" i="1"/>
  <c r="AC12" i="1"/>
  <c r="AD12" i="1"/>
  <c r="AE12" i="1"/>
  <c r="AF12" i="1"/>
  <c r="AG12" i="1"/>
  <c r="Z13" i="1"/>
  <c r="AA13" i="1"/>
  <c r="AB13" i="1"/>
  <c r="AC13" i="1"/>
  <c r="AD13" i="1"/>
  <c r="AE13" i="1"/>
  <c r="AF13" i="1"/>
  <c r="AG13" i="1"/>
  <c r="Z14" i="1"/>
  <c r="AA14" i="1"/>
  <c r="AI14" i="1" s="1"/>
  <c r="AO8" i="1" s="1"/>
  <c r="AB14" i="1"/>
  <c r="AC14" i="1"/>
  <c r="AD14" i="1"/>
  <c r="AE14" i="1"/>
  <c r="AF14" i="1"/>
  <c r="AG14" i="1"/>
  <c r="Z15" i="1"/>
  <c r="AA15" i="1"/>
  <c r="AB15" i="1"/>
  <c r="AC15" i="1"/>
  <c r="AD15" i="1"/>
  <c r="AE15" i="1"/>
  <c r="AF15" i="1"/>
  <c r="AG15" i="1"/>
  <c r="Z16" i="1"/>
  <c r="AA16" i="1"/>
  <c r="AB16" i="1"/>
  <c r="AC16" i="1"/>
  <c r="AD16" i="1"/>
  <c r="AE16" i="1"/>
  <c r="AF16" i="1"/>
  <c r="AG16" i="1"/>
  <c r="Z17" i="1"/>
  <c r="AA17" i="1"/>
  <c r="AB17" i="1"/>
  <c r="AC17" i="1"/>
  <c r="AD17" i="1"/>
  <c r="AE17" i="1"/>
  <c r="AF17" i="1"/>
  <c r="AG17" i="1"/>
  <c r="Z18" i="1"/>
  <c r="AA18" i="1"/>
  <c r="AB18" i="1"/>
  <c r="AC18" i="1"/>
  <c r="AD18" i="1"/>
  <c r="AE18" i="1"/>
  <c r="AF18" i="1"/>
  <c r="AG18" i="1"/>
  <c r="Z19" i="1"/>
  <c r="AA19" i="1"/>
  <c r="AB19" i="1"/>
  <c r="AC19" i="1"/>
  <c r="AD19" i="1"/>
  <c r="AE19" i="1"/>
  <c r="AF19" i="1"/>
  <c r="AG19" i="1"/>
  <c r="Z20" i="1"/>
  <c r="AA20" i="1"/>
  <c r="AB20" i="1"/>
  <c r="AC20" i="1"/>
  <c r="AD20" i="1"/>
  <c r="AE20" i="1"/>
  <c r="AF20" i="1"/>
  <c r="AG20" i="1"/>
  <c r="Z21" i="1"/>
  <c r="AA21" i="1"/>
  <c r="AB21" i="1"/>
  <c r="AC21" i="1"/>
  <c r="AD21" i="1"/>
  <c r="AE21" i="1"/>
  <c r="AF21" i="1"/>
  <c r="AG21" i="1"/>
  <c r="Z22" i="1"/>
  <c r="AA22" i="1"/>
  <c r="AB22" i="1"/>
  <c r="AC22" i="1"/>
  <c r="AD22" i="1"/>
  <c r="AE22" i="1"/>
  <c r="AF22" i="1"/>
  <c r="AG22" i="1"/>
  <c r="Z23" i="1"/>
  <c r="AA23" i="1"/>
  <c r="AB23" i="1"/>
  <c r="AC23" i="1"/>
  <c r="AD23" i="1"/>
  <c r="AE23" i="1"/>
  <c r="AF23" i="1"/>
  <c r="AG23" i="1"/>
  <c r="Z24" i="1"/>
  <c r="AA24" i="1"/>
  <c r="AB24" i="1"/>
  <c r="AC24" i="1"/>
  <c r="AD24" i="1"/>
  <c r="AE24" i="1"/>
  <c r="AF24" i="1"/>
  <c r="AG24" i="1"/>
  <c r="Z25" i="1"/>
  <c r="AA25" i="1"/>
  <c r="AB25" i="1"/>
  <c r="AC25" i="1"/>
  <c r="AD25" i="1"/>
  <c r="AE25" i="1"/>
  <c r="AF25" i="1"/>
  <c r="AG25" i="1"/>
  <c r="Z26" i="1"/>
  <c r="AA26" i="1"/>
  <c r="AB26" i="1"/>
  <c r="AC26" i="1"/>
  <c r="AD26" i="1"/>
  <c r="AE26" i="1"/>
  <c r="AF26" i="1"/>
  <c r="AG26" i="1"/>
  <c r="Z27" i="1"/>
  <c r="AA27" i="1"/>
  <c r="AB27" i="1"/>
  <c r="AC27" i="1"/>
  <c r="AD27" i="1"/>
  <c r="AE27" i="1"/>
  <c r="AF27" i="1"/>
  <c r="AG27" i="1"/>
  <c r="Z28" i="1"/>
  <c r="AA28" i="1"/>
  <c r="AB28" i="1"/>
  <c r="AC28" i="1"/>
  <c r="AD28" i="1"/>
  <c r="AE28" i="1"/>
  <c r="AF28" i="1"/>
  <c r="AG28" i="1"/>
  <c r="Z29" i="1"/>
  <c r="AA29" i="1"/>
  <c r="AB29" i="1"/>
  <c r="AC29" i="1"/>
  <c r="AD29" i="1"/>
  <c r="AE29" i="1"/>
  <c r="AF29" i="1"/>
  <c r="AG29" i="1"/>
  <c r="Z30" i="1"/>
  <c r="AA30" i="1"/>
  <c r="AB30" i="1"/>
  <c r="AC30" i="1"/>
  <c r="AD30" i="1"/>
  <c r="AE30" i="1"/>
  <c r="AF30" i="1"/>
  <c r="AG30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AI18" i="1" s="1"/>
  <c r="AP8" i="1" s="1"/>
  <c r="Y19" i="1"/>
  <c r="Y20" i="1"/>
  <c r="Y21" i="1"/>
  <c r="Y22" i="1"/>
  <c r="Y23" i="1"/>
  <c r="Y24" i="1"/>
  <c r="Y25" i="1"/>
  <c r="Y26" i="1"/>
  <c r="Y27" i="1"/>
  <c r="Y28" i="1"/>
  <c r="Y29" i="1"/>
  <c r="Y30" i="1"/>
  <c r="AI30" i="1" s="1"/>
  <c r="AS8" i="1" s="1"/>
  <c r="Y3" i="1"/>
  <c r="N21" i="4" l="1"/>
  <c r="S21" i="4"/>
  <c r="N8" i="4"/>
  <c r="S6" i="4"/>
  <c r="S7" i="4"/>
  <c r="S8" i="4"/>
  <c r="I6" i="4"/>
  <c r="I8" i="4"/>
  <c r="I5" i="4"/>
  <c r="B8" i="4"/>
  <c r="I4" i="4"/>
  <c r="I21" i="4"/>
  <c r="I17" i="4"/>
  <c r="AI6" i="1"/>
  <c r="AM8" i="1" s="1"/>
  <c r="AI4" i="1"/>
  <c r="AM6" i="1" s="1"/>
  <c r="AI14" i="5"/>
  <c r="AO8" i="5" s="1"/>
  <c r="AI26" i="5"/>
  <c r="AR8" i="5" s="1"/>
  <c r="AI7" i="5"/>
  <c r="AN5" i="5" s="1"/>
  <c r="AI13" i="5"/>
  <c r="AO7" i="5" s="1"/>
  <c r="AI6" i="5"/>
  <c r="AM8" i="5" s="1"/>
  <c r="AI27" i="5"/>
  <c r="AS5" i="5" s="1"/>
  <c r="AI15" i="5"/>
  <c r="AP5" i="5" s="1"/>
  <c r="AI8" i="5"/>
  <c r="AN6" i="5" s="1"/>
  <c r="AI8" i="3"/>
  <c r="AN6" i="3" s="1"/>
  <c r="AI22" i="3"/>
  <c r="AQ8" i="3" s="1"/>
  <c r="AI27" i="3"/>
  <c r="AS5" i="3" s="1"/>
  <c r="AI10" i="3"/>
  <c r="AN8" i="3" s="1"/>
  <c r="AI22" i="1"/>
  <c r="AQ8" i="1" s="1"/>
  <c r="AI10" i="1"/>
  <c r="AN8" i="1" s="1"/>
  <c r="AI29" i="1"/>
  <c r="AS7" i="1" s="1"/>
  <c r="AI17" i="1"/>
  <c r="AP7" i="1" s="1"/>
  <c r="AI5" i="1"/>
  <c r="AM7" i="1" s="1"/>
  <c r="AI13" i="1"/>
  <c r="AO7" i="1" s="1"/>
  <c r="AI12" i="1"/>
  <c r="AO6" i="1" s="1"/>
  <c r="AI8" i="1"/>
  <c r="AN6" i="1" s="1"/>
  <c r="AI11" i="1"/>
  <c r="AO5" i="1" s="1"/>
  <c r="AI28" i="1"/>
  <c r="AS6" i="1" s="1"/>
  <c r="AI26" i="1"/>
  <c r="AR8" i="1" s="1"/>
  <c r="AI23" i="1"/>
  <c r="AR5" i="1" s="1"/>
  <c r="AI15" i="1"/>
  <c r="AP5" i="1" s="1"/>
  <c r="AI24" i="1"/>
  <c r="AR6" i="1" s="1"/>
  <c r="AI21" i="1"/>
  <c r="AQ7" i="1" s="1"/>
  <c r="AI27" i="1"/>
  <c r="AS5" i="1" s="1"/>
  <c r="AI25" i="1"/>
  <c r="AR7" i="1" s="1"/>
  <c r="AI9" i="1"/>
  <c r="AN7" i="1" s="1"/>
  <c r="AI20" i="1"/>
  <c r="AQ6" i="1" s="1"/>
  <c r="AI16" i="1"/>
  <c r="AP6" i="1" s="1"/>
  <c r="AI3" i="1"/>
  <c r="AM5" i="1" s="1"/>
  <c r="AI19" i="1"/>
  <c r="AQ5" i="1" s="1"/>
  <c r="AI7" i="1"/>
  <c r="AN5" i="1" s="1"/>
  <c r="AI6" i="6"/>
  <c r="AM8" i="6" s="1"/>
  <c r="AI4" i="6"/>
  <c r="AM6" i="6" s="1"/>
  <c r="AI21" i="6"/>
  <c r="AQ7" i="6" s="1"/>
  <c r="AI7" i="6"/>
  <c r="AN5" i="6" s="1"/>
  <c r="AI26" i="6"/>
  <c r="AR8" i="6" s="1"/>
  <c r="AI20" i="6"/>
  <c r="AQ6" i="6" s="1"/>
  <c r="AI9" i="6"/>
  <c r="AN7" i="6" s="1"/>
  <c r="AI5" i="6"/>
  <c r="AM7" i="6" s="1"/>
  <c r="AI19" i="6"/>
  <c r="AQ5" i="6" s="1"/>
  <c r="AI13" i="6"/>
  <c r="AO7" i="6" s="1"/>
  <c r="AI29" i="6"/>
  <c r="AS7" i="6" s="1"/>
  <c r="AI12" i="6"/>
  <c r="AO6" i="6" s="1"/>
  <c r="AI3" i="6"/>
  <c r="AM5" i="6" s="1"/>
  <c r="AI11" i="6"/>
  <c r="AO5" i="6" s="1"/>
  <c r="AI18" i="6"/>
  <c r="AP8" i="6" s="1"/>
  <c r="AI24" i="6"/>
  <c r="AR6" i="6" s="1"/>
  <c r="AI25" i="6"/>
  <c r="AR7" i="6" s="1"/>
  <c r="AI10" i="6"/>
  <c r="AN8" i="6" s="1"/>
  <c r="AI30" i="6"/>
  <c r="AS8" i="6" s="1"/>
  <c r="AI16" i="6"/>
  <c r="AP6" i="6" s="1"/>
  <c r="AI23" i="6"/>
  <c r="AR5" i="6" s="1"/>
  <c r="AI15" i="6"/>
  <c r="AP5" i="6" s="1"/>
  <c r="AI22" i="6"/>
  <c r="AQ8" i="6" s="1"/>
  <c r="AI28" i="6"/>
  <c r="AS6" i="6" s="1"/>
  <c r="AI8" i="6"/>
  <c r="AN6" i="6" s="1"/>
  <c r="AI17" i="6"/>
  <c r="AP7" i="6" s="1"/>
  <c r="AI27" i="6"/>
  <c r="AS5" i="6" s="1"/>
  <c r="AI14" i="6"/>
  <c r="AO8" i="6" s="1"/>
  <c r="AI5" i="5"/>
  <c r="AM7" i="5" s="1"/>
  <c r="AI12" i="5"/>
  <c r="AO6" i="5" s="1"/>
  <c r="AI4" i="5"/>
  <c r="AM6" i="5" s="1"/>
  <c r="AI18" i="5"/>
  <c r="AP8" i="5" s="1"/>
  <c r="AI24" i="5"/>
  <c r="AR6" i="5" s="1"/>
  <c r="AI11" i="5"/>
  <c r="AO5" i="5" s="1"/>
  <c r="AI3" i="5"/>
  <c r="AM5" i="5" s="1"/>
  <c r="AI17" i="5"/>
  <c r="AP7" i="5" s="1"/>
  <c r="AI23" i="5"/>
  <c r="AR5" i="5" s="1"/>
  <c r="AI30" i="5"/>
  <c r="AS8" i="5" s="1"/>
  <c r="AI16" i="5"/>
  <c r="AP6" i="5" s="1"/>
  <c r="AI10" i="5"/>
  <c r="AN8" i="5" s="1"/>
  <c r="AI29" i="5"/>
  <c r="AS7" i="5" s="1"/>
  <c r="AI22" i="5"/>
  <c r="AQ8" i="5" s="1"/>
  <c r="AI28" i="5"/>
  <c r="AS6" i="5" s="1"/>
  <c r="AI9" i="5"/>
  <c r="AN7" i="5" s="1"/>
  <c r="AI20" i="5"/>
  <c r="AQ6" i="5" s="1"/>
  <c r="AI21" i="5"/>
  <c r="AQ7" i="5" s="1"/>
  <c r="AI19" i="5"/>
  <c r="AQ5" i="5" s="1"/>
  <c r="AI25" i="5"/>
  <c r="AR7" i="5" s="1"/>
  <c r="AI13" i="3"/>
  <c r="AO7" i="3" s="1"/>
  <c r="AI26" i="3"/>
  <c r="AR8" i="3" s="1"/>
  <c r="AI12" i="3"/>
  <c r="AO6" i="3" s="1"/>
  <c r="AI18" i="3"/>
  <c r="AP8" i="3" s="1"/>
  <c r="AI25" i="3"/>
  <c r="AR7" i="3" s="1"/>
  <c r="AI19" i="3"/>
  <c r="AQ5" i="3" s="1"/>
  <c r="AI24" i="3"/>
  <c r="AR6" i="3" s="1"/>
  <c r="AI30" i="3"/>
  <c r="AS8" i="3" s="1"/>
  <c r="AI11" i="3"/>
  <c r="AO5" i="3" s="1"/>
  <c r="AI21" i="3"/>
  <c r="AQ7" i="3" s="1"/>
  <c r="AI23" i="3"/>
  <c r="AR5" i="3" s="1"/>
  <c r="AI9" i="3"/>
  <c r="AN7" i="3" s="1"/>
  <c r="AI17" i="3"/>
  <c r="AP7" i="3" s="1"/>
  <c r="AI16" i="3"/>
  <c r="AP6" i="3" s="1"/>
  <c r="AI20" i="3"/>
  <c r="AQ6" i="3" s="1"/>
  <c r="AI29" i="3"/>
  <c r="AS7" i="3" s="1"/>
  <c r="AI3" i="3"/>
  <c r="AM5" i="3" s="1"/>
  <c r="AI7" i="3"/>
  <c r="AN5" i="3" s="1"/>
  <c r="AI28" i="3"/>
  <c r="AS6" i="3" s="1"/>
  <c r="AI5" i="3"/>
  <c r="AM7" i="3" s="1"/>
  <c r="AI4" i="3"/>
  <c r="AM6" i="3" s="1"/>
  <c r="AI6" i="3"/>
  <c r="AM8" i="3" s="1"/>
  <c r="AI14" i="3"/>
  <c r="AO8" i="3" s="1"/>
</calcChain>
</file>

<file path=xl/sharedStrings.xml><?xml version="1.0" encoding="utf-8"?>
<sst xmlns="http://schemas.openxmlformats.org/spreadsheetml/2006/main" count="64" uniqueCount="17">
  <si>
    <t>z=2</t>
  </si>
  <si>
    <t>Heurística construtiva</t>
  </si>
  <si>
    <t>Biskup</t>
  </si>
  <si>
    <t>Diferença</t>
  </si>
  <si>
    <t>AVG</t>
  </si>
  <si>
    <t>h</t>
  </si>
  <si>
    <t>n</t>
  </si>
  <si>
    <t xml:space="preserve">tempo rodar as 280 instâncias: </t>
  </si>
  <si>
    <t>segundos</t>
  </si>
  <si>
    <t>z=0.5</t>
  </si>
  <si>
    <t>z=0.9</t>
  </si>
  <si>
    <t>z=0.75</t>
  </si>
  <si>
    <t>Comparativo - z=2</t>
  </si>
  <si>
    <t>Comparativo - z=0.5</t>
  </si>
  <si>
    <t>Comparativo - z=0.9</t>
  </si>
  <si>
    <t>Comparativo - z=0.75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</si>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</sst>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9" fontId="0" fillId="0" borderId="0" xfId="2" applyFont="1"/>
    <xf numFmtId="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2" xfId="1" applyNumberFormat="1" applyFont="1" applyBorder="1" applyAlignment="1">
      <alignment horizontal="center" vertical="top"/>
    </xf>
    <xf numFmtId="0" fontId="0" fillId="0" borderId="0" xfId="1" applyNumberFormat="1" applyFont="1"/>
    <xf numFmtId="0" fontId="1" fillId="0" borderId="2" xfId="0" applyNumberFormat="1" applyFont="1" applyBorder="1" applyAlignment="1">
      <alignment horizontal="center" vertical="top"/>
    </xf>
    <xf numFmtId="0" fontId="0" fillId="0" borderId="0" xfId="2" applyNumberFormat="1" applyFont="1"/>
    <xf numFmtId="0" fontId="0" fillId="0" borderId="0" xfId="0" applyNumberFormat="1"/>
    <xf numFmtId="0" fontId="0" fillId="0" borderId="1" xfId="0" applyBorder="1"/>
    <xf numFmtId="9" fontId="0" fillId="0" borderId="1" xfId="2" applyFont="1" applyBorder="1"/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10" fontId="0" fillId="0" borderId="1" xfId="2" applyNumberFormat="1" applyFont="1" applyBorder="1"/>
    <xf numFmtId="0" fontId="1" fillId="0" borderId="1" xfId="0" applyFont="1" applyBorder="1" applyAlignment="1">
      <alignment horizontal="center" vertical="top"/>
    </xf>
    <xf numFmtId="10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9" fontId="0" fillId="0" borderId="1" xfId="0" applyNumberFormat="1" applyBorder="1"/>
    <xf numFmtId="0" fontId="1" fillId="0" borderId="1" xfId="1" applyNumberFormat="1" applyFont="1" applyBorder="1" applyAlignment="1">
      <alignment horizontal="center" vertical="top"/>
    </xf>
    <xf numFmtId="0" fontId="0" fillId="0" borderId="1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5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theme="6" tint="0.79998168889431442"/>
        </patternFill>
      </fill>
    </dxf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"/>
  <sheetViews>
    <sheetView zoomScale="129" zoomScaleNormal="129" workbookViewId="0">
      <pane xSplit="1" topLeftCell="AA1" activePane="topRight" state="frozen"/>
      <selection pane="topRight" activeCell="W6" sqref="N3:W6"/>
    </sheetView>
  </sheetViews>
  <sheetFormatPr defaultRowHeight="14.4" x14ac:dyDescent="0.3"/>
  <cols>
    <col min="21" max="23" width="8.88671875" style="11" customWidth="1"/>
  </cols>
  <sheetData>
    <row r="1" spans="1:45" x14ac:dyDescent="0.3"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N1" s="22" t="s">
        <v>2</v>
      </c>
      <c r="O1" s="22"/>
      <c r="P1" s="22"/>
      <c r="Q1" s="22"/>
      <c r="R1" s="22"/>
      <c r="S1" s="22"/>
      <c r="T1" s="22"/>
      <c r="U1" s="22"/>
      <c r="V1" s="22"/>
      <c r="W1" s="22"/>
      <c r="Y1" t="s">
        <v>3</v>
      </c>
    </row>
    <row r="2" spans="1:45" x14ac:dyDescent="0.3">
      <c r="A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N2" s="2">
        <v>1</v>
      </c>
      <c r="O2" s="2">
        <v>2</v>
      </c>
      <c r="P2" s="2">
        <v>3</v>
      </c>
      <c r="Q2" s="2">
        <v>4</v>
      </c>
      <c r="R2" s="2">
        <v>5</v>
      </c>
      <c r="S2" s="2">
        <v>6</v>
      </c>
      <c r="T2" s="2">
        <v>7</v>
      </c>
      <c r="U2" s="9">
        <v>8</v>
      </c>
      <c r="V2" s="9">
        <v>9</v>
      </c>
      <c r="W2" s="9">
        <v>10</v>
      </c>
      <c r="Y2" s="2">
        <v>1</v>
      </c>
      <c r="Z2" s="2">
        <v>2</v>
      </c>
      <c r="AA2" s="2">
        <v>3</v>
      </c>
      <c r="AB2" s="2">
        <v>4</v>
      </c>
      <c r="AC2" s="2">
        <v>5</v>
      </c>
      <c r="AD2" s="2">
        <v>6</v>
      </c>
      <c r="AE2" s="2">
        <v>7</v>
      </c>
      <c r="AF2" s="2">
        <v>8</v>
      </c>
      <c r="AG2" s="2">
        <v>9</v>
      </c>
      <c r="AH2" s="2">
        <v>10</v>
      </c>
      <c r="AI2" t="s">
        <v>4</v>
      </c>
      <c r="AM2" s="22" t="str">
        <f>"Comparativo - "&amp;A2</f>
        <v>Comparativo - z=2</v>
      </c>
      <c r="AN2" s="22"/>
      <c r="AO2" s="22"/>
      <c r="AP2" s="22"/>
      <c r="AQ2" s="22"/>
      <c r="AR2" s="22"/>
      <c r="AS2" s="22"/>
    </row>
    <row r="3" spans="1:45" x14ac:dyDescent="0.3">
      <c r="A3" s="20">
        <v>10</v>
      </c>
      <c r="B3" s="1">
        <v>0.2</v>
      </c>
      <c r="C3">
        <v>2183</v>
      </c>
      <c r="D3">
        <v>1125</v>
      </c>
      <c r="E3">
        <v>1602</v>
      </c>
      <c r="F3">
        <v>2411</v>
      </c>
      <c r="G3">
        <v>1220</v>
      </c>
      <c r="H3">
        <v>1640</v>
      </c>
      <c r="I3">
        <v>2271</v>
      </c>
      <c r="J3">
        <v>1798</v>
      </c>
      <c r="K3">
        <v>1688</v>
      </c>
      <c r="L3">
        <v>1934</v>
      </c>
      <c r="N3">
        <v>2009</v>
      </c>
      <c r="O3">
        <v>1125</v>
      </c>
      <c r="P3">
        <v>1731</v>
      </c>
      <c r="Q3">
        <v>2392</v>
      </c>
      <c r="R3">
        <v>1220</v>
      </c>
      <c r="S3">
        <v>1623</v>
      </c>
      <c r="T3">
        <v>2269</v>
      </c>
      <c r="U3" s="10">
        <v>1774</v>
      </c>
      <c r="V3" s="10">
        <v>1792</v>
      </c>
      <c r="W3" s="10">
        <v>1934</v>
      </c>
      <c r="Y3" s="3">
        <f>(C3-N3)/N3</f>
        <v>8.6610253857640623E-2</v>
      </c>
      <c r="Z3" s="3">
        <f t="shared" ref="Z3:AH18" si="0">(D3-O3)/O3</f>
        <v>0</v>
      </c>
      <c r="AA3" s="3">
        <f t="shared" si="0"/>
        <v>-7.452339688041594E-2</v>
      </c>
      <c r="AB3" s="3">
        <f t="shared" si="0"/>
        <v>7.94314381270903E-3</v>
      </c>
      <c r="AC3" s="3">
        <f t="shared" si="0"/>
        <v>0</v>
      </c>
      <c r="AD3" s="3">
        <f t="shared" si="0"/>
        <v>1.0474430067775724E-2</v>
      </c>
      <c r="AE3" s="3">
        <f t="shared" si="0"/>
        <v>8.8144557073600708E-4</v>
      </c>
      <c r="AF3" s="3">
        <f t="shared" si="0"/>
        <v>1.3528748590755355E-2</v>
      </c>
      <c r="AG3" s="3">
        <f t="shared" si="0"/>
        <v>-5.8035714285714288E-2</v>
      </c>
      <c r="AH3" s="3">
        <f t="shared" si="0"/>
        <v>0</v>
      </c>
      <c r="AI3" s="4">
        <f>AVERAGE(Y3:AH3)</f>
        <v>-1.3121089266513487E-3</v>
      </c>
      <c r="AL3" s="5" t="s">
        <v>6</v>
      </c>
      <c r="AM3">
        <v>10</v>
      </c>
      <c r="AN3">
        <v>20</v>
      </c>
      <c r="AO3">
        <v>50</v>
      </c>
      <c r="AP3">
        <v>100</v>
      </c>
      <c r="AQ3">
        <v>200</v>
      </c>
      <c r="AR3">
        <v>500</v>
      </c>
      <c r="AS3">
        <v>1000</v>
      </c>
    </row>
    <row r="4" spans="1:45" x14ac:dyDescent="0.3">
      <c r="A4" s="20"/>
      <c r="B4" s="1">
        <v>0.4</v>
      </c>
      <c r="C4">
        <v>1057</v>
      </c>
      <c r="D4">
        <v>732.99999999999989</v>
      </c>
      <c r="E4">
        <v>1190</v>
      </c>
      <c r="F4">
        <v>1251</v>
      </c>
      <c r="G4">
        <v>928.99999999999989</v>
      </c>
      <c r="H4">
        <v>922</v>
      </c>
      <c r="I4">
        <v>1575</v>
      </c>
      <c r="J4">
        <v>1483</v>
      </c>
      <c r="K4">
        <v>904</v>
      </c>
      <c r="L4">
        <v>1284</v>
      </c>
      <c r="N4">
        <v>1057</v>
      </c>
      <c r="O4">
        <v>615</v>
      </c>
      <c r="P4">
        <v>931</v>
      </c>
      <c r="Q4">
        <v>1251</v>
      </c>
      <c r="R4">
        <v>661</v>
      </c>
      <c r="S4">
        <v>908</v>
      </c>
      <c r="T4">
        <v>1374</v>
      </c>
      <c r="U4" s="10">
        <v>1104</v>
      </c>
      <c r="V4" s="10">
        <v>876</v>
      </c>
      <c r="W4" s="10">
        <v>1173</v>
      </c>
      <c r="Y4" s="3">
        <f t="shared" ref="Y4:Y30" si="1">(C4-N4)/N4</f>
        <v>0</v>
      </c>
      <c r="Z4" s="3">
        <f t="shared" si="0"/>
        <v>0.19186991869918682</v>
      </c>
      <c r="AA4" s="3">
        <f t="shared" si="0"/>
        <v>0.2781954887218045</v>
      </c>
      <c r="AB4" s="3">
        <f t="shared" si="0"/>
        <v>0</v>
      </c>
      <c r="AC4" s="3">
        <f t="shared" si="0"/>
        <v>0.40544629349470485</v>
      </c>
      <c r="AD4" s="3">
        <f t="shared" si="0"/>
        <v>1.5418502202643172E-2</v>
      </c>
      <c r="AE4" s="3">
        <f t="shared" si="0"/>
        <v>0.14628820960698691</v>
      </c>
      <c r="AF4" s="3">
        <f t="shared" si="0"/>
        <v>0.34329710144927539</v>
      </c>
      <c r="AG4" s="3">
        <f t="shared" si="0"/>
        <v>3.1963470319634701E-2</v>
      </c>
      <c r="AH4" s="3">
        <f t="shared" si="0"/>
        <v>9.4629156010230184E-2</v>
      </c>
      <c r="AI4" s="4">
        <f t="shared" ref="AI4:AI30" si="2">AVERAGE(Y4:AH4)</f>
        <v>0.15071081405044667</v>
      </c>
      <c r="AL4" t="s">
        <v>5</v>
      </c>
    </row>
    <row r="5" spans="1:45" x14ac:dyDescent="0.3">
      <c r="A5" s="20"/>
      <c r="B5" s="1">
        <v>0.6</v>
      </c>
      <c r="C5">
        <v>865</v>
      </c>
      <c r="D5">
        <v>832</v>
      </c>
      <c r="E5">
        <v>805</v>
      </c>
      <c r="F5">
        <v>1159</v>
      </c>
      <c r="G5">
        <v>582.00000000000011</v>
      </c>
      <c r="H5">
        <v>922</v>
      </c>
      <c r="I5">
        <v>1330</v>
      </c>
      <c r="J5">
        <v>995.00000000000011</v>
      </c>
      <c r="K5">
        <v>581.99999999999989</v>
      </c>
      <c r="L5">
        <v>919</v>
      </c>
      <c r="N5">
        <v>841</v>
      </c>
      <c r="O5">
        <v>615</v>
      </c>
      <c r="P5">
        <v>793</v>
      </c>
      <c r="Q5">
        <v>815</v>
      </c>
      <c r="R5">
        <v>521</v>
      </c>
      <c r="S5">
        <v>755</v>
      </c>
      <c r="T5">
        <v>1102</v>
      </c>
      <c r="U5" s="10">
        <v>610</v>
      </c>
      <c r="V5" s="10">
        <v>582</v>
      </c>
      <c r="W5" s="10">
        <v>711</v>
      </c>
      <c r="Y5" s="3">
        <f t="shared" si="1"/>
        <v>2.8537455410225922E-2</v>
      </c>
      <c r="Z5" s="3">
        <f t="shared" si="0"/>
        <v>0.35284552845528455</v>
      </c>
      <c r="AA5" s="3">
        <f t="shared" si="0"/>
        <v>1.5132408575031526E-2</v>
      </c>
      <c r="AB5" s="3">
        <f t="shared" si="0"/>
        <v>0.42208588957055215</v>
      </c>
      <c r="AC5" s="3">
        <f t="shared" si="0"/>
        <v>0.11708253358925166</v>
      </c>
      <c r="AD5" s="3">
        <f t="shared" si="0"/>
        <v>0.22119205298013245</v>
      </c>
      <c r="AE5" s="3">
        <f t="shared" si="0"/>
        <v>0.20689655172413793</v>
      </c>
      <c r="AF5" s="3">
        <f t="shared" si="0"/>
        <v>0.6311475409836067</v>
      </c>
      <c r="AG5" s="3">
        <f t="shared" si="0"/>
        <v>-1.9533820914367015E-16</v>
      </c>
      <c r="AH5" s="3">
        <f t="shared" si="0"/>
        <v>0.29254571026722925</v>
      </c>
      <c r="AI5" s="4">
        <f t="shared" si="2"/>
        <v>0.22874656715554517</v>
      </c>
      <c r="AL5" s="1">
        <v>0.2</v>
      </c>
      <c r="AM5" s="4">
        <f>AI3</f>
        <v>-1.3121089266513487E-3</v>
      </c>
      <c r="AN5" s="4">
        <f>AI7</f>
        <v>2.231326796520235E-2</v>
      </c>
      <c r="AO5" s="4">
        <f>AI11</f>
        <v>-3.4597782587582518E-2</v>
      </c>
      <c r="AP5" s="4">
        <f>AI15</f>
        <v>-4.6219594023589584E-2</v>
      </c>
      <c r="AQ5" s="4">
        <f>AI19</f>
        <v>-4.8127138517817331E-2</v>
      </c>
      <c r="AR5" s="4">
        <f>AI23</f>
        <v>-5.2559816947965646E-2</v>
      </c>
      <c r="AS5" s="4">
        <f>AI27</f>
        <v>-5.8403039277562241E-2</v>
      </c>
    </row>
    <row r="6" spans="1:45" x14ac:dyDescent="0.3">
      <c r="A6" s="20"/>
      <c r="B6" s="1">
        <v>0.8</v>
      </c>
      <c r="C6">
        <v>865</v>
      </c>
      <c r="D6">
        <v>832</v>
      </c>
      <c r="E6">
        <v>805</v>
      </c>
      <c r="F6">
        <v>1159</v>
      </c>
      <c r="G6">
        <v>582</v>
      </c>
      <c r="H6">
        <v>922</v>
      </c>
      <c r="I6">
        <v>1330</v>
      </c>
      <c r="J6">
        <v>995</v>
      </c>
      <c r="K6">
        <v>582</v>
      </c>
      <c r="L6">
        <v>919.00000000000023</v>
      </c>
      <c r="N6">
        <v>818</v>
      </c>
      <c r="O6">
        <v>615</v>
      </c>
      <c r="P6">
        <v>793</v>
      </c>
      <c r="Q6">
        <v>815</v>
      </c>
      <c r="R6">
        <v>521</v>
      </c>
      <c r="S6">
        <v>755</v>
      </c>
      <c r="T6">
        <v>1083</v>
      </c>
      <c r="U6" s="10">
        <v>540</v>
      </c>
      <c r="V6" s="10">
        <v>554</v>
      </c>
      <c r="W6" s="10">
        <v>671</v>
      </c>
      <c r="Y6" s="3">
        <f t="shared" si="1"/>
        <v>5.7457212713936431E-2</v>
      </c>
      <c r="Z6" s="3">
        <f t="shared" si="0"/>
        <v>0.35284552845528455</v>
      </c>
      <c r="AA6" s="3">
        <f t="shared" si="0"/>
        <v>1.5132408575031526E-2</v>
      </c>
      <c r="AB6" s="3">
        <f t="shared" si="0"/>
        <v>0.42208588957055215</v>
      </c>
      <c r="AC6" s="3">
        <f t="shared" si="0"/>
        <v>0.11708253358925144</v>
      </c>
      <c r="AD6" s="3">
        <f t="shared" si="0"/>
        <v>0.22119205298013245</v>
      </c>
      <c r="AE6" s="3">
        <f t="shared" si="0"/>
        <v>0.22807017543859648</v>
      </c>
      <c r="AF6" s="3">
        <f t="shared" si="0"/>
        <v>0.84259259259259256</v>
      </c>
      <c r="AG6" s="3">
        <f t="shared" si="0"/>
        <v>5.0541516245487361E-2</v>
      </c>
      <c r="AH6" s="3">
        <f t="shared" si="0"/>
        <v>0.36959761549925518</v>
      </c>
      <c r="AI6" s="4">
        <f t="shared" si="2"/>
        <v>0.26765975256601204</v>
      </c>
      <c r="AL6" s="1">
        <v>0.4</v>
      </c>
      <c r="AM6" s="4">
        <f t="shared" ref="AM6:AM8" si="3">AI4</f>
        <v>0.15071081405044667</v>
      </c>
      <c r="AN6" s="4">
        <f t="shared" ref="AN6:AN8" si="4">AI8</f>
        <v>5.9059020038549528E-2</v>
      </c>
      <c r="AO6" s="4">
        <f t="shared" ref="AO6:AO8" si="5">AI12</f>
        <v>-1.2509589072987933E-2</v>
      </c>
      <c r="AP6" s="4">
        <f t="shared" ref="AP6:AP8" si="6">AI16</f>
        <v>-2.435453025739983E-2</v>
      </c>
      <c r="AQ6" s="4">
        <f t="shared" ref="AQ6:AQ8" si="7">AI20</f>
        <v>-1.9114375483981809E-2</v>
      </c>
      <c r="AR6" s="4">
        <f t="shared" ref="AR6:AR8" si="8">AI24</f>
        <v>-1.9367035995304004E-2</v>
      </c>
      <c r="AS6" s="4">
        <f t="shared" ref="AS6:AS8" si="9">AI28</f>
        <v>-2.9714247097989265E-2</v>
      </c>
    </row>
    <row r="7" spans="1:45" x14ac:dyDescent="0.3">
      <c r="A7" s="20">
        <v>20</v>
      </c>
      <c r="B7" s="1">
        <v>0.2</v>
      </c>
      <c r="C7">
        <v>4554</v>
      </c>
      <c r="D7">
        <v>9025</v>
      </c>
      <c r="E7">
        <v>6807</v>
      </c>
      <c r="F7">
        <v>9807</v>
      </c>
      <c r="G7">
        <v>4458</v>
      </c>
      <c r="H7">
        <v>6622</v>
      </c>
      <c r="I7">
        <v>10601</v>
      </c>
      <c r="J7">
        <v>4211</v>
      </c>
      <c r="K7">
        <v>4045</v>
      </c>
      <c r="L7">
        <v>5120</v>
      </c>
      <c r="N7">
        <v>4431</v>
      </c>
      <c r="O7">
        <v>8567</v>
      </c>
      <c r="P7">
        <v>6331</v>
      </c>
      <c r="Q7">
        <v>9478</v>
      </c>
      <c r="R7">
        <v>4340</v>
      </c>
      <c r="S7">
        <v>6766</v>
      </c>
      <c r="T7">
        <v>11101</v>
      </c>
      <c r="U7" s="10">
        <v>4203</v>
      </c>
      <c r="V7" s="10">
        <v>3530</v>
      </c>
      <c r="W7" s="10">
        <v>5545</v>
      </c>
      <c r="Y7" s="3">
        <f t="shared" si="1"/>
        <v>2.7758970886932972E-2</v>
      </c>
      <c r="Z7" s="3">
        <f t="shared" si="0"/>
        <v>5.346095482666044E-2</v>
      </c>
      <c r="AA7" s="3">
        <f t="shared" si="0"/>
        <v>7.5185594692781549E-2</v>
      </c>
      <c r="AB7" s="3">
        <f t="shared" si="0"/>
        <v>3.4711964549483013E-2</v>
      </c>
      <c r="AC7" s="3">
        <f t="shared" si="0"/>
        <v>2.7188940092165898E-2</v>
      </c>
      <c r="AD7" s="3">
        <f t="shared" si="0"/>
        <v>-2.1282885013301802E-2</v>
      </c>
      <c r="AE7" s="3">
        <f t="shared" si="0"/>
        <v>-4.5040987298441582E-2</v>
      </c>
      <c r="AF7" s="3">
        <f t="shared" si="0"/>
        <v>1.9034023316678564E-3</v>
      </c>
      <c r="AG7" s="3">
        <f t="shared" si="0"/>
        <v>0.14589235127478753</v>
      </c>
      <c r="AH7" s="3">
        <f t="shared" si="0"/>
        <v>-7.6645626690712357E-2</v>
      </c>
      <c r="AI7" s="4">
        <f t="shared" si="2"/>
        <v>2.231326796520235E-2</v>
      </c>
      <c r="AL7" s="1">
        <v>0.6</v>
      </c>
      <c r="AM7" s="4">
        <f t="shared" si="3"/>
        <v>0.22874656715554517</v>
      </c>
      <c r="AN7" s="4">
        <f t="shared" si="4"/>
        <v>0.10643021162581942</v>
      </c>
      <c r="AO7" s="4">
        <f t="shared" si="5"/>
        <v>9.8119985234339971E-2</v>
      </c>
      <c r="AP7" s="4">
        <f t="shared" si="6"/>
        <v>7.0268567398823173E-2</v>
      </c>
      <c r="AQ7" s="4">
        <f t="shared" si="7"/>
        <v>4.4109435255394444E-2</v>
      </c>
      <c r="AR7" s="4">
        <f t="shared" si="8"/>
        <v>2.4542858277658383E-2</v>
      </c>
      <c r="AS7" s="4">
        <f t="shared" si="9"/>
        <v>3.2226734705386846E-2</v>
      </c>
    </row>
    <row r="8" spans="1:45" x14ac:dyDescent="0.3">
      <c r="A8" s="20"/>
      <c r="B8" s="1">
        <v>0.4</v>
      </c>
      <c r="C8">
        <v>3104</v>
      </c>
      <c r="D8">
        <v>5455</v>
      </c>
      <c r="E8">
        <v>4063</v>
      </c>
      <c r="F8">
        <v>5331</v>
      </c>
      <c r="G8">
        <v>2768</v>
      </c>
      <c r="H8">
        <v>3898</v>
      </c>
      <c r="I8">
        <v>6529</v>
      </c>
      <c r="J8">
        <v>2485</v>
      </c>
      <c r="K8">
        <v>2156</v>
      </c>
      <c r="L8">
        <v>3216</v>
      </c>
      <c r="N8">
        <v>3066</v>
      </c>
      <c r="O8">
        <v>4897</v>
      </c>
      <c r="P8">
        <v>3883</v>
      </c>
      <c r="Q8">
        <v>5122</v>
      </c>
      <c r="R8">
        <v>2571</v>
      </c>
      <c r="S8">
        <v>3601</v>
      </c>
      <c r="T8">
        <v>6357</v>
      </c>
      <c r="U8" s="10">
        <v>2151</v>
      </c>
      <c r="V8" s="10">
        <v>2097</v>
      </c>
      <c r="W8" s="10">
        <v>3192</v>
      </c>
      <c r="Y8" s="3">
        <f t="shared" si="1"/>
        <v>1.2393998695368558E-2</v>
      </c>
      <c r="Z8" s="3">
        <f t="shared" si="0"/>
        <v>0.11394731468245865</v>
      </c>
      <c r="AA8" s="3">
        <f t="shared" si="0"/>
        <v>4.635591037857327E-2</v>
      </c>
      <c r="AB8" s="3">
        <f t="shared" si="0"/>
        <v>4.080437329168294E-2</v>
      </c>
      <c r="AC8" s="3">
        <f t="shared" si="0"/>
        <v>7.6623881758070791E-2</v>
      </c>
      <c r="AD8" s="3">
        <f t="shared" si="0"/>
        <v>8.2477089697306299E-2</v>
      </c>
      <c r="AE8" s="3">
        <f t="shared" si="0"/>
        <v>2.7056787792984111E-2</v>
      </c>
      <c r="AF8" s="3">
        <f t="shared" si="0"/>
        <v>0.15527661552766156</v>
      </c>
      <c r="AG8" s="3">
        <f t="shared" si="0"/>
        <v>2.8135431568907965E-2</v>
      </c>
      <c r="AH8" s="3">
        <f t="shared" si="0"/>
        <v>7.5187969924812026E-3</v>
      </c>
      <c r="AI8" s="4">
        <f t="shared" si="2"/>
        <v>5.9059020038549528E-2</v>
      </c>
      <c r="AL8" s="1">
        <v>0.8</v>
      </c>
      <c r="AM8" s="4">
        <f t="shared" si="3"/>
        <v>0.26765975256601204</v>
      </c>
      <c r="AN8" s="4">
        <f t="shared" si="4"/>
        <v>0.14391550053012644</v>
      </c>
      <c r="AO8" s="4">
        <f t="shared" si="5"/>
        <v>0.10316849259061445</v>
      </c>
      <c r="AP8" s="4">
        <f t="shared" si="6"/>
        <v>7.0296709668911966E-2</v>
      </c>
      <c r="AQ8" s="4">
        <f t="shared" si="7"/>
        <v>4.4109435255394402E-2</v>
      </c>
      <c r="AR8" s="4">
        <f t="shared" si="8"/>
        <v>2.4543459632349128E-2</v>
      </c>
      <c r="AS8" s="4">
        <f t="shared" si="9"/>
        <v>3.2226734705386846E-2</v>
      </c>
    </row>
    <row r="9" spans="1:45" x14ac:dyDescent="0.3">
      <c r="A9" s="20"/>
      <c r="B9" s="1">
        <v>0.6</v>
      </c>
      <c r="C9">
        <v>3120</v>
      </c>
      <c r="D9">
        <v>3754</v>
      </c>
      <c r="E9">
        <v>3756</v>
      </c>
      <c r="F9">
        <v>3574</v>
      </c>
      <c r="G9">
        <v>2504</v>
      </c>
      <c r="H9">
        <v>3304</v>
      </c>
      <c r="I9">
        <v>5656</v>
      </c>
      <c r="J9">
        <v>1717</v>
      </c>
      <c r="K9">
        <v>2028</v>
      </c>
      <c r="L9">
        <v>2331</v>
      </c>
      <c r="N9">
        <v>2986</v>
      </c>
      <c r="O9">
        <v>3260</v>
      </c>
      <c r="P9">
        <v>3600</v>
      </c>
      <c r="Q9">
        <v>3336</v>
      </c>
      <c r="R9">
        <v>2206</v>
      </c>
      <c r="S9">
        <v>3016</v>
      </c>
      <c r="T9">
        <v>4175</v>
      </c>
      <c r="U9" s="10">
        <v>1638</v>
      </c>
      <c r="V9" s="10">
        <v>1992</v>
      </c>
      <c r="W9" s="10">
        <v>2116</v>
      </c>
      <c r="Y9" s="3">
        <f t="shared" si="1"/>
        <v>4.4876088412592094E-2</v>
      </c>
      <c r="Z9" s="3">
        <f t="shared" si="0"/>
        <v>0.15153374233128836</v>
      </c>
      <c r="AA9" s="3">
        <f t="shared" si="0"/>
        <v>4.3333333333333335E-2</v>
      </c>
      <c r="AB9" s="3">
        <f t="shared" si="0"/>
        <v>7.1342925659472423E-2</v>
      </c>
      <c r="AC9" s="3">
        <f t="shared" si="0"/>
        <v>0.13508612873980055</v>
      </c>
      <c r="AD9" s="3">
        <f t="shared" si="0"/>
        <v>9.5490716180371346E-2</v>
      </c>
      <c r="AE9" s="3">
        <f t="shared" si="0"/>
        <v>0.35473053892215567</v>
      </c>
      <c r="AF9" s="3">
        <f t="shared" si="0"/>
        <v>4.8229548229548232E-2</v>
      </c>
      <c r="AG9" s="3">
        <f t="shared" si="0"/>
        <v>1.8072289156626505E-2</v>
      </c>
      <c r="AH9" s="3">
        <f t="shared" si="0"/>
        <v>0.10160680529300567</v>
      </c>
      <c r="AI9" s="4">
        <f t="shared" si="2"/>
        <v>0.10643021162581942</v>
      </c>
    </row>
    <row r="10" spans="1:45" x14ac:dyDescent="0.3">
      <c r="A10" s="20"/>
      <c r="B10" s="1">
        <v>0.8</v>
      </c>
      <c r="C10">
        <v>3120</v>
      </c>
      <c r="D10">
        <v>3754</v>
      </c>
      <c r="E10">
        <v>3756</v>
      </c>
      <c r="F10">
        <v>3574</v>
      </c>
      <c r="G10">
        <v>2504</v>
      </c>
      <c r="H10">
        <v>3304</v>
      </c>
      <c r="I10">
        <v>5656</v>
      </c>
      <c r="J10">
        <v>1717</v>
      </c>
      <c r="K10">
        <v>2028</v>
      </c>
      <c r="L10">
        <v>2331</v>
      </c>
      <c r="N10">
        <v>2986</v>
      </c>
      <c r="O10">
        <v>2980</v>
      </c>
      <c r="P10">
        <v>3600</v>
      </c>
      <c r="Q10">
        <v>3040</v>
      </c>
      <c r="R10">
        <v>2206</v>
      </c>
      <c r="S10">
        <v>3016</v>
      </c>
      <c r="T10">
        <v>3900</v>
      </c>
      <c r="U10" s="10">
        <v>1638</v>
      </c>
      <c r="V10" s="10">
        <v>1992</v>
      </c>
      <c r="W10" s="10">
        <v>1995</v>
      </c>
      <c r="Y10" s="3">
        <f t="shared" si="1"/>
        <v>4.4876088412592094E-2</v>
      </c>
      <c r="Z10" s="3">
        <f t="shared" si="0"/>
        <v>0.25973154362416107</v>
      </c>
      <c r="AA10" s="3">
        <f t="shared" si="0"/>
        <v>4.3333333333333335E-2</v>
      </c>
      <c r="AB10" s="3">
        <f t="shared" si="0"/>
        <v>0.1756578947368421</v>
      </c>
      <c r="AC10" s="3">
        <f t="shared" si="0"/>
        <v>0.13508612873980055</v>
      </c>
      <c r="AD10" s="3">
        <f t="shared" si="0"/>
        <v>9.5490716180371346E-2</v>
      </c>
      <c r="AE10" s="3">
        <f t="shared" si="0"/>
        <v>0.45025641025641028</v>
      </c>
      <c r="AF10" s="3">
        <f t="shared" si="0"/>
        <v>4.8229548229548232E-2</v>
      </c>
      <c r="AG10" s="3">
        <f t="shared" si="0"/>
        <v>1.8072289156626505E-2</v>
      </c>
      <c r="AH10" s="3">
        <f t="shared" si="0"/>
        <v>0.16842105263157894</v>
      </c>
      <c r="AI10" s="4">
        <f t="shared" si="2"/>
        <v>0.14391550053012644</v>
      </c>
      <c r="AL10" t="s">
        <v>7</v>
      </c>
      <c r="AP10" s="6">
        <v>4.5663316249847403</v>
      </c>
      <c r="AQ10" t="s">
        <v>8</v>
      </c>
    </row>
    <row r="11" spans="1:45" x14ac:dyDescent="0.3">
      <c r="A11" s="20">
        <v>50</v>
      </c>
      <c r="B11" s="1">
        <v>0.2</v>
      </c>
      <c r="C11">
        <v>42719</v>
      </c>
      <c r="D11">
        <v>31278</v>
      </c>
      <c r="E11">
        <v>34471</v>
      </c>
      <c r="F11">
        <v>28745</v>
      </c>
      <c r="G11">
        <v>32667</v>
      </c>
      <c r="H11">
        <v>36235</v>
      </c>
      <c r="I11">
        <v>44996</v>
      </c>
      <c r="J11">
        <v>44414</v>
      </c>
      <c r="K11">
        <v>34496</v>
      </c>
      <c r="L11">
        <v>33489</v>
      </c>
      <c r="N11">
        <v>42363</v>
      </c>
      <c r="O11">
        <v>33637</v>
      </c>
      <c r="P11">
        <v>37641</v>
      </c>
      <c r="Q11">
        <v>30166</v>
      </c>
      <c r="R11">
        <v>32604</v>
      </c>
      <c r="S11">
        <v>36920</v>
      </c>
      <c r="T11">
        <v>44277</v>
      </c>
      <c r="U11" s="10">
        <v>46065</v>
      </c>
      <c r="V11" s="10">
        <v>36397</v>
      </c>
      <c r="W11" s="10">
        <v>35797</v>
      </c>
      <c r="Y11" s="3">
        <f t="shared" si="1"/>
        <v>8.4035597101244017E-3</v>
      </c>
      <c r="Z11" s="3">
        <f t="shared" si="0"/>
        <v>-7.0131105627731366E-2</v>
      </c>
      <c r="AA11" s="3">
        <f t="shared" si="0"/>
        <v>-8.4216678621715682E-2</v>
      </c>
      <c r="AB11" s="3">
        <f t="shared" si="0"/>
        <v>-4.7106013392561159E-2</v>
      </c>
      <c r="AC11" s="3">
        <f t="shared" si="0"/>
        <v>1.9322782480677217E-3</v>
      </c>
      <c r="AD11" s="3">
        <f t="shared" si="0"/>
        <v>-1.8553629469122427E-2</v>
      </c>
      <c r="AE11" s="3">
        <f t="shared" si="0"/>
        <v>1.6238679223976329E-2</v>
      </c>
      <c r="AF11" s="3">
        <f t="shared" si="0"/>
        <v>-3.584065993704548E-2</v>
      </c>
      <c r="AG11" s="3">
        <f t="shared" si="0"/>
        <v>-5.2229579360936342E-2</v>
      </c>
      <c r="AH11" s="3">
        <f t="shared" si="0"/>
        <v>-6.4474676648881193E-2</v>
      </c>
      <c r="AI11" s="4">
        <f t="shared" si="2"/>
        <v>-3.4597782587582518E-2</v>
      </c>
    </row>
    <row r="12" spans="1:45" x14ac:dyDescent="0.3">
      <c r="A12" s="20"/>
      <c r="B12" s="1">
        <v>0.4</v>
      </c>
      <c r="C12">
        <v>24469</v>
      </c>
      <c r="D12">
        <v>18741</v>
      </c>
      <c r="E12">
        <v>21074</v>
      </c>
      <c r="F12">
        <v>17116</v>
      </c>
      <c r="G12">
        <v>18481</v>
      </c>
      <c r="H12">
        <v>21648</v>
      </c>
      <c r="I12">
        <v>23376</v>
      </c>
      <c r="J12">
        <v>25764</v>
      </c>
      <c r="K12">
        <v>21334</v>
      </c>
      <c r="L12">
        <v>19617</v>
      </c>
      <c r="N12">
        <v>24868</v>
      </c>
      <c r="O12">
        <v>19279</v>
      </c>
      <c r="P12">
        <v>21353</v>
      </c>
      <c r="Q12">
        <v>17495</v>
      </c>
      <c r="R12">
        <v>18441</v>
      </c>
      <c r="S12">
        <v>21497</v>
      </c>
      <c r="T12">
        <v>23883</v>
      </c>
      <c r="U12" s="10">
        <v>25402</v>
      </c>
      <c r="V12" s="10">
        <v>21929</v>
      </c>
      <c r="W12" s="10">
        <v>20048</v>
      </c>
      <c r="Y12" s="3">
        <f t="shared" si="1"/>
        <v>-1.6044716101013351E-2</v>
      </c>
      <c r="Z12" s="3">
        <f t="shared" si="0"/>
        <v>-2.7906011722599721E-2</v>
      </c>
      <c r="AA12" s="3">
        <f t="shared" si="0"/>
        <v>-1.30660797077694E-2</v>
      </c>
      <c r="AB12" s="3">
        <f t="shared" si="0"/>
        <v>-2.1663332380680193E-2</v>
      </c>
      <c r="AC12" s="3">
        <f t="shared" si="0"/>
        <v>2.1690797679084647E-3</v>
      </c>
      <c r="AD12" s="3">
        <f t="shared" si="0"/>
        <v>7.0242359398985906E-3</v>
      </c>
      <c r="AE12" s="3">
        <f t="shared" si="0"/>
        <v>-2.1228488883306116E-2</v>
      </c>
      <c r="AF12" s="3">
        <f t="shared" si="0"/>
        <v>1.4250846390048028E-2</v>
      </c>
      <c r="AG12" s="3">
        <f t="shared" si="0"/>
        <v>-2.7133020201559579E-2</v>
      </c>
      <c r="AH12" s="3">
        <f t="shared" si="0"/>
        <v>-2.1498403830806066E-2</v>
      </c>
      <c r="AI12" s="4">
        <f t="shared" si="2"/>
        <v>-1.2509589072987933E-2</v>
      </c>
    </row>
    <row r="13" spans="1:45" x14ac:dyDescent="0.3">
      <c r="A13" s="20"/>
      <c r="B13" s="1">
        <v>0.6</v>
      </c>
      <c r="C13">
        <v>20229</v>
      </c>
      <c r="D13">
        <v>16607</v>
      </c>
      <c r="E13">
        <v>16881</v>
      </c>
      <c r="F13">
        <v>14796</v>
      </c>
      <c r="G13">
        <v>15022</v>
      </c>
      <c r="H13">
        <v>16610</v>
      </c>
      <c r="I13">
        <v>20470</v>
      </c>
      <c r="J13">
        <v>22798</v>
      </c>
      <c r="K13">
        <v>15991</v>
      </c>
      <c r="L13">
        <v>15609</v>
      </c>
      <c r="N13">
        <v>17990</v>
      </c>
      <c r="O13">
        <v>14231</v>
      </c>
      <c r="P13">
        <v>16497</v>
      </c>
      <c r="Q13">
        <v>14105</v>
      </c>
      <c r="R13">
        <v>14650</v>
      </c>
      <c r="S13">
        <v>14251</v>
      </c>
      <c r="T13">
        <v>17715</v>
      </c>
      <c r="U13" s="10">
        <v>21367</v>
      </c>
      <c r="V13" s="10">
        <v>14298</v>
      </c>
      <c r="W13" s="10">
        <v>14377</v>
      </c>
      <c r="Y13" s="3">
        <f t="shared" si="1"/>
        <v>0.12445803224013341</v>
      </c>
      <c r="Z13" s="3">
        <f t="shared" si="0"/>
        <v>0.16695945471154522</v>
      </c>
      <c r="AA13" s="3">
        <f t="shared" si="0"/>
        <v>2.3276959447172212E-2</v>
      </c>
      <c r="AB13" s="3">
        <f t="shared" si="0"/>
        <v>4.8989719957461896E-2</v>
      </c>
      <c r="AC13" s="3">
        <f t="shared" si="0"/>
        <v>2.5392491467576793E-2</v>
      </c>
      <c r="AD13" s="3">
        <f t="shared" si="0"/>
        <v>0.16553224335134376</v>
      </c>
      <c r="AE13" s="3">
        <f t="shared" si="0"/>
        <v>0.1555179226644087</v>
      </c>
      <c r="AF13" s="3">
        <f t="shared" si="0"/>
        <v>6.6972434127392705E-2</v>
      </c>
      <c r="AG13" s="3">
        <f t="shared" si="0"/>
        <v>0.11840816897468177</v>
      </c>
      <c r="AH13" s="3">
        <f t="shared" si="0"/>
        <v>8.5692425401683245E-2</v>
      </c>
      <c r="AI13" s="4">
        <f t="shared" si="2"/>
        <v>9.8119985234339971E-2</v>
      </c>
    </row>
    <row r="14" spans="1:45" x14ac:dyDescent="0.3">
      <c r="A14" s="20"/>
      <c r="B14" s="1">
        <v>0.8</v>
      </c>
      <c r="C14">
        <v>20229</v>
      </c>
      <c r="D14">
        <v>16607</v>
      </c>
      <c r="E14">
        <v>16881</v>
      </c>
      <c r="F14">
        <v>14796</v>
      </c>
      <c r="G14">
        <v>15022</v>
      </c>
      <c r="H14">
        <v>16610</v>
      </c>
      <c r="I14">
        <v>20470</v>
      </c>
      <c r="J14">
        <v>22798</v>
      </c>
      <c r="K14">
        <v>15991</v>
      </c>
      <c r="L14">
        <v>15609</v>
      </c>
      <c r="N14">
        <v>17990</v>
      </c>
      <c r="O14">
        <v>14132</v>
      </c>
      <c r="P14">
        <v>16497</v>
      </c>
      <c r="Q14">
        <v>14105</v>
      </c>
      <c r="R14">
        <v>14650</v>
      </c>
      <c r="S14">
        <v>14075</v>
      </c>
      <c r="T14">
        <v>17715</v>
      </c>
      <c r="U14" s="10">
        <v>21367</v>
      </c>
      <c r="V14" s="10">
        <v>13952</v>
      </c>
      <c r="W14" s="10">
        <v>14377</v>
      </c>
      <c r="Y14" s="3">
        <f t="shared" si="1"/>
        <v>0.12445803224013341</v>
      </c>
      <c r="Z14" s="3">
        <f t="shared" si="0"/>
        <v>0.17513444664590999</v>
      </c>
      <c r="AA14" s="3">
        <f t="shared" si="0"/>
        <v>2.3276959447172212E-2</v>
      </c>
      <c r="AB14" s="3">
        <f t="shared" si="0"/>
        <v>4.8989719957461896E-2</v>
      </c>
      <c r="AC14" s="3">
        <f t="shared" si="0"/>
        <v>2.5392491467576793E-2</v>
      </c>
      <c r="AD14" s="3">
        <f t="shared" si="0"/>
        <v>0.18010657193605684</v>
      </c>
      <c r="AE14" s="3">
        <f t="shared" si="0"/>
        <v>0.1555179226644087</v>
      </c>
      <c r="AF14" s="3">
        <f t="shared" si="0"/>
        <v>6.6972434127392705E-2</v>
      </c>
      <c r="AG14" s="3">
        <f t="shared" si="0"/>
        <v>0.14614392201834864</v>
      </c>
      <c r="AH14" s="3">
        <f t="shared" si="0"/>
        <v>8.5692425401683245E-2</v>
      </c>
      <c r="AI14" s="4">
        <f t="shared" si="2"/>
        <v>0.10316849259061445</v>
      </c>
    </row>
    <row r="15" spans="1:45" x14ac:dyDescent="0.3">
      <c r="A15" s="20">
        <v>100</v>
      </c>
      <c r="B15" s="1">
        <v>0.2</v>
      </c>
      <c r="C15">
        <v>148087</v>
      </c>
      <c r="D15">
        <v>127216</v>
      </c>
      <c r="E15">
        <v>133942</v>
      </c>
      <c r="F15">
        <v>131662</v>
      </c>
      <c r="G15">
        <v>125398</v>
      </c>
      <c r="H15">
        <v>140027</v>
      </c>
      <c r="I15">
        <v>135788</v>
      </c>
      <c r="J15">
        <v>164926</v>
      </c>
      <c r="K15">
        <v>119006</v>
      </c>
      <c r="L15">
        <v>120309</v>
      </c>
      <c r="N15">
        <v>156103</v>
      </c>
      <c r="O15">
        <v>132605</v>
      </c>
      <c r="P15">
        <v>137463</v>
      </c>
      <c r="Q15">
        <v>137265</v>
      </c>
      <c r="R15">
        <v>136761</v>
      </c>
      <c r="S15">
        <v>151938</v>
      </c>
      <c r="T15">
        <v>141613</v>
      </c>
      <c r="U15" s="10">
        <v>168086</v>
      </c>
      <c r="V15" s="10">
        <v>125153</v>
      </c>
      <c r="W15" s="10">
        <v>124446</v>
      </c>
      <c r="Y15" s="3">
        <f t="shared" si="1"/>
        <v>-5.1350710748672354E-2</v>
      </c>
      <c r="Z15" s="3">
        <f t="shared" si="0"/>
        <v>-4.0639493231778588E-2</v>
      </c>
      <c r="AA15" s="3">
        <f t="shared" si="0"/>
        <v>-2.5614165266289839E-2</v>
      </c>
      <c r="AB15" s="3">
        <f t="shared" si="0"/>
        <v>-4.0818854041452662E-2</v>
      </c>
      <c r="AC15" s="3">
        <f t="shared" si="0"/>
        <v>-8.3086552452819151E-2</v>
      </c>
      <c r="AD15" s="3">
        <f t="shared" si="0"/>
        <v>-7.8393818531243012E-2</v>
      </c>
      <c r="AE15" s="3">
        <f t="shared" si="0"/>
        <v>-4.1133229293920756E-2</v>
      </c>
      <c r="AF15" s="3">
        <f t="shared" si="0"/>
        <v>-1.8799900051164286E-2</v>
      </c>
      <c r="AG15" s="3">
        <f t="shared" si="0"/>
        <v>-4.9115882160235873E-2</v>
      </c>
      <c r="AH15" s="3">
        <f t="shared" si="0"/>
        <v>-3.3243334458319271E-2</v>
      </c>
      <c r="AI15" s="4">
        <f t="shared" si="2"/>
        <v>-4.6219594023589584E-2</v>
      </c>
    </row>
    <row r="16" spans="1:45" x14ac:dyDescent="0.3">
      <c r="A16" s="20"/>
      <c r="B16" s="1">
        <v>0.4</v>
      </c>
      <c r="C16">
        <v>88335</v>
      </c>
      <c r="D16">
        <v>74781</v>
      </c>
      <c r="E16">
        <v>82326</v>
      </c>
      <c r="F16">
        <v>81104</v>
      </c>
      <c r="G16">
        <v>72374</v>
      </c>
      <c r="H16">
        <v>79856.999999999985</v>
      </c>
      <c r="I16">
        <v>79572</v>
      </c>
      <c r="J16">
        <v>98424</v>
      </c>
      <c r="K16">
        <v>70782</v>
      </c>
      <c r="L16">
        <v>74170</v>
      </c>
      <c r="N16">
        <v>89588</v>
      </c>
      <c r="O16">
        <v>74854</v>
      </c>
      <c r="P16">
        <v>85363</v>
      </c>
      <c r="Q16">
        <v>87730</v>
      </c>
      <c r="R16">
        <v>76424</v>
      </c>
      <c r="S16">
        <v>86724</v>
      </c>
      <c r="T16">
        <v>79854</v>
      </c>
      <c r="U16" s="10">
        <v>95361</v>
      </c>
      <c r="V16" s="10">
        <v>73605</v>
      </c>
      <c r="W16" s="10">
        <v>72399</v>
      </c>
      <c r="Y16" s="3">
        <f t="shared" si="1"/>
        <v>-1.3986248158235478E-2</v>
      </c>
      <c r="Z16" s="3">
        <f t="shared" si="0"/>
        <v>-9.7523178454057228E-4</v>
      </c>
      <c r="AA16" s="3">
        <f t="shared" si="0"/>
        <v>-3.5577475018450613E-2</v>
      </c>
      <c r="AB16" s="3">
        <f t="shared" si="0"/>
        <v>-7.5527185683346626E-2</v>
      </c>
      <c r="AC16" s="3">
        <f t="shared" si="0"/>
        <v>-5.2993823929655605E-2</v>
      </c>
      <c r="AD16" s="3">
        <f t="shared" si="0"/>
        <v>-7.9182233291822501E-2</v>
      </c>
      <c r="AE16" s="3">
        <f t="shared" si="0"/>
        <v>-3.5314448869186266E-3</v>
      </c>
      <c r="AF16" s="3">
        <f t="shared" si="0"/>
        <v>3.212004907666656E-2</v>
      </c>
      <c r="AG16" s="3">
        <f t="shared" si="0"/>
        <v>-3.8353372732830647E-2</v>
      </c>
      <c r="AH16" s="3">
        <f t="shared" si="0"/>
        <v>2.4461663835135844E-2</v>
      </c>
      <c r="AI16" s="4">
        <f t="shared" si="2"/>
        <v>-2.435453025739983E-2</v>
      </c>
    </row>
    <row r="17" spans="1:35" x14ac:dyDescent="0.3">
      <c r="A17" s="20"/>
      <c r="B17" s="1">
        <v>0.6</v>
      </c>
      <c r="C17">
        <v>74379</v>
      </c>
      <c r="D17">
        <v>62198</v>
      </c>
      <c r="E17">
        <v>74240</v>
      </c>
      <c r="F17">
        <v>71579</v>
      </c>
      <c r="G17">
        <v>61437</v>
      </c>
      <c r="H17">
        <v>71119</v>
      </c>
      <c r="I17">
        <v>69417</v>
      </c>
      <c r="J17">
        <v>82339</v>
      </c>
      <c r="K17">
        <v>64163</v>
      </c>
      <c r="L17">
        <v>63266</v>
      </c>
      <c r="N17">
        <v>72019</v>
      </c>
      <c r="O17">
        <v>59351</v>
      </c>
      <c r="P17">
        <v>68537</v>
      </c>
      <c r="Q17">
        <v>69231</v>
      </c>
      <c r="R17">
        <v>55291</v>
      </c>
      <c r="S17">
        <v>62519</v>
      </c>
      <c r="T17">
        <v>62213</v>
      </c>
      <c r="U17" s="10">
        <v>80844</v>
      </c>
      <c r="V17" s="10">
        <v>58771</v>
      </c>
      <c r="W17" s="10">
        <v>61419</v>
      </c>
      <c r="Y17" s="3">
        <f t="shared" si="1"/>
        <v>3.2769130368375012E-2</v>
      </c>
      <c r="Z17" s="3">
        <f t="shared" si="0"/>
        <v>4.7968863203652845E-2</v>
      </c>
      <c r="AA17" s="3">
        <f t="shared" si="0"/>
        <v>8.3210528619577742E-2</v>
      </c>
      <c r="AB17" s="3">
        <f t="shared" si="0"/>
        <v>3.3915442504080545E-2</v>
      </c>
      <c r="AC17" s="3">
        <f t="shared" si="0"/>
        <v>0.11115733121122787</v>
      </c>
      <c r="AD17" s="3">
        <f t="shared" si="0"/>
        <v>0.13755818231257697</v>
      </c>
      <c r="AE17" s="3">
        <f t="shared" si="0"/>
        <v>0.11579573401057656</v>
      </c>
      <c r="AF17" s="3">
        <f t="shared" si="0"/>
        <v>1.8492405125921527E-2</v>
      </c>
      <c r="AG17" s="3">
        <f t="shared" si="0"/>
        <v>9.174592911469942E-2</v>
      </c>
      <c r="AH17" s="3">
        <f t="shared" si="0"/>
        <v>3.0072127517543432E-2</v>
      </c>
      <c r="AI17" s="4">
        <f t="shared" si="2"/>
        <v>7.0268567398823173E-2</v>
      </c>
    </row>
    <row r="18" spans="1:35" x14ac:dyDescent="0.3">
      <c r="A18" s="20"/>
      <c r="B18" s="1">
        <v>0.8</v>
      </c>
      <c r="C18">
        <v>74379</v>
      </c>
      <c r="D18">
        <v>62197.999999999993</v>
      </c>
      <c r="E18">
        <v>74240</v>
      </c>
      <c r="F18">
        <v>71579</v>
      </c>
      <c r="G18">
        <v>61437</v>
      </c>
      <c r="H18">
        <v>71119</v>
      </c>
      <c r="I18">
        <v>69417.000000000015</v>
      </c>
      <c r="J18">
        <v>82339</v>
      </c>
      <c r="K18">
        <v>64163</v>
      </c>
      <c r="L18">
        <v>63266</v>
      </c>
      <c r="N18">
        <v>72019</v>
      </c>
      <c r="O18">
        <v>59351</v>
      </c>
      <c r="P18">
        <v>68537</v>
      </c>
      <c r="Q18">
        <v>69231</v>
      </c>
      <c r="R18">
        <v>55277</v>
      </c>
      <c r="S18">
        <v>62519</v>
      </c>
      <c r="T18">
        <v>62213</v>
      </c>
      <c r="U18" s="10">
        <v>80844</v>
      </c>
      <c r="V18" s="10">
        <v>58771</v>
      </c>
      <c r="W18" s="10">
        <v>61419</v>
      </c>
      <c r="Y18" s="3">
        <f t="shared" si="1"/>
        <v>3.2769130368375012E-2</v>
      </c>
      <c r="Z18" s="3">
        <f t="shared" si="0"/>
        <v>4.796886320365272E-2</v>
      </c>
      <c r="AA18" s="3">
        <f t="shared" si="0"/>
        <v>8.3210528619577742E-2</v>
      </c>
      <c r="AB18" s="3">
        <f t="shared" si="0"/>
        <v>3.3915442504080545E-2</v>
      </c>
      <c r="AC18" s="3">
        <f t="shared" si="0"/>
        <v>0.11143875391211534</v>
      </c>
      <c r="AD18" s="3">
        <f t="shared" si="0"/>
        <v>0.13755818231257697</v>
      </c>
      <c r="AE18" s="3">
        <f t="shared" si="0"/>
        <v>0.1157957340105768</v>
      </c>
      <c r="AF18" s="3">
        <f t="shared" si="0"/>
        <v>1.8492405125921527E-2</v>
      </c>
      <c r="AG18" s="3">
        <f t="shared" si="0"/>
        <v>9.174592911469942E-2</v>
      </c>
      <c r="AH18" s="3">
        <f t="shared" si="0"/>
        <v>3.0072127517543432E-2</v>
      </c>
      <c r="AI18" s="4">
        <f t="shared" si="2"/>
        <v>7.0296709668911966E-2</v>
      </c>
    </row>
    <row r="19" spans="1:35" x14ac:dyDescent="0.3">
      <c r="A19" s="20">
        <v>200</v>
      </c>
      <c r="B19" s="1">
        <v>0.2</v>
      </c>
      <c r="C19">
        <v>504459</v>
      </c>
      <c r="D19">
        <v>547305</v>
      </c>
      <c r="E19">
        <v>492526</v>
      </c>
      <c r="F19">
        <v>590390</v>
      </c>
      <c r="G19">
        <v>520988</v>
      </c>
      <c r="H19">
        <v>482664</v>
      </c>
      <c r="I19">
        <v>460673</v>
      </c>
      <c r="J19">
        <v>495868</v>
      </c>
      <c r="K19">
        <v>537413</v>
      </c>
      <c r="L19">
        <v>542728</v>
      </c>
      <c r="N19">
        <v>526666</v>
      </c>
      <c r="O19">
        <v>566643</v>
      </c>
      <c r="P19">
        <v>529919</v>
      </c>
      <c r="Q19">
        <v>603709</v>
      </c>
      <c r="R19">
        <v>547953</v>
      </c>
      <c r="S19">
        <v>502276</v>
      </c>
      <c r="T19">
        <v>479651</v>
      </c>
      <c r="U19" s="11">
        <v>530896</v>
      </c>
      <c r="V19" s="11">
        <v>575353</v>
      </c>
      <c r="W19" s="11">
        <v>572866</v>
      </c>
      <c r="Y19" s="3">
        <f t="shared" si="1"/>
        <v>-4.2165243247143352E-2</v>
      </c>
      <c r="Z19" s="3">
        <f t="shared" ref="Z19:Z30" si="10">(D19-O19)/O19</f>
        <v>-3.4127307669908569E-2</v>
      </c>
      <c r="AA19" s="3">
        <f t="shared" ref="AA19:AA30" si="11">(E19-P19)/P19</f>
        <v>-7.0563614439187877E-2</v>
      </c>
      <c r="AB19" s="3">
        <f t="shared" ref="AB19:AB30" si="12">(F19-Q19)/Q19</f>
        <v>-2.2061953689608737E-2</v>
      </c>
      <c r="AC19" s="3">
        <f t="shared" ref="AC19:AC30" si="13">(G19-R19)/R19</f>
        <v>-4.9210424981704637E-2</v>
      </c>
      <c r="AD19" s="3">
        <f t="shared" ref="AD19:AD30" si="14">(H19-S19)/S19</f>
        <v>-3.9046261418025148E-2</v>
      </c>
      <c r="AE19" s="3">
        <f t="shared" ref="AE19:AE30" si="15">(I19-T19)/T19</f>
        <v>-3.95662679740061E-2</v>
      </c>
      <c r="AF19" s="3">
        <f t="shared" ref="AF19:AF30" si="16">(J19-U19)/U19</f>
        <v>-6.5979024140321266E-2</v>
      </c>
      <c r="AG19" s="3">
        <f t="shared" ref="AG19:AH30" si="17">(K19-V19)/V19</f>
        <v>-6.5942125964407933E-2</v>
      </c>
      <c r="AH19" s="3">
        <f t="shared" si="17"/>
        <v>-5.2609161653859718E-2</v>
      </c>
      <c r="AI19" s="4">
        <f t="shared" si="2"/>
        <v>-4.8127138517817331E-2</v>
      </c>
    </row>
    <row r="20" spans="1:35" x14ac:dyDescent="0.3">
      <c r="A20" s="20"/>
      <c r="B20" s="1">
        <v>0.4</v>
      </c>
      <c r="C20">
        <v>300525</v>
      </c>
      <c r="D20">
        <v>325036</v>
      </c>
      <c r="E20">
        <v>299645</v>
      </c>
      <c r="F20">
        <v>361209</v>
      </c>
      <c r="G20">
        <v>311834</v>
      </c>
      <c r="H20">
        <v>285248</v>
      </c>
      <c r="I20">
        <v>276555</v>
      </c>
      <c r="J20">
        <v>285225</v>
      </c>
      <c r="K20">
        <v>320432</v>
      </c>
      <c r="L20">
        <v>327149</v>
      </c>
      <c r="N20">
        <v>301449</v>
      </c>
      <c r="O20">
        <v>335714</v>
      </c>
      <c r="P20">
        <v>308278</v>
      </c>
      <c r="Q20">
        <v>360852</v>
      </c>
      <c r="R20">
        <v>322268</v>
      </c>
      <c r="S20">
        <v>292453</v>
      </c>
      <c r="T20">
        <v>279576</v>
      </c>
      <c r="U20" s="11">
        <v>288746</v>
      </c>
      <c r="V20" s="11">
        <v>331107</v>
      </c>
      <c r="W20" s="11">
        <v>332808</v>
      </c>
      <c r="Y20" s="3">
        <f t="shared" si="1"/>
        <v>-3.0651951076301463E-3</v>
      </c>
      <c r="Z20" s="3">
        <f t="shared" si="10"/>
        <v>-3.1806835580285603E-2</v>
      </c>
      <c r="AA20" s="3">
        <f t="shared" si="11"/>
        <v>-2.8003944491660125E-2</v>
      </c>
      <c r="AB20" s="3">
        <f t="shared" si="12"/>
        <v>9.8932526354294842E-4</v>
      </c>
      <c r="AC20" s="3">
        <f t="shared" si="13"/>
        <v>-3.2376779574763863E-2</v>
      </c>
      <c r="AD20" s="3">
        <f t="shared" si="14"/>
        <v>-2.4636437307875111E-2</v>
      </c>
      <c r="AE20" s="3">
        <f t="shared" si="15"/>
        <v>-1.0805648553523908E-2</v>
      </c>
      <c r="AF20" s="3">
        <f t="shared" si="16"/>
        <v>-1.2194108316652005E-2</v>
      </c>
      <c r="AG20" s="3">
        <f t="shared" si="17"/>
        <v>-3.2240333185344916E-2</v>
      </c>
      <c r="AH20" s="3">
        <f t="shared" si="17"/>
        <v>-1.7003797985625346E-2</v>
      </c>
      <c r="AI20" s="4">
        <f t="shared" si="2"/>
        <v>-1.9114375483981809E-2</v>
      </c>
    </row>
    <row r="21" spans="1:35" x14ac:dyDescent="0.3">
      <c r="A21" s="20"/>
      <c r="B21" s="1">
        <v>0.6</v>
      </c>
      <c r="C21">
        <v>261576</v>
      </c>
      <c r="D21">
        <v>278828</v>
      </c>
      <c r="E21">
        <v>265981</v>
      </c>
      <c r="F21">
        <v>306919</v>
      </c>
      <c r="G21">
        <v>266355</v>
      </c>
      <c r="H21">
        <v>244148</v>
      </c>
      <c r="I21">
        <v>258985</v>
      </c>
      <c r="J21">
        <v>241180</v>
      </c>
      <c r="K21">
        <v>264231</v>
      </c>
      <c r="L21">
        <v>290598</v>
      </c>
      <c r="N21">
        <v>254268</v>
      </c>
      <c r="O21">
        <v>266028</v>
      </c>
      <c r="P21">
        <v>254647</v>
      </c>
      <c r="Q21">
        <v>297269</v>
      </c>
      <c r="R21">
        <v>260455</v>
      </c>
      <c r="S21">
        <v>236160</v>
      </c>
      <c r="T21">
        <v>247555</v>
      </c>
      <c r="U21" s="11">
        <v>225572</v>
      </c>
      <c r="V21" s="11">
        <v>255029</v>
      </c>
      <c r="W21" s="11">
        <v>269236</v>
      </c>
      <c r="Y21" s="3">
        <f t="shared" si="1"/>
        <v>2.8741328047571853E-2</v>
      </c>
      <c r="Z21" s="3">
        <f t="shared" si="10"/>
        <v>4.8115235990196521E-2</v>
      </c>
      <c r="AA21" s="3">
        <f t="shared" si="11"/>
        <v>4.4508672790176201E-2</v>
      </c>
      <c r="AB21" s="3">
        <f t="shared" si="12"/>
        <v>3.2462180718473843E-2</v>
      </c>
      <c r="AC21" s="3">
        <f t="shared" si="13"/>
        <v>2.2652665527634331E-2</v>
      </c>
      <c r="AD21" s="3">
        <f t="shared" si="14"/>
        <v>3.3824525745257454E-2</v>
      </c>
      <c r="AE21" s="3">
        <f t="shared" si="15"/>
        <v>4.6171557835632489E-2</v>
      </c>
      <c r="AF21" s="3">
        <f t="shared" si="16"/>
        <v>6.9192984944939973E-2</v>
      </c>
      <c r="AG21" s="3">
        <f t="shared" si="17"/>
        <v>3.6082171047214236E-2</v>
      </c>
      <c r="AH21" s="3">
        <f t="shared" si="17"/>
        <v>7.9343029906847523E-2</v>
      </c>
      <c r="AI21" s="4">
        <f t="shared" si="2"/>
        <v>4.4109435255394444E-2</v>
      </c>
    </row>
    <row r="22" spans="1:35" x14ac:dyDescent="0.3">
      <c r="A22" s="20"/>
      <c r="B22" s="1">
        <v>0.8</v>
      </c>
      <c r="C22">
        <v>261576</v>
      </c>
      <c r="D22">
        <v>278828</v>
      </c>
      <c r="E22">
        <v>265981</v>
      </c>
      <c r="F22">
        <v>306918.99999999988</v>
      </c>
      <c r="G22">
        <v>266355</v>
      </c>
      <c r="H22">
        <v>244148</v>
      </c>
      <c r="I22">
        <v>258985</v>
      </c>
      <c r="J22">
        <v>241180</v>
      </c>
      <c r="K22">
        <v>264231</v>
      </c>
      <c r="L22">
        <v>290598</v>
      </c>
      <c r="N22">
        <v>254268</v>
      </c>
      <c r="O22">
        <v>266028</v>
      </c>
      <c r="P22">
        <v>254647</v>
      </c>
      <c r="Q22">
        <v>297269</v>
      </c>
      <c r="R22">
        <v>260455</v>
      </c>
      <c r="S22">
        <v>236160</v>
      </c>
      <c r="T22">
        <v>247555</v>
      </c>
      <c r="U22" s="11">
        <v>225572</v>
      </c>
      <c r="V22" s="11">
        <v>255029</v>
      </c>
      <c r="W22" s="11">
        <v>269236</v>
      </c>
      <c r="Y22" s="3">
        <f t="shared" si="1"/>
        <v>2.8741328047571853E-2</v>
      </c>
      <c r="Z22" s="3">
        <f t="shared" si="10"/>
        <v>4.8115235990196521E-2</v>
      </c>
      <c r="AA22" s="3">
        <f t="shared" si="11"/>
        <v>4.4508672790176201E-2</v>
      </c>
      <c r="AB22" s="3">
        <f t="shared" si="12"/>
        <v>3.2462180718473448E-2</v>
      </c>
      <c r="AC22" s="3">
        <f t="shared" si="13"/>
        <v>2.2652665527634331E-2</v>
      </c>
      <c r="AD22" s="3">
        <f t="shared" si="14"/>
        <v>3.3824525745257454E-2</v>
      </c>
      <c r="AE22" s="3">
        <f t="shared" si="15"/>
        <v>4.6171557835632489E-2</v>
      </c>
      <c r="AF22" s="3">
        <f t="shared" si="16"/>
        <v>6.9192984944939973E-2</v>
      </c>
      <c r="AG22" s="3">
        <f t="shared" si="17"/>
        <v>3.6082171047214236E-2</v>
      </c>
      <c r="AH22" s="3">
        <f t="shared" si="17"/>
        <v>7.9343029906847523E-2</v>
      </c>
      <c r="AI22" s="4">
        <f t="shared" si="2"/>
        <v>4.4109435255394402E-2</v>
      </c>
    </row>
    <row r="23" spans="1:35" x14ac:dyDescent="0.3">
      <c r="A23" s="20">
        <v>500</v>
      </c>
      <c r="B23" s="1">
        <v>0.2</v>
      </c>
      <c r="C23">
        <v>2985331</v>
      </c>
      <c r="D23">
        <v>3407341</v>
      </c>
      <c r="E23">
        <v>3147973</v>
      </c>
      <c r="F23">
        <v>3256118</v>
      </c>
      <c r="G23">
        <v>3156932</v>
      </c>
      <c r="H23">
        <v>2834837</v>
      </c>
      <c r="I23">
        <v>3209714</v>
      </c>
      <c r="J23">
        <v>3149629</v>
      </c>
      <c r="K23">
        <v>3414900</v>
      </c>
      <c r="L23">
        <v>3161785</v>
      </c>
      <c r="N23">
        <v>3113088</v>
      </c>
      <c r="O23">
        <v>3569058</v>
      </c>
      <c r="P23">
        <v>3300744</v>
      </c>
      <c r="Q23">
        <v>3408867</v>
      </c>
      <c r="R23">
        <v>3377547</v>
      </c>
      <c r="S23">
        <v>3024082</v>
      </c>
      <c r="T23">
        <v>3381166</v>
      </c>
      <c r="U23" s="11">
        <v>3376678</v>
      </c>
      <c r="V23" s="11">
        <v>3617807</v>
      </c>
      <c r="W23" s="11">
        <v>3315019</v>
      </c>
      <c r="Y23" s="3">
        <f t="shared" si="1"/>
        <v>-4.1038672854734594E-2</v>
      </c>
      <c r="Z23" s="3">
        <f t="shared" si="10"/>
        <v>-4.5310835520184875E-2</v>
      </c>
      <c r="AA23" s="3">
        <f t="shared" si="11"/>
        <v>-4.6283807529453963E-2</v>
      </c>
      <c r="AB23" s="3">
        <f t="shared" si="12"/>
        <v>-4.4809316409235092E-2</v>
      </c>
      <c r="AC23" s="3">
        <f t="shared" si="13"/>
        <v>-6.531811400403903E-2</v>
      </c>
      <c r="AD23" s="3">
        <f t="shared" si="14"/>
        <v>-6.2579321592470039E-2</v>
      </c>
      <c r="AE23" s="3">
        <f t="shared" si="15"/>
        <v>-5.0707951044107268E-2</v>
      </c>
      <c r="AF23" s="3">
        <f t="shared" si="16"/>
        <v>-6.7240346873465584E-2</v>
      </c>
      <c r="AG23" s="3">
        <f t="shared" si="17"/>
        <v>-5.6085634197733603E-2</v>
      </c>
      <c r="AH23" s="3">
        <f t="shared" si="17"/>
        <v>-4.622416945423239E-2</v>
      </c>
      <c r="AI23" s="4">
        <f t="shared" si="2"/>
        <v>-5.2559816947965646E-2</v>
      </c>
    </row>
    <row r="24" spans="1:35" x14ac:dyDescent="0.3">
      <c r="A24" s="20"/>
      <c r="B24" s="1">
        <v>0.4</v>
      </c>
      <c r="C24">
        <v>1837518</v>
      </c>
      <c r="D24">
        <v>2018956</v>
      </c>
      <c r="E24">
        <v>1895204</v>
      </c>
      <c r="F24">
        <v>1906027</v>
      </c>
      <c r="G24">
        <v>1836227</v>
      </c>
      <c r="H24">
        <v>1635682</v>
      </c>
      <c r="I24">
        <v>1948283</v>
      </c>
      <c r="J24">
        <v>1838102</v>
      </c>
      <c r="K24">
        <v>2009599</v>
      </c>
      <c r="L24">
        <v>1873156</v>
      </c>
      <c r="N24">
        <v>1839902</v>
      </c>
      <c r="O24">
        <v>2064998</v>
      </c>
      <c r="P24">
        <v>1909304</v>
      </c>
      <c r="Q24">
        <v>1930829</v>
      </c>
      <c r="R24">
        <v>1881221</v>
      </c>
      <c r="S24">
        <v>1658411</v>
      </c>
      <c r="T24">
        <v>1971176</v>
      </c>
      <c r="U24" s="11">
        <v>1924191</v>
      </c>
      <c r="V24" s="11">
        <v>2065647</v>
      </c>
      <c r="W24" s="11">
        <v>1928579</v>
      </c>
      <c r="Y24" s="3">
        <f t="shared" si="1"/>
        <v>-1.2957211851500785E-3</v>
      </c>
      <c r="Z24" s="3">
        <f t="shared" si="10"/>
        <v>-2.229638963330715E-2</v>
      </c>
      <c r="AA24" s="3">
        <f t="shared" si="11"/>
        <v>-7.3848899913266826E-3</v>
      </c>
      <c r="AB24" s="3">
        <f t="shared" si="12"/>
        <v>-1.2845259730405956E-2</v>
      </c>
      <c r="AC24" s="3">
        <f t="shared" si="13"/>
        <v>-2.3917445106130541E-2</v>
      </c>
      <c r="AD24" s="3">
        <f t="shared" si="14"/>
        <v>-1.3705287772452064E-2</v>
      </c>
      <c r="AE24" s="3">
        <f t="shared" si="15"/>
        <v>-1.1613879227425659E-2</v>
      </c>
      <c r="AF24" s="3">
        <f t="shared" si="16"/>
        <v>-4.4740361014057338E-2</v>
      </c>
      <c r="AG24" s="3">
        <f t="shared" si="17"/>
        <v>-2.7133387263167424E-2</v>
      </c>
      <c r="AH24" s="3">
        <f t="shared" si="17"/>
        <v>-2.8737739029617144E-2</v>
      </c>
      <c r="AI24" s="4">
        <f t="shared" si="2"/>
        <v>-1.9367035995304004E-2</v>
      </c>
    </row>
    <row r="25" spans="1:35" x14ac:dyDescent="0.3">
      <c r="A25" s="20"/>
      <c r="B25" s="1">
        <v>0.6</v>
      </c>
      <c r="C25">
        <v>1617377</v>
      </c>
      <c r="D25">
        <v>1769394</v>
      </c>
      <c r="E25">
        <v>1659393</v>
      </c>
      <c r="F25">
        <v>1682612</v>
      </c>
      <c r="G25">
        <v>1521967</v>
      </c>
      <c r="H25">
        <v>1437066</v>
      </c>
      <c r="I25">
        <v>1664992</v>
      </c>
      <c r="J25">
        <v>1602625</v>
      </c>
      <c r="K25">
        <v>1724442</v>
      </c>
      <c r="L25">
        <v>1553853</v>
      </c>
      <c r="N25">
        <v>1581233</v>
      </c>
      <c r="O25">
        <v>1715332</v>
      </c>
      <c r="P25">
        <v>1644947</v>
      </c>
      <c r="Q25">
        <v>1640942</v>
      </c>
      <c r="R25">
        <v>1468325</v>
      </c>
      <c r="S25">
        <v>1413345</v>
      </c>
      <c r="T25">
        <v>1634912</v>
      </c>
      <c r="U25" s="11">
        <v>1542090</v>
      </c>
      <c r="V25" s="11">
        <v>1684055</v>
      </c>
      <c r="W25" s="11">
        <v>1520515</v>
      </c>
      <c r="Y25" s="3">
        <f t="shared" si="1"/>
        <v>2.2858111359932407E-2</v>
      </c>
      <c r="Z25" s="3">
        <f t="shared" si="10"/>
        <v>3.1516930833214794E-2</v>
      </c>
      <c r="AA25" s="3">
        <f t="shared" si="11"/>
        <v>8.7820458653075136E-3</v>
      </c>
      <c r="AB25" s="3">
        <f t="shared" si="12"/>
        <v>2.5393950547916988E-2</v>
      </c>
      <c r="AC25" s="3">
        <f t="shared" si="13"/>
        <v>3.6532783954505987E-2</v>
      </c>
      <c r="AD25" s="3">
        <f t="shared" si="14"/>
        <v>1.6783587871326534E-2</v>
      </c>
      <c r="AE25" s="3">
        <f t="shared" si="15"/>
        <v>1.8398543774833142E-2</v>
      </c>
      <c r="AF25" s="3">
        <f t="shared" si="16"/>
        <v>3.9255166689363137E-2</v>
      </c>
      <c r="AG25" s="3">
        <f t="shared" si="17"/>
        <v>2.3981995837428112E-2</v>
      </c>
      <c r="AH25" s="3">
        <f t="shared" si="17"/>
        <v>2.1925466042755252E-2</v>
      </c>
      <c r="AI25" s="4">
        <f t="shared" si="2"/>
        <v>2.4542858277658383E-2</v>
      </c>
    </row>
    <row r="26" spans="1:35" x14ac:dyDescent="0.3">
      <c r="A26" s="20"/>
      <c r="B26" s="1">
        <v>0.8</v>
      </c>
      <c r="C26">
        <v>1617377</v>
      </c>
      <c r="D26">
        <v>1769394</v>
      </c>
      <c r="E26">
        <v>1659393</v>
      </c>
      <c r="F26">
        <v>1682612</v>
      </c>
      <c r="G26">
        <v>1521967</v>
      </c>
      <c r="H26">
        <v>1437066</v>
      </c>
      <c r="I26">
        <v>1664992</v>
      </c>
      <c r="J26">
        <v>1602625</v>
      </c>
      <c r="K26">
        <v>1724442</v>
      </c>
      <c r="L26">
        <v>1553853</v>
      </c>
      <c r="N26">
        <v>1581233</v>
      </c>
      <c r="O26">
        <v>1715322</v>
      </c>
      <c r="P26">
        <v>1644947</v>
      </c>
      <c r="Q26">
        <v>1640942</v>
      </c>
      <c r="R26">
        <v>1468325</v>
      </c>
      <c r="S26">
        <v>1413345</v>
      </c>
      <c r="T26">
        <v>1634912</v>
      </c>
      <c r="U26" s="11">
        <v>1542090</v>
      </c>
      <c r="V26" s="11">
        <v>1684055</v>
      </c>
      <c r="W26" s="11">
        <v>1520515</v>
      </c>
      <c r="Y26" s="3">
        <f t="shared" si="1"/>
        <v>2.2858111359932407E-2</v>
      </c>
      <c r="Z26" s="3">
        <f t="shared" si="10"/>
        <v>3.1522944380122216E-2</v>
      </c>
      <c r="AA26" s="3">
        <f t="shared" si="11"/>
        <v>8.7820458653075136E-3</v>
      </c>
      <c r="AB26" s="3">
        <f t="shared" si="12"/>
        <v>2.5393950547916988E-2</v>
      </c>
      <c r="AC26" s="3">
        <f t="shared" si="13"/>
        <v>3.6532783954505987E-2</v>
      </c>
      <c r="AD26" s="3">
        <f t="shared" si="14"/>
        <v>1.6783587871326534E-2</v>
      </c>
      <c r="AE26" s="3">
        <f t="shared" si="15"/>
        <v>1.8398543774833142E-2</v>
      </c>
      <c r="AF26" s="3">
        <f t="shared" si="16"/>
        <v>3.9255166689363137E-2</v>
      </c>
      <c r="AG26" s="3">
        <f t="shared" si="17"/>
        <v>2.3981995837428112E-2</v>
      </c>
      <c r="AH26" s="3">
        <f t="shared" si="17"/>
        <v>2.1925466042755252E-2</v>
      </c>
      <c r="AI26" s="4">
        <f t="shared" si="2"/>
        <v>2.4543459632349128E-2</v>
      </c>
    </row>
    <row r="27" spans="1:35" x14ac:dyDescent="0.3">
      <c r="A27" s="20">
        <v>1000</v>
      </c>
      <c r="B27" s="1">
        <v>0.2</v>
      </c>
      <c r="C27">
        <v>14168789</v>
      </c>
      <c r="D27">
        <v>12405419</v>
      </c>
      <c r="E27">
        <v>12107652</v>
      </c>
      <c r="F27">
        <v>11905414</v>
      </c>
      <c r="G27">
        <v>12606576</v>
      </c>
      <c r="H27">
        <v>11747867</v>
      </c>
      <c r="I27">
        <v>13408593</v>
      </c>
      <c r="J27">
        <v>12408088</v>
      </c>
      <c r="K27">
        <v>11872126</v>
      </c>
      <c r="L27">
        <v>12551228</v>
      </c>
      <c r="N27">
        <v>15190371</v>
      </c>
      <c r="O27">
        <v>13356727</v>
      </c>
      <c r="P27">
        <v>12919259</v>
      </c>
      <c r="Q27">
        <v>12705290</v>
      </c>
      <c r="R27">
        <v>13276868</v>
      </c>
      <c r="S27">
        <v>12236080</v>
      </c>
      <c r="T27">
        <v>14160773</v>
      </c>
      <c r="U27" s="11">
        <v>13314723</v>
      </c>
      <c r="V27" s="11">
        <v>12433821</v>
      </c>
      <c r="W27" s="11">
        <v>13395234</v>
      </c>
      <c r="Y27" s="3">
        <f t="shared" si="1"/>
        <v>-6.7251945327734264E-2</v>
      </c>
      <c r="Z27" s="3">
        <f t="shared" si="10"/>
        <v>-7.1223137225160021E-2</v>
      </c>
      <c r="AA27" s="3">
        <f t="shared" si="11"/>
        <v>-6.2821482253742261E-2</v>
      </c>
      <c r="AB27" s="3">
        <f t="shared" si="12"/>
        <v>-6.2956138742208956E-2</v>
      </c>
      <c r="AC27" s="3">
        <f t="shared" si="13"/>
        <v>-5.0485701898971953E-2</v>
      </c>
      <c r="AD27" s="3">
        <f t="shared" si="14"/>
        <v>-3.9899461265372568E-2</v>
      </c>
      <c r="AE27" s="3">
        <f t="shared" si="15"/>
        <v>-5.3117156810578069E-2</v>
      </c>
      <c r="AF27" s="3">
        <f t="shared" si="16"/>
        <v>-6.8092667042341029E-2</v>
      </c>
      <c r="AG27" s="3">
        <f t="shared" si="17"/>
        <v>-4.5174769686647409E-2</v>
      </c>
      <c r="AH27" s="3">
        <f t="shared" si="17"/>
        <v>-6.3007932522865975E-2</v>
      </c>
      <c r="AI27" s="4">
        <f t="shared" si="2"/>
        <v>-5.8403039277562241E-2</v>
      </c>
    </row>
    <row r="28" spans="1:35" x14ac:dyDescent="0.3">
      <c r="A28" s="20"/>
      <c r="B28" s="1">
        <v>0.4</v>
      </c>
      <c r="C28">
        <v>8214513</v>
      </c>
      <c r="D28">
        <v>7398708</v>
      </c>
      <c r="E28">
        <v>7083530</v>
      </c>
      <c r="F28">
        <v>7158509</v>
      </c>
      <c r="G28">
        <v>7465148</v>
      </c>
      <c r="H28">
        <v>7011006</v>
      </c>
      <c r="I28">
        <v>7938423</v>
      </c>
      <c r="J28">
        <v>7362291</v>
      </c>
      <c r="K28">
        <v>7163247</v>
      </c>
      <c r="L28">
        <v>7394273</v>
      </c>
      <c r="N28">
        <v>8570154</v>
      </c>
      <c r="O28">
        <v>7592040</v>
      </c>
      <c r="P28">
        <v>7313736</v>
      </c>
      <c r="Q28">
        <v>7300217</v>
      </c>
      <c r="R28">
        <v>7738367</v>
      </c>
      <c r="S28">
        <v>7144491</v>
      </c>
      <c r="T28">
        <v>8426024</v>
      </c>
      <c r="U28" s="11">
        <v>7508507</v>
      </c>
      <c r="V28" s="11">
        <v>7299271</v>
      </c>
      <c r="W28" s="11">
        <v>7617658</v>
      </c>
      <c r="Y28" s="3">
        <f t="shared" si="1"/>
        <v>-4.1497620696197522E-2</v>
      </c>
      <c r="Z28" s="3">
        <f t="shared" si="10"/>
        <v>-2.5465092386236111E-2</v>
      </c>
      <c r="AA28" s="3">
        <f t="shared" si="11"/>
        <v>-3.1475842168762994E-2</v>
      </c>
      <c r="AB28" s="3">
        <f t="shared" si="12"/>
        <v>-1.9411477768400583E-2</v>
      </c>
      <c r="AC28" s="3">
        <f t="shared" si="13"/>
        <v>-3.5307061554459743E-2</v>
      </c>
      <c r="AD28" s="3">
        <f t="shared" si="14"/>
        <v>-1.8683626307318464E-2</v>
      </c>
      <c r="AE28" s="3">
        <f t="shared" si="15"/>
        <v>-5.786845610693727E-2</v>
      </c>
      <c r="AF28" s="3">
        <f t="shared" si="16"/>
        <v>-1.9473378662362571E-2</v>
      </c>
      <c r="AG28" s="3">
        <f t="shared" si="17"/>
        <v>-1.8635285633318725E-2</v>
      </c>
      <c r="AH28" s="3">
        <f t="shared" si="17"/>
        <v>-2.932462969589866E-2</v>
      </c>
      <c r="AI28" s="4">
        <f t="shared" si="2"/>
        <v>-2.9714247097989265E-2</v>
      </c>
    </row>
    <row r="29" spans="1:35" x14ac:dyDescent="0.3">
      <c r="A29" s="20"/>
      <c r="B29" s="1">
        <v>0.6</v>
      </c>
      <c r="C29">
        <v>6795326</v>
      </c>
      <c r="D29">
        <v>6323474</v>
      </c>
      <c r="E29">
        <v>6119079</v>
      </c>
      <c r="F29">
        <v>6236944</v>
      </c>
      <c r="G29">
        <v>6511722</v>
      </c>
      <c r="H29">
        <v>6206903</v>
      </c>
      <c r="I29">
        <v>6886161</v>
      </c>
      <c r="J29">
        <v>6276619</v>
      </c>
      <c r="K29">
        <v>6334786</v>
      </c>
      <c r="L29">
        <v>6340372</v>
      </c>
      <c r="N29">
        <v>6411581</v>
      </c>
      <c r="O29">
        <v>6112598</v>
      </c>
      <c r="P29">
        <v>5985538</v>
      </c>
      <c r="Q29">
        <v>6096729</v>
      </c>
      <c r="R29">
        <v>6348242</v>
      </c>
      <c r="S29">
        <v>6082142</v>
      </c>
      <c r="T29">
        <v>6575879</v>
      </c>
      <c r="U29" s="11">
        <v>6069658</v>
      </c>
      <c r="V29" s="11">
        <v>6188416</v>
      </c>
      <c r="W29" s="11">
        <v>6147295</v>
      </c>
      <c r="Y29" s="3">
        <f t="shared" si="1"/>
        <v>5.9851852452616601E-2</v>
      </c>
      <c r="Z29" s="3">
        <f t="shared" si="10"/>
        <v>3.4498587998098351E-2</v>
      </c>
      <c r="AA29" s="3">
        <f t="shared" si="11"/>
        <v>2.2310609338709403E-2</v>
      </c>
      <c r="AB29" s="3">
        <f t="shared" si="12"/>
        <v>2.2998397993415815E-2</v>
      </c>
      <c r="AC29" s="3">
        <f t="shared" si="13"/>
        <v>2.5752011344243021E-2</v>
      </c>
      <c r="AD29" s="3">
        <f t="shared" si="14"/>
        <v>2.0512674646530778E-2</v>
      </c>
      <c r="AE29" s="3">
        <f t="shared" si="15"/>
        <v>4.7184870646190417E-2</v>
      </c>
      <c r="AF29" s="3">
        <f t="shared" si="16"/>
        <v>3.4097637791124312E-2</v>
      </c>
      <c r="AG29" s="3">
        <f t="shared" si="17"/>
        <v>2.3652256086210105E-2</v>
      </c>
      <c r="AH29" s="3">
        <f t="shared" si="17"/>
        <v>3.1408448756729587E-2</v>
      </c>
      <c r="AI29" s="4">
        <f t="shared" si="2"/>
        <v>3.2226734705386846E-2</v>
      </c>
    </row>
    <row r="30" spans="1:35" x14ac:dyDescent="0.3">
      <c r="A30" s="20"/>
      <c r="B30" s="1">
        <v>0.8</v>
      </c>
      <c r="C30">
        <v>6795326</v>
      </c>
      <c r="D30">
        <v>6323474</v>
      </c>
      <c r="E30">
        <v>6119079</v>
      </c>
      <c r="F30">
        <v>6236944</v>
      </c>
      <c r="G30">
        <v>6511722</v>
      </c>
      <c r="H30">
        <v>6206903</v>
      </c>
      <c r="I30">
        <v>6886161</v>
      </c>
      <c r="J30">
        <v>6276619</v>
      </c>
      <c r="K30">
        <v>6334786</v>
      </c>
      <c r="L30">
        <v>6340372</v>
      </c>
      <c r="N30">
        <v>6411581</v>
      </c>
      <c r="O30">
        <v>6112598</v>
      </c>
      <c r="P30">
        <v>5985538</v>
      </c>
      <c r="Q30">
        <v>6096729</v>
      </c>
      <c r="R30">
        <v>6348242</v>
      </c>
      <c r="S30">
        <v>6082142</v>
      </c>
      <c r="T30">
        <v>6575879</v>
      </c>
      <c r="U30" s="11">
        <v>6069658</v>
      </c>
      <c r="V30" s="11">
        <v>6188416</v>
      </c>
      <c r="W30" s="11">
        <v>6147295</v>
      </c>
      <c r="Y30" s="3">
        <f t="shared" si="1"/>
        <v>5.9851852452616601E-2</v>
      </c>
      <c r="Z30" s="3">
        <f t="shared" si="10"/>
        <v>3.4498587998098351E-2</v>
      </c>
      <c r="AA30" s="3">
        <f t="shared" si="11"/>
        <v>2.2310609338709403E-2</v>
      </c>
      <c r="AB30" s="3">
        <f t="shared" si="12"/>
        <v>2.2998397993415815E-2</v>
      </c>
      <c r="AC30" s="3">
        <f t="shared" si="13"/>
        <v>2.5752011344243021E-2</v>
      </c>
      <c r="AD30" s="3">
        <f t="shared" si="14"/>
        <v>2.0512674646530778E-2</v>
      </c>
      <c r="AE30" s="3">
        <f t="shared" si="15"/>
        <v>4.7184870646190417E-2</v>
      </c>
      <c r="AF30" s="3">
        <f t="shared" si="16"/>
        <v>3.4097637791124312E-2</v>
      </c>
      <c r="AG30" s="3">
        <f t="shared" si="17"/>
        <v>2.3652256086210105E-2</v>
      </c>
      <c r="AH30" s="3">
        <f t="shared" si="17"/>
        <v>3.1408448756729587E-2</v>
      </c>
      <c r="AI30" s="4">
        <f t="shared" si="2"/>
        <v>3.2226734705386846E-2</v>
      </c>
    </row>
  </sheetData>
  <mergeCells count="10">
    <mergeCell ref="A23:A26"/>
    <mergeCell ref="A27:A30"/>
    <mergeCell ref="C1:L1"/>
    <mergeCell ref="N1:W1"/>
    <mergeCell ref="AM2:AS2"/>
    <mergeCell ref="A3:A6"/>
    <mergeCell ref="A7:A10"/>
    <mergeCell ref="A11:A14"/>
    <mergeCell ref="A15:A18"/>
    <mergeCell ref="A19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DA1D-5F8B-4E7E-95E8-6205032886F0}">
  <dimension ref="A1:AS30"/>
  <sheetViews>
    <sheetView topLeftCell="W1" zoomScaleNormal="100" workbookViewId="0">
      <selection activeCell="N3" sqref="N3:W6"/>
    </sheetView>
  </sheetViews>
  <sheetFormatPr defaultRowHeight="14.4" x14ac:dyDescent="0.3"/>
  <cols>
    <col min="21" max="23" width="9" style="8" bestFit="1" customWidth="1"/>
  </cols>
  <sheetData>
    <row r="1" spans="1:45" x14ac:dyDescent="0.3"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N1" s="22" t="s">
        <v>2</v>
      </c>
      <c r="O1" s="22"/>
      <c r="P1" s="22"/>
      <c r="Q1" s="22"/>
      <c r="R1" s="22"/>
      <c r="S1" s="22"/>
      <c r="T1" s="22"/>
      <c r="U1" s="22"/>
      <c r="V1" s="22"/>
      <c r="W1" s="22"/>
      <c r="Y1" t="s">
        <v>3</v>
      </c>
    </row>
    <row r="2" spans="1:45" x14ac:dyDescent="0.3">
      <c r="A2" s="1" t="s">
        <v>11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N2" s="2">
        <v>1</v>
      </c>
      <c r="O2" s="2">
        <v>2</v>
      </c>
      <c r="P2" s="2">
        <v>3</v>
      </c>
      <c r="Q2" s="2">
        <v>4</v>
      </c>
      <c r="R2" s="2">
        <v>5</v>
      </c>
      <c r="S2" s="2">
        <v>6</v>
      </c>
      <c r="T2" s="2">
        <v>7</v>
      </c>
      <c r="U2" s="7">
        <v>8</v>
      </c>
      <c r="V2" s="7">
        <v>9</v>
      </c>
      <c r="W2" s="7">
        <v>10</v>
      </c>
      <c r="Y2" s="2">
        <v>1</v>
      </c>
      <c r="Z2" s="2">
        <v>2</v>
      </c>
      <c r="AA2" s="2">
        <v>3</v>
      </c>
      <c r="AB2" s="2">
        <v>4</v>
      </c>
      <c r="AC2" s="2">
        <v>5</v>
      </c>
      <c r="AD2" s="2">
        <v>6</v>
      </c>
      <c r="AE2" s="2">
        <v>7</v>
      </c>
      <c r="AF2" s="2">
        <v>8</v>
      </c>
      <c r="AG2" s="2">
        <v>9</v>
      </c>
      <c r="AH2" s="2">
        <v>10</v>
      </c>
      <c r="AI2" t="s">
        <v>4</v>
      </c>
      <c r="AM2" s="22" t="str">
        <f>"Comparativo - "&amp;A2</f>
        <v>Comparativo - z=0.75</v>
      </c>
      <c r="AN2" s="22"/>
      <c r="AO2" s="22"/>
      <c r="AP2" s="22"/>
      <c r="AQ2" s="22"/>
      <c r="AR2" s="22"/>
      <c r="AS2" s="22"/>
    </row>
    <row r="3" spans="1:45" x14ac:dyDescent="0.3">
      <c r="A3" s="20">
        <v>10</v>
      </c>
      <c r="B3" s="1">
        <v>0.2</v>
      </c>
      <c r="C3">
        <v>2183</v>
      </c>
      <c r="D3">
        <v>1125</v>
      </c>
      <c r="E3">
        <v>1602</v>
      </c>
      <c r="F3">
        <v>2411</v>
      </c>
      <c r="G3">
        <v>1220</v>
      </c>
      <c r="H3">
        <v>1640</v>
      </c>
      <c r="I3">
        <v>2271</v>
      </c>
      <c r="J3">
        <v>1900</v>
      </c>
      <c r="K3">
        <v>1688</v>
      </c>
      <c r="L3">
        <v>1934</v>
      </c>
      <c r="N3">
        <v>2009</v>
      </c>
      <c r="O3">
        <v>1125</v>
      </c>
      <c r="P3">
        <v>1731</v>
      </c>
      <c r="Q3">
        <v>2392</v>
      </c>
      <c r="R3">
        <v>1220</v>
      </c>
      <c r="S3">
        <v>1623</v>
      </c>
      <c r="T3">
        <v>2269</v>
      </c>
      <c r="U3" s="8">
        <v>1774</v>
      </c>
      <c r="V3" s="8">
        <v>1792</v>
      </c>
      <c r="W3" s="8">
        <v>1934</v>
      </c>
      <c r="Y3" s="3">
        <f>(C3-N3)/N3</f>
        <v>8.6610253857640623E-2</v>
      </c>
      <c r="Z3" s="3">
        <f t="shared" ref="Z3:AH18" si="0">(D3-O3)/O3</f>
        <v>0</v>
      </c>
      <c r="AA3" s="3">
        <f t="shared" si="0"/>
        <v>-7.452339688041594E-2</v>
      </c>
      <c r="AB3" s="3">
        <f t="shared" si="0"/>
        <v>7.94314381270903E-3</v>
      </c>
      <c r="AC3" s="3">
        <f t="shared" si="0"/>
        <v>0</v>
      </c>
      <c r="AD3" s="3">
        <f t="shared" si="0"/>
        <v>1.0474430067775724E-2</v>
      </c>
      <c r="AE3" s="3">
        <f t="shared" si="0"/>
        <v>8.8144557073600708E-4</v>
      </c>
      <c r="AF3" s="3">
        <f t="shared" si="0"/>
        <v>7.1025930101465615E-2</v>
      </c>
      <c r="AG3" s="3">
        <f t="shared" si="0"/>
        <v>-5.8035714285714288E-2</v>
      </c>
      <c r="AH3" s="3">
        <f t="shared" si="0"/>
        <v>0</v>
      </c>
      <c r="AI3" s="4">
        <f>AVERAGE(Y3:AH3)</f>
        <v>4.4376092244196768E-3</v>
      </c>
      <c r="AL3" s="5" t="s">
        <v>6</v>
      </c>
      <c r="AM3">
        <v>10</v>
      </c>
      <c r="AN3">
        <v>20</v>
      </c>
      <c r="AO3">
        <v>50</v>
      </c>
      <c r="AP3">
        <v>100</v>
      </c>
      <c r="AQ3">
        <v>200</v>
      </c>
      <c r="AR3">
        <v>500</v>
      </c>
      <c r="AS3">
        <v>1000</v>
      </c>
    </row>
    <row r="4" spans="1:45" x14ac:dyDescent="0.3">
      <c r="A4" s="20"/>
      <c r="B4" s="1">
        <v>0.4</v>
      </c>
      <c r="C4">
        <v>1057</v>
      </c>
      <c r="D4">
        <v>732.99999999999989</v>
      </c>
      <c r="E4">
        <v>1190</v>
      </c>
      <c r="F4">
        <v>1251</v>
      </c>
      <c r="G4">
        <v>928.99999999999989</v>
      </c>
      <c r="H4">
        <v>922</v>
      </c>
      <c r="I4">
        <v>1575</v>
      </c>
      <c r="J4">
        <v>1226</v>
      </c>
      <c r="K4">
        <v>904</v>
      </c>
      <c r="L4">
        <v>1284</v>
      </c>
      <c r="N4">
        <v>1057</v>
      </c>
      <c r="O4">
        <v>615</v>
      </c>
      <c r="P4">
        <v>931</v>
      </c>
      <c r="Q4">
        <v>1251</v>
      </c>
      <c r="R4">
        <v>661</v>
      </c>
      <c r="S4">
        <v>908</v>
      </c>
      <c r="T4">
        <v>1374</v>
      </c>
      <c r="U4" s="8">
        <v>1104</v>
      </c>
      <c r="V4" s="8">
        <v>876</v>
      </c>
      <c r="W4" s="8">
        <v>1173</v>
      </c>
      <c r="Y4" s="3">
        <f t="shared" ref="Y4:AH30" si="1">(C4-N4)/N4</f>
        <v>0</v>
      </c>
      <c r="Z4" s="3">
        <f t="shared" si="0"/>
        <v>0.19186991869918682</v>
      </c>
      <c r="AA4" s="3">
        <f t="shared" si="0"/>
        <v>0.2781954887218045</v>
      </c>
      <c r="AB4" s="3">
        <f t="shared" si="0"/>
        <v>0</v>
      </c>
      <c r="AC4" s="3">
        <f t="shared" si="0"/>
        <v>0.40544629349470485</v>
      </c>
      <c r="AD4" s="3">
        <f t="shared" si="0"/>
        <v>1.5418502202643172E-2</v>
      </c>
      <c r="AE4" s="3">
        <f t="shared" si="0"/>
        <v>0.14628820960698691</v>
      </c>
      <c r="AF4" s="3">
        <f t="shared" si="0"/>
        <v>0.1105072463768116</v>
      </c>
      <c r="AG4" s="3">
        <f t="shared" si="0"/>
        <v>3.1963470319634701E-2</v>
      </c>
      <c r="AH4" s="3">
        <f t="shared" si="0"/>
        <v>9.4629156010230184E-2</v>
      </c>
      <c r="AI4" s="4">
        <f t="shared" ref="AI4:AI30" si="2">AVERAGE(Y4:AH4)</f>
        <v>0.12743182854320029</v>
      </c>
      <c r="AL4" t="s">
        <v>5</v>
      </c>
    </row>
    <row r="5" spans="1:45" x14ac:dyDescent="0.3">
      <c r="A5" s="20"/>
      <c r="B5" s="1">
        <v>0.6</v>
      </c>
      <c r="C5">
        <v>865</v>
      </c>
      <c r="D5">
        <v>832</v>
      </c>
      <c r="E5">
        <v>805</v>
      </c>
      <c r="F5">
        <v>814.99999999999989</v>
      </c>
      <c r="G5">
        <v>582.00000000000011</v>
      </c>
      <c r="H5">
        <v>922</v>
      </c>
      <c r="I5">
        <v>1330</v>
      </c>
      <c r="J5">
        <v>658</v>
      </c>
      <c r="K5">
        <v>581.99999999999989</v>
      </c>
      <c r="L5">
        <v>919</v>
      </c>
      <c r="N5">
        <v>841</v>
      </c>
      <c r="O5">
        <v>615</v>
      </c>
      <c r="P5">
        <v>793</v>
      </c>
      <c r="Q5">
        <v>815</v>
      </c>
      <c r="R5">
        <v>521</v>
      </c>
      <c r="S5">
        <v>755</v>
      </c>
      <c r="T5">
        <v>1102</v>
      </c>
      <c r="U5" s="8">
        <v>610</v>
      </c>
      <c r="V5" s="8">
        <v>582</v>
      </c>
      <c r="W5" s="8">
        <v>711</v>
      </c>
      <c r="Y5" s="3">
        <f t="shared" si="1"/>
        <v>2.8537455410225922E-2</v>
      </c>
      <c r="Z5" s="3">
        <f t="shared" si="0"/>
        <v>0.35284552845528455</v>
      </c>
      <c r="AA5" s="3">
        <f t="shared" si="0"/>
        <v>1.5132408575031526E-2</v>
      </c>
      <c r="AB5" s="3">
        <f t="shared" si="0"/>
        <v>-1.3949305241916078E-16</v>
      </c>
      <c r="AC5" s="3">
        <f t="shared" si="0"/>
        <v>0.11708253358925166</v>
      </c>
      <c r="AD5" s="3">
        <f t="shared" si="0"/>
        <v>0.22119205298013245</v>
      </c>
      <c r="AE5" s="3">
        <f t="shared" si="0"/>
        <v>0.20689655172413793</v>
      </c>
      <c r="AF5" s="3">
        <f t="shared" si="0"/>
        <v>7.8688524590163941E-2</v>
      </c>
      <c r="AG5" s="3">
        <f t="shared" si="0"/>
        <v>-1.9533820914367015E-16</v>
      </c>
      <c r="AH5" s="3">
        <f t="shared" si="0"/>
        <v>0.29254571026722925</v>
      </c>
      <c r="AI5" s="4">
        <f t="shared" si="2"/>
        <v>0.13129207655914568</v>
      </c>
      <c r="AL5" s="1">
        <v>0.2</v>
      </c>
      <c r="AM5" s="4">
        <f>AI3</f>
        <v>4.4376092244196768E-3</v>
      </c>
      <c r="AN5" s="4">
        <f>AI7</f>
        <v>2.4740829007267855E-2</v>
      </c>
      <c r="AO5" s="4">
        <f>AI11</f>
        <v>-2.7586226532882008E-2</v>
      </c>
      <c r="AP5" s="4">
        <f>AI15</f>
        <v>-4.6356871655369357E-2</v>
      </c>
      <c r="AQ5" s="4">
        <f>AI19</f>
        <v>-4.6235465388125598E-2</v>
      </c>
      <c r="AR5" s="4">
        <f>AI23</f>
        <v>-5.1762002297075428E-2</v>
      </c>
      <c r="AS5" s="4">
        <f>AI27</f>
        <v>-5.6361108690981862E-2</v>
      </c>
    </row>
    <row r="6" spans="1:45" x14ac:dyDescent="0.3">
      <c r="A6" s="20"/>
      <c r="B6" s="1">
        <v>0.8</v>
      </c>
      <c r="C6">
        <v>865</v>
      </c>
      <c r="D6">
        <v>832</v>
      </c>
      <c r="E6">
        <v>805</v>
      </c>
      <c r="F6">
        <v>815</v>
      </c>
      <c r="G6">
        <v>582</v>
      </c>
      <c r="H6">
        <v>922</v>
      </c>
      <c r="I6">
        <v>1330</v>
      </c>
      <c r="J6">
        <v>658</v>
      </c>
      <c r="K6">
        <v>582</v>
      </c>
      <c r="L6">
        <v>919.00000000000023</v>
      </c>
      <c r="N6">
        <v>818</v>
      </c>
      <c r="O6">
        <v>615</v>
      </c>
      <c r="P6">
        <v>793</v>
      </c>
      <c r="Q6">
        <v>815</v>
      </c>
      <c r="R6">
        <v>521</v>
      </c>
      <c r="S6">
        <v>755</v>
      </c>
      <c r="T6">
        <v>1083</v>
      </c>
      <c r="U6" s="8">
        <v>540</v>
      </c>
      <c r="V6" s="8">
        <v>554</v>
      </c>
      <c r="W6" s="8">
        <v>671</v>
      </c>
      <c r="Y6" s="3">
        <f t="shared" si="1"/>
        <v>5.7457212713936431E-2</v>
      </c>
      <c r="Z6" s="3">
        <f t="shared" si="0"/>
        <v>0.35284552845528455</v>
      </c>
      <c r="AA6" s="3">
        <f t="shared" si="0"/>
        <v>1.5132408575031526E-2</v>
      </c>
      <c r="AB6" s="3">
        <f t="shared" si="0"/>
        <v>0</v>
      </c>
      <c r="AC6" s="3">
        <f t="shared" si="0"/>
        <v>0.11708253358925144</v>
      </c>
      <c r="AD6" s="3">
        <f t="shared" si="0"/>
        <v>0.22119205298013245</v>
      </c>
      <c r="AE6" s="3">
        <f t="shared" si="0"/>
        <v>0.22807017543859648</v>
      </c>
      <c r="AF6" s="3">
        <f t="shared" si="0"/>
        <v>0.21851851851851853</v>
      </c>
      <c r="AG6" s="3">
        <f t="shared" si="0"/>
        <v>5.0541516245487361E-2</v>
      </c>
      <c r="AH6" s="3">
        <f t="shared" si="0"/>
        <v>0.36959761549925518</v>
      </c>
      <c r="AI6" s="4">
        <f t="shared" si="2"/>
        <v>0.16304375620154937</v>
      </c>
      <c r="AL6" s="1">
        <v>0.4</v>
      </c>
      <c r="AM6" s="4">
        <f t="shared" ref="AM6:AM8" si="3">AI4</f>
        <v>0.12743182854320029</v>
      </c>
      <c r="AN6" s="4">
        <f t="shared" ref="AN6:AN8" si="4">AI8</f>
        <v>4.4933109777042159E-2</v>
      </c>
      <c r="AO6" s="4">
        <f t="shared" ref="AO6:AO8" si="5">AI12</f>
        <v>-1.2777254949218525E-2</v>
      </c>
      <c r="AP6" s="4">
        <f t="shared" ref="AP6:AP8" si="6">AI16</f>
        <v>-2.8644396078710894E-2</v>
      </c>
      <c r="AQ6" s="4">
        <f t="shared" ref="AQ6:AQ8" si="7">AI20</f>
        <v>-1.8048431818712164E-2</v>
      </c>
      <c r="AR6" s="4">
        <f t="shared" ref="AR6:AR8" si="8">AI24</f>
        <v>-1.6905654346050014E-2</v>
      </c>
      <c r="AS6" s="4">
        <f t="shared" ref="AS6:AS8" si="9">AI28</f>
        <v>-2.6077287371615299E-2</v>
      </c>
    </row>
    <row r="7" spans="1:45" x14ac:dyDescent="0.3">
      <c r="A7" s="20">
        <v>20</v>
      </c>
      <c r="B7" s="1">
        <v>0.2</v>
      </c>
      <c r="C7">
        <v>4554</v>
      </c>
      <c r="D7">
        <v>8777</v>
      </c>
      <c r="E7">
        <v>6807</v>
      </c>
      <c r="F7">
        <v>9785</v>
      </c>
      <c r="G7">
        <v>4405</v>
      </c>
      <c r="H7">
        <v>6622</v>
      </c>
      <c r="I7">
        <v>10601</v>
      </c>
      <c r="J7">
        <v>3994</v>
      </c>
      <c r="K7">
        <v>4045</v>
      </c>
      <c r="L7">
        <v>5782</v>
      </c>
      <c r="N7">
        <v>4431</v>
      </c>
      <c r="O7">
        <v>8567</v>
      </c>
      <c r="P7">
        <v>6331</v>
      </c>
      <c r="Q7">
        <v>9478</v>
      </c>
      <c r="R7">
        <v>4340</v>
      </c>
      <c r="S7">
        <v>6766</v>
      </c>
      <c r="T7">
        <v>11101</v>
      </c>
      <c r="U7" s="8">
        <v>4203</v>
      </c>
      <c r="V7" s="8">
        <v>3530</v>
      </c>
      <c r="W7" s="8">
        <v>5545</v>
      </c>
      <c r="Y7" s="3">
        <f t="shared" si="1"/>
        <v>2.7758970886932972E-2</v>
      </c>
      <c r="Z7" s="3">
        <f t="shared" si="0"/>
        <v>2.4512664876853042E-2</v>
      </c>
      <c r="AA7" s="3">
        <f t="shared" si="0"/>
        <v>7.5185594692781549E-2</v>
      </c>
      <c r="AB7" s="3">
        <f t="shared" si="0"/>
        <v>3.2390799746782023E-2</v>
      </c>
      <c r="AC7" s="3">
        <f t="shared" si="0"/>
        <v>1.4976958525345621E-2</v>
      </c>
      <c r="AD7" s="3">
        <f t="shared" si="0"/>
        <v>-2.1282885013301802E-2</v>
      </c>
      <c r="AE7" s="3">
        <f t="shared" si="0"/>
        <v>-4.5040987298441582E-2</v>
      </c>
      <c r="AF7" s="3">
        <f t="shared" si="0"/>
        <v>-4.9726385914822743E-2</v>
      </c>
      <c r="AG7" s="3">
        <f t="shared" si="0"/>
        <v>0.14589235127478753</v>
      </c>
      <c r="AH7" s="3">
        <f t="shared" si="0"/>
        <v>4.2741208295761945E-2</v>
      </c>
      <c r="AI7" s="4">
        <f t="shared" si="2"/>
        <v>2.4740829007267855E-2</v>
      </c>
      <c r="AL7" s="1">
        <v>0.6</v>
      </c>
      <c r="AM7" s="4">
        <f t="shared" si="3"/>
        <v>0.13129207655914568</v>
      </c>
      <c r="AN7" s="4">
        <f t="shared" si="4"/>
        <v>5.9176569064340503E-2</v>
      </c>
      <c r="AO7" s="4">
        <f t="shared" si="5"/>
        <v>4.985675803327546E-2</v>
      </c>
      <c r="AP7" s="4">
        <f t="shared" si="6"/>
        <v>3.772900109370373E-2</v>
      </c>
      <c r="AQ7" s="4">
        <f t="shared" si="7"/>
        <v>2.297871124174599E-2</v>
      </c>
      <c r="AR7" s="4">
        <f t="shared" si="8"/>
        <v>1.0894440420662895E-2</v>
      </c>
      <c r="AS7" s="4">
        <f t="shared" si="9"/>
        <v>1.1918040641823087E-2</v>
      </c>
    </row>
    <row r="8" spans="1:45" x14ac:dyDescent="0.3">
      <c r="A8" s="20"/>
      <c r="B8" s="1">
        <v>0.4</v>
      </c>
      <c r="C8">
        <v>3104</v>
      </c>
      <c r="D8">
        <v>5072</v>
      </c>
      <c r="E8">
        <v>4063</v>
      </c>
      <c r="F8">
        <v>5704</v>
      </c>
      <c r="G8">
        <v>2680</v>
      </c>
      <c r="H8">
        <v>3898</v>
      </c>
      <c r="I8">
        <v>6529</v>
      </c>
      <c r="J8">
        <v>2201</v>
      </c>
      <c r="K8">
        <v>2156</v>
      </c>
      <c r="L8">
        <v>3313</v>
      </c>
      <c r="N8">
        <v>3066</v>
      </c>
      <c r="O8">
        <v>4897</v>
      </c>
      <c r="P8">
        <v>3883</v>
      </c>
      <c r="Q8">
        <v>5122</v>
      </c>
      <c r="R8">
        <v>2571</v>
      </c>
      <c r="S8">
        <v>3601</v>
      </c>
      <c r="T8">
        <v>6357</v>
      </c>
      <c r="U8" s="8">
        <v>2151</v>
      </c>
      <c r="V8" s="8">
        <v>2097</v>
      </c>
      <c r="W8" s="8">
        <v>3192</v>
      </c>
      <c r="Y8" s="3">
        <f t="shared" si="1"/>
        <v>1.2393998695368558E-2</v>
      </c>
      <c r="Z8" s="3">
        <f t="shared" si="0"/>
        <v>3.573616499897897E-2</v>
      </c>
      <c r="AA8" s="3">
        <f t="shared" si="0"/>
        <v>4.635591037857327E-2</v>
      </c>
      <c r="AB8" s="3">
        <f t="shared" si="0"/>
        <v>0.11362748926200703</v>
      </c>
      <c r="AC8" s="3">
        <f t="shared" si="0"/>
        <v>4.2395954881369116E-2</v>
      </c>
      <c r="AD8" s="3">
        <f t="shared" si="0"/>
        <v>8.2477089697306299E-2</v>
      </c>
      <c r="AE8" s="3">
        <f t="shared" si="0"/>
        <v>2.7056787792984111E-2</v>
      </c>
      <c r="AF8" s="3">
        <f t="shared" si="0"/>
        <v>2.3245002324500233E-2</v>
      </c>
      <c r="AG8" s="3">
        <f t="shared" si="0"/>
        <v>2.8135431568907965E-2</v>
      </c>
      <c r="AH8" s="3">
        <f t="shared" si="0"/>
        <v>3.7907268170426063E-2</v>
      </c>
      <c r="AI8" s="4">
        <f t="shared" si="2"/>
        <v>4.4933109777042159E-2</v>
      </c>
      <c r="AL8" s="1">
        <v>0.8</v>
      </c>
      <c r="AM8" s="4">
        <f t="shared" si="3"/>
        <v>0.16304375620154937</v>
      </c>
      <c r="AN8" s="4">
        <f t="shared" si="4"/>
        <v>9.7985831198080964E-2</v>
      </c>
      <c r="AO8" s="4">
        <f t="shared" si="5"/>
        <v>5.4595695799322108E-2</v>
      </c>
      <c r="AP8" s="4">
        <f t="shared" si="6"/>
        <v>3.7755273533779554E-2</v>
      </c>
      <c r="AQ8" s="4">
        <f t="shared" si="7"/>
        <v>2.297871124174599E-2</v>
      </c>
      <c r="AR8" s="4">
        <f t="shared" si="8"/>
        <v>1.0895030593802594E-2</v>
      </c>
      <c r="AS8" s="4">
        <f t="shared" si="9"/>
        <v>1.1918040641823087E-2</v>
      </c>
    </row>
    <row r="9" spans="1:45" x14ac:dyDescent="0.3">
      <c r="A9" s="20"/>
      <c r="B9" s="1">
        <v>0.6</v>
      </c>
      <c r="C9">
        <v>3120</v>
      </c>
      <c r="D9">
        <v>3239</v>
      </c>
      <c r="E9">
        <v>3756</v>
      </c>
      <c r="F9">
        <v>3336</v>
      </c>
      <c r="G9">
        <v>2298</v>
      </c>
      <c r="H9">
        <v>3304</v>
      </c>
      <c r="I9">
        <v>5656</v>
      </c>
      <c r="J9">
        <v>1638</v>
      </c>
      <c r="K9">
        <v>2028</v>
      </c>
      <c r="L9">
        <v>2116</v>
      </c>
      <c r="N9">
        <v>2986</v>
      </c>
      <c r="O9">
        <v>3260</v>
      </c>
      <c r="P9">
        <v>3600</v>
      </c>
      <c r="Q9">
        <v>3336</v>
      </c>
      <c r="R9">
        <v>2206</v>
      </c>
      <c r="S9">
        <v>3016</v>
      </c>
      <c r="T9">
        <v>4175</v>
      </c>
      <c r="U9" s="8">
        <v>1638</v>
      </c>
      <c r="V9" s="8">
        <v>1992</v>
      </c>
      <c r="W9" s="8">
        <v>2116</v>
      </c>
      <c r="Y9" s="3">
        <f t="shared" si="1"/>
        <v>4.4876088412592094E-2</v>
      </c>
      <c r="Z9" s="3">
        <f t="shared" si="0"/>
        <v>-6.4417177914110431E-3</v>
      </c>
      <c r="AA9" s="3">
        <f t="shared" si="0"/>
        <v>4.3333333333333335E-2</v>
      </c>
      <c r="AB9" s="3">
        <f t="shared" si="0"/>
        <v>0</v>
      </c>
      <c r="AC9" s="3">
        <f t="shared" si="0"/>
        <v>4.1704442429737081E-2</v>
      </c>
      <c r="AD9" s="3">
        <f t="shared" si="0"/>
        <v>9.5490716180371346E-2</v>
      </c>
      <c r="AE9" s="3">
        <f t="shared" si="0"/>
        <v>0.35473053892215567</v>
      </c>
      <c r="AF9" s="3">
        <f t="shared" si="0"/>
        <v>0</v>
      </c>
      <c r="AG9" s="3">
        <f t="shared" si="0"/>
        <v>1.8072289156626505E-2</v>
      </c>
      <c r="AH9" s="3">
        <f t="shared" si="0"/>
        <v>0</v>
      </c>
      <c r="AI9" s="4">
        <f t="shared" si="2"/>
        <v>5.9176569064340503E-2</v>
      </c>
    </row>
    <row r="10" spans="1:45" x14ac:dyDescent="0.3">
      <c r="A10" s="20"/>
      <c r="B10" s="1">
        <v>0.8</v>
      </c>
      <c r="C10">
        <v>3243</v>
      </c>
      <c r="D10">
        <v>3239</v>
      </c>
      <c r="E10">
        <v>3756</v>
      </c>
      <c r="F10">
        <v>3336</v>
      </c>
      <c r="G10">
        <v>2298</v>
      </c>
      <c r="H10">
        <v>3304</v>
      </c>
      <c r="I10">
        <v>5656</v>
      </c>
      <c r="J10">
        <v>1638</v>
      </c>
      <c r="K10">
        <v>2028</v>
      </c>
      <c r="L10">
        <v>2116</v>
      </c>
      <c r="N10">
        <v>2986</v>
      </c>
      <c r="O10">
        <v>2980</v>
      </c>
      <c r="P10">
        <v>3600</v>
      </c>
      <c r="Q10">
        <v>3040</v>
      </c>
      <c r="R10">
        <v>2206</v>
      </c>
      <c r="S10">
        <v>3016</v>
      </c>
      <c r="T10">
        <v>3900</v>
      </c>
      <c r="U10" s="8">
        <v>1638</v>
      </c>
      <c r="V10" s="8">
        <v>1992</v>
      </c>
      <c r="W10" s="8">
        <v>1995</v>
      </c>
      <c r="Y10" s="3">
        <f t="shared" si="1"/>
        <v>8.6068318821165432E-2</v>
      </c>
      <c r="Z10" s="3">
        <f t="shared" si="0"/>
        <v>8.6912751677852354E-2</v>
      </c>
      <c r="AA10" s="3">
        <f t="shared" si="0"/>
        <v>4.3333333333333335E-2</v>
      </c>
      <c r="AB10" s="3">
        <f t="shared" si="0"/>
        <v>9.7368421052631576E-2</v>
      </c>
      <c r="AC10" s="3">
        <f t="shared" si="0"/>
        <v>4.1704442429737081E-2</v>
      </c>
      <c r="AD10" s="3">
        <f t="shared" si="0"/>
        <v>9.5490716180371346E-2</v>
      </c>
      <c r="AE10" s="3">
        <f t="shared" si="0"/>
        <v>0.45025641025641028</v>
      </c>
      <c r="AF10" s="3">
        <f t="shared" si="0"/>
        <v>0</v>
      </c>
      <c r="AG10" s="3">
        <f t="shared" si="0"/>
        <v>1.8072289156626505E-2</v>
      </c>
      <c r="AH10" s="3">
        <f t="shared" si="0"/>
        <v>6.0651629072681706E-2</v>
      </c>
      <c r="AI10" s="4">
        <f t="shared" si="2"/>
        <v>9.7985831198080964E-2</v>
      </c>
      <c r="AL10" t="s">
        <v>7</v>
      </c>
      <c r="AP10">
        <v>4.0205200000000003</v>
      </c>
      <c r="AQ10" t="s">
        <v>8</v>
      </c>
    </row>
    <row r="11" spans="1:45" x14ac:dyDescent="0.3">
      <c r="A11" s="20">
        <v>50</v>
      </c>
      <c r="B11" s="1">
        <v>0.2</v>
      </c>
      <c r="C11">
        <v>41799</v>
      </c>
      <c r="D11">
        <v>32152</v>
      </c>
      <c r="E11">
        <v>34987</v>
      </c>
      <c r="F11">
        <v>28217</v>
      </c>
      <c r="G11">
        <v>32925</v>
      </c>
      <c r="H11">
        <v>36164</v>
      </c>
      <c r="I11">
        <v>43171</v>
      </c>
      <c r="J11">
        <v>46511</v>
      </c>
      <c r="K11">
        <v>35617</v>
      </c>
      <c r="L11">
        <v>34511</v>
      </c>
      <c r="N11">
        <v>42363</v>
      </c>
      <c r="O11">
        <v>33637</v>
      </c>
      <c r="P11">
        <v>37641</v>
      </c>
      <c r="Q11">
        <v>30166</v>
      </c>
      <c r="R11">
        <v>32604</v>
      </c>
      <c r="S11">
        <v>36920</v>
      </c>
      <c r="T11">
        <v>44277</v>
      </c>
      <c r="U11" s="8">
        <v>46065</v>
      </c>
      <c r="V11" s="8">
        <v>36397</v>
      </c>
      <c r="W11" s="8">
        <v>35797</v>
      </c>
      <c r="Y11" s="3">
        <f t="shared" si="1"/>
        <v>-1.3313504709298209E-2</v>
      </c>
      <c r="Z11" s="3">
        <f t="shared" si="0"/>
        <v>-4.4147813419746114E-2</v>
      </c>
      <c r="AA11" s="3">
        <f t="shared" si="0"/>
        <v>-7.0508222417045241E-2</v>
      </c>
      <c r="AB11" s="3">
        <f t="shared" si="0"/>
        <v>-6.4609162633428363E-2</v>
      </c>
      <c r="AC11" s="3">
        <f t="shared" si="0"/>
        <v>9.8454177401545821E-3</v>
      </c>
      <c r="AD11" s="3">
        <f t="shared" si="0"/>
        <v>-2.047670639219935E-2</v>
      </c>
      <c r="AE11" s="3">
        <f t="shared" si="0"/>
        <v>-2.4979108792375273E-2</v>
      </c>
      <c r="AF11" s="3">
        <f t="shared" si="0"/>
        <v>9.6819711277542596E-3</v>
      </c>
      <c r="AG11" s="3">
        <f t="shared" si="0"/>
        <v>-2.1430337665192187E-2</v>
      </c>
      <c r="AH11" s="3">
        <f t="shared" si="0"/>
        <v>-3.5924798167444198E-2</v>
      </c>
      <c r="AI11" s="4">
        <f t="shared" si="2"/>
        <v>-2.7586226532882008E-2</v>
      </c>
    </row>
    <row r="12" spans="1:45" x14ac:dyDescent="0.3">
      <c r="A12" s="20"/>
      <c r="B12" s="1">
        <v>0.4</v>
      </c>
      <c r="C12">
        <v>24469</v>
      </c>
      <c r="D12">
        <v>18236</v>
      </c>
      <c r="E12">
        <v>21078</v>
      </c>
      <c r="F12">
        <v>17670</v>
      </c>
      <c r="G12">
        <v>18481</v>
      </c>
      <c r="H12">
        <v>21277</v>
      </c>
      <c r="I12">
        <v>24032</v>
      </c>
      <c r="J12">
        <v>25879</v>
      </c>
      <c r="K12">
        <v>20979</v>
      </c>
      <c r="L12">
        <v>19479</v>
      </c>
      <c r="N12">
        <v>24868</v>
      </c>
      <c r="O12">
        <v>19279</v>
      </c>
      <c r="P12">
        <v>21353</v>
      </c>
      <c r="Q12">
        <v>17495</v>
      </c>
      <c r="R12">
        <v>18441</v>
      </c>
      <c r="S12">
        <v>21497</v>
      </c>
      <c r="T12">
        <v>23883</v>
      </c>
      <c r="U12" s="8">
        <v>25402</v>
      </c>
      <c r="V12" s="8">
        <v>21929</v>
      </c>
      <c r="W12" s="8">
        <v>20048</v>
      </c>
      <c r="Y12" s="3">
        <f t="shared" si="1"/>
        <v>-1.6044716101013351E-2</v>
      </c>
      <c r="Z12" s="3">
        <f t="shared" si="0"/>
        <v>-5.4100316406452617E-2</v>
      </c>
      <c r="AA12" s="3">
        <f t="shared" si="0"/>
        <v>-1.287875240013113E-2</v>
      </c>
      <c r="AB12" s="3">
        <f t="shared" si="0"/>
        <v>1.0002857959416977E-2</v>
      </c>
      <c r="AC12" s="3">
        <f t="shared" si="0"/>
        <v>2.1690797679084647E-3</v>
      </c>
      <c r="AD12" s="3">
        <f t="shared" si="0"/>
        <v>-1.0233986137600595E-2</v>
      </c>
      <c r="AE12" s="3">
        <f t="shared" si="0"/>
        <v>6.2387472260603781E-3</v>
      </c>
      <c r="AF12" s="3">
        <f t="shared" si="0"/>
        <v>1.877804897252185E-2</v>
      </c>
      <c r="AG12" s="3">
        <f t="shared" si="0"/>
        <v>-4.3321628893246387E-2</v>
      </c>
      <c r="AH12" s="3">
        <f t="shared" si="0"/>
        <v>-2.8381883479648842E-2</v>
      </c>
      <c r="AI12" s="4">
        <f t="shared" si="2"/>
        <v>-1.2777254949218525E-2</v>
      </c>
    </row>
    <row r="13" spans="1:45" x14ac:dyDescent="0.3">
      <c r="A13" s="20"/>
      <c r="B13" s="1">
        <v>0.6</v>
      </c>
      <c r="C13">
        <v>19485</v>
      </c>
      <c r="D13">
        <v>14930</v>
      </c>
      <c r="E13">
        <v>16749</v>
      </c>
      <c r="F13">
        <v>14746</v>
      </c>
      <c r="G13">
        <v>14621</v>
      </c>
      <c r="H13">
        <v>15699</v>
      </c>
      <c r="I13">
        <v>18352</v>
      </c>
      <c r="J13">
        <v>23308</v>
      </c>
      <c r="K13">
        <v>15143</v>
      </c>
      <c r="L13">
        <v>14666</v>
      </c>
      <c r="N13">
        <v>17990</v>
      </c>
      <c r="O13">
        <v>14231</v>
      </c>
      <c r="P13">
        <v>16497</v>
      </c>
      <c r="Q13">
        <v>14105</v>
      </c>
      <c r="R13">
        <v>14650</v>
      </c>
      <c r="S13">
        <v>14251</v>
      </c>
      <c r="T13">
        <v>17715</v>
      </c>
      <c r="U13" s="8">
        <v>21367</v>
      </c>
      <c r="V13" s="8">
        <v>14298</v>
      </c>
      <c r="W13" s="8">
        <v>14377</v>
      </c>
      <c r="Y13" s="3">
        <f t="shared" si="1"/>
        <v>8.3101723179544187E-2</v>
      </c>
      <c r="Z13" s="3">
        <f t="shared" si="0"/>
        <v>4.91181224088258E-2</v>
      </c>
      <c r="AA13" s="3">
        <f t="shared" si="0"/>
        <v>1.5275504637206765E-2</v>
      </c>
      <c r="AB13" s="3">
        <f t="shared" si="0"/>
        <v>4.544487770294222E-2</v>
      </c>
      <c r="AC13" s="3">
        <f t="shared" si="0"/>
        <v>-1.9795221843003411E-3</v>
      </c>
      <c r="AD13" s="3">
        <f t="shared" si="0"/>
        <v>0.10160690477861203</v>
      </c>
      <c r="AE13" s="3">
        <f t="shared" si="0"/>
        <v>3.5958227490826986E-2</v>
      </c>
      <c r="AF13" s="3">
        <f t="shared" si="0"/>
        <v>9.0841016520803106E-2</v>
      </c>
      <c r="AG13" s="3">
        <f t="shared" si="0"/>
        <v>5.9099174709749618E-2</v>
      </c>
      <c r="AH13" s="3">
        <f t="shared" si="0"/>
        <v>2.0101551088544202E-2</v>
      </c>
      <c r="AI13" s="4">
        <f t="shared" si="2"/>
        <v>4.985675803327546E-2</v>
      </c>
    </row>
    <row r="14" spans="1:45" x14ac:dyDescent="0.3">
      <c r="A14" s="20"/>
      <c r="B14" s="1">
        <v>0.8</v>
      </c>
      <c r="C14">
        <v>19485</v>
      </c>
      <c r="D14">
        <v>14930</v>
      </c>
      <c r="E14">
        <v>16749</v>
      </c>
      <c r="F14">
        <v>14746</v>
      </c>
      <c r="G14">
        <v>14621</v>
      </c>
      <c r="H14">
        <v>15699</v>
      </c>
      <c r="I14">
        <v>18352</v>
      </c>
      <c r="J14">
        <v>23308</v>
      </c>
      <c r="K14">
        <v>15143</v>
      </c>
      <c r="L14">
        <v>14666</v>
      </c>
      <c r="N14">
        <v>17990</v>
      </c>
      <c r="O14">
        <v>14132</v>
      </c>
      <c r="P14">
        <v>16497</v>
      </c>
      <c r="Q14">
        <v>14105</v>
      </c>
      <c r="R14">
        <v>14650</v>
      </c>
      <c r="S14">
        <v>14075</v>
      </c>
      <c r="T14">
        <v>17715</v>
      </c>
      <c r="U14" s="8">
        <v>21367</v>
      </c>
      <c r="V14" s="8">
        <v>13952</v>
      </c>
      <c r="W14" s="8">
        <v>14377</v>
      </c>
      <c r="Y14" s="3">
        <f t="shared" si="1"/>
        <v>8.3101723179544187E-2</v>
      </c>
      <c r="Z14" s="3">
        <f t="shared" si="0"/>
        <v>5.646759128219643E-2</v>
      </c>
      <c r="AA14" s="3">
        <f t="shared" si="0"/>
        <v>1.5275504637206765E-2</v>
      </c>
      <c r="AB14" s="3">
        <f t="shared" si="0"/>
        <v>4.544487770294222E-2</v>
      </c>
      <c r="AC14" s="3">
        <f t="shared" si="0"/>
        <v>-1.9795221843003411E-3</v>
      </c>
      <c r="AD14" s="3">
        <f t="shared" si="0"/>
        <v>0.11538188277087033</v>
      </c>
      <c r="AE14" s="3">
        <f t="shared" si="0"/>
        <v>3.5958227490826986E-2</v>
      </c>
      <c r="AF14" s="3">
        <f t="shared" si="0"/>
        <v>9.0841016520803106E-2</v>
      </c>
      <c r="AG14" s="3">
        <f t="shared" si="0"/>
        <v>8.5364105504587159E-2</v>
      </c>
      <c r="AH14" s="3">
        <f t="shared" si="0"/>
        <v>2.0101551088544202E-2</v>
      </c>
      <c r="AI14" s="4">
        <f t="shared" si="2"/>
        <v>5.4595695799322108E-2</v>
      </c>
    </row>
    <row r="15" spans="1:45" x14ac:dyDescent="0.3">
      <c r="A15" s="20">
        <v>100</v>
      </c>
      <c r="B15" s="1">
        <v>0.2</v>
      </c>
      <c r="C15">
        <v>146051</v>
      </c>
      <c r="D15">
        <v>127919</v>
      </c>
      <c r="E15">
        <v>131150</v>
      </c>
      <c r="F15">
        <v>131762</v>
      </c>
      <c r="G15">
        <v>126543</v>
      </c>
      <c r="H15">
        <v>142273</v>
      </c>
      <c r="I15">
        <v>137673</v>
      </c>
      <c r="J15">
        <v>162392</v>
      </c>
      <c r="K15">
        <v>118725</v>
      </c>
      <c r="L15">
        <v>121156</v>
      </c>
      <c r="N15">
        <v>156103</v>
      </c>
      <c r="O15">
        <v>132605</v>
      </c>
      <c r="P15">
        <v>137463</v>
      </c>
      <c r="Q15">
        <v>137265</v>
      </c>
      <c r="R15">
        <v>136761</v>
      </c>
      <c r="S15">
        <v>151938</v>
      </c>
      <c r="T15">
        <v>141613</v>
      </c>
      <c r="U15" s="8">
        <v>168086</v>
      </c>
      <c r="V15" s="8">
        <v>125153</v>
      </c>
      <c r="W15" s="8">
        <v>124446</v>
      </c>
      <c r="Y15" s="3">
        <f t="shared" si="1"/>
        <v>-6.4393381293120569E-2</v>
      </c>
      <c r="Z15" s="3">
        <f t="shared" si="0"/>
        <v>-3.5338034010783906E-2</v>
      </c>
      <c r="AA15" s="3">
        <f t="shared" si="0"/>
        <v>-4.5925085295679562E-2</v>
      </c>
      <c r="AB15" s="3">
        <f t="shared" si="0"/>
        <v>-4.0090336210978766E-2</v>
      </c>
      <c r="AC15" s="3">
        <f t="shared" si="0"/>
        <v>-7.4714282580560246E-2</v>
      </c>
      <c r="AD15" s="3">
        <f t="shared" si="0"/>
        <v>-6.3611473100870092E-2</v>
      </c>
      <c r="AE15" s="3">
        <f t="shared" si="0"/>
        <v>-2.7822304449450261E-2</v>
      </c>
      <c r="AF15" s="3">
        <f t="shared" si="0"/>
        <v>-3.3875516104851087E-2</v>
      </c>
      <c r="AG15" s="3">
        <f t="shared" si="0"/>
        <v>-5.1361133972018247E-2</v>
      </c>
      <c r="AH15" s="3">
        <f t="shared" si="0"/>
        <v>-2.6437169535380809E-2</v>
      </c>
      <c r="AI15" s="4">
        <f t="shared" si="2"/>
        <v>-4.6356871655369357E-2</v>
      </c>
    </row>
    <row r="16" spans="1:45" x14ac:dyDescent="0.3">
      <c r="A16" s="20"/>
      <c r="B16" s="1">
        <v>0.4</v>
      </c>
      <c r="C16">
        <v>88064</v>
      </c>
      <c r="D16">
        <v>74085</v>
      </c>
      <c r="E16">
        <v>82041</v>
      </c>
      <c r="F16">
        <v>82433</v>
      </c>
      <c r="G16">
        <v>72734</v>
      </c>
      <c r="H16">
        <v>78816.999999999985</v>
      </c>
      <c r="I16">
        <v>79302</v>
      </c>
      <c r="J16">
        <v>96906</v>
      </c>
      <c r="K16">
        <v>70430</v>
      </c>
      <c r="L16">
        <v>73372</v>
      </c>
      <c r="N16">
        <v>89588</v>
      </c>
      <c r="O16">
        <v>74854</v>
      </c>
      <c r="P16">
        <v>85363</v>
      </c>
      <c r="Q16">
        <v>87730</v>
      </c>
      <c r="R16">
        <v>76424</v>
      </c>
      <c r="S16">
        <v>86724</v>
      </c>
      <c r="T16">
        <v>79854</v>
      </c>
      <c r="U16" s="8">
        <v>95361</v>
      </c>
      <c r="V16" s="8">
        <v>73605</v>
      </c>
      <c r="W16" s="8">
        <v>72399</v>
      </c>
      <c r="Y16" s="3">
        <f t="shared" si="1"/>
        <v>-1.7011206858061349E-2</v>
      </c>
      <c r="Z16" s="3">
        <f t="shared" si="0"/>
        <v>-1.0273332086461645E-2</v>
      </c>
      <c r="AA16" s="3">
        <f t="shared" si="0"/>
        <v>-3.8916158054426393E-2</v>
      </c>
      <c r="AB16" s="3">
        <f t="shared" si="0"/>
        <v>-6.0378433831072609E-2</v>
      </c>
      <c r="AC16" s="3">
        <f t="shared" si="0"/>
        <v>-4.8283261802575105E-2</v>
      </c>
      <c r="AD16" s="3">
        <f t="shared" si="0"/>
        <v>-9.1174300078409834E-2</v>
      </c>
      <c r="AE16" s="3">
        <f t="shared" si="0"/>
        <v>-6.9126155233300776E-3</v>
      </c>
      <c r="AF16" s="3">
        <f t="shared" si="0"/>
        <v>1.6201591845723094E-2</v>
      </c>
      <c r="AG16" s="3">
        <f t="shared" si="0"/>
        <v>-4.313565654507167E-2</v>
      </c>
      <c r="AH16" s="3">
        <f t="shared" si="0"/>
        <v>1.343941214657661E-2</v>
      </c>
      <c r="AI16" s="4">
        <f t="shared" si="2"/>
        <v>-2.8644396078710894E-2</v>
      </c>
    </row>
    <row r="17" spans="1:35" x14ac:dyDescent="0.3">
      <c r="A17" s="20"/>
      <c r="B17" s="1">
        <v>0.6</v>
      </c>
      <c r="C17">
        <v>74872</v>
      </c>
      <c r="D17">
        <v>61255</v>
      </c>
      <c r="E17">
        <v>70176</v>
      </c>
      <c r="F17">
        <v>70631</v>
      </c>
      <c r="G17">
        <v>57355</v>
      </c>
      <c r="H17">
        <v>68062</v>
      </c>
      <c r="I17">
        <v>64600</v>
      </c>
      <c r="J17">
        <v>84341</v>
      </c>
      <c r="K17">
        <v>61324</v>
      </c>
      <c r="L17">
        <v>62058</v>
      </c>
      <c r="N17">
        <v>72019</v>
      </c>
      <c r="O17">
        <v>59351</v>
      </c>
      <c r="P17">
        <v>68537</v>
      </c>
      <c r="Q17">
        <v>69231</v>
      </c>
      <c r="R17">
        <v>55291</v>
      </c>
      <c r="S17">
        <v>62519</v>
      </c>
      <c r="T17">
        <v>62213</v>
      </c>
      <c r="U17" s="8">
        <v>80844</v>
      </c>
      <c r="V17" s="8">
        <v>58771</v>
      </c>
      <c r="W17" s="8">
        <v>61419</v>
      </c>
      <c r="Y17" s="3">
        <f t="shared" si="1"/>
        <v>3.961454616142962E-2</v>
      </c>
      <c r="Z17" s="3">
        <f t="shared" si="0"/>
        <v>3.2080335630402183E-2</v>
      </c>
      <c r="AA17" s="3">
        <f t="shared" si="0"/>
        <v>2.391409019945431E-2</v>
      </c>
      <c r="AB17" s="3">
        <f t="shared" si="0"/>
        <v>2.0222154815039504E-2</v>
      </c>
      <c r="AC17" s="3">
        <f t="shared" si="0"/>
        <v>3.7329764337776489E-2</v>
      </c>
      <c r="AD17" s="3">
        <f t="shared" si="0"/>
        <v>8.8661047041699317E-2</v>
      </c>
      <c r="AE17" s="3">
        <f t="shared" si="0"/>
        <v>3.8368186713387875E-2</v>
      </c>
      <c r="AF17" s="3">
        <f t="shared" si="0"/>
        <v>4.3256147642372962E-2</v>
      </c>
      <c r="AG17" s="3">
        <f t="shared" si="0"/>
        <v>4.3439791734018476E-2</v>
      </c>
      <c r="AH17" s="3">
        <f t="shared" si="0"/>
        <v>1.0403946661456552E-2</v>
      </c>
      <c r="AI17" s="4">
        <f t="shared" si="2"/>
        <v>3.772900109370373E-2</v>
      </c>
    </row>
    <row r="18" spans="1:35" x14ac:dyDescent="0.3">
      <c r="A18" s="20"/>
      <c r="B18" s="1">
        <v>0.8</v>
      </c>
      <c r="C18">
        <v>74872</v>
      </c>
      <c r="D18">
        <v>61254.999999999993</v>
      </c>
      <c r="E18">
        <v>70176</v>
      </c>
      <c r="F18">
        <v>70631</v>
      </c>
      <c r="G18">
        <v>57355</v>
      </c>
      <c r="H18">
        <v>68061.999999999985</v>
      </c>
      <c r="I18">
        <v>64600.000000000007</v>
      </c>
      <c r="J18">
        <v>84341</v>
      </c>
      <c r="K18">
        <v>61324</v>
      </c>
      <c r="L18">
        <v>62058</v>
      </c>
      <c r="N18">
        <v>72019</v>
      </c>
      <c r="O18">
        <v>59351</v>
      </c>
      <c r="P18">
        <v>68537</v>
      </c>
      <c r="Q18">
        <v>69231</v>
      </c>
      <c r="R18">
        <v>55277</v>
      </c>
      <c r="S18">
        <v>62519</v>
      </c>
      <c r="T18">
        <v>62213</v>
      </c>
      <c r="U18" s="8">
        <v>80844</v>
      </c>
      <c r="V18" s="8">
        <v>58771</v>
      </c>
      <c r="W18" s="8">
        <v>61419</v>
      </c>
      <c r="Y18" s="3">
        <f t="shared" si="1"/>
        <v>3.961454616142962E-2</v>
      </c>
      <c r="Z18" s="3">
        <f t="shared" si="0"/>
        <v>3.2080335630402058E-2</v>
      </c>
      <c r="AA18" s="3">
        <f t="shared" si="0"/>
        <v>2.391409019945431E-2</v>
      </c>
      <c r="AB18" s="3">
        <f t="shared" si="0"/>
        <v>2.0222154815039504E-2</v>
      </c>
      <c r="AC18" s="3">
        <f t="shared" si="0"/>
        <v>3.7592488738535011E-2</v>
      </c>
      <c r="AD18" s="3">
        <f t="shared" si="0"/>
        <v>8.8661047041699095E-2</v>
      </c>
      <c r="AE18" s="3">
        <f t="shared" si="0"/>
        <v>3.8368186713387993E-2</v>
      </c>
      <c r="AF18" s="3">
        <f t="shared" si="0"/>
        <v>4.3256147642372962E-2</v>
      </c>
      <c r="AG18" s="3">
        <f t="shared" si="0"/>
        <v>4.3439791734018476E-2</v>
      </c>
      <c r="AH18" s="3">
        <f t="shared" si="0"/>
        <v>1.0403946661456552E-2</v>
      </c>
      <c r="AI18" s="4">
        <f t="shared" si="2"/>
        <v>3.7755273533779554E-2</v>
      </c>
    </row>
    <row r="19" spans="1:35" x14ac:dyDescent="0.3">
      <c r="A19" s="20">
        <v>200</v>
      </c>
      <c r="B19" s="1">
        <v>0.2</v>
      </c>
      <c r="C19">
        <v>504277</v>
      </c>
      <c r="D19">
        <v>546076</v>
      </c>
      <c r="E19">
        <v>494163</v>
      </c>
      <c r="F19">
        <v>592510</v>
      </c>
      <c r="G19">
        <v>521346</v>
      </c>
      <c r="H19">
        <v>481755</v>
      </c>
      <c r="I19">
        <v>459313</v>
      </c>
      <c r="J19">
        <v>505315</v>
      </c>
      <c r="K19">
        <v>537460</v>
      </c>
      <c r="L19">
        <v>543270</v>
      </c>
      <c r="N19">
        <v>526666</v>
      </c>
      <c r="O19">
        <v>566643</v>
      </c>
      <c r="P19">
        <v>529919</v>
      </c>
      <c r="Q19">
        <v>603709</v>
      </c>
      <c r="R19">
        <v>547953</v>
      </c>
      <c r="S19">
        <v>502276</v>
      </c>
      <c r="T19">
        <v>479651</v>
      </c>
      <c r="U19" s="8">
        <v>530896</v>
      </c>
      <c r="V19" s="8">
        <v>575353</v>
      </c>
      <c r="W19" s="8">
        <v>572866</v>
      </c>
      <c r="Y19" s="3">
        <f t="shared" si="1"/>
        <v>-4.2510813304826971E-2</v>
      </c>
      <c r="Z19" s="3">
        <f t="shared" si="1"/>
        <v>-3.6296221783380364E-2</v>
      </c>
      <c r="AA19" s="3">
        <f t="shared" si="1"/>
        <v>-6.7474463078319516E-2</v>
      </c>
      <c r="AB19" s="3">
        <f t="shared" si="1"/>
        <v>-1.8550328055404176E-2</v>
      </c>
      <c r="AC19" s="3">
        <f t="shared" si="1"/>
        <v>-4.8557084275476184E-2</v>
      </c>
      <c r="AD19" s="3">
        <f t="shared" si="1"/>
        <v>-4.0856023381567109E-2</v>
      </c>
      <c r="AE19" s="3">
        <f t="shared" si="1"/>
        <v>-4.2401662875715888E-2</v>
      </c>
      <c r="AF19" s="3">
        <f t="shared" si="1"/>
        <v>-4.8184578523854014E-2</v>
      </c>
      <c r="AG19" s="3">
        <f t="shared" si="1"/>
        <v>-6.58604369839038E-2</v>
      </c>
      <c r="AH19" s="3">
        <f t="shared" si="1"/>
        <v>-5.1663041618807887E-2</v>
      </c>
      <c r="AI19" s="4">
        <f t="shared" si="2"/>
        <v>-4.6235465388125598E-2</v>
      </c>
    </row>
    <row r="20" spans="1:35" x14ac:dyDescent="0.3">
      <c r="A20" s="20"/>
      <c r="B20" s="1">
        <v>0.4</v>
      </c>
      <c r="C20">
        <v>299432</v>
      </c>
      <c r="D20">
        <v>323617</v>
      </c>
      <c r="E20">
        <v>299876</v>
      </c>
      <c r="F20">
        <v>360340</v>
      </c>
      <c r="G20">
        <v>314422</v>
      </c>
      <c r="H20">
        <v>288512</v>
      </c>
      <c r="I20">
        <v>276658</v>
      </c>
      <c r="J20">
        <v>285499</v>
      </c>
      <c r="K20">
        <v>318795</v>
      </c>
      <c r="L20">
        <v>328682</v>
      </c>
      <c r="N20">
        <v>301449</v>
      </c>
      <c r="O20">
        <v>335714</v>
      </c>
      <c r="P20">
        <v>308278</v>
      </c>
      <c r="Q20">
        <v>360852</v>
      </c>
      <c r="R20">
        <v>322268</v>
      </c>
      <c r="S20">
        <v>292453</v>
      </c>
      <c r="T20">
        <v>279576</v>
      </c>
      <c r="U20" s="8">
        <v>288746</v>
      </c>
      <c r="V20" s="8">
        <v>331107</v>
      </c>
      <c r="W20" s="8">
        <v>332808</v>
      </c>
      <c r="Y20" s="3">
        <f t="shared" si="1"/>
        <v>-6.6910157273701353E-3</v>
      </c>
      <c r="Z20" s="3">
        <f t="shared" si="1"/>
        <v>-3.6033647688210796E-2</v>
      </c>
      <c r="AA20" s="3">
        <f t="shared" si="1"/>
        <v>-2.7254620829251518E-2</v>
      </c>
      <c r="AB20" s="3">
        <f t="shared" si="1"/>
        <v>-1.4188642435125757E-3</v>
      </c>
      <c r="AC20" s="3">
        <f t="shared" si="1"/>
        <v>-2.4346196333486416E-2</v>
      </c>
      <c r="AD20" s="3">
        <f t="shared" si="1"/>
        <v>-1.3475669594772493E-2</v>
      </c>
      <c r="AE20" s="3">
        <f t="shared" si="1"/>
        <v>-1.0437233525052221E-2</v>
      </c>
      <c r="AF20" s="3">
        <f t="shared" si="1"/>
        <v>-1.1245177422371218E-2</v>
      </c>
      <c r="AG20" s="3">
        <f t="shared" si="1"/>
        <v>-3.7184354302385633E-2</v>
      </c>
      <c r="AH20" s="3">
        <f t="shared" si="1"/>
        <v>-1.2397538520708637E-2</v>
      </c>
      <c r="AI20" s="4">
        <f t="shared" si="2"/>
        <v>-1.8048431818712164E-2</v>
      </c>
    </row>
    <row r="21" spans="1:35" x14ac:dyDescent="0.3">
      <c r="A21" s="20"/>
      <c r="B21" s="1">
        <v>0.6</v>
      </c>
      <c r="C21">
        <v>260267</v>
      </c>
      <c r="D21">
        <v>275894</v>
      </c>
      <c r="E21">
        <v>261473</v>
      </c>
      <c r="F21">
        <v>301121</v>
      </c>
      <c r="G21">
        <v>264450</v>
      </c>
      <c r="H21">
        <v>239732</v>
      </c>
      <c r="I21">
        <v>252961</v>
      </c>
      <c r="J21">
        <v>228523</v>
      </c>
      <c r="K21">
        <v>259290</v>
      </c>
      <c r="L21">
        <v>281958</v>
      </c>
      <c r="N21">
        <v>254268</v>
      </c>
      <c r="O21">
        <v>266028</v>
      </c>
      <c r="P21">
        <v>254647</v>
      </c>
      <c r="Q21">
        <v>297269</v>
      </c>
      <c r="R21">
        <v>260455</v>
      </c>
      <c r="S21">
        <v>236160</v>
      </c>
      <c r="T21">
        <v>247555</v>
      </c>
      <c r="U21" s="8">
        <v>225572</v>
      </c>
      <c r="V21" s="8">
        <v>255029</v>
      </c>
      <c r="W21" s="8">
        <v>269236</v>
      </c>
      <c r="Y21" s="3">
        <f t="shared" si="1"/>
        <v>2.3593216606100649E-2</v>
      </c>
      <c r="Z21" s="3">
        <f t="shared" si="1"/>
        <v>3.708632174056866E-2</v>
      </c>
      <c r="AA21" s="3">
        <f t="shared" si="1"/>
        <v>2.6805734997859782E-2</v>
      </c>
      <c r="AB21" s="3">
        <f t="shared" si="1"/>
        <v>1.2957960634980439E-2</v>
      </c>
      <c r="AC21" s="3">
        <f t="shared" si="1"/>
        <v>1.5338542166593078E-2</v>
      </c>
      <c r="AD21" s="3">
        <f t="shared" si="1"/>
        <v>1.5125338753387533E-2</v>
      </c>
      <c r="AE21" s="3">
        <f t="shared" si="1"/>
        <v>2.183757144876896E-2</v>
      </c>
      <c r="AF21" s="3">
        <f t="shared" si="1"/>
        <v>1.3082297448264855E-2</v>
      </c>
      <c r="AG21" s="3">
        <f t="shared" si="1"/>
        <v>1.6707903807018025E-2</v>
      </c>
      <c r="AH21" s="3">
        <f t="shared" si="1"/>
        <v>4.7252224813917901E-2</v>
      </c>
      <c r="AI21" s="4">
        <f t="shared" si="2"/>
        <v>2.297871124174599E-2</v>
      </c>
    </row>
    <row r="22" spans="1:35" x14ac:dyDescent="0.3">
      <c r="A22" s="20"/>
      <c r="B22" s="1">
        <v>0.8</v>
      </c>
      <c r="C22">
        <v>260267</v>
      </c>
      <c r="D22">
        <v>275894</v>
      </c>
      <c r="E22">
        <v>261473</v>
      </c>
      <c r="F22">
        <v>301121</v>
      </c>
      <c r="G22">
        <v>264450</v>
      </c>
      <c r="H22">
        <v>239732</v>
      </c>
      <c r="I22">
        <v>252961</v>
      </c>
      <c r="J22">
        <v>228523</v>
      </c>
      <c r="K22">
        <v>259290</v>
      </c>
      <c r="L22">
        <v>281958</v>
      </c>
      <c r="N22">
        <v>254268</v>
      </c>
      <c r="O22">
        <v>266028</v>
      </c>
      <c r="P22">
        <v>254647</v>
      </c>
      <c r="Q22">
        <v>297269</v>
      </c>
      <c r="R22">
        <v>260455</v>
      </c>
      <c r="S22">
        <v>236160</v>
      </c>
      <c r="T22">
        <v>247555</v>
      </c>
      <c r="U22" s="8">
        <v>225572</v>
      </c>
      <c r="V22" s="8">
        <v>255029</v>
      </c>
      <c r="W22" s="8">
        <v>269236</v>
      </c>
      <c r="Y22" s="3">
        <f t="shared" si="1"/>
        <v>2.3593216606100649E-2</v>
      </c>
      <c r="Z22" s="3">
        <f t="shared" si="1"/>
        <v>3.708632174056866E-2</v>
      </c>
      <c r="AA22" s="3">
        <f t="shared" si="1"/>
        <v>2.6805734997859782E-2</v>
      </c>
      <c r="AB22" s="3">
        <f t="shared" si="1"/>
        <v>1.2957960634980439E-2</v>
      </c>
      <c r="AC22" s="3">
        <f t="shared" si="1"/>
        <v>1.5338542166593078E-2</v>
      </c>
      <c r="AD22" s="3">
        <f t="shared" si="1"/>
        <v>1.5125338753387533E-2</v>
      </c>
      <c r="AE22" s="3">
        <f t="shared" si="1"/>
        <v>2.183757144876896E-2</v>
      </c>
      <c r="AF22" s="3">
        <f t="shared" si="1"/>
        <v>1.3082297448264855E-2</v>
      </c>
      <c r="AG22" s="3">
        <f t="shared" si="1"/>
        <v>1.6707903807018025E-2</v>
      </c>
      <c r="AH22" s="3">
        <f t="shared" si="1"/>
        <v>4.7252224813917901E-2</v>
      </c>
      <c r="AI22" s="4">
        <f t="shared" si="2"/>
        <v>2.297871124174599E-2</v>
      </c>
    </row>
    <row r="23" spans="1:35" x14ac:dyDescent="0.3">
      <c r="A23" s="20">
        <v>500</v>
      </c>
      <c r="B23" s="1">
        <v>0.2</v>
      </c>
      <c r="C23">
        <v>2994619</v>
      </c>
      <c r="D23">
        <v>3407621</v>
      </c>
      <c r="E23">
        <v>3133135</v>
      </c>
      <c r="F23">
        <v>3258190</v>
      </c>
      <c r="G23">
        <v>3155086</v>
      </c>
      <c r="H23">
        <v>2852064</v>
      </c>
      <c r="I23">
        <v>3200434</v>
      </c>
      <c r="J23">
        <v>3174189</v>
      </c>
      <c r="K23">
        <v>3416898</v>
      </c>
      <c r="L23">
        <v>3157053</v>
      </c>
      <c r="N23">
        <v>3113088</v>
      </c>
      <c r="O23">
        <v>3569058</v>
      </c>
      <c r="P23">
        <v>3300744</v>
      </c>
      <c r="Q23">
        <v>3408867</v>
      </c>
      <c r="R23">
        <v>3377547</v>
      </c>
      <c r="S23">
        <v>3024082</v>
      </c>
      <c r="T23">
        <v>3381166</v>
      </c>
      <c r="U23" s="8">
        <v>3376678</v>
      </c>
      <c r="V23" s="8">
        <v>3617807</v>
      </c>
      <c r="W23" s="8">
        <v>3315019</v>
      </c>
      <c r="Y23" s="3">
        <f t="shared" si="1"/>
        <v>-3.8055140105258831E-2</v>
      </c>
      <c r="Z23" s="3">
        <f t="shared" si="1"/>
        <v>-4.5232383446836673E-2</v>
      </c>
      <c r="AA23" s="3">
        <f t="shared" si="1"/>
        <v>-5.0779157668695299E-2</v>
      </c>
      <c r="AB23" s="3">
        <f t="shared" si="1"/>
        <v>-4.4201489820518081E-2</v>
      </c>
      <c r="AC23" s="3">
        <f t="shared" si="1"/>
        <v>-6.5864664503558351E-2</v>
      </c>
      <c r="AD23" s="3">
        <f t="shared" si="1"/>
        <v>-5.6882716804636912E-2</v>
      </c>
      <c r="AE23" s="3">
        <f t="shared" si="1"/>
        <v>-5.345256636320133E-2</v>
      </c>
      <c r="AF23" s="3">
        <f t="shared" si="1"/>
        <v>-5.9966926073495901E-2</v>
      </c>
      <c r="AG23" s="3">
        <f t="shared" si="1"/>
        <v>-5.5533365931350123E-2</v>
      </c>
      <c r="AH23" s="3">
        <f t="shared" si="1"/>
        <v>-4.7651612253202774E-2</v>
      </c>
      <c r="AI23" s="4">
        <f t="shared" si="2"/>
        <v>-5.1762002297075428E-2</v>
      </c>
    </row>
    <row r="24" spans="1:35" x14ac:dyDescent="0.3">
      <c r="A24" s="20"/>
      <c r="B24" s="1">
        <v>0.4</v>
      </c>
      <c r="C24">
        <v>1840989</v>
      </c>
      <c r="D24">
        <v>2041684</v>
      </c>
      <c r="E24">
        <v>1896361</v>
      </c>
      <c r="F24">
        <v>1917254</v>
      </c>
      <c r="G24">
        <v>1843486</v>
      </c>
      <c r="H24">
        <v>1638247</v>
      </c>
      <c r="I24">
        <v>1948953</v>
      </c>
      <c r="J24">
        <v>1836069</v>
      </c>
      <c r="K24">
        <v>1999264</v>
      </c>
      <c r="L24">
        <v>1883985</v>
      </c>
      <c r="N24">
        <v>1839902</v>
      </c>
      <c r="O24">
        <v>2064998</v>
      </c>
      <c r="P24">
        <v>1909304</v>
      </c>
      <c r="Q24">
        <v>1930829</v>
      </c>
      <c r="R24">
        <v>1881221</v>
      </c>
      <c r="S24">
        <v>1658411</v>
      </c>
      <c r="T24">
        <v>1971176</v>
      </c>
      <c r="U24" s="8">
        <v>1924191</v>
      </c>
      <c r="V24" s="8">
        <v>2065647</v>
      </c>
      <c r="W24" s="8">
        <v>1928579</v>
      </c>
      <c r="Y24" s="3">
        <f t="shared" si="1"/>
        <v>5.9079233567874807E-4</v>
      </c>
      <c r="Z24" s="3">
        <f t="shared" si="1"/>
        <v>-1.1290083573930822E-2</v>
      </c>
      <c r="AA24" s="3">
        <f t="shared" si="1"/>
        <v>-6.7789100111873227E-3</v>
      </c>
      <c r="AB24" s="3">
        <f t="shared" si="1"/>
        <v>-7.0306588517160245E-3</v>
      </c>
      <c r="AC24" s="3">
        <f t="shared" si="1"/>
        <v>-2.0058780972570474E-2</v>
      </c>
      <c r="AD24" s="3">
        <f t="shared" si="1"/>
        <v>-1.2158626540706737E-2</v>
      </c>
      <c r="AE24" s="3">
        <f t="shared" si="1"/>
        <v>-1.1273980608530137E-2</v>
      </c>
      <c r="AF24" s="3">
        <f t="shared" si="1"/>
        <v>-4.5796908934715941E-2</v>
      </c>
      <c r="AG24" s="3">
        <f t="shared" si="1"/>
        <v>-3.2136662266108389E-2</v>
      </c>
      <c r="AH24" s="3">
        <f t="shared" si="1"/>
        <v>-2.312272403671304E-2</v>
      </c>
      <c r="AI24" s="4">
        <f t="shared" si="2"/>
        <v>-1.6905654346050014E-2</v>
      </c>
    </row>
    <row r="25" spans="1:35" x14ac:dyDescent="0.3">
      <c r="A25" s="20"/>
      <c r="B25" s="1">
        <v>0.6</v>
      </c>
      <c r="C25">
        <v>1594367</v>
      </c>
      <c r="D25">
        <v>1736494</v>
      </c>
      <c r="E25">
        <v>1652412</v>
      </c>
      <c r="F25">
        <v>1663977</v>
      </c>
      <c r="G25">
        <v>1482771</v>
      </c>
      <c r="H25">
        <v>1429086</v>
      </c>
      <c r="I25">
        <v>1647469</v>
      </c>
      <c r="J25">
        <v>1579831</v>
      </c>
      <c r="K25">
        <v>1703155</v>
      </c>
      <c r="L25">
        <v>1528503</v>
      </c>
      <c r="N25">
        <v>1581233</v>
      </c>
      <c r="O25">
        <v>1715332</v>
      </c>
      <c r="P25">
        <v>1644947</v>
      </c>
      <c r="Q25">
        <v>1640942</v>
      </c>
      <c r="R25">
        <v>1468325</v>
      </c>
      <c r="S25">
        <v>1413345</v>
      </c>
      <c r="T25">
        <v>1634912</v>
      </c>
      <c r="U25" s="8">
        <v>1542090</v>
      </c>
      <c r="V25" s="8">
        <v>1684055</v>
      </c>
      <c r="W25" s="8">
        <v>1520515</v>
      </c>
      <c r="Y25" s="3">
        <f t="shared" si="1"/>
        <v>8.3061762561241759E-3</v>
      </c>
      <c r="Z25" s="3">
        <f t="shared" si="1"/>
        <v>1.2336970335771734E-2</v>
      </c>
      <c r="AA25" s="3">
        <f t="shared" si="1"/>
        <v>4.5381401346061608E-3</v>
      </c>
      <c r="AB25" s="3">
        <f t="shared" si="1"/>
        <v>1.4037668607421835E-2</v>
      </c>
      <c r="AC25" s="3">
        <f t="shared" si="1"/>
        <v>9.8384213304275273E-3</v>
      </c>
      <c r="AD25" s="3">
        <f t="shared" si="1"/>
        <v>1.113740806384853E-2</v>
      </c>
      <c r="AE25" s="3">
        <f t="shared" si="1"/>
        <v>7.6805357107905502E-3</v>
      </c>
      <c r="AF25" s="3">
        <f t="shared" si="1"/>
        <v>2.4473928240245382E-2</v>
      </c>
      <c r="AG25" s="3">
        <f t="shared" si="1"/>
        <v>1.1341672332554458E-2</v>
      </c>
      <c r="AH25" s="3">
        <f t="shared" si="1"/>
        <v>5.2534831948385912E-3</v>
      </c>
      <c r="AI25" s="4">
        <f t="shared" si="2"/>
        <v>1.0894440420662895E-2</v>
      </c>
    </row>
    <row r="26" spans="1:35" x14ac:dyDescent="0.3">
      <c r="A26" s="20"/>
      <c r="B26" s="1">
        <v>0.8</v>
      </c>
      <c r="C26">
        <v>1594367</v>
      </c>
      <c r="D26">
        <v>1736494</v>
      </c>
      <c r="E26">
        <v>1652412</v>
      </c>
      <c r="F26">
        <v>1663977</v>
      </c>
      <c r="G26">
        <v>1482771</v>
      </c>
      <c r="H26">
        <v>1429086</v>
      </c>
      <c r="I26">
        <v>1647469</v>
      </c>
      <c r="J26">
        <v>1579831</v>
      </c>
      <c r="K26">
        <v>1703155</v>
      </c>
      <c r="L26">
        <v>1528503</v>
      </c>
      <c r="N26">
        <v>1581233</v>
      </c>
      <c r="O26">
        <v>1715322</v>
      </c>
      <c r="P26">
        <v>1644947</v>
      </c>
      <c r="Q26">
        <v>1640942</v>
      </c>
      <c r="R26">
        <v>1468325</v>
      </c>
      <c r="S26">
        <v>1413345</v>
      </c>
      <c r="T26">
        <v>1634912</v>
      </c>
      <c r="U26" s="8">
        <v>1542090</v>
      </c>
      <c r="V26" s="8">
        <v>1684055</v>
      </c>
      <c r="W26" s="8">
        <v>1520515</v>
      </c>
      <c r="Y26" s="3">
        <f t="shared" si="1"/>
        <v>8.3061762561241759E-3</v>
      </c>
      <c r="Z26" s="3">
        <f t="shared" si="1"/>
        <v>1.234287206716873E-2</v>
      </c>
      <c r="AA26" s="3">
        <f t="shared" si="1"/>
        <v>4.5381401346061608E-3</v>
      </c>
      <c r="AB26" s="3">
        <f t="shared" si="1"/>
        <v>1.4037668607421835E-2</v>
      </c>
      <c r="AC26" s="3">
        <f t="shared" si="1"/>
        <v>9.8384213304275273E-3</v>
      </c>
      <c r="AD26" s="3">
        <f t="shared" si="1"/>
        <v>1.113740806384853E-2</v>
      </c>
      <c r="AE26" s="3">
        <f t="shared" si="1"/>
        <v>7.6805357107905502E-3</v>
      </c>
      <c r="AF26" s="3">
        <f t="shared" si="1"/>
        <v>2.4473928240245382E-2</v>
      </c>
      <c r="AG26" s="3">
        <f t="shared" si="1"/>
        <v>1.1341672332554458E-2</v>
      </c>
      <c r="AH26" s="3">
        <f t="shared" si="1"/>
        <v>5.2534831948385912E-3</v>
      </c>
      <c r="AI26" s="4">
        <f t="shared" si="2"/>
        <v>1.0895030593802594E-2</v>
      </c>
    </row>
    <row r="27" spans="1:35" x14ac:dyDescent="0.3">
      <c r="A27" s="20">
        <v>1000</v>
      </c>
      <c r="B27" s="1">
        <v>0.2</v>
      </c>
      <c r="C27">
        <v>14259077</v>
      </c>
      <c r="D27">
        <v>12448691</v>
      </c>
      <c r="E27">
        <v>12143191</v>
      </c>
      <c r="F27">
        <v>11959359</v>
      </c>
      <c r="G27">
        <v>12561889</v>
      </c>
      <c r="H27">
        <v>11778325</v>
      </c>
      <c r="I27">
        <v>13393403</v>
      </c>
      <c r="J27">
        <v>12424361</v>
      </c>
      <c r="K27">
        <v>11906543</v>
      </c>
      <c r="L27">
        <v>12580673</v>
      </c>
      <c r="N27">
        <v>15190371</v>
      </c>
      <c r="O27">
        <v>13356727</v>
      </c>
      <c r="P27">
        <v>12919259</v>
      </c>
      <c r="Q27">
        <v>12705290</v>
      </c>
      <c r="R27">
        <v>13276868</v>
      </c>
      <c r="S27">
        <v>12236080</v>
      </c>
      <c r="T27">
        <v>14160773</v>
      </c>
      <c r="U27" s="8">
        <v>13314723</v>
      </c>
      <c r="V27" s="8">
        <v>12433821</v>
      </c>
      <c r="W27" s="8">
        <v>13395234</v>
      </c>
      <c r="Y27" s="3">
        <f t="shared" si="1"/>
        <v>-6.1308180030625978E-2</v>
      </c>
      <c r="Z27" s="3">
        <f t="shared" si="1"/>
        <v>-6.7983421387589935E-2</v>
      </c>
      <c r="AA27" s="3">
        <f t="shared" si="1"/>
        <v>-6.0070627889726495E-2</v>
      </c>
      <c r="AB27" s="3">
        <f t="shared" si="1"/>
        <v>-5.8710269501916129E-2</v>
      </c>
      <c r="AC27" s="3">
        <f t="shared" si="1"/>
        <v>-5.3851480635342612E-2</v>
      </c>
      <c r="AD27" s="3">
        <f t="shared" si="1"/>
        <v>-3.741026537910834E-2</v>
      </c>
      <c r="AE27" s="3">
        <f t="shared" si="1"/>
        <v>-5.4189838365462109E-2</v>
      </c>
      <c r="AF27" s="3">
        <f t="shared" si="1"/>
        <v>-6.6870486152809938E-2</v>
      </c>
      <c r="AG27" s="3">
        <f t="shared" si="1"/>
        <v>-4.2406754930765046E-2</v>
      </c>
      <c r="AH27" s="3">
        <f t="shared" si="1"/>
        <v>-6.0809762636472045E-2</v>
      </c>
      <c r="AI27" s="4">
        <f t="shared" si="2"/>
        <v>-5.6361108690981862E-2</v>
      </c>
    </row>
    <row r="28" spans="1:35" x14ac:dyDescent="0.3">
      <c r="A28" s="20"/>
      <c r="B28" s="1">
        <v>0.4</v>
      </c>
      <c r="C28">
        <v>8269334</v>
      </c>
      <c r="D28">
        <v>7410417</v>
      </c>
      <c r="E28">
        <v>7132993</v>
      </c>
      <c r="F28">
        <v>7175308</v>
      </c>
      <c r="G28">
        <v>7535581</v>
      </c>
      <c r="H28">
        <v>7039942</v>
      </c>
      <c r="I28">
        <v>7979308</v>
      </c>
      <c r="J28">
        <v>7360404</v>
      </c>
      <c r="K28">
        <v>7153611</v>
      </c>
      <c r="L28">
        <v>7416621</v>
      </c>
      <c r="N28">
        <v>8570154</v>
      </c>
      <c r="O28">
        <v>7592040</v>
      </c>
      <c r="P28">
        <v>7313736</v>
      </c>
      <c r="Q28">
        <v>7300217</v>
      </c>
      <c r="R28">
        <v>7738367</v>
      </c>
      <c r="S28">
        <v>7144491</v>
      </c>
      <c r="T28">
        <v>8426024</v>
      </c>
      <c r="U28" s="8">
        <v>7508507</v>
      </c>
      <c r="V28" s="8">
        <v>7299271</v>
      </c>
      <c r="W28" s="8">
        <v>7617658</v>
      </c>
      <c r="Y28" s="3">
        <f t="shared" si="1"/>
        <v>-3.5100886168439913E-2</v>
      </c>
      <c r="Z28" s="3">
        <f t="shared" si="1"/>
        <v>-2.3922819163228855E-2</v>
      </c>
      <c r="AA28" s="3">
        <f t="shared" si="1"/>
        <v>-2.4712814353703771E-2</v>
      </c>
      <c r="AB28" s="3">
        <f t="shared" si="1"/>
        <v>-1.7110313296166402E-2</v>
      </c>
      <c r="AC28" s="3">
        <f t="shared" si="1"/>
        <v>-2.6205270440132912E-2</v>
      </c>
      <c r="AD28" s="3">
        <f t="shared" si="1"/>
        <v>-1.4633512730298072E-2</v>
      </c>
      <c r="AE28" s="3">
        <f t="shared" si="1"/>
        <v>-5.3016226870467018E-2</v>
      </c>
      <c r="AF28" s="3">
        <f t="shared" si="1"/>
        <v>-1.9724693604201208E-2</v>
      </c>
      <c r="AG28" s="3">
        <f t="shared" si="1"/>
        <v>-1.9955417465661981E-2</v>
      </c>
      <c r="AH28" s="3">
        <f t="shared" si="1"/>
        <v>-2.6390919623852895E-2</v>
      </c>
      <c r="AI28" s="4">
        <f t="shared" si="2"/>
        <v>-2.6077287371615299E-2</v>
      </c>
    </row>
    <row r="29" spans="1:35" x14ac:dyDescent="0.3">
      <c r="A29" s="20"/>
      <c r="B29" s="1">
        <v>0.6</v>
      </c>
      <c r="C29">
        <v>6544242</v>
      </c>
      <c r="D29">
        <v>6193851</v>
      </c>
      <c r="E29">
        <v>6023847</v>
      </c>
      <c r="F29">
        <v>6163052</v>
      </c>
      <c r="G29">
        <v>6391031</v>
      </c>
      <c r="H29">
        <v>6131333</v>
      </c>
      <c r="I29">
        <v>6702687</v>
      </c>
      <c r="J29">
        <v>6155255</v>
      </c>
      <c r="K29">
        <v>6245123</v>
      </c>
      <c r="L29">
        <v>6212090</v>
      </c>
      <c r="N29">
        <v>6411581</v>
      </c>
      <c r="O29">
        <v>6112598</v>
      </c>
      <c r="P29">
        <v>5985538</v>
      </c>
      <c r="Q29">
        <v>6096729</v>
      </c>
      <c r="R29">
        <v>6348242</v>
      </c>
      <c r="S29">
        <v>6082142</v>
      </c>
      <c r="T29">
        <v>6575879</v>
      </c>
      <c r="U29" s="8">
        <v>6069658</v>
      </c>
      <c r="V29" s="8">
        <v>6188416</v>
      </c>
      <c r="W29" s="8">
        <v>6147295</v>
      </c>
      <c r="Y29" s="3">
        <f t="shared" si="1"/>
        <v>2.0690840527476766E-2</v>
      </c>
      <c r="Z29" s="3">
        <f t="shared" si="1"/>
        <v>1.3292711217063513E-2</v>
      </c>
      <c r="AA29" s="3">
        <f t="shared" si="1"/>
        <v>6.4002600935788899E-3</v>
      </c>
      <c r="AB29" s="3">
        <f t="shared" si="1"/>
        <v>1.087845630009141E-2</v>
      </c>
      <c r="AC29" s="3">
        <f t="shared" si="1"/>
        <v>6.7402912491363754E-3</v>
      </c>
      <c r="AD29" s="3">
        <f t="shared" si="1"/>
        <v>8.0877756553529995E-3</v>
      </c>
      <c r="AE29" s="3">
        <f t="shared" si="1"/>
        <v>1.9283809814627063E-2</v>
      </c>
      <c r="AF29" s="3">
        <f t="shared" si="1"/>
        <v>1.4102442015678642E-2</v>
      </c>
      <c r="AG29" s="3">
        <f t="shared" si="1"/>
        <v>9.1634111216828337E-3</v>
      </c>
      <c r="AH29" s="3">
        <f t="shared" si="1"/>
        <v>1.0540408423542388E-2</v>
      </c>
      <c r="AI29" s="4">
        <f t="shared" si="2"/>
        <v>1.1918040641823087E-2</v>
      </c>
    </row>
    <row r="30" spans="1:35" x14ac:dyDescent="0.3">
      <c r="A30" s="20"/>
      <c r="B30" s="1">
        <v>0.8</v>
      </c>
      <c r="C30">
        <v>6544242</v>
      </c>
      <c r="D30">
        <v>6193851</v>
      </c>
      <c r="E30">
        <v>6023847</v>
      </c>
      <c r="F30">
        <v>6163052</v>
      </c>
      <c r="G30">
        <v>6391031</v>
      </c>
      <c r="H30">
        <v>6131333</v>
      </c>
      <c r="I30">
        <v>6702687</v>
      </c>
      <c r="J30">
        <v>6155255</v>
      </c>
      <c r="K30">
        <v>6245123</v>
      </c>
      <c r="L30">
        <v>6212090</v>
      </c>
      <c r="N30">
        <v>6411581</v>
      </c>
      <c r="O30">
        <v>6112598</v>
      </c>
      <c r="P30">
        <v>5985538</v>
      </c>
      <c r="Q30">
        <v>6096729</v>
      </c>
      <c r="R30">
        <v>6348242</v>
      </c>
      <c r="S30">
        <v>6082142</v>
      </c>
      <c r="T30">
        <v>6575879</v>
      </c>
      <c r="U30" s="8">
        <v>6069658</v>
      </c>
      <c r="V30" s="8">
        <v>6188416</v>
      </c>
      <c r="W30" s="8">
        <v>6147295</v>
      </c>
      <c r="Y30" s="3">
        <f t="shared" si="1"/>
        <v>2.0690840527476766E-2</v>
      </c>
      <c r="Z30" s="3">
        <f t="shared" si="1"/>
        <v>1.3292711217063513E-2</v>
      </c>
      <c r="AA30" s="3">
        <f t="shared" si="1"/>
        <v>6.4002600935788899E-3</v>
      </c>
      <c r="AB30" s="3">
        <f t="shared" si="1"/>
        <v>1.087845630009141E-2</v>
      </c>
      <c r="AC30" s="3">
        <f t="shared" si="1"/>
        <v>6.7402912491363754E-3</v>
      </c>
      <c r="AD30" s="3">
        <f t="shared" si="1"/>
        <v>8.0877756553529995E-3</v>
      </c>
      <c r="AE30" s="3">
        <f t="shared" si="1"/>
        <v>1.9283809814627063E-2</v>
      </c>
      <c r="AF30" s="3">
        <f t="shared" si="1"/>
        <v>1.4102442015678642E-2</v>
      </c>
      <c r="AG30" s="3">
        <f t="shared" si="1"/>
        <v>9.1634111216828337E-3</v>
      </c>
      <c r="AH30" s="3">
        <f t="shared" si="1"/>
        <v>1.0540408423542388E-2</v>
      </c>
      <c r="AI30" s="4">
        <f t="shared" si="2"/>
        <v>1.1918040641823087E-2</v>
      </c>
    </row>
  </sheetData>
  <mergeCells count="10">
    <mergeCell ref="A15:A18"/>
    <mergeCell ref="A19:A22"/>
    <mergeCell ref="A23:A26"/>
    <mergeCell ref="A27:A30"/>
    <mergeCell ref="C1:L1"/>
    <mergeCell ref="N1:W1"/>
    <mergeCell ref="AM2:AS2"/>
    <mergeCell ref="A3:A6"/>
    <mergeCell ref="A7:A10"/>
    <mergeCell ref="A11:A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CC65-7F70-4397-904C-F135521D0552}">
  <dimension ref="A1:AS30"/>
  <sheetViews>
    <sheetView topLeftCell="W1" workbookViewId="0">
      <selection activeCell="N3" sqref="N3:W6"/>
    </sheetView>
  </sheetViews>
  <sheetFormatPr defaultRowHeight="14.4" x14ac:dyDescent="0.3"/>
  <cols>
    <col min="21" max="23" width="8.88671875" style="11"/>
  </cols>
  <sheetData>
    <row r="1" spans="1:45" x14ac:dyDescent="0.3"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N1" s="22" t="s">
        <v>2</v>
      </c>
      <c r="O1" s="22"/>
      <c r="P1" s="22"/>
      <c r="Q1" s="22"/>
      <c r="R1" s="22"/>
      <c r="S1" s="22"/>
      <c r="T1" s="22"/>
      <c r="U1" s="22"/>
      <c r="V1" s="22"/>
      <c r="W1" s="22"/>
      <c r="Y1" t="s">
        <v>3</v>
      </c>
    </row>
    <row r="2" spans="1:45" x14ac:dyDescent="0.3">
      <c r="A2" s="1" t="s">
        <v>9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N2" s="2">
        <v>1</v>
      </c>
      <c r="O2" s="2">
        <v>2</v>
      </c>
      <c r="P2" s="2">
        <v>3</v>
      </c>
      <c r="Q2" s="2">
        <v>4</v>
      </c>
      <c r="R2" s="2">
        <v>5</v>
      </c>
      <c r="S2" s="2">
        <v>6</v>
      </c>
      <c r="T2" s="2">
        <v>7</v>
      </c>
      <c r="U2" s="9">
        <v>8</v>
      </c>
      <c r="V2" s="9">
        <v>9</v>
      </c>
      <c r="W2" s="9">
        <v>10</v>
      </c>
      <c r="Y2" s="2">
        <v>1</v>
      </c>
      <c r="Z2" s="2">
        <v>2</v>
      </c>
      <c r="AA2" s="2">
        <v>3</v>
      </c>
      <c r="AB2" s="2">
        <v>4</v>
      </c>
      <c r="AC2" s="2">
        <v>5</v>
      </c>
      <c r="AD2" s="2">
        <v>6</v>
      </c>
      <c r="AE2" s="2">
        <v>7</v>
      </c>
      <c r="AF2" s="2">
        <v>8</v>
      </c>
      <c r="AG2" s="2">
        <v>9</v>
      </c>
      <c r="AH2" s="2">
        <v>10</v>
      </c>
      <c r="AI2" t="s">
        <v>4</v>
      </c>
      <c r="AM2" s="22" t="str">
        <f>"Comparativo - "&amp;A2</f>
        <v>Comparativo - z=0.5</v>
      </c>
      <c r="AN2" s="22"/>
      <c r="AO2" s="22"/>
      <c r="AP2" s="22"/>
      <c r="AQ2" s="22"/>
      <c r="AR2" s="22"/>
      <c r="AS2" s="22"/>
    </row>
    <row r="3" spans="1:45" x14ac:dyDescent="0.3">
      <c r="A3" s="20">
        <v>10</v>
      </c>
      <c r="B3" s="1">
        <v>0.2</v>
      </c>
      <c r="C3">
        <v>2152</v>
      </c>
      <c r="D3">
        <v>1334</v>
      </c>
      <c r="E3">
        <v>1731</v>
      </c>
      <c r="F3">
        <v>2411</v>
      </c>
      <c r="G3">
        <v>1335</v>
      </c>
      <c r="H3">
        <v>1640</v>
      </c>
      <c r="I3">
        <v>2271</v>
      </c>
      <c r="J3">
        <v>1900</v>
      </c>
      <c r="K3">
        <v>1688</v>
      </c>
      <c r="L3">
        <v>1934</v>
      </c>
      <c r="N3">
        <v>2009</v>
      </c>
      <c r="O3">
        <v>1125</v>
      </c>
      <c r="P3">
        <v>1731</v>
      </c>
      <c r="Q3">
        <v>2392</v>
      </c>
      <c r="R3">
        <v>1220</v>
      </c>
      <c r="S3">
        <v>1623</v>
      </c>
      <c r="T3">
        <v>2269</v>
      </c>
      <c r="U3" s="10">
        <v>1774</v>
      </c>
      <c r="V3" s="10">
        <v>1792</v>
      </c>
      <c r="W3" s="10">
        <v>1934</v>
      </c>
      <c r="Y3" s="3">
        <f>(C3-N3)/N3</f>
        <v>7.1179691388750618E-2</v>
      </c>
      <c r="Z3" s="3">
        <f t="shared" ref="Z3:AH18" si="0">(D3-O3)/O3</f>
        <v>0.18577777777777776</v>
      </c>
      <c r="AA3" s="3">
        <f t="shared" si="0"/>
        <v>0</v>
      </c>
      <c r="AB3" s="3">
        <f t="shared" si="0"/>
        <v>7.94314381270903E-3</v>
      </c>
      <c r="AC3" s="3">
        <f t="shared" si="0"/>
        <v>9.4262295081967207E-2</v>
      </c>
      <c r="AD3" s="3">
        <f t="shared" si="0"/>
        <v>1.0474430067775724E-2</v>
      </c>
      <c r="AE3" s="3">
        <f t="shared" si="0"/>
        <v>8.8144557073600708E-4</v>
      </c>
      <c r="AF3" s="3">
        <f t="shared" si="0"/>
        <v>7.1025930101465615E-2</v>
      </c>
      <c r="AG3" s="3">
        <f t="shared" si="0"/>
        <v>-5.8035714285714288E-2</v>
      </c>
      <c r="AH3" s="3">
        <f t="shared" si="0"/>
        <v>0</v>
      </c>
      <c r="AI3" s="4">
        <f>AVERAGE(Y3:AH3)</f>
        <v>3.8350899951546766E-2</v>
      </c>
      <c r="AL3" s="5" t="s">
        <v>6</v>
      </c>
      <c r="AM3">
        <v>10</v>
      </c>
      <c r="AN3">
        <v>20</v>
      </c>
      <c r="AO3">
        <v>50</v>
      </c>
      <c r="AP3">
        <v>100</v>
      </c>
      <c r="AQ3">
        <v>200</v>
      </c>
      <c r="AR3">
        <v>500</v>
      </c>
      <c r="AS3">
        <v>1000</v>
      </c>
    </row>
    <row r="4" spans="1:45" x14ac:dyDescent="0.3">
      <c r="A4" s="20"/>
      <c r="B4" s="1">
        <v>0.4</v>
      </c>
      <c r="C4">
        <v>1057</v>
      </c>
      <c r="D4">
        <v>803.99999999999989</v>
      </c>
      <c r="E4">
        <v>972</v>
      </c>
      <c r="F4">
        <v>1251</v>
      </c>
      <c r="G4">
        <v>996.99999999999989</v>
      </c>
      <c r="H4">
        <v>919</v>
      </c>
      <c r="I4">
        <v>1707</v>
      </c>
      <c r="J4">
        <v>1104</v>
      </c>
      <c r="K4">
        <v>904</v>
      </c>
      <c r="L4">
        <v>1284</v>
      </c>
      <c r="N4">
        <v>1057</v>
      </c>
      <c r="O4">
        <v>615</v>
      </c>
      <c r="P4">
        <v>931</v>
      </c>
      <c r="Q4">
        <v>1251</v>
      </c>
      <c r="R4">
        <v>661</v>
      </c>
      <c r="S4">
        <v>908</v>
      </c>
      <c r="T4">
        <v>1374</v>
      </c>
      <c r="U4" s="10">
        <v>1104</v>
      </c>
      <c r="V4" s="10">
        <v>876</v>
      </c>
      <c r="W4" s="10">
        <v>1173</v>
      </c>
      <c r="Y4" s="3">
        <f t="shared" ref="Y4:AH30" si="1">(C4-N4)/N4</f>
        <v>0</v>
      </c>
      <c r="Z4" s="3">
        <f t="shared" si="0"/>
        <v>0.30731707317073154</v>
      </c>
      <c r="AA4" s="3">
        <f t="shared" si="0"/>
        <v>4.4038668098818477E-2</v>
      </c>
      <c r="AB4" s="3">
        <f t="shared" si="0"/>
        <v>0</v>
      </c>
      <c r="AC4" s="3">
        <f t="shared" si="0"/>
        <v>0.50832072617246582</v>
      </c>
      <c r="AD4" s="3">
        <f t="shared" si="0"/>
        <v>1.2114537444933921E-2</v>
      </c>
      <c r="AE4" s="3">
        <f t="shared" si="0"/>
        <v>0.2423580786026201</v>
      </c>
      <c r="AF4" s="3">
        <f t="shared" si="0"/>
        <v>0</v>
      </c>
      <c r="AG4" s="3">
        <f t="shared" si="0"/>
        <v>3.1963470319634701E-2</v>
      </c>
      <c r="AH4" s="3">
        <f t="shared" si="0"/>
        <v>9.4629156010230184E-2</v>
      </c>
      <c r="AI4" s="4">
        <f t="shared" ref="AI4:AI30" si="2">AVERAGE(Y4:AH4)</f>
        <v>0.12407417098194348</v>
      </c>
      <c r="AL4" t="s">
        <v>5</v>
      </c>
    </row>
    <row r="5" spans="1:45" x14ac:dyDescent="0.3">
      <c r="A5" s="20"/>
      <c r="B5" s="1">
        <v>0.6</v>
      </c>
      <c r="C5">
        <v>865</v>
      </c>
      <c r="D5">
        <v>804</v>
      </c>
      <c r="E5">
        <v>805</v>
      </c>
      <c r="F5">
        <v>814.99999999999989</v>
      </c>
      <c r="G5">
        <v>543.00000000000011</v>
      </c>
      <c r="H5">
        <v>814</v>
      </c>
      <c r="I5">
        <v>1263</v>
      </c>
      <c r="J5">
        <v>890.00000000000023</v>
      </c>
      <c r="K5">
        <v>673.99999999999989</v>
      </c>
      <c r="L5">
        <v>711</v>
      </c>
      <c r="N5">
        <v>841</v>
      </c>
      <c r="O5">
        <v>615</v>
      </c>
      <c r="P5">
        <v>793</v>
      </c>
      <c r="Q5">
        <v>815</v>
      </c>
      <c r="R5">
        <v>521</v>
      </c>
      <c r="S5">
        <v>755</v>
      </c>
      <c r="T5">
        <v>1102</v>
      </c>
      <c r="U5" s="10">
        <v>610</v>
      </c>
      <c r="V5" s="10">
        <v>582</v>
      </c>
      <c r="W5" s="10">
        <v>711</v>
      </c>
      <c r="Y5" s="3">
        <f t="shared" si="1"/>
        <v>2.8537455410225922E-2</v>
      </c>
      <c r="Z5" s="3">
        <f t="shared" si="0"/>
        <v>0.3073170731707317</v>
      </c>
      <c r="AA5" s="3">
        <f t="shared" si="0"/>
        <v>1.5132408575031526E-2</v>
      </c>
      <c r="AB5" s="3">
        <f t="shared" si="0"/>
        <v>-1.3949305241916078E-16</v>
      </c>
      <c r="AC5" s="3">
        <f t="shared" si="0"/>
        <v>4.2226487523992544E-2</v>
      </c>
      <c r="AD5" s="3">
        <f t="shared" si="0"/>
        <v>7.8145695364238404E-2</v>
      </c>
      <c r="AE5" s="3">
        <f t="shared" si="0"/>
        <v>0.14609800362976408</v>
      </c>
      <c r="AF5" s="3">
        <f t="shared" si="0"/>
        <v>0.45901639344262335</v>
      </c>
      <c r="AG5" s="3">
        <f t="shared" si="0"/>
        <v>0.15807560137457025</v>
      </c>
      <c r="AH5" s="3">
        <f t="shared" si="0"/>
        <v>0</v>
      </c>
      <c r="AI5" s="4">
        <f t="shared" si="2"/>
        <v>0.12345491184911776</v>
      </c>
      <c r="AL5" s="1">
        <v>0.2</v>
      </c>
      <c r="AM5" s="4">
        <f>AI3</f>
        <v>3.8350899951546766E-2</v>
      </c>
      <c r="AN5" s="4">
        <f>AI7</f>
        <v>1.9244373973514212E-2</v>
      </c>
      <c r="AO5" s="4">
        <f>AI11</f>
        <v>2.0588330515928805E-2</v>
      </c>
      <c r="AP5" s="4">
        <f>AI15</f>
        <v>-9.2497586201738496E-4</v>
      </c>
      <c r="AQ5" s="4">
        <f>AI19</f>
        <v>-3.931136199373823E-3</v>
      </c>
      <c r="AR5" s="4">
        <f>AI23</f>
        <v>-2.2027536926197476E-3</v>
      </c>
      <c r="AS5" s="4">
        <f>AI27</f>
        <v>-1.3582643101684351E-3</v>
      </c>
    </row>
    <row r="6" spans="1:45" x14ac:dyDescent="0.3">
      <c r="A6" s="20"/>
      <c r="B6" s="1">
        <v>0.8</v>
      </c>
      <c r="C6">
        <v>865</v>
      </c>
      <c r="D6">
        <v>803.99999999999977</v>
      </c>
      <c r="E6">
        <v>805</v>
      </c>
      <c r="F6">
        <v>815</v>
      </c>
      <c r="G6">
        <v>543</v>
      </c>
      <c r="H6">
        <v>900</v>
      </c>
      <c r="I6">
        <v>1263</v>
      </c>
      <c r="J6">
        <v>606</v>
      </c>
      <c r="K6">
        <v>674</v>
      </c>
      <c r="L6">
        <v>711.00000000000011</v>
      </c>
      <c r="N6">
        <v>818</v>
      </c>
      <c r="O6">
        <v>615</v>
      </c>
      <c r="P6">
        <v>793</v>
      </c>
      <c r="Q6">
        <v>815</v>
      </c>
      <c r="R6">
        <v>521</v>
      </c>
      <c r="S6">
        <v>755</v>
      </c>
      <c r="T6">
        <v>1083</v>
      </c>
      <c r="U6" s="10">
        <v>540</v>
      </c>
      <c r="V6" s="10">
        <v>554</v>
      </c>
      <c r="W6" s="10">
        <v>671</v>
      </c>
      <c r="Y6" s="3">
        <f t="shared" si="1"/>
        <v>5.7457212713936431E-2</v>
      </c>
      <c r="Z6" s="3">
        <f t="shared" si="0"/>
        <v>0.30731707317073131</v>
      </c>
      <c r="AA6" s="3">
        <f t="shared" si="0"/>
        <v>1.5132408575031526E-2</v>
      </c>
      <c r="AB6" s="3">
        <f t="shared" si="0"/>
        <v>0</v>
      </c>
      <c r="AC6" s="3">
        <f t="shared" si="0"/>
        <v>4.2226487523992322E-2</v>
      </c>
      <c r="AD6" s="3">
        <f t="shared" si="0"/>
        <v>0.19205298013245034</v>
      </c>
      <c r="AE6" s="3">
        <f t="shared" si="0"/>
        <v>0.16620498614958448</v>
      </c>
      <c r="AF6" s="3">
        <f t="shared" si="0"/>
        <v>0.12222222222222222</v>
      </c>
      <c r="AG6" s="3">
        <f t="shared" si="0"/>
        <v>0.21660649819494585</v>
      </c>
      <c r="AH6" s="3">
        <f t="shared" si="0"/>
        <v>5.9612518628912238E-2</v>
      </c>
      <c r="AI6" s="4">
        <f t="shared" si="2"/>
        <v>0.11788323873118067</v>
      </c>
      <c r="AL6" s="1">
        <v>0.4</v>
      </c>
      <c r="AM6" s="4">
        <f t="shared" ref="AM6:AM8" si="3">AI4</f>
        <v>0.12407417098194348</v>
      </c>
      <c r="AN6" s="4">
        <f t="shared" ref="AN6:AN8" si="4">AI8</f>
        <v>3.7023860769797551E-2</v>
      </c>
      <c r="AO6" s="4">
        <f t="shared" ref="AO6:AO8" si="5">AI12</f>
        <v>-9.4271662061709473E-3</v>
      </c>
      <c r="AP6" s="4">
        <f t="shared" ref="AP6:AP8" si="6">AI16</f>
        <v>-2.2899053405807702E-2</v>
      </c>
      <c r="AQ6" s="4">
        <f t="shared" ref="AQ6:AQ8" si="7">AI20</f>
        <v>-2.3037235221967132E-2</v>
      </c>
      <c r="AR6" s="4">
        <f t="shared" ref="AR6:AR8" si="8">AI24</f>
        <v>-2.0479472902192888E-2</v>
      </c>
      <c r="AS6" s="4">
        <f t="shared" ref="AS6:AS8" si="9">AI28</f>
        <v>-2.7891442012652402E-2</v>
      </c>
    </row>
    <row r="7" spans="1:45" x14ac:dyDescent="0.3">
      <c r="A7" s="20">
        <v>20</v>
      </c>
      <c r="B7" s="1">
        <v>0.2</v>
      </c>
      <c r="C7">
        <v>4614</v>
      </c>
      <c r="D7">
        <v>9141</v>
      </c>
      <c r="E7">
        <v>6437</v>
      </c>
      <c r="F7">
        <v>9504</v>
      </c>
      <c r="G7">
        <v>4340</v>
      </c>
      <c r="H7">
        <v>6752</v>
      </c>
      <c r="I7">
        <v>11510</v>
      </c>
      <c r="J7">
        <v>4203</v>
      </c>
      <c r="K7">
        <v>3561</v>
      </c>
      <c r="L7">
        <v>5662</v>
      </c>
      <c r="N7">
        <v>4431</v>
      </c>
      <c r="O7">
        <v>8567</v>
      </c>
      <c r="P7">
        <v>6331</v>
      </c>
      <c r="Q7">
        <v>9478</v>
      </c>
      <c r="R7">
        <v>4340</v>
      </c>
      <c r="S7">
        <v>6766</v>
      </c>
      <c r="T7">
        <v>11101</v>
      </c>
      <c r="U7" s="10">
        <v>4203</v>
      </c>
      <c r="V7" s="10">
        <v>3530</v>
      </c>
      <c r="W7" s="10">
        <v>5545</v>
      </c>
      <c r="Y7" s="3">
        <f t="shared" si="1"/>
        <v>4.1299932295192958E-2</v>
      </c>
      <c r="Z7" s="3">
        <f t="shared" si="0"/>
        <v>6.700128399673165E-2</v>
      </c>
      <c r="AA7" s="3">
        <f t="shared" si="0"/>
        <v>1.6743010582846312E-2</v>
      </c>
      <c r="AB7" s="3">
        <f t="shared" si="0"/>
        <v>2.7431947668284449E-3</v>
      </c>
      <c r="AC7" s="3">
        <f t="shared" si="0"/>
        <v>0</v>
      </c>
      <c r="AD7" s="3">
        <f t="shared" si="0"/>
        <v>-2.069169376293231E-3</v>
      </c>
      <c r="AE7" s="3">
        <f t="shared" si="0"/>
        <v>3.6843527610125215E-2</v>
      </c>
      <c r="AF7" s="3">
        <f t="shared" si="0"/>
        <v>0</v>
      </c>
      <c r="AG7" s="3">
        <f t="shared" si="0"/>
        <v>8.7818696883852684E-3</v>
      </c>
      <c r="AH7" s="3">
        <f t="shared" si="0"/>
        <v>2.1100090171325518E-2</v>
      </c>
      <c r="AI7" s="4">
        <f t="shared" si="2"/>
        <v>1.9244373973514212E-2</v>
      </c>
      <c r="AL7" s="1">
        <v>0.6</v>
      </c>
      <c r="AM7" s="4">
        <f t="shared" si="3"/>
        <v>0.12345491184911776</v>
      </c>
      <c r="AN7" s="4">
        <f t="shared" si="4"/>
        <v>4.3450899061481932E-2</v>
      </c>
      <c r="AO7" s="4">
        <f t="shared" si="5"/>
        <v>1.7669706335910328E-2</v>
      </c>
      <c r="AP7" s="4">
        <f t="shared" si="6"/>
        <v>1.540314993023425E-2</v>
      </c>
      <c r="AQ7" s="4">
        <f t="shared" si="7"/>
        <v>6.8470236159044792E-3</v>
      </c>
      <c r="AR7" s="4">
        <f t="shared" si="8"/>
        <v>4.9985269105205874E-3</v>
      </c>
      <c r="AS7" s="4">
        <f t="shared" si="9"/>
        <v>2.7893262062992519E-3</v>
      </c>
    </row>
    <row r="8" spans="1:45" x14ac:dyDescent="0.3">
      <c r="A8" s="20"/>
      <c r="B8" s="1">
        <v>0.4</v>
      </c>
      <c r="C8">
        <v>3164</v>
      </c>
      <c r="D8">
        <v>5102</v>
      </c>
      <c r="E8">
        <v>3905</v>
      </c>
      <c r="F8">
        <v>5350</v>
      </c>
      <c r="G8">
        <v>2575</v>
      </c>
      <c r="H8">
        <v>3680</v>
      </c>
      <c r="I8">
        <v>6719.0000000000009</v>
      </c>
      <c r="J8">
        <v>2538</v>
      </c>
      <c r="K8">
        <v>2116</v>
      </c>
      <c r="L8">
        <v>3118</v>
      </c>
      <c r="N8">
        <v>3066</v>
      </c>
      <c r="O8">
        <v>4897</v>
      </c>
      <c r="P8">
        <v>3883</v>
      </c>
      <c r="Q8">
        <v>5122</v>
      </c>
      <c r="R8">
        <v>2571</v>
      </c>
      <c r="S8">
        <v>3601</v>
      </c>
      <c r="T8">
        <v>6357</v>
      </c>
      <c r="U8" s="10">
        <v>2151</v>
      </c>
      <c r="V8" s="10">
        <v>2097</v>
      </c>
      <c r="W8" s="10">
        <v>3192</v>
      </c>
      <c r="Y8" s="3">
        <f t="shared" si="1"/>
        <v>3.1963470319634701E-2</v>
      </c>
      <c r="Z8" s="3">
        <f t="shared" si="0"/>
        <v>4.1862364713089649E-2</v>
      </c>
      <c r="AA8" s="3">
        <f t="shared" si="0"/>
        <v>5.6657223796033997E-3</v>
      </c>
      <c r="AB8" s="3">
        <f t="shared" si="0"/>
        <v>4.4513861772745023E-2</v>
      </c>
      <c r="AC8" s="3">
        <f t="shared" si="0"/>
        <v>1.5558148580318942E-3</v>
      </c>
      <c r="AD8" s="3">
        <f t="shared" si="0"/>
        <v>2.1938350458206055E-2</v>
      </c>
      <c r="AE8" s="3">
        <f t="shared" si="0"/>
        <v>5.694509988988531E-2</v>
      </c>
      <c r="AF8" s="3">
        <f t="shared" si="0"/>
        <v>0.1799163179916318</v>
      </c>
      <c r="AG8" s="3">
        <f t="shared" si="0"/>
        <v>9.0605627086313787E-3</v>
      </c>
      <c r="AH8" s="3">
        <f t="shared" si="0"/>
        <v>-2.3182957393483708E-2</v>
      </c>
      <c r="AI8" s="4">
        <f t="shared" si="2"/>
        <v>3.7023860769797551E-2</v>
      </c>
      <c r="AL8" s="1">
        <v>0.8</v>
      </c>
      <c r="AM8" s="4">
        <f t="shared" si="3"/>
        <v>0.11788323873118067</v>
      </c>
      <c r="AN8" s="4">
        <f t="shared" si="4"/>
        <v>4.3133022511188557E-2</v>
      </c>
      <c r="AO8" s="4">
        <f t="shared" si="5"/>
        <v>1.5389660469542103E-2</v>
      </c>
      <c r="AP8" s="4">
        <f t="shared" si="6"/>
        <v>1.5144935625690251E-2</v>
      </c>
      <c r="AQ8" s="4">
        <f t="shared" si="7"/>
        <v>6.8470236159044792E-3</v>
      </c>
      <c r="AR8" s="4">
        <f t="shared" si="8"/>
        <v>4.9991142807955021E-3</v>
      </c>
      <c r="AS8" s="4">
        <f t="shared" si="9"/>
        <v>2.7945355298654674E-3</v>
      </c>
    </row>
    <row r="9" spans="1:45" x14ac:dyDescent="0.3">
      <c r="A9" s="20"/>
      <c r="B9" s="1">
        <v>0.6</v>
      </c>
      <c r="C9">
        <v>3053</v>
      </c>
      <c r="D9">
        <v>3349</v>
      </c>
      <c r="E9">
        <v>3688</v>
      </c>
      <c r="F9">
        <v>3443</v>
      </c>
      <c r="G9">
        <v>2197</v>
      </c>
      <c r="H9">
        <v>3328</v>
      </c>
      <c r="I9">
        <v>4512</v>
      </c>
      <c r="J9">
        <v>1638</v>
      </c>
      <c r="K9">
        <v>2177</v>
      </c>
      <c r="L9">
        <v>2233</v>
      </c>
      <c r="N9">
        <v>2986</v>
      </c>
      <c r="O9">
        <v>3260</v>
      </c>
      <c r="P9">
        <v>3600</v>
      </c>
      <c r="Q9">
        <v>3336</v>
      </c>
      <c r="R9">
        <v>2206</v>
      </c>
      <c r="S9">
        <v>3016</v>
      </c>
      <c r="T9">
        <v>4175</v>
      </c>
      <c r="U9" s="10">
        <v>1638</v>
      </c>
      <c r="V9" s="10">
        <v>1992</v>
      </c>
      <c r="W9" s="10">
        <v>2116</v>
      </c>
      <c r="Y9" s="3">
        <f t="shared" si="1"/>
        <v>2.2438044206296047E-2</v>
      </c>
      <c r="Z9" s="3">
        <f t="shared" si="0"/>
        <v>2.7300613496932514E-2</v>
      </c>
      <c r="AA9" s="3">
        <f t="shared" si="0"/>
        <v>2.4444444444444446E-2</v>
      </c>
      <c r="AB9" s="3">
        <f t="shared" si="0"/>
        <v>3.2074340527577939E-2</v>
      </c>
      <c r="AC9" s="3">
        <f t="shared" si="0"/>
        <v>-4.0797824116047144E-3</v>
      </c>
      <c r="AD9" s="3">
        <f t="shared" si="0"/>
        <v>0.10344827586206896</v>
      </c>
      <c r="AE9" s="3">
        <f t="shared" si="0"/>
        <v>8.0718562874251498E-2</v>
      </c>
      <c r="AF9" s="3">
        <f t="shared" si="0"/>
        <v>0</v>
      </c>
      <c r="AG9" s="3">
        <f t="shared" si="0"/>
        <v>9.2871485943775103E-2</v>
      </c>
      <c r="AH9" s="3">
        <f t="shared" si="0"/>
        <v>5.5293005671077505E-2</v>
      </c>
      <c r="AI9" s="4">
        <f t="shared" si="2"/>
        <v>4.3450899061481932E-2</v>
      </c>
    </row>
    <row r="10" spans="1:45" x14ac:dyDescent="0.3">
      <c r="A10" s="20"/>
      <c r="B10" s="1">
        <v>0.8</v>
      </c>
      <c r="C10">
        <v>3053</v>
      </c>
      <c r="D10">
        <v>3349</v>
      </c>
      <c r="E10">
        <v>3688</v>
      </c>
      <c r="F10">
        <v>3099</v>
      </c>
      <c r="G10">
        <v>2197</v>
      </c>
      <c r="H10">
        <v>3328</v>
      </c>
      <c r="I10">
        <v>4091</v>
      </c>
      <c r="J10">
        <v>1638</v>
      </c>
      <c r="K10">
        <v>2177</v>
      </c>
      <c r="L10">
        <v>1995</v>
      </c>
      <c r="N10">
        <v>2986</v>
      </c>
      <c r="O10">
        <v>2980</v>
      </c>
      <c r="P10">
        <v>3600</v>
      </c>
      <c r="Q10">
        <v>3040</v>
      </c>
      <c r="R10">
        <v>2206</v>
      </c>
      <c r="S10">
        <v>3016</v>
      </c>
      <c r="T10">
        <v>3900</v>
      </c>
      <c r="U10" s="10">
        <v>1638</v>
      </c>
      <c r="V10" s="10">
        <v>1992</v>
      </c>
      <c r="W10" s="10">
        <v>1995</v>
      </c>
      <c r="Y10" s="3">
        <f t="shared" si="1"/>
        <v>2.2438044206296047E-2</v>
      </c>
      <c r="Z10" s="3">
        <f t="shared" si="0"/>
        <v>0.12382550335570469</v>
      </c>
      <c r="AA10" s="3">
        <f t="shared" si="0"/>
        <v>2.4444444444444446E-2</v>
      </c>
      <c r="AB10" s="3">
        <f t="shared" si="0"/>
        <v>1.9407894736842107E-2</v>
      </c>
      <c r="AC10" s="3">
        <f t="shared" si="0"/>
        <v>-4.0797824116047144E-3</v>
      </c>
      <c r="AD10" s="3">
        <f t="shared" si="0"/>
        <v>0.10344827586206896</v>
      </c>
      <c r="AE10" s="3">
        <f t="shared" si="0"/>
        <v>4.8974358974358971E-2</v>
      </c>
      <c r="AF10" s="3">
        <f t="shared" si="0"/>
        <v>0</v>
      </c>
      <c r="AG10" s="3">
        <f t="shared" si="0"/>
        <v>9.2871485943775103E-2</v>
      </c>
      <c r="AH10" s="3">
        <f t="shared" si="0"/>
        <v>0</v>
      </c>
      <c r="AI10" s="4">
        <f t="shared" si="2"/>
        <v>4.3133022511188557E-2</v>
      </c>
      <c r="AL10" t="s">
        <v>7</v>
      </c>
      <c r="AP10" s="6">
        <v>2.9088400000000001</v>
      </c>
      <c r="AQ10" t="s">
        <v>8</v>
      </c>
    </row>
    <row r="11" spans="1:45" x14ac:dyDescent="0.3">
      <c r="A11" s="20">
        <v>50</v>
      </c>
      <c r="B11" s="1">
        <v>0.2</v>
      </c>
      <c r="C11">
        <v>44833</v>
      </c>
      <c r="D11">
        <v>33656</v>
      </c>
      <c r="E11">
        <v>38454</v>
      </c>
      <c r="F11">
        <v>30167</v>
      </c>
      <c r="G11">
        <v>32604</v>
      </c>
      <c r="H11">
        <v>39617</v>
      </c>
      <c r="I11">
        <v>44617</v>
      </c>
      <c r="J11">
        <v>46045</v>
      </c>
      <c r="K11">
        <v>37249</v>
      </c>
      <c r="L11">
        <v>36573</v>
      </c>
      <c r="N11">
        <v>42363</v>
      </c>
      <c r="O11">
        <v>33637</v>
      </c>
      <c r="P11">
        <v>37641</v>
      </c>
      <c r="Q11">
        <v>30166</v>
      </c>
      <c r="R11">
        <v>32604</v>
      </c>
      <c r="S11">
        <v>36920</v>
      </c>
      <c r="T11">
        <v>44277</v>
      </c>
      <c r="U11" s="10">
        <v>46065</v>
      </c>
      <c r="V11" s="10">
        <v>36397</v>
      </c>
      <c r="W11" s="10">
        <v>35797</v>
      </c>
      <c r="Y11" s="3">
        <f t="shared" si="1"/>
        <v>5.8305596865188963E-2</v>
      </c>
      <c r="Z11" s="3">
        <f t="shared" si="0"/>
        <v>5.6485417843446203E-4</v>
      </c>
      <c r="AA11" s="3">
        <f t="shared" si="0"/>
        <v>2.1598788555033076E-2</v>
      </c>
      <c r="AB11" s="3">
        <f t="shared" si="0"/>
        <v>3.314990386527879E-5</v>
      </c>
      <c r="AC11" s="3">
        <f t="shared" si="0"/>
        <v>0</v>
      </c>
      <c r="AD11" s="3">
        <f t="shared" si="0"/>
        <v>7.30498374864572E-2</v>
      </c>
      <c r="AE11" s="3">
        <f t="shared" si="0"/>
        <v>7.6789303701696142E-3</v>
      </c>
      <c r="AF11" s="3">
        <f t="shared" si="0"/>
        <v>-4.3416910886790404E-4</v>
      </c>
      <c r="AG11" s="3">
        <f t="shared" si="0"/>
        <v>2.3408522680440694E-2</v>
      </c>
      <c r="AH11" s="3">
        <f t="shared" si="0"/>
        <v>2.1677794228566638E-2</v>
      </c>
      <c r="AI11" s="4">
        <f t="shared" si="2"/>
        <v>2.0588330515928805E-2</v>
      </c>
    </row>
    <row r="12" spans="1:45" x14ac:dyDescent="0.3">
      <c r="A12" s="20"/>
      <c r="B12" s="1">
        <v>0.4</v>
      </c>
      <c r="C12">
        <v>24826</v>
      </c>
      <c r="D12">
        <v>17926</v>
      </c>
      <c r="E12">
        <v>20887</v>
      </c>
      <c r="F12">
        <v>17302</v>
      </c>
      <c r="G12">
        <v>18104</v>
      </c>
      <c r="H12">
        <v>21932</v>
      </c>
      <c r="I12">
        <v>23318</v>
      </c>
      <c r="J12">
        <v>25271</v>
      </c>
      <c r="K12">
        <v>22513</v>
      </c>
      <c r="L12">
        <v>20262</v>
      </c>
      <c r="N12">
        <v>24868</v>
      </c>
      <c r="O12">
        <v>19279</v>
      </c>
      <c r="P12">
        <v>21353</v>
      </c>
      <c r="Q12">
        <v>17495</v>
      </c>
      <c r="R12">
        <v>18441</v>
      </c>
      <c r="S12">
        <v>21497</v>
      </c>
      <c r="T12">
        <v>23883</v>
      </c>
      <c r="U12" s="10">
        <v>25402</v>
      </c>
      <c r="V12" s="10">
        <v>21929</v>
      </c>
      <c r="W12" s="10">
        <v>20048</v>
      </c>
      <c r="Y12" s="3">
        <f t="shared" si="1"/>
        <v>-1.6889174843171947E-3</v>
      </c>
      <c r="Z12" s="3">
        <f t="shared" si="0"/>
        <v>-7.0179988588619735E-2</v>
      </c>
      <c r="AA12" s="3">
        <f t="shared" si="0"/>
        <v>-2.1823631339858568E-2</v>
      </c>
      <c r="AB12" s="3">
        <f t="shared" si="0"/>
        <v>-1.1031723349528436E-2</v>
      </c>
      <c r="AC12" s="3">
        <f t="shared" si="0"/>
        <v>-1.8274497044628815E-2</v>
      </c>
      <c r="AD12" s="3">
        <f t="shared" si="0"/>
        <v>2.0235381681164812E-2</v>
      </c>
      <c r="AE12" s="3">
        <f t="shared" si="0"/>
        <v>-2.3656994514926935E-2</v>
      </c>
      <c r="AF12" s="3">
        <f t="shared" si="0"/>
        <v>-5.1570742461223527E-3</v>
      </c>
      <c r="AG12" s="3">
        <f t="shared" si="0"/>
        <v>2.6631401340690409E-2</v>
      </c>
      <c r="AH12" s="3">
        <f t="shared" si="0"/>
        <v>1.067438148443735E-2</v>
      </c>
      <c r="AI12" s="4">
        <f t="shared" si="2"/>
        <v>-9.4271662061709473E-3</v>
      </c>
    </row>
    <row r="13" spans="1:45" x14ac:dyDescent="0.3">
      <c r="A13" s="20"/>
      <c r="B13" s="1">
        <v>0.6</v>
      </c>
      <c r="C13">
        <v>18300</v>
      </c>
      <c r="D13">
        <v>14502</v>
      </c>
      <c r="E13">
        <v>16608</v>
      </c>
      <c r="F13">
        <v>14268</v>
      </c>
      <c r="G13">
        <v>14890</v>
      </c>
      <c r="H13">
        <v>14772</v>
      </c>
      <c r="I13">
        <v>17757</v>
      </c>
      <c r="J13">
        <v>21898</v>
      </c>
      <c r="K13">
        <v>14744</v>
      </c>
      <c r="L13">
        <v>14532</v>
      </c>
      <c r="N13">
        <v>17990</v>
      </c>
      <c r="O13">
        <v>14231</v>
      </c>
      <c r="P13">
        <v>16497</v>
      </c>
      <c r="Q13">
        <v>14105</v>
      </c>
      <c r="R13">
        <v>14650</v>
      </c>
      <c r="S13">
        <v>14251</v>
      </c>
      <c r="T13">
        <v>17715</v>
      </c>
      <c r="U13" s="10">
        <v>21367</v>
      </c>
      <c r="V13" s="10">
        <v>14298</v>
      </c>
      <c r="W13" s="10">
        <v>14377</v>
      </c>
      <c r="Y13" s="3">
        <f t="shared" si="1"/>
        <v>1.7231795441912175E-2</v>
      </c>
      <c r="Z13" s="3">
        <f t="shared" si="0"/>
        <v>1.9042934438900989E-2</v>
      </c>
      <c r="AA13" s="3">
        <f t="shared" si="0"/>
        <v>6.7284960901982174E-3</v>
      </c>
      <c r="AB13" s="3">
        <f t="shared" si="0"/>
        <v>1.1556185749734138E-2</v>
      </c>
      <c r="AC13" s="3">
        <f t="shared" si="0"/>
        <v>1.6382252559726963E-2</v>
      </c>
      <c r="AD13" s="3">
        <f t="shared" si="0"/>
        <v>3.6558837976282364E-2</v>
      </c>
      <c r="AE13" s="3">
        <f t="shared" si="0"/>
        <v>2.3708721422523284E-3</v>
      </c>
      <c r="AF13" s="3">
        <f t="shared" si="0"/>
        <v>2.4851406374315533E-2</v>
      </c>
      <c r="AG13" s="3">
        <f t="shared" si="0"/>
        <v>3.1193173870471394E-2</v>
      </c>
      <c r="AH13" s="3">
        <f t="shared" si="0"/>
        <v>1.0781108715309174E-2</v>
      </c>
      <c r="AI13" s="4">
        <f t="shared" si="2"/>
        <v>1.7669706335910328E-2</v>
      </c>
    </row>
    <row r="14" spans="1:45" x14ac:dyDescent="0.3">
      <c r="A14" s="20"/>
      <c r="B14" s="1">
        <v>0.8</v>
      </c>
      <c r="C14">
        <v>18310</v>
      </c>
      <c r="D14">
        <v>14502</v>
      </c>
      <c r="E14">
        <v>16608</v>
      </c>
      <c r="F14">
        <v>14268</v>
      </c>
      <c r="G14">
        <v>14890</v>
      </c>
      <c r="H14">
        <v>14340</v>
      </c>
      <c r="I14">
        <v>17747</v>
      </c>
      <c r="J14">
        <v>21898</v>
      </c>
      <c r="K14">
        <v>14217</v>
      </c>
      <c r="L14">
        <v>14532</v>
      </c>
      <c r="N14">
        <v>17990</v>
      </c>
      <c r="O14">
        <v>14132</v>
      </c>
      <c r="P14">
        <v>16497</v>
      </c>
      <c r="Q14">
        <v>14105</v>
      </c>
      <c r="R14">
        <v>14650</v>
      </c>
      <c r="S14">
        <v>14075</v>
      </c>
      <c r="T14">
        <v>17715</v>
      </c>
      <c r="U14" s="10">
        <v>21367</v>
      </c>
      <c r="V14" s="10">
        <v>13952</v>
      </c>
      <c r="W14" s="10">
        <v>14377</v>
      </c>
      <c r="Y14" s="3">
        <f t="shared" si="1"/>
        <v>1.7787659811006114E-2</v>
      </c>
      <c r="Z14" s="3">
        <f t="shared" si="0"/>
        <v>2.618171525615624E-2</v>
      </c>
      <c r="AA14" s="3">
        <f t="shared" si="0"/>
        <v>6.7284960901982174E-3</v>
      </c>
      <c r="AB14" s="3">
        <f t="shared" si="0"/>
        <v>1.1556185749734138E-2</v>
      </c>
      <c r="AC14" s="3">
        <f t="shared" si="0"/>
        <v>1.6382252559726963E-2</v>
      </c>
      <c r="AD14" s="3">
        <f t="shared" si="0"/>
        <v>1.8827708703374777E-2</v>
      </c>
      <c r="AE14" s="3">
        <f t="shared" si="0"/>
        <v>1.8063787750493931E-3</v>
      </c>
      <c r="AF14" s="3">
        <f t="shared" si="0"/>
        <v>2.4851406374315533E-2</v>
      </c>
      <c r="AG14" s="3">
        <f t="shared" si="0"/>
        <v>1.8993692660550458E-2</v>
      </c>
      <c r="AH14" s="3">
        <f t="shared" si="0"/>
        <v>1.0781108715309174E-2</v>
      </c>
      <c r="AI14" s="4">
        <f t="shared" si="2"/>
        <v>1.5389660469542103E-2</v>
      </c>
    </row>
    <row r="15" spans="1:45" x14ac:dyDescent="0.3">
      <c r="A15" s="20">
        <v>100</v>
      </c>
      <c r="B15" s="1">
        <v>0.2</v>
      </c>
      <c r="C15">
        <v>156447</v>
      </c>
      <c r="D15">
        <v>131969</v>
      </c>
      <c r="E15">
        <v>134537</v>
      </c>
      <c r="F15">
        <v>135718</v>
      </c>
      <c r="G15">
        <v>134014</v>
      </c>
      <c r="H15">
        <v>156552</v>
      </c>
      <c r="I15">
        <v>141613</v>
      </c>
      <c r="J15">
        <v>172818</v>
      </c>
      <c r="K15">
        <v>125143</v>
      </c>
      <c r="L15">
        <v>122896</v>
      </c>
      <c r="N15">
        <v>156103</v>
      </c>
      <c r="O15">
        <v>132605</v>
      </c>
      <c r="P15">
        <v>137463</v>
      </c>
      <c r="Q15">
        <v>137265</v>
      </c>
      <c r="R15">
        <v>136761</v>
      </c>
      <c r="S15">
        <v>151938</v>
      </c>
      <c r="T15">
        <v>141613</v>
      </c>
      <c r="U15" s="10">
        <v>168086</v>
      </c>
      <c r="V15" s="10">
        <v>125153</v>
      </c>
      <c r="W15" s="10">
        <v>124446</v>
      </c>
      <c r="Y15" s="3">
        <f t="shared" si="1"/>
        <v>2.2036732157613881E-3</v>
      </c>
      <c r="Z15" s="3">
        <f t="shared" si="0"/>
        <v>-4.796199238339429E-3</v>
      </c>
      <c r="AA15" s="3">
        <f t="shared" si="0"/>
        <v>-2.1285727795843246E-2</v>
      </c>
      <c r="AB15" s="3">
        <f t="shared" si="0"/>
        <v>-1.1270170837431245E-2</v>
      </c>
      <c r="AC15" s="3">
        <f t="shared" si="0"/>
        <v>-2.0086135667332063E-2</v>
      </c>
      <c r="AD15" s="3">
        <f t="shared" si="0"/>
        <v>3.0367649962484696E-2</v>
      </c>
      <c r="AE15" s="3">
        <f t="shared" si="0"/>
        <v>0</v>
      </c>
      <c r="AF15" s="3">
        <f t="shared" si="0"/>
        <v>2.8152255393072593E-2</v>
      </c>
      <c r="AG15" s="3">
        <f t="shared" si="0"/>
        <v>-7.9902199707557954E-5</v>
      </c>
      <c r="AH15" s="3">
        <f t="shared" si="0"/>
        <v>-1.2455201452838982E-2</v>
      </c>
      <c r="AI15" s="4">
        <f t="shared" si="2"/>
        <v>-9.2497586201738496E-4</v>
      </c>
    </row>
    <row r="16" spans="1:45" x14ac:dyDescent="0.3">
      <c r="A16" s="20"/>
      <c r="B16" s="1">
        <v>0.4</v>
      </c>
      <c r="C16">
        <v>87956</v>
      </c>
      <c r="D16">
        <v>73902</v>
      </c>
      <c r="E16">
        <v>81929</v>
      </c>
      <c r="F16">
        <v>80647</v>
      </c>
      <c r="G16">
        <v>75262</v>
      </c>
      <c r="H16">
        <v>81925</v>
      </c>
      <c r="I16">
        <v>80375</v>
      </c>
      <c r="J16">
        <v>96205</v>
      </c>
      <c r="K16">
        <v>71002</v>
      </c>
      <c r="L16">
        <v>73372</v>
      </c>
      <c r="N16">
        <v>89588</v>
      </c>
      <c r="O16">
        <v>74854</v>
      </c>
      <c r="P16">
        <v>85363</v>
      </c>
      <c r="Q16">
        <v>87730</v>
      </c>
      <c r="R16">
        <v>76424</v>
      </c>
      <c r="S16">
        <v>86724</v>
      </c>
      <c r="T16">
        <v>79854</v>
      </c>
      <c r="U16" s="10">
        <v>95361</v>
      </c>
      <c r="V16" s="10">
        <v>73605</v>
      </c>
      <c r="W16" s="10">
        <v>72399</v>
      </c>
      <c r="Y16" s="3">
        <f t="shared" si="1"/>
        <v>-1.8216725454301915E-2</v>
      </c>
      <c r="Z16" s="3">
        <f t="shared" si="0"/>
        <v>-1.2718091217570204E-2</v>
      </c>
      <c r="AA16" s="3">
        <f t="shared" si="0"/>
        <v>-4.0228201914178273E-2</v>
      </c>
      <c r="AB16" s="3">
        <f t="shared" si="0"/>
        <v>-8.073635016527983E-2</v>
      </c>
      <c r="AC16" s="3">
        <f t="shared" si="0"/>
        <v>-1.5204647754632053E-2</v>
      </c>
      <c r="AD16" s="3">
        <f t="shared" si="0"/>
        <v>-5.5336469720031367E-2</v>
      </c>
      <c r="AE16" s="3">
        <f t="shared" si="0"/>
        <v>6.5244070428532074E-3</v>
      </c>
      <c r="AF16" s="3">
        <f t="shared" si="0"/>
        <v>8.8505783286668555E-3</v>
      </c>
      <c r="AG16" s="3">
        <f t="shared" si="0"/>
        <v>-3.5364445350180018E-2</v>
      </c>
      <c r="AH16" s="3">
        <f t="shared" si="0"/>
        <v>1.343941214657661E-2</v>
      </c>
      <c r="AI16" s="4">
        <f t="shared" si="2"/>
        <v>-2.2899053405807702E-2</v>
      </c>
    </row>
    <row r="17" spans="1:35" x14ac:dyDescent="0.3">
      <c r="A17" s="20"/>
      <c r="B17" s="1">
        <v>0.6</v>
      </c>
      <c r="C17">
        <v>74002</v>
      </c>
      <c r="D17">
        <v>60475</v>
      </c>
      <c r="E17">
        <v>69187</v>
      </c>
      <c r="F17">
        <v>69616</v>
      </c>
      <c r="G17">
        <v>56345</v>
      </c>
      <c r="H17">
        <v>63255</v>
      </c>
      <c r="I17">
        <v>62943</v>
      </c>
      <c r="J17">
        <v>83041</v>
      </c>
      <c r="K17">
        <v>59580</v>
      </c>
      <c r="L17">
        <v>61972</v>
      </c>
      <c r="N17">
        <v>72019</v>
      </c>
      <c r="O17">
        <v>59351</v>
      </c>
      <c r="P17">
        <v>68537</v>
      </c>
      <c r="Q17">
        <v>69231</v>
      </c>
      <c r="R17">
        <v>55291</v>
      </c>
      <c r="S17">
        <v>62519</v>
      </c>
      <c r="T17">
        <v>62213</v>
      </c>
      <c r="U17" s="10">
        <v>80844</v>
      </c>
      <c r="V17" s="10">
        <v>58771</v>
      </c>
      <c r="W17" s="10">
        <v>61419</v>
      </c>
      <c r="Y17" s="3">
        <f t="shared" si="1"/>
        <v>2.7534400644274426E-2</v>
      </c>
      <c r="Z17" s="3">
        <f t="shared" si="0"/>
        <v>1.8938181328031541E-2</v>
      </c>
      <c r="AA17" s="3">
        <f t="shared" si="0"/>
        <v>9.4839283890453333E-3</v>
      </c>
      <c r="AB17" s="3">
        <f t="shared" si="0"/>
        <v>5.561092574135864E-3</v>
      </c>
      <c r="AC17" s="3">
        <f t="shared" si="0"/>
        <v>1.9062776943806405E-2</v>
      </c>
      <c r="AD17" s="3">
        <f t="shared" si="0"/>
        <v>1.1772421183960076E-2</v>
      </c>
      <c r="AE17" s="3">
        <f t="shared" si="0"/>
        <v>1.173388198608008E-2</v>
      </c>
      <c r="AF17" s="3">
        <f t="shared" si="0"/>
        <v>2.7175795358962942E-2</v>
      </c>
      <c r="AG17" s="3">
        <f t="shared" si="0"/>
        <v>1.3765292406118663E-2</v>
      </c>
      <c r="AH17" s="3">
        <f t="shared" si="0"/>
        <v>9.003728487927189E-3</v>
      </c>
      <c r="AI17" s="4">
        <f t="shared" si="2"/>
        <v>1.540314993023425E-2</v>
      </c>
    </row>
    <row r="18" spans="1:35" x14ac:dyDescent="0.3">
      <c r="A18" s="20"/>
      <c r="B18" s="1">
        <v>0.8</v>
      </c>
      <c r="C18">
        <v>74002</v>
      </c>
      <c r="D18">
        <v>60475</v>
      </c>
      <c r="E18">
        <v>69187</v>
      </c>
      <c r="F18">
        <v>69616</v>
      </c>
      <c r="G18">
        <v>56188</v>
      </c>
      <c r="H18">
        <v>63255</v>
      </c>
      <c r="I18">
        <v>62943</v>
      </c>
      <c r="J18">
        <v>83041</v>
      </c>
      <c r="K18">
        <v>59580</v>
      </c>
      <c r="L18">
        <v>61972</v>
      </c>
      <c r="N18">
        <v>72019</v>
      </c>
      <c r="O18">
        <v>59351</v>
      </c>
      <c r="P18">
        <v>68537</v>
      </c>
      <c r="Q18">
        <v>69231</v>
      </c>
      <c r="R18">
        <v>55277</v>
      </c>
      <c r="S18">
        <v>62519</v>
      </c>
      <c r="T18">
        <v>62213</v>
      </c>
      <c r="U18" s="10">
        <v>80844</v>
      </c>
      <c r="V18" s="10">
        <v>58771</v>
      </c>
      <c r="W18" s="10">
        <v>61419</v>
      </c>
      <c r="Y18" s="3">
        <f t="shared" si="1"/>
        <v>2.7534400644274426E-2</v>
      </c>
      <c r="Z18" s="3">
        <f t="shared" si="0"/>
        <v>1.8938181328031541E-2</v>
      </c>
      <c r="AA18" s="3">
        <f t="shared" si="0"/>
        <v>9.4839283890453333E-3</v>
      </c>
      <c r="AB18" s="3">
        <f t="shared" si="0"/>
        <v>5.561092574135864E-3</v>
      </c>
      <c r="AC18" s="3">
        <f t="shared" si="0"/>
        <v>1.6480633898366411E-2</v>
      </c>
      <c r="AD18" s="3">
        <f t="shared" si="0"/>
        <v>1.1772421183960076E-2</v>
      </c>
      <c r="AE18" s="3">
        <f t="shared" si="0"/>
        <v>1.173388198608008E-2</v>
      </c>
      <c r="AF18" s="3">
        <f t="shared" si="0"/>
        <v>2.7175795358962942E-2</v>
      </c>
      <c r="AG18" s="3">
        <f t="shared" si="0"/>
        <v>1.3765292406118663E-2</v>
      </c>
      <c r="AH18" s="3">
        <f t="shared" si="0"/>
        <v>9.003728487927189E-3</v>
      </c>
      <c r="AI18" s="4">
        <f t="shared" si="2"/>
        <v>1.5144935625690251E-2</v>
      </c>
    </row>
    <row r="19" spans="1:35" x14ac:dyDescent="0.3">
      <c r="A19" s="20">
        <v>200</v>
      </c>
      <c r="B19" s="1">
        <v>0.2</v>
      </c>
      <c r="C19">
        <v>532571</v>
      </c>
      <c r="D19">
        <v>565282</v>
      </c>
      <c r="E19">
        <v>504656</v>
      </c>
      <c r="F19">
        <v>603628</v>
      </c>
      <c r="G19">
        <v>545197</v>
      </c>
      <c r="H19">
        <v>502276</v>
      </c>
      <c r="I19">
        <v>473859</v>
      </c>
      <c r="J19">
        <v>530493</v>
      </c>
      <c r="K19">
        <v>585562</v>
      </c>
      <c r="L19">
        <v>572755</v>
      </c>
      <c r="N19">
        <v>526666</v>
      </c>
      <c r="O19">
        <v>566643</v>
      </c>
      <c r="P19">
        <v>529919</v>
      </c>
      <c r="Q19">
        <v>603709</v>
      </c>
      <c r="R19">
        <v>547953</v>
      </c>
      <c r="S19">
        <v>502276</v>
      </c>
      <c r="T19">
        <v>479651</v>
      </c>
      <c r="U19" s="11">
        <v>530896</v>
      </c>
      <c r="V19" s="11">
        <v>575353</v>
      </c>
      <c r="W19" s="11">
        <v>572866</v>
      </c>
      <c r="Y19" s="3">
        <f t="shared" si="1"/>
        <v>1.1212039508910771E-2</v>
      </c>
      <c r="Z19" s="3">
        <f t="shared" si="1"/>
        <v>-2.4018650190684434E-3</v>
      </c>
      <c r="AA19" s="3">
        <f t="shared" si="1"/>
        <v>-4.7673323658898814E-2</v>
      </c>
      <c r="AB19" s="3">
        <f t="shared" si="1"/>
        <v>-1.3417060206158927E-4</v>
      </c>
      <c r="AC19" s="3">
        <f t="shared" si="1"/>
        <v>-5.0296284535352488E-3</v>
      </c>
      <c r="AD19" s="3">
        <f t="shared" si="1"/>
        <v>0</v>
      </c>
      <c r="AE19" s="3">
        <f t="shared" si="1"/>
        <v>-1.207544652257579E-2</v>
      </c>
      <c r="AF19" s="3">
        <f t="shared" si="1"/>
        <v>-7.5909405985353064E-4</v>
      </c>
      <c r="AG19" s="3">
        <f t="shared" si="1"/>
        <v>1.7743889403548777E-2</v>
      </c>
      <c r="AH19" s="3">
        <f t="shared" si="1"/>
        <v>-1.9376259020434099E-4</v>
      </c>
      <c r="AI19" s="4">
        <f t="shared" si="2"/>
        <v>-3.931136199373823E-3</v>
      </c>
    </row>
    <row r="20" spans="1:35" x14ac:dyDescent="0.3">
      <c r="A20" s="20"/>
      <c r="B20" s="1">
        <v>0.4</v>
      </c>
      <c r="C20">
        <v>298233</v>
      </c>
      <c r="D20">
        <v>323257</v>
      </c>
      <c r="E20">
        <v>297606</v>
      </c>
      <c r="F20">
        <v>358767</v>
      </c>
      <c r="G20">
        <v>307967</v>
      </c>
      <c r="H20">
        <v>284636</v>
      </c>
      <c r="I20">
        <v>276363</v>
      </c>
      <c r="J20">
        <v>283322</v>
      </c>
      <c r="K20">
        <v>321167</v>
      </c>
      <c r="L20">
        <v>329214</v>
      </c>
      <c r="N20">
        <v>301449</v>
      </c>
      <c r="O20">
        <v>335714</v>
      </c>
      <c r="P20">
        <v>308278</v>
      </c>
      <c r="Q20">
        <v>360852</v>
      </c>
      <c r="R20">
        <v>322268</v>
      </c>
      <c r="S20">
        <v>292453</v>
      </c>
      <c r="T20">
        <v>279576</v>
      </c>
      <c r="U20" s="11">
        <v>288746</v>
      </c>
      <c r="V20" s="11">
        <v>331107</v>
      </c>
      <c r="W20" s="11">
        <v>332808</v>
      </c>
      <c r="Y20" s="3">
        <f t="shared" si="1"/>
        <v>-1.0668471283699731E-2</v>
      </c>
      <c r="Z20" s="3">
        <f t="shared" si="1"/>
        <v>-3.7105989026373638E-2</v>
      </c>
      <c r="AA20" s="3">
        <f t="shared" si="1"/>
        <v>-3.4618104438201881E-2</v>
      </c>
      <c r="AB20" s="3">
        <f t="shared" si="1"/>
        <v>-5.7779920853978919E-3</v>
      </c>
      <c r="AC20" s="3">
        <f t="shared" si="1"/>
        <v>-4.4376109325157946E-2</v>
      </c>
      <c r="AD20" s="3">
        <f t="shared" si="1"/>
        <v>-2.6729081254081851E-2</v>
      </c>
      <c r="AE20" s="3">
        <f t="shared" si="1"/>
        <v>-1.1492402781354622E-2</v>
      </c>
      <c r="AF20" s="3">
        <f t="shared" si="1"/>
        <v>-1.8784675805032798E-2</v>
      </c>
      <c r="AG20" s="3">
        <f t="shared" si="1"/>
        <v>-3.0020506966026088E-2</v>
      </c>
      <c r="AH20" s="3">
        <f t="shared" si="1"/>
        <v>-1.0799019254344847E-2</v>
      </c>
      <c r="AI20" s="4">
        <f t="shared" si="2"/>
        <v>-2.3037235221967132E-2</v>
      </c>
    </row>
    <row r="21" spans="1:35" x14ac:dyDescent="0.3">
      <c r="A21" s="20"/>
      <c r="B21" s="1">
        <v>0.6</v>
      </c>
      <c r="C21">
        <v>257371</v>
      </c>
      <c r="D21">
        <v>267249</v>
      </c>
      <c r="E21">
        <v>258759</v>
      </c>
      <c r="F21">
        <v>298978</v>
      </c>
      <c r="G21">
        <v>262203</v>
      </c>
      <c r="H21">
        <v>236199</v>
      </c>
      <c r="I21">
        <v>249424</v>
      </c>
      <c r="J21">
        <v>227130</v>
      </c>
      <c r="K21">
        <v>256217</v>
      </c>
      <c r="L21">
        <v>270256</v>
      </c>
      <c r="N21">
        <v>254268</v>
      </c>
      <c r="O21">
        <v>266028</v>
      </c>
      <c r="P21">
        <v>254647</v>
      </c>
      <c r="Q21">
        <v>297269</v>
      </c>
      <c r="R21">
        <v>260455</v>
      </c>
      <c r="S21">
        <v>236160</v>
      </c>
      <c r="T21">
        <v>247555</v>
      </c>
      <c r="U21" s="11">
        <v>225572</v>
      </c>
      <c r="V21" s="11">
        <v>255029</v>
      </c>
      <c r="W21" s="11">
        <v>269236</v>
      </c>
      <c r="Y21" s="3">
        <f t="shared" si="1"/>
        <v>1.220365913131027E-2</v>
      </c>
      <c r="Z21" s="3">
        <f t="shared" si="1"/>
        <v>4.5897424331273404E-3</v>
      </c>
      <c r="AA21" s="3">
        <f t="shared" si="1"/>
        <v>1.6147843877995813E-2</v>
      </c>
      <c r="AB21" s="3">
        <f t="shared" si="1"/>
        <v>5.7490017458934504E-3</v>
      </c>
      <c r="AC21" s="3">
        <f t="shared" si="1"/>
        <v>6.7113320919160698E-3</v>
      </c>
      <c r="AD21" s="3">
        <f t="shared" si="1"/>
        <v>1.6514227642276422E-4</v>
      </c>
      <c r="AE21" s="3">
        <f t="shared" si="1"/>
        <v>7.5498374098685143E-3</v>
      </c>
      <c r="AF21" s="3">
        <f t="shared" si="1"/>
        <v>6.9068856063695845E-3</v>
      </c>
      <c r="AG21" s="3">
        <f t="shared" si="1"/>
        <v>4.6582937626701276E-3</v>
      </c>
      <c r="AH21" s="3">
        <f t="shared" si="1"/>
        <v>3.7884978234708584E-3</v>
      </c>
      <c r="AI21" s="4">
        <f t="shared" si="2"/>
        <v>6.8470236159044792E-3</v>
      </c>
    </row>
    <row r="22" spans="1:35" x14ac:dyDescent="0.3">
      <c r="A22" s="20"/>
      <c r="B22" s="1">
        <v>0.8</v>
      </c>
      <c r="C22">
        <v>257371</v>
      </c>
      <c r="D22">
        <v>267249</v>
      </c>
      <c r="E22">
        <v>258759</v>
      </c>
      <c r="F22">
        <v>298978</v>
      </c>
      <c r="G22">
        <v>262203</v>
      </c>
      <c r="H22">
        <v>236199</v>
      </c>
      <c r="I22">
        <v>249424</v>
      </c>
      <c r="J22">
        <v>227130</v>
      </c>
      <c r="K22">
        <v>256217</v>
      </c>
      <c r="L22">
        <v>270256</v>
      </c>
      <c r="N22">
        <v>254268</v>
      </c>
      <c r="O22">
        <v>266028</v>
      </c>
      <c r="P22">
        <v>254647</v>
      </c>
      <c r="Q22">
        <v>297269</v>
      </c>
      <c r="R22">
        <v>260455</v>
      </c>
      <c r="S22">
        <v>236160</v>
      </c>
      <c r="T22">
        <v>247555</v>
      </c>
      <c r="U22" s="11">
        <v>225572</v>
      </c>
      <c r="V22" s="11">
        <v>255029</v>
      </c>
      <c r="W22" s="11">
        <v>269236</v>
      </c>
      <c r="Y22" s="3">
        <f t="shared" si="1"/>
        <v>1.220365913131027E-2</v>
      </c>
      <c r="Z22" s="3">
        <f t="shared" si="1"/>
        <v>4.5897424331273404E-3</v>
      </c>
      <c r="AA22" s="3">
        <f t="shared" si="1"/>
        <v>1.6147843877995813E-2</v>
      </c>
      <c r="AB22" s="3">
        <f t="shared" si="1"/>
        <v>5.7490017458934504E-3</v>
      </c>
      <c r="AC22" s="3">
        <f t="shared" si="1"/>
        <v>6.7113320919160698E-3</v>
      </c>
      <c r="AD22" s="3">
        <f t="shared" si="1"/>
        <v>1.6514227642276422E-4</v>
      </c>
      <c r="AE22" s="3">
        <f t="shared" si="1"/>
        <v>7.5498374098685143E-3</v>
      </c>
      <c r="AF22" s="3">
        <f t="shared" si="1"/>
        <v>6.9068856063695845E-3</v>
      </c>
      <c r="AG22" s="3">
        <f t="shared" si="1"/>
        <v>4.6582937626701276E-3</v>
      </c>
      <c r="AH22" s="3">
        <f t="shared" si="1"/>
        <v>3.7884978234708584E-3</v>
      </c>
      <c r="AI22" s="4">
        <f t="shared" si="2"/>
        <v>6.8470236159044792E-3</v>
      </c>
    </row>
    <row r="23" spans="1:35" x14ac:dyDescent="0.3">
      <c r="A23" s="20">
        <v>500</v>
      </c>
      <c r="B23" s="1">
        <v>0.2</v>
      </c>
      <c r="C23">
        <v>3095142</v>
      </c>
      <c r="D23">
        <v>3573117</v>
      </c>
      <c r="E23">
        <v>3251889</v>
      </c>
      <c r="F23">
        <v>3408723</v>
      </c>
      <c r="G23">
        <v>3385898</v>
      </c>
      <c r="H23">
        <v>3024029</v>
      </c>
      <c r="I23">
        <v>3365032</v>
      </c>
      <c r="J23">
        <v>3376634</v>
      </c>
      <c r="K23">
        <v>3617725</v>
      </c>
      <c r="L23">
        <v>3314342</v>
      </c>
      <c r="N23">
        <v>3113088</v>
      </c>
      <c r="O23">
        <v>3569058</v>
      </c>
      <c r="P23">
        <v>3300744</v>
      </c>
      <c r="Q23">
        <v>3408867</v>
      </c>
      <c r="R23">
        <v>3377547</v>
      </c>
      <c r="S23">
        <v>3024082</v>
      </c>
      <c r="T23">
        <v>3381166</v>
      </c>
      <c r="U23" s="11">
        <v>3376678</v>
      </c>
      <c r="V23" s="11">
        <v>3617807</v>
      </c>
      <c r="W23" s="11">
        <v>3315019</v>
      </c>
      <c r="Y23" s="3">
        <f t="shared" si="1"/>
        <v>-5.7646940915258415E-3</v>
      </c>
      <c r="Z23" s="3">
        <f t="shared" si="1"/>
        <v>1.1372748775727378E-3</v>
      </c>
      <c r="AA23" s="3">
        <f t="shared" si="1"/>
        <v>-1.4801208454821095E-2</v>
      </c>
      <c r="AB23" s="3">
        <f t="shared" si="1"/>
        <v>-4.2242774505429517E-5</v>
      </c>
      <c r="AC23" s="3">
        <f t="shared" si="1"/>
        <v>2.472504453675996E-3</v>
      </c>
      <c r="AD23" s="3">
        <f t="shared" si="1"/>
        <v>-1.7525979784939693E-5</v>
      </c>
      <c r="AE23" s="3">
        <f t="shared" si="1"/>
        <v>-4.7717266765370291E-3</v>
      </c>
      <c r="AF23" s="3">
        <f t="shared" si="1"/>
        <v>-1.3030558436427755E-5</v>
      </c>
      <c r="AG23" s="3">
        <f t="shared" si="1"/>
        <v>-2.2665664586308776E-5</v>
      </c>
      <c r="AH23" s="3">
        <f t="shared" si="1"/>
        <v>-2.0422205724914398E-4</v>
      </c>
      <c r="AI23" s="4">
        <f t="shared" si="2"/>
        <v>-2.2027536926197476E-3</v>
      </c>
    </row>
    <row r="24" spans="1:35" x14ac:dyDescent="0.3">
      <c r="A24" s="20"/>
      <c r="B24" s="1">
        <v>0.4</v>
      </c>
      <c r="C24">
        <v>1814138</v>
      </c>
      <c r="D24">
        <v>2015989</v>
      </c>
      <c r="E24">
        <v>1889898</v>
      </c>
      <c r="F24">
        <v>1908254</v>
      </c>
      <c r="G24">
        <v>1842780</v>
      </c>
      <c r="H24">
        <v>1635662</v>
      </c>
      <c r="I24">
        <v>1935296</v>
      </c>
      <c r="J24">
        <v>1848362</v>
      </c>
      <c r="K24">
        <v>2005560</v>
      </c>
      <c r="L24">
        <v>1881614</v>
      </c>
      <c r="N24">
        <v>1839902</v>
      </c>
      <c r="O24">
        <v>2064998</v>
      </c>
      <c r="P24">
        <v>1909304</v>
      </c>
      <c r="Q24">
        <v>1930829</v>
      </c>
      <c r="R24">
        <v>1881221</v>
      </c>
      <c r="S24">
        <v>1658411</v>
      </c>
      <c r="T24">
        <v>1971176</v>
      </c>
      <c r="U24" s="11">
        <v>1924191</v>
      </c>
      <c r="V24" s="11">
        <v>2065647</v>
      </c>
      <c r="W24" s="11">
        <v>1928579</v>
      </c>
      <c r="Y24" s="3">
        <f t="shared" si="1"/>
        <v>-1.4002919720724255E-2</v>
      </c>
      <c r="Z24" s="3">
        <f t="shared" si="1"/>
        <v>-2.373319489897811E-2</v>
      </c>
      <c r="AA24" s="3">
        <f t="shared" si="1"/>
        <v>-1.016391313274366E-2</v>
      </c>
      <c r="AB24" s="3">
        <f t="shared" si="1"/>
        <v>-1.1691869140146537E-2</v>
      </c>
      <c r="AC24" s="3">
        <f t="shared" si="1"/>
        <v>-2.0434069149770282E-2</v>
      </c>
      <c r="AD24" s="3">
        <f t="shared" si="1"/>
        <v>-1.3717347509151833E-2</v>
      </c>
      <c r="AE24" s="3">
        <f t="shared" si="1"/>
        <v>-1.8202332008912445E-2</v>
      </c>
      <c r="AF24" s="3">
        <f t="shared" si="1"/>
        <v>-3.9408250012602702E-2</v>
      </c>
      <c r="AG24" s="3">
        <f t="shared" si="1"/>
        <v>-2.90887068313221E-2</v>
      </c>
      <c r="AH24" s="3">
        <f t="shared" si="1"/>
        <v>-2.4352126617576984E-2</v>
      </c>
      <c r="AI24" s="4">
        <f t="shared" si="2"/>
        <v>-2.0479472902192888E-2</v>
      </c>
    </row>
    <row r="25" spans="1:35" x14ac:dyDescent="0.3">
      <c r="A25" s="20"/>
      <c r="B25" s="1">
        <v>0.6</v>
      </c>
      <c r="C25">
        <v>1589036</v>
      </c>
      <c r="D25">
        <v>1728247</v>
      </c>
      <c r="E25">
        <v>1648557</v>
      </c>
      <c r="F25">
        <v>1649039</v>
      </c>
      <c r="G25">
        <v>1475432</v>
      </c>
      <c r="H25">
        <v>1425865</v>
      </c>
      <c r="I25">
        <v>1643667</v>
      </c>
      <c r="J25">
        <v>1545936</v>
      </c>
      <c r="K25">
        <v>1688498</v>
      </c>
      <c r="L25">
        <v>1529952</v>
      </c>
      <c r="N25">
        <v>1581233</v>
      </c>
      <c r="O25">
        <v>1715332</v>
      </c>
      <c r="P25">
        <v>1644947</v>
      </c>
      <c r="Q25">
        <v>1640942</v>
      </c>
      <c r="R25">
        <v>1468325</v>
      </c>
      <c r="S25">
        <v>1413345</v>
      </c>
      <c r="T25">
        <v>1634912</v>
      </c>
      <c r="U25" s="11">
        <v>1542090</v>
      </c>
      <c r="V25" s="11">
        <v>1684055</v>
      </c>
      <c r="W25" s="11">
        <v>1520515</v>
      </c>
      <c r="Y25" s="3">
        <f t="shared" si="1"/>
        <v>4.9347566108220607E-3</v>
      </c>
      <c r="Z25" s="3">
        <f t="shared" si="1"/>
        <v>7.5291547059111591E-3</v>
      </c>
      <c r="AA25" s="3">
        <f t="shared" si="1"/>
        <v>2.1945995828437028E-3</v>
      </c>
      <c r="AB25" s="3">
        <f t="shared" si="1"/>
        <v>4.9343608732057564E-3</v>
      </c>
      <c r="AC25" s="3">
        <f t="shared" si="1"/>
        <v>4.8402090817768542E-3</v>
      </c>
      <c r="AD25" s="3">
        <f t="shared" si="1"/>
        <v>8.8584174423088496E-3</v>
      </c>
      <c r="AE25" s="3">
        <f t="shared" si="1"/>
        <v>5.3550282828678242E-3</v>
      </c>
      <c r="AF25" s="3">
        <f t="shared" si="1"/>
        <v>2.4940178588798321E-3</v>
      </c>
      <c r="AG25" s="3">
        <f t="shared" si="1"/>
        <v>2.6382748781957834E-3</v>
      </c>
      <c r="AH25" s="3">
        <f t="shared" si="1"/>
        <v>6.2064497883940637E-3</v>
      </c>
      <c r="AI25" s="4">
        <f t="shared" si="2"/>
        <v>4.9985269105205874E-3</v>
      </c>
    </row>
    <row r="26" spans="1:35" x14ac:dyDescent="0.3">
      <c r="A26" s="20"/>
      <c r="B26" s="1">
        <v>0.8</v>
      </c>
      <c r="C26">
        <v>1589036</v>
      </c>
      <c r="D26">
        <v>1728247</v>
      </c>
      <c r="E26">
        <v>1648557</v>
      </c>
      <c r="F26">
        <v>1649039</v>
      </c>
      <c r="G26">
        <v>1475432</v>
      </c>
      <c r="H26">
        <v>1425865</v>
      </c>
      <c r="I26">
        <v>1643667</v>
      </c>
      <c r="J26">
        <v>1545936</v>
      </c>
      <c r="K26">
        <v>1688498</v>
      </c>
      <c r="L26">
        <v>1529952</v>
      </c>
      <c r="N26">
        <v>1581233</v>
      </c>
      <c r="O26">
        <v>1715322</v>
      </c>
      <c r="P26">
        <v>1644947</v>
      </c>
      <c r="Q26">
        <v>1640942</v>
      </c>
      <c r="R26">
        <v>1468325</v>
      </c>
      <c r="S26">
        <v>1413345</v>
      </c>
      <c r="T26">
        <v>1634912</v>
      </c>
      <c r="U26" s="11">
        <v>1542090</v>
      </c>
      <c r="V26" s="11">
        <v>1684055</v>
      </c>
      <c r="W26" s="11">
        <v>1520515</v>
      </c>
      <c r="Y26" s="3">
        <f t="shared" si="1"/>
        <v>4.9347566108220607E-3</v>
      </c>
      <c r="Z26" s="3">
        <f t="shared" si="1"/>
        <v>7.5350284086602983E-3</v>
      </c>
      <c r="AA26" s="3">
        <f t="shared" si="1"/>
        <v>2.1945995828437028E-3</v>
      </c>
      <c r="AB26" s="3">
        <f t="shared" si="1"/>
        <v>4.9343608732057564E-3</v>
      </c>
      <c r="AC26" s="3">
        <f t="shared" si="1"/>
        <v>4.8402090817768542E-3</v>
      </c>
      <c r="AD26" s="3">
        <f t="shared" si="1"/>
        <v>8.8584174423088496E-3</v>
      </c>
      <c r="AE26" s="3">
        <f t="shared" si="1"/>
        <v>5.3550282828678242E-3</v>
      </c>
      <c r="AF26" s="3">
        <f t="shared" si="1"/>
        <v>2.4940178588798321E-3</v>
      </c>
      <c r="AG26" s="3">
        <f t="shared" si="1"/>
        <v>2.6382748781957834E-3</v>
      </c>
      <c r="AH26" s="3">
        <f t="shared" si="1"/>
        <v>6.2064497883940637E-3</v>
      </c>
      <c r="AI26" s="4">
        <f t="shared" si="2"/>
        <v>4.9991142807955021E-3</v>
      </c>
    </row>
    <row r="27" spans="1:35" x14ac:dyDescent="0.3">
      <c r="A27" s="20">
        <v>1000</v>
      </c>
      <c r="B27" s="1">
        <v>0.2</v>
      </c>
      <c r="C27">
        <v>15213687</v>
      </c>
      <c r="D27">
        <v>13367653</v>
      </c>
      <c r="E27">
        <v>12951114</v>
      </c>
      <c r="F27">
        <v>12723914</v>
      </c>
      <c r="G27">
        <v>13168704</v>
      </c>
      <c r="H27">
        <v>12209427</v>
      </c>
      <c r="I27">
        <v>14158882</v>
      </c>
      <c r="J27">
        <v>13351757</v>
      </c>
      <c r="K27">
        <v>12282950</v>
      </c>
      <c r="L27">
        <v>13394483</v>
      </c>
      <c r="N27">
        <v>15190371</v>
      </c>
      <c r="O27">
        <v>13356727</v>
      </c>
      <c r="P27">
        <v>12919259</v>
      </c>
      <c r="Q27">
        <v>12705290</v>
      </c>
      <c r="R27">
        <v>13276868</v>
      </c>
      <c r="S27">
        <v>12236080</v>
      </c>
      <c r="T27">
        <v>14160773</v>
      </c>
      <c r="U27" s="11">
        <v>13314723</v>
      </c>
      <c r="V27" s="11">
        <v>12433821</v>
      </c>
      <c r="W27" s="11">
        <v>13395234</v>
      </c>
      <c r="Y27" s="3">
        <f t="shared" si="1"/>
        <v>1.5349197198672765E-3</v>
      </c>
      <c r="Z27" s="3">
        <f t="shared" si="1"/>
        <v>8.1801477263104946E-4</v>
      </c>
      <c r="AA27" s="3">
        <f t="shared" si="1"/>
        <v>2.4656986906137573E-3</v>
      </c>
      <c r="AB27" s="3">
        <f t="shared" si="1"/>
        <v>1.4658461160666147E-3</v>
      </c>
      <c r="AC27" s="3">
        <f t="shared" si="1"/>
        <v>-8.1468008870766804E-3</v>
      </c>
      <c r="AD27" s="3">
        <f t="shared" si="1"/>
        <v>-2.17823028290106E-3</v>
      </c>
      <c r="AE27" s="3">
        <f t="shared" si="1"/>
        <v>-1.3353790785291169E-4</v>
      </c>
      <c r="AF27" s="3">
        <f t="shared" si="1"/>
        <v>2.7814322536037737E-3</v>
      </c>
      <c r="AG27" s="3">
        <f t="shared" si="1"/>
        <v>-1.2133920859886916E-2</v>
      </c>
      <c r="AH27" s="3">
        <f t="shared" si="1"/>
        <v>-5.6064716749255742E-5</v>
      </c>
      <c r="AI27" s="4">
        <f t="shared" si="2"/>
        <v>-1.3582643101684351E-3</v>
      </c>
    </row>
    <row r="28" spans="1:35" x14ac:dyDescent="0.3">
      <c r="A28" s="20"/>
      <c r="B28" s="1">
        <v>0.4</v>
      </c>
      <c r="C28">
        <v>8280299</v>
      </c>
      <c r="D28">
        <v>7418296</v>
      </c>
      <c r="E28">
        <v>7098867</v>
      </c>
      <c r="F28">
        <v>7124690</v>
      </c>
      <c r="G28">
        <v>7512901</v>
      </c>
      <c r="H28">
        <v>7060775</v>
      </c>
      <c r="I28">
        <v>7962136</v>
      </c>
      <c r="J28">
        <v>7335384</v>
      </c>
      <c r="K28">
        <v>7153357</v>
      </c>
      <c r="L28">
        <v>7390423</v>
      </c>
      <c r="N28">
        <v>8570154</v>
      </c>
      <c r="O28">
        <v>7592040</v>
      </c>
      <c r="P28">
        <v>7313736</v>
      </c>
      <c r="Q28">
        <v>7300217</v>
      </c>
      <c r="R28">
        <v>7738367</v>
      </c>
      <c r="S28">
        <v>7144491</v>
      </c>
      <c r="T28">
        <v>8426024</v>
      </c>
      <c r="U28" s="11">
        <v>7508507</v>
      </c>
      <c r="V28" s="11">
        <v>7299271</v>
      </c>
      <c r="W28" s="11">
        <v>7617658</v>
      </c>
      <c r="Y28" s="3">
        <f t="shared" si="1"/>
        <v>-3.3821445915674327E-2</v>
      </c>
      <c r="Z28" s="3">
        <f t="shared" si="1"/>
        <v>-2.2885021680602316E-2</v>
      </c>
      <c r="AA28" s="3">
        <f t="shared" si="1"/>
        <v>-2.9378829096374275E-2</v>
      </c>
      <c r="AB28" s="3">
        <f t="shared" si="1"/>
        <v>-2.4044079785573498E-2</v>
      </c>
      <c r="AC28" s="3">
        <f t="shared" si="1"/>
        <v>-2.9136121354802636E-2</v>
      </c>
      <c r="AD28" s="3">
        <f t="shared" si="1"/>
        <v>-1.1717559725388415E-2</v>
      </c>
      <c r="AE28" s="3">
        <f t="shared" si="1"/>
        <v>-5.5054198753765715E-2</v>
      </c>
      <c r="AF28" s="3">
        <f t="shared" si="1"/>
        <v>-2.3056913977705554E-2</v>
      </c>
      <c r="AG28" s="3">
        <f t="shared" si="1"/>
        <v>-1.9990215461242637E-2</v>
      </c>
      <c r="AH28" s="3">
        <f t="shared" si="1"/>
        <v>-2.9830034375394641E-2</v>
      </c>
      <c r="AI28" s="4">
        <f t="shared" si="2"/>
        <v>-2.7891442012652402E-2</v>
      </c>
    </row>
    <row r="29" spans="1:35" x14ac:dyDescent="0.3">
      <c r="A29" s="20"/>
      <c r="B29" s="1">
        <v>0.6</v>
      </c>
      <c r="C29">
        <v>6429849</v>
      </c>
      <c r="D29">
        <v>6136525</v>
      </c>
      <c r="E29">
        <v>6002032</v>
      </c>
      <c r="F29">
        <v>6107489</v>
      </c>
      <c r="G29">
        <v>6354497</v>
      </c>
      <c r="H29">
        <v>6093715</v>
      </c>
      <c r="I29">
        <v>6589767</v>
      </c>
      <c r="J29">
        <v>6104884</v>
      </c>
      <c r="K29">
        <v>6204682</v>
      </c>
      <c r="L29">
        <v>6166825</v>
      </c>
      <c r="N29">
        <v>6411581</v>
      </c>
      <c r="O29">
        <v>6112598</v>
      </c>
      <c r="P29">
        <v>5985538</v>
      </c>
      <c r="Q29">
        <v>6096729</v>
      </c>
      <c r="R29">
        <v>6348242</v>
      </c>
      <c r="S29">
        <v>6082142</v>
      </c>
      <c r="T29">
        <v>6575879</v>
      </c>
      <c r="U29" s="11">
        <v>6069658</v>
      </c>
      <c r="V29" s="11">
        <v>6188416</v>
      </c>
      <c r="W29" s="11">
        <v>6147295</v>
      </c>
      <c r="Y29" s="3">
        <f t="shared" si="1"/>
        <v>2.849219248731319E-3</v>
      </c>
      <c r="Z29" s="3">
        <f t="shared" si="1"/>
        <v>3.9143748697362396E-3</v>
      </c>
      <c r="AA29" s="3">
        <f t="shared" si="1"/>
        <v>2.7556420158054299E-3</v>
      </c>
      <c r="AB29" s="3">
        <f t="shared" si="1"/>
        <v>1.7648808073968845E-3</v>
      </c>
      <c r="AC29" s="3">
        <f t="shared" si="1"/>
        <v>9.8531215413653092E-4</v>
      </c>
      <c r="AD29" s="3">
        <f t="shared" si="1"/>
        <v>1.9027835917017394E-3</v>
      </c>
      <c r="AE29" s="3">
        <f t="shared" si="1"/>
        <v>2.1119610017155122E-3</v>
      </c>
      <c r="AF29" s="3">
        <f t="shared" si="1"/>
        <v>5.8036218844620237E-3</v>
      </c>
      <c r="AG29" s="3">
        <f t="shared" si="1"/>
        <v>2.6284593666618403E-3</v>
      </c>
      <c r="AH29" s="3">
        <f t="shared" si="1"/>
        <v>3.1770071226450008E-3</v>
      </c>
      <c r="AI29" s="4">
        <f t="shared" si="2"/>
        <v>2.7893262062992519E-3</v>
      </c>
    </row>
    <row r="30" spans="1:35" x14ac:dyDescent="0.3">
      <c r="A30" s="20"/>
      <c r="B30" s="1">
        <v>0.8</v>
      </c>
      <c r="C30">
        <v>6430183</v>
      </c>
      <c r="D30">
        <v>6136525</v>
      </c>
      <c r="E30">
        <v>6002032</v>
      </c>
      <c r="F30">
        <v>6107489</v>
      </c>
      <c r="G30">
        <v>6354497</v>
      </c>
      <c r="H30">
        <v>6093715</v>
      </c>
      <c r="I30">
        <v>6589767</v>
      </c>
      <c r="J30">
        <v>6104884</v>
      </c>
      <c r="K30">
        <v>6204682</v>
      </c>
      <c r="L30">
        <v>6166825</v>
      </c>
      <c r="N30">
        <v>6411581</v>
      </c>
      <c r="O30">
        <v>6112598</v>
      </c>
      <c r="P30">
        <v>5985538</v>
      </c>
      <c r="Q30">
        <v>6096729</v>
      </c>
      <c r="R30">
        <v>6348242</v>
      </c>
      <c r="S30">
        <v>6082142</v>
      </c>
      <c r="T30">
        <v>6575879</v>
      </c>
      <c r="U30" s="11">
        <v>6069658</v>
      </c>
      <c r="V30" s="11">
        <v>6188416</v>
      </c>
      <c r="W30" s="11">
        <v>6147295</v>
      </c>
      <c r="Y30" s="3">
        <f t="shared" si="1"/>
        <v>2.9013124843934751E-3</v>
      </c>
      <c r="Z30" s="3">
        <f t="shared" si="1"/>
        <v>3.9143748697362396E-3</v>
      </c>
      <c r="AA30" s="3">
        <f t="shared" si="1"/>
        <v>2.7556420158054299E-3</v>
      </c>
      <c r="AB30" s="3">
        <f t="shared" si="1"/>
        <v>1.7648808073968845E-3</v>
      </c>
      <c r="AC30" s="3">
        <f t="shared" si="1"/>
        <v>9.8531215413653092E-4</v>
      </c>
      <c r="AD30" s="3">
        <f t="shared" si="1"/>
        <v>1.9027835917017394E-3</v>
      </c>
      <c r="AE30" s="3">
        <f t="shared" si="1"/>
        <v>2.1119610017155122E-3</v>
      </c>
      <c r="AF30" s="3">
        <f t="shared" si="1"/>
        <v>5.8036218844620237E-3</v>
      </c>
      <c r="AG30" s="3">
        <f t="shared" si="1"/>
        <v>2.6284593666618403E-3</v>
      </c>
      <c r="AH30" s="3">
        <f t="shared" si="1"/>
        <v>3.1770071226450008E-3</v>
      </c>
      <c r="AI30" s="4">
        <f t="shared" si="2"/>
        <v>2.7945355298654674E-3</v>
      </c>
    </row>
  </sheetData>
  <mergeCells count="10">
    <mergeCell ref="A15:A18"/>
    <mergeCell ref="A19:A22"/>
    <mergeCell ref="A23:A26"/>
    <mergeCell ref="A27:A30"/>
    <mergeCell ref="C1:L1"/>
    <mergeCell ref="N1:W1"/>
    <mergeCell ref="AM2:AS2"/>
    <mergeCell ref="A3:A6"/>
    <mergeCell ref="A7:A10"/>
    <mergeCell ref="A11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7D16-9EFC-4866-9720-EDA0AFD3E1C0}">
  <dimension ref="A1:AS30"/>
  <sheetViews>
    <sheetView topLeftCell="AJ1" zoomScale="130" zoomScaleNormal="130" workbookViewId="0">
      <selection activeCell="AM15" sqref="AM15"/>
    </sheetView>
  </sheetViews>
  <sheetFormatPr defaultRowHeight="14.4" x14ac:dyDescent="0.3"/>
  <cols>
    <col min="21" max="23" width="9" style="8" bestFit="1" customWidth="1"/>
  </cols>
  <sheetData>
    <row r="1" spans="1:45" x14ac:dyDescent="0.3"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N1" s="24" t="s">
        <v>2</v>
      </c>
      <c r="O1" s="24"/>
      <c r="P1" s="24"/>
      <c r="Q1" s="24"/>
      <c r="R1" s="24"/>
      <c r="S1" s="24"/>
      <c r="T1" s="24"/>
      <c r="U1" s="24"/>
      <c r="V1" s="24"/>
      <c r="W1" s="24"/>
      <c r="Y1" t="s">
        <v>3</v>
      </c>
    </row>
    <row r="2" spans="1:45" x14ac:dyDescent="0.3">
      <c r="A2" s="1" t="s">
        <v>10</v>
      </c>
      <c r="B2" s="12"/>
      <c r="C2" s="18">
        <v>1</v>
      </c>
      <c r="D2" s="18">
        <v>2</v>
      </c>
      <c r="E2" s="18">
        <v>3</v>
      </c>
      <c r="F2" s="18">
        <v>4</v>
      </c>
      <c r="G2" s="18">
        <v>5</v>
      </c>
      <c r="H2" s="18">
        <v>6</v>
      </c>
      <c r="I2" s="18">
        <v>7</v>
      </c>
      <c r="J2" s="18">
        <v>8</v>
      </c>
      <c r="K2" s="18">
        <v>9</v>
      </c>
      <c r="L2" s="18">
        <v>10</v>
      </c>
      <c r="N2" s="18">
        <v>1</v>
      </c>
      <c r="O2" s="18">
        <v>2</v>
      </c>
      <c r="P2" s="18">
        <v>3</v>
      </c>
      <c r="Q2" s="18">
        <v>4</v>
      </c>
      <c r="R2" s="18">
        <v>5</v>
      </c>
      <c r="S2" s="18">
        <v>6</v>
      </c>
      <c r="T2" s="18">
        <v>7</v>
      </c>
      <c r="U2" s="28">
        <v>8</v>
      </c>
      <c r="V2" s="28">
        <v>9</v>
      </c>
      <c r="W2" s="28">
        <v>10</v>
      </c>
      <c r="Y2" s="18">
        <v>1</v>
      </c>
      <c r="Z2" s="18">
        <v>2</v>
      </c>
      <c r="AA2" s="18">
        <v>3</v>
      </c>
      <c r="AB2" s="18">
        <v>4</v>
      </c>
      <c r="AC2" s="18">
        <v>5</v>
      </c>
      <c r="AD2" s="18">
        <v>6</v>
      </c>
      <c r="AE2" s="18">
        <v>7</v>
      </c>
      <c r="AF2" s="18">
        <v>8</v>
      </c>
      <c r="AG2" s="18">
        <v>9</v>
      </c>
      <c r="AH2" s="18">
        <v>10</v>
      </c>
      <c r="AI2" s="12" t="s">
        <v>4</v>
      </c>
      <c r="AM2" s="22" t="str">
        <f>"Comparativo - "&amp;A2</f>
        <v>Comparativo - z=0.9</v>
      </c>
      <c r="AN2" s="22"/>
      <c r="AO2" s="22"/>
      <c r="AP2" s="22"/>
      <c r="AQ2" s="22"/>
      <c r="AR2" s="22"/>
      <c r="AS2" s="22"/>
    </row>
    <row r="3" spans="1:45" x14ac:dyDescent="0.3">
      <c r="A3" s="20">
        <v>10</v>
      </c>
      <c r="B3" s="1">
        <v>0.2</v>
      </c>
      <c r="C3" s="12">
        <v>2183</v>
      </c>
      <c r="D3" s="12">
        <v>1125</v>
      </c>
      <c r="E3" s="12">
        <v>1602</v>
      </c>
      <c r="F3" s="12">
        <v>2411</v>
      </c>
      <c r="G3" s="12">
        <v>1220</v>
      </c>
      <c r="H3" s="12">
        <v>1640</v>
      </c>
      <c r="I3" s="12">
        <v>2271</v>
      </c>
      <c r="J3" s="12">
        <v>1798</v>
      </c>
      <c r="K3" s="12">
        <v>1688</v>
      </c>
      <c r="L3" s="12">
        <v>1934</v>
      </c>
      <c r="N3" s="12">
        <v>2009</v>
      </c>
      <c r="O3" s="12">
        <v>1125</v>
      </c>
      <c r="P3" s="12">
        <v>1731</v>
      </c>
      <c r="Q3" s="12">
        <v>2392</v>
      </c>
      <c r="R3" s="12">
        <v>1220</v>
      </c>
      <c r="S3" s="12">
        <v>1623</v>
      </c>
      <c r="T3" s="12">
        <v>2269</v>
      </c>
      <c r="U3" s="29">
        <v>1774</v>
      </c>
      <c r="V3" s="29">
        <v>1792</v>
      </c>
      <c r="W3" s="29">
        <v>1934</v>
      </c>
      <c r="Y3" s="13">
        <f>(C3-N3)/N3</f>
        <v>8.6610253857640623E-2</v>
      </c>
      <c r="Z3" s="13">
        <f t="shared" ref="Z3:AH18" si="0">(D3-O3)/O3</f>
        <v>0</v>
      </c>
      <c r="AA3" s="13">
        <f t="shared" si="0"/>
        <v>-7.452339688041594E-2</v>
      </c>
      <c r="AB3" s="13">
        <f t="shared" si="0"/>
        <v>7.94314381270903E-3</v>
      </c>
      <c r="AC3" s="13">
        <f t="shared" si="0"/>
        <v>0</v>
      </c>
      <c r="AD3" s="13">
        <f t="shared" si="0"/>
        <v>1.0474430067775724E-2</v>
      </c>
      <c r="AE3" s="13">
        <f t="shared" si="0"/>
        <v>8.8144557073600708E-4</v>
      </c>
      <c r="AF3" s="13">
        <f t="shared" si="0"/>
        <v>1.3528748590755355E-2</v>
      </c>
      <c r="AG3" s="13">
        <f t="shared" si="0"/>
        <v>-5.8035714285714288E-2</v>
      </c>
      <c r="AH3" s="13">
        <f t="shared" si="0"/>
        <v>0</v>
      </c>
      <c r="AI3" s="27">
        <f>AVERAGE(Y3:AH3)</f>
        <v>-1.3121089266513487E-3</v>
      </c>
      <c r="AL3" s="5" t="s">
        <v>6</v>
      </c>
      <c r="AM3">
        <v>10</v>
      </c>
      <c r="AN3">
        <v>20</v>
      </c>
      <c r="AO3">
        <v>50</v>
      </c>
      <c r="AP3">
        <v>100</v>
      </c>
      <c r="AQ3">
        <v>200</v>
      </c>
      <c r="AR3">
        <v>500</v>
      </c>
      <c r="AS3">
        <v>1000</v>
      </c>
    </row>
    <row r="4" spans="1:45" x14ac:dyDescent="0.3">
      <c r="A4" s="20"/>
      <c r="B4" s="1">
        <v>0.4</v>
      </c>
      <c r="C4" s="12">
        <v>1057</v>
      </c>
      <c r="D4" s="12">
        <v>732.99999999999989</v>
      </c>
      <c r="E4" s="12">
        <v>1190</v>
      </c>
      <c r="F4" s="12">
        <v>1251</v>
      </c>
      <c r="G4" s="12">
        <v>928.99999999999989</v>
      </c>
      <c r="H4" s="12">
        <v>922</v>
      </c>
      <c r="I4" s="12">
        <v>1575</v>
      </c>
      <c r="J4" s="12">
        <v>1483</v>
      </c>
      <c r="K4" s="12">
        <v>904</v>
      </c>
      <c r="L4" s="12">
        <v>1284</v>
      </c>
      <c r="N4" s="12">
        <v>1057</v>
      </c>
      <c r="O4" s="12">
        <v>615</v>
      </c>
      <c r="P4" s="12">
        <v>931</v>
      </c>
      <c r="Q4" s="12">
        <v>1251</v>
      </c>
      <c r="R4" s="12">
        <v>661</v>
      </c>
      <c r="S4" s="12">
        <v>908</v>
      </c>
      <c r="T4" s="12">
        <v>1374</v>
      </c>
      <c r="U4" s="29">
        <v>1104</v>
      </c>
      <c r="V4" s="29">
        <v>876</v>
      </c>
      <c r="W4" s="29">
        <v>1173</v>
      </c>
      <c r="Y4" s="13">
        <f t="shared" ref="Y4:AH30" si="1">(C4-N4)/N4</f>
        <v>0</v>
      </c>
      <c r="Z4" s="13">
        <f t="shared" si="0"/>
        <v>0.19186991869918682</v>
      </c>
      <c r="AA4" s="13">
        <f t="shared" si="0"/>
        <v>0.2781954887218045</v>
      </c>
      <c r="AB4" s="13">
        <f t="shared" si="0"/>
        <v>0</v>
      </c>
      <c r="AC4" s="13">
        <f t="shared" si="0"/>
        <v>0.40544629349470485</v>
      </c>
      <c r="AD4" s="13">
        <f t="shared" si="0"/>
        <v>1.5418502202643172E-2</v>
      </c>
      <c r="AE4" s="13">
        <f t="shared" si="0"/>
        <v>0.14628820960698691</v>
      </c>
      <c r="AF4" s="13">
        <f t="shared" si="0"/>
        <v>0.34329710144927539</v>
      </c>
      <c r="AG4" s="13">
        <f t="shared" si="0"/>
        <v>3.1963470319634701E-2</v>
      </c>
      <c r="AH4" s="13">
        <f t="shared" si="0"/>
        <v>9.4629156010230184E-2</v>
      </c>
      <c r="AI4" s="27">
        <f t="shared" ref="AI4:AI30" si="2">AVERAGE(Y4:AH4)</f>
        <v>0.15071081405044667</v>
      </c>
      <c r="AL4" t="s">
        <v>5</v>
      </c>
    </row>
    <row r="5" spans="1:45" x14ac:dyDescent="0.3">
      <c r="A5" s="20"/>
      <c r="B5" s="1">
        <v>0.6</v>
      </c>
      <c r="C5" s="12">
        <v>865</v>
      </c>
      <c r="D5" s="12">
        <v>832</v>
      </c>
      <c r="E5" s="12">
        <v>805</v>
      </c>
      <c r="F5" s="12">
        <v>1159</v>
      </c>
      <c r="G5" s="12">
        <v>582.00000000000011</v>
      </c>
      <c r="H5" s="12">
        <v>922</v>
      </c>
      <c r="I5" s="12">
        <v>1330</v>
      </c>
      <c r="J5" s="12">
        <v>995.00000000000011</v>
      </c>
      <c r="K5" s="12">
        <v>581.99999999999989</v>
      </c>
      <c r="L5" s="12">
        <v>919</v>
      </c>
      <c r="N5" s="12">
        <v>841</v>
      </c>
      <c r="O5" s="12">
        <v>615</v>
      </c>
      <c r="P5" s="12">
        <v>793</v>
      </c>
      <c r="Q5" s="12">
        <v>815</v>
      </c>
      <c r="R5" s="12">
        <v>521</v>
      </c>
      <c r="S5" s="12">
        <v>755</v>
      </c>
      <c r="T5" s="12">
        <v>1102</v>
      </c>
      <c r="U5" s="29">
        <v>610</v>
      </c>
      <c r="V5" s="29">
        <v>582</v>
      </c>
      <c r="W5" s="29">
        <v>711</v>
      </c>
      <c r="Y5" s="13">
        <f t="shared" si="1"/>
        <v>2.8537455410225922E-2</v>
      </c>
      <c r="Z5" s="13">
        <f t="shared" si="0"/>
        <v>0.35284552845528455</v>
      </c>
      <c r="AA5" s="13">
        <f t="shared" si="0"/>
        <v>1.5132408575031526E-2</v>
      </c>
      <c r="AB5" s="13">
        <f t="shared" si="0"/>
        <v>0.42208588957055215</v>
      </c>
      <c r="AC5" s="13">
        <f t="shared" si="0"/>
        <v>0.11708253358925166</v>
      </c>
      <c r="AD5" s="13">
        <f t="shared" si="0"/>
        <v>0.22119205298013245</v>
      </c>
      <c r="AE5" s="13">
        <f t="shared" si="0"/>
        <v>0.20689655172413793</v>
      </c>
      <c r="AF5" s="13">
        <f t="shared" si="0"/>
        <v>0.6311475409836067</v>
      </c>
      <c r="AG5" s="13">
        <f t="shared" si="0"/>
        <v>-1.9533820914367015E-16</v>
      </c>
      <c r="AH5" s="13">
        <f t="shared" si="0"/>
        <v>0.29254571026722925</v>
      </c>
      <c r="AI5" s="27">
        <f t="shared" si="2"/>
        <v>0.22874656715554517</v>
      </c>
      <c r="AL5" s="1">
        <v>0.2</v>
      </c>
      <c r="AM5" s="4">
        <f>AI3</f>
        <v>-1.3121089266513487E-3</v>
      </c>
      <c r="AN5" s="4">
        <f>AI7</f>
        <v>2.231326796520235E-2</v>
      </c>
      <c r="AO5" s="4">
        <f>AI11</f>
        <v>-3.4597782587582518E-2</v>
      </c>
      <c r="AP5" s="4">
        <f>AI15</f>
        <v>-4.6219594023589584E-2</v>
      </c>
      <c r="AQ5" s="4">
        <f>AI19</f>
        <v>-4.8127138517817331E-2</v>
      </c>
      <c r="AR5" s="4">
        <f>AI23</f>
        <v>-5.2559816947965646E-2</v>
      </c>
      <c r="AS5" s="4">
        <f>AI27</f>
        <v>-5.8403039277562241E-2</v>
      </c>
    </row>
    <row r="6" spans="1:45" x14ac:dyDescent="0.3">
      <c r="A6" s="20"/>
      <c r="B6" s="1">
        <v>0.8</v>
      </c>
      <c r="C6" s="12">
        <v>865</v>
      </c>
      <c r="D6" s="12">
        <v>832</v>
      </c>
      <c r="E6" s="12">
        <v>805</v>
      </c>
      <c r="F6" s="12">
        <v>1159</v>
      </c>
      <c r="G6" s="12">
        <v>582</v>
      </c>
      <c r="H6" s="12">
        <v>922</v>
      </c>
      <c r="I6" s="12">
        <v>1330</v>
      </c>
      <c r="J6" s="12">
        <v>995</v>
      </c>
      <c r="K6" s="12">
        <v>582</v>
      </c>
      <c r="L6" s="12">
        <v>919.00000000000023</v>
      </c>
      <c r="N6" s="12">
        <v>818</v>
      </c>
      <c r="O6" s="12">
        <v>615</v>
      </c>
      <c r="P6" s="12">
        <v>793</v>
      </c>
      <c r="Q6" s="12">
        <v>815</v>
      </c>
      <c r="R6" s="12">
        <v>521</v>
      </c>
      <c r="S6" s="12">
        <v>755</v>
      </c>
      <c r="T6" s="12">
        <v>1083</v>
      </c>
      <c r="U6" s="29">
        <v>540</v>
      </c>
      <c r="V6" s="29">
        <v>554</v>
      </c>
      <c r="W6" s="29">
        <v>671</v>
      </c>
      <c r="Y6" s="13">
        <f t="shared" si="1"/>
        <v>5.7457212713936431E-2</v>
      </c>
      <c r="Z6" s="13">
        <f t="shared" si="0"/>
        <v>0.35284552845528455</v>
      </c>
      <c r="AA6" s="13">
        <f t="shared" si="0"/>
        <v>1.5132408575031526E-2</v>
      </c>
      <c r="AB6" s="13">
        <f t="shared" si="0"/>
        <v>0.42208588957055215</v>
      </c>
      <c r="AC6" s="13">
        <f t="shared" si="0"/>
        <v>0.11708253358925144</v>
      </c>
      <c r="AD6" s="13">
        <f t="shared" si="0"/>
        <v>0.22119205298013245</v>
      </c>
      <c r="AE6" s="13">
        <f t="shared" si="0"/>
        <v>0.22807017543859648</v>
      </c>
      <c r="AF6" s="13">
        <f t="shared" si="0"/>
        <v>0.84259259259259256</v>
      </c>
      <c r="AG6" s="13">
        <f t="shared" si="0"/>
        <v>5.0541516245487361E-2</v>
      </c>
      <c r="AH6" s="13">
        <f t="shared" si="0"/>
        <v>0.36959761549925518</v>
      </c>
      <c r="AI6" s="27">
        <f t="shared" si="2"/>
        <v>0.26765975256601204</v>
      </c>
      <c r="AL6" s="1">
        <v>0.4</v>
      </c>
      <c r="AM6" s="4">
        <f t="shared" ref="AM6:AM8" si="3">AI4</f>
        <v>0.15071081405044667</v>
      </c>
      <c r="AN6" s="4">
        <f t="shared" ref="AN6:AN8" si="4">AI8</f>
        <v>5.9059020038549528E-2</v>
      </c>
      <c r="AO6" s="4">
        <f t="shared" ref="AO6:AO8" si="5">AI12</f>
        <v>-1.2509589072987933E-2</v>
      </c>
      <c r="AP6" s="4">
        <f t="shared" ref="AP6:AP8" si="6">AI16</f>
        <v>-2.435453025739983E-2</v>
      </c>
      <c r="AQ6" s="4">
        <f t="shared" ref="AQ6:AQ8" si="7">AI20</f>
        <v>-1.9114375483981809E-2</v>
      </c>
      <c r="AR6" s="4">
        <f t="shared" ref="AR6:AR8" si="8">AI24</f>
        <v>-1.9367035995304004E-2</v>
      </c>
      <c r="AS6" s="4">
        <f t="shared" ref="AS6:AS8" si="9">AI28</f>
        <v>-2.9714247097989265E-2</v>
      </c>
    </row>
    <row r="7" spans="1:45" x14ac:dyDescent="0.3">
      <c r="A7" s="20">
        <v>20</v>
      </c>
      <c r="B7" s="1">
        <v>0.2</v>
      </c>
      <c r="C7" s="12">
        <v>4554</v>
      </c>
      <c r="D7" s="12">
        <v>9025</v>
      </c>
      <c r="E7" s="12">
        <v>6807</v>
      </c>
      <c r="F7" s="12">
        <v>9807</v>
      </c>
      <c r="G7" s="12">
        <v>4458</v>
      </c>
      <c r="H7" s="12">
        <v>6622</v>
      </c>
      <c r="I7" s="12">
        <v>10601</v>
      </c>
      <c r="J7" s="12">
        <v>4211</v>
      </c>
      <c r="K7" s="12">
        <v>4045</v>
      </c>
      <c r="L7" s="12">
        <v>5120</v>
      </c>
      <c r="N7" s="12">
        <v>4431</v>
      </c>
      <c r="O7" s="12">
        <v>8567</v>
      </c>
      <c r="P7" s="12">
        <v>6331</v>
      </c>
      <c r="Q7" s="12">
        <v>9478</v>
      </c>
      <c r="R7" s="12">
        <v>4340</v>
      </c>
      <c r="S7" s="12">
        <v>6766</v>
      </c>
      <c r="T7" s="12">
        <v>11101</v>
      </c>
      <c r="U7" s="29">
        <v>4203</v>
      </c>
      <c r="V7" s="29">
        <v>3530</v>
      </c>
      <c r="W7" s="29">
        <v>5545</v>
      </c>
      <c r="Y7" s="13">
        <f t="shared" si="1"/>
        <v>2.7758970886932972E-2</v>
      </c>
      <c r="Z7" s="13">
        <f t="shared" si="0"/>
        <v>5.346095482666044E-2</v>
      </c>
      <c r="AA7" s="13">
        <f t="shared" si="0"/>
        <v>7.5185594692781549E-2</v>
      </c>
      <c r="AB7" s="13">
        <f t="shared" si="0"/>
        <v>3.4711964549483013E-2</v>
      </c>
      <c r="AC7" s="13">
        <f t="shared" si="0"/>
        <v>2.7188940092165898E-2</v>
      </c>
      <c r="AD7" s="13">
        <f t="shared" si="0"/>
        <v>-2.1282885013301802E-2</v>
      </c>
      <c r="AE7" s="13">
        <f t="shared" si="0"/>
        <v>-4.5040987298441582E-2</v>
      </c>
      <c r="AF7" s="13">
        <f t="shared" si="0"/>
        <v>1.9034023316678564E-3</v>
      </c>
      <c r="AG7" s="13">
        <f t="shared" si="0"/>
        <v>0.14589235127478753</v>
      </c>
      <c r="AH7" s="13">
        <f t="shared" si="0"/>
        <v>-7.6645626690712357E-2</v>
      </c>
      <c r="AI7" s="27">
        <f t="shared" si="2"/>
        <v>2.231326796520235E-2</v>
      </c>
      <c r="AL7" s="1">
        <v>0.6</v>
      </c>
      <c r="AM7" s="4">
        <f t="shared" si="3"/>
        <v>0.22874656715554517</v>
      </c>
      <c r="AN7" s="4">
        <f t="shared" si="4"/>
        <v>0.10643021162581942</v>
      </c>
      <c r="AO7" s="4">
        <f t="shared" si="5"/>
        <v>9.8119985234339971E-2</v>
      </c>
      <c r="AP7" s="4">
        <f t="shared" si="6"/>
        <v>7.0268567398823173E-2</v>
      </c>
      <c r="AQ7" s="4">
        <f t="shared" si="7"/>
        <v>4.4109435255394444E-2</v>
      </c>
      <c r="AR7" s="4">
        <f t="shared" si="8"/>
        <v>2.4542858277658383E-2</v>
      </c>
      <c r="AS7" s="4">
        <f t="shared" si="9"/>
        <v>3.2226734705386846E-2</v>
      </c>
    </row>
    <row r="8" spans="1:45" x14ac:dyDescent="0.3">
      <c r="A8" s="20"/>
      <c r="B8" s="1">
        <v>0.4</v>
      </c>
      <c r="C8" s="12">
        <v>3104</v>
      </c>
      <c r="D8" s="12">
        <v>5455</v>
      </c>
      <c r="E8" s="12">
        <v>4063</v>
      </c>
      <c r="F8" s="12">
        <v>5331</v>
      </c>
      <c r="G8" s="12">
        <v>2768</v>
      </c>
      <c r="H8" s="12">
        <v>3898</v>
      </c>
      <c r="I8" s="12">
        <v>6529</v>
      </c>
      <c r="J8" s="12">
        <v>2485</v>
      </c>
      <c r="K8" s="12">
        <v>2156</v>
      </c>
      <c r="L8" s="12">
        <v>3216</v>
      </c>
      <c r="N8" s="12">
        <v>3066</v>
      </c>
      <c r="O8" s="12">
        <v>4897</v>
      </c>
      <c r="P8" s="12">
        <v>3883</v>
      </c>
      <c r="Q8" s="12">
        <v>5122</v>
      </c>
      <c r="R8" s="12">
        <v>2571</v>
      </c>
      <c r="S8" s="12">
        <v>3601</v>
      </c>
      <c r="T8" s="12">
        <v>6357</v>
      </c>
      <c r="U8" s="29">
        <v>2151</v>
      </c>
      <c r="V8" s="29">
        <v>2097</v>
      </c>
      <c r="W8" s="29">
        <v>3192</v>
      </c>
      <c r="Y8" s="13">
        <f t="shared" si="1"/>
        <v>1.2393998695368558E-2</v>
      </c>
      <c r="Z8" s="13">
        <f t="shared" si="0"/>
        <v>0.11394731468245865</v>
      </c>
      <c r="AA8" s="13">
        <f t="shared" si="0"/>
        <v>4.635591037857327E-2</v>
      </c>
      <c r="AB8" s="13">
        <f>(F8-Q8)/Q8</f>
        <v>4.080437329168294E-2</v>
      </c>
      <c r="AC8" s="13">
        <f t="shared" si="0"/>
        <v>7.6623881758070791E-2</v>
      </c>
      <c r="AD8" s="13">
        <f t="shared" si="0"/>
        <v>8.2477089697306299E-2</v>
      </c>
      <c r="AE8" s="13">
        <f t="shared" si="0"/>
        <v>2.7056787792984111E-2</v>
      </c>
      <c r="AF8" s="13">
        <f t="shared" si="0"/>
        <v>0.15527661552766156</v>
      </c>
      <c r="AG8" s="13">
        <f t="shared" si="0"/>
        <v>2.8135431568907965E-2</v>
      </c>
      <c r="AH8" s="13">
        <f t="shared" si="0"/>
        <v>7.5187969924812026E-3</v>
      </c>
      <c r="AI8" s="27">
        <f t="shared" si="2"/>
        <v>5.9059020038549528E-2</v>
      </c>
      <c r="AL8" s="1">
        <v>0.8</v>
      </c>
      <c r="AM8" s="4">
        <f t="shared" si="3"/>
        <v>0.26765975256601204</v>
      </c>
      <c r="AN8" s="4">
        <f t="shared" si="4"/>
        <v>0.14391550053012644</v>
      </c>
      <c r="AO8" s="4">
        <f t="shared" si="5"/>
        <v>0.10316849259061445</v>
      </c>
      <c r="AP8" s="4">
        <f t="shared" si="6"/>
        <v>7.0296709668911966E-2</v>
      </c>
      <c r="AQ8" s="4">
        <f t="shared" si="7"/>
        <v>4.4109435255394402E-2</v>
      </c>
      <c r="AR8" s="4">
        <f t="shared" si="8"/>
        <v>2.4543459632349128E-2</v>
      </c>
      <c r="AS8" s="4">
        <f t="shared" si="9"/>
        <v>3.2226734705386846E-2</v>
      </c>
    </row>
    <row r="9" spans="1:45" x14ac:dyDescent="0.3">
      <c r="A9" s="20"/>
      <c r="B9" s="1">
        <v>0.6</v>
      </c>
      <c r="C9" s="12">
        <v>3120</v>
      </c>
      <c r="D9" s="12">
        <v>3754</v>
      </c>
      <c r="E9" s="12">
        <v>3756</v>
      </c>
      <c r="F9" s="12">
        <v>3574</v>
      </c>
      <c r="G9" s="12">
        <v>2504</v>
      </c>
      <c r="H9" s="12">
        <v>3304</v>
      </c>
      <c r="I9" s="12">
        <v>5656</v>
      </c>
      <c r="J9" s="12">
        <v>1717</v>
      </c>
      <c r="K9" s="12">
        <v>2028</v>
      </c>
      <c r="L9" s="12">
        <v>2331</v>
      </c>
      <c r="N9" s="12">
        <v>2986</v>
      </c>
      <c r="O9" s="12">
        <v>3260</v>
      </c>
      <c r="P9" s="12">
        <v>3600</v>
      </c>
      <c r="Q9" s="12">
        <v>3336</v>
      </c>
      <c r="R9" s="12">
        <v>2206</v>
      </c>
      <c r="S9" s="12">
        <v>3016</v>
      </c>
      <c r="T9" s="12">
        <v>4175</v>
      </c>
      <c r="U9" s="29">
        <v>1638</v>
      </c>
      <c r="V9" s="29">
        <v>1992</v>
      </c>
      <c r="W9" s="29">
        <v>2116</v>
      </c>
      <c r="Y9" s="13">
        <f t="shared" si="1"/>
        <v>4.4876088412592094E-2</v>
      </c>
      <c r="Z9" s="13">
        <f t="shared" si="0"/>
        <v>0.15153374233128836</v>
      </c>
      <c r="AA9" s="13">
        <f t="shared" si="0"/>
        <v>4.3333333333333335E-2</v>
      </c>
      <c r="AB9" s="13">
        <f t="shared" si="0"/>
        <v>7.1342925659472423E-2</v>
      </c>
      <c r="AC9" s="13">
        <f t="shared" si="0"/>
        <v>0.13508612873980055</v>
      </c>
      <c r="AD9" s="13">
        <f t="shared" si="0"/>
        <v>9.5490716180371346E-2</v>
      </c>
      <c r="AE9" s="13">
        <f t="shared" si="0"/>
        <v>0.35473053892215567</v>
      </c>
      <c r="AF9" s="13">
        <f t="shared" si="0"/>
        <v>4.8229548229548232E-2</v>
      </c>
      <c r="AG9" s="13">
        <f t="shared" si="0"/>
        <v>1.8072289156626505E-2</v>
      </c>
      <c r="AH9" s="13">
        <f t="shared" si="0"/>
        <v>0.10160680529300567</v>
      </c>
      <c r="AI9" s="27">
        <f t="shared" si="2"/>
        <v>0.10643021162581942</v>
      </c>
    </row>
    <row r="10" spans="1:45" x14ac:dyDescent="0.3">
      <c r="A10" s="20"/>
      <c r="B10" s="1">
        <v>0.8</v>
      </c>
      <c r="C10" s="12">
        <v>3120</v>
      </c>
      <c r="D10" s="12">
        <v>3754</v>
      </c>
      <c r="E10" s="12">
        <v>3756</v>
      </c>
      <c r="F10" s="12">
        <v>3574</v>
      </c>
      <c r="G10" s="12">
        <v>2504</v>
      </c>
      <c r="H10" s="12">
        <v>3304</v>
      </c>
      <c r="I10" s="12">
        <v>5656</v>
      </c>
      <c r="J10" s="12">
        <v>1717</v>
      </c>
      <c r="K10" s="12">
        <v>2028</v>
      </c>
      <c r="L10" s="12">
        <v>2331</v>
      </c>
      <c r="N10" s="12">
        <v>2986</v>
      </c>
      <c r="O10" s="12">
        <v>2980</v>
      </c>
      <c r="P10" s="12">
        <v>3600</v>
      </c>
      <c r="Q10" s="12">
        <v>3040</v>
      </c>
      <c r="R10" s="12">
        <v>2206</v>
      </c>
      <c r="S10" s="12">
        <v>3016</v>
      </c>
      <c r="T10" s="12">
        <v>3900</v>
      </c>
      <c r="U10" s="29">
        <v>1638</v>
      </c>
      <c r="V10" s="29">
        <v>1992</v>
      </c>
      <c r="W10" s="29">
        <v>1995</v>
      </c>
      <c r="Y10" s="13">
        <f t="shared" si="1"/>
        <v>4.4876088412592094E-2</v>
      </c>
      <c r="Z10" s="13">
        <f t="shared" si="0"/>
        <v>0.25973154362416107</v>
      </c>
      <c r="AA10" s="13">
        <f t="shared" si="0"/>
        <v>4.3333333333333335E-2</v>
      </c>
      <c r="AB10" s="13">
        <f t="shared" si="0"/>
        <v>0.1756578947368421</v>
      </c>
      <c r="AC10" s="13">
        <f t="shared" si="0"/>
        <v>0.13508612873980055</v>
      </c>
      <c r="AD10" s="13">
        <f t="shared" si="0"/>
        <v>9.5490716180371346E-2</v>
      </c>
      <c r="AE10" s="13">
        <f t="shared" si="0"/>
        <v>0.45025641025641028</v>
      </c>
      <c r="AF10" s="13">
        <f t="shared" si="0"/>
        <v>4.8229548229548232E-2</v>
      </c>
      <c r="AG10" s="13">
        <f t="shared" si="0"/>
        <v>1.8072289156626505E-2</v>
      </c>
      <c r="AH10" s="13">
        <f t="shared" si="0"/>
        <v>0.16842105263157894</v>
      </c>
      <c r="AI10" s="27">
        <f t="shared" si="2"/>
        <v>0.14391550053012644</v>
      </c>
      <c r="AL10" t="s">
        <v>7</v>
      </c>
      <c r="AP10" s="6">
        <v>4.7042181491851798</v>
      </c>
      <c r="AQ10" t="s">
        <v>8</v>
      </c>
    </row>
    <row r="11" spans="1:45" x14ac:dyDescent="0.3">
      <c r="A11" s="20">
        <v>50</v>
      </c>
      <c r="B11" s="1">
        <v>0.2</v>
      </c>
      <c r="C11" s="12">
        <v>42719</v>
      </c>
      <c r="D11" s="12">
        <v>31278</v>
      </c>
      <c r="E11" s="12">
        <v>34471</v>
      </c>
      <c r="F11" s="12">
        <v>28745</v>
      </c>
      <c r="G11" s="12">
        <v>32667</v>
      </c>
      <c r="H11" s="12">
        <v>36235</v>
      </c>
      <c r="I11" s="12">
        <v>44996</v>
      </c>
      <c r="J11" s="12">
        <v>44414</v>
      </c>
      <c r="K11" s="12">
        <v>34496</v>
      </c>
      <c r="L11" s="12">
        <v>33489</v>
      </c>
      <c r="N11" s="12">
        <v>42363</v>
      </c>
      <c r="O11" s="12">
        <v>33637</v>
      </c>
      <c r="P11" s="12">
        <v>37641</v>
      </c>
      <c r="Q11" s="12">
        <v>30166</v>
      </c>
      <c r="R11" s="12">
        <v>32604</v>
      </c>
      <c r="S11" s="12">
        <v>36920</v>
      </c>
      <c r="T11" s="12">
        <v>44277</v>
      </c>
      <c r="U11" s="29">
        <v>46065</v>
      </c>
      <c r="V11" s="29">
        <v>36397</v>
      </c>
      <c r="W11" s="29">
        <v>35797</v>
      </c>
      <c r="Y11" s="13">
        <f t="shared" si="1"/>
        <v>8.4035597101244017E-3</v>
      </c>
      <c r="Z11" s="13">
        <f t="shared" si="0"/>
        <v>-7.0131105627731366E-2</v>
      </c>
      <c r="AA11" s="13">
        <f t="shared" si="0"/>
        <v>-8.4216678621715682E-2</v>
      </c>
      <c r="AB11" s="13">
        <f t="shared" si="0"/>
        <v>-4.7106013392561159E-2</v>
      </c>
      <c r="AC11" s="13">
        <f t="shared" si="0"/>
        <v>1.9322782480677217E-3</v>
      </c>
      <c r="AD11" s="13">
        <f t="shared" si="0"/>
        <v>-1.8553629469122427E-2</v>
      </c>
      <c r="AE11" s="13">
        <f t="shared" si="0"/>
        <v>1.6238679223976329E-2</v>
      </c>
      <c r="AF11" s="13">
        <f t="shared" si="0"/>
        <v>-3.584065993704548E-2</v>
      </c>
      <c r="AG11" s="13">
        <f t="shared" si="0"/>
        <v>-5.2229579360936342E-2</v>
      </c>
      <c r="AH11" s="13">
        <f t="shared" si="0"/>
        <v>-6.4474676648881193E-2</v>
      </c>
      <c r="AI11" s="27">
        <f t="shared" si="2"/>
        <v>-3.4597782587582518E-2</v>
      </c>
    </row>
    <row r="12" spans="1:45" x14ac:dyDescent="0.3">
      <c r="A12" s="20"/>
      <c r="B12" s="1">
        <v>0.4</v>
      </c>
      <c r="C12" s="12">
        <v>24469</v>
      </c>
      <c r="D12" s="12">
        <v>18741</v>
      </c>
      <c r="E12" s="12">
        <v>21074</v>
      </c>
      <c r="F12" s="12">
        <v>17116</v>
      </c>
      <c r="G12" s="12">
        <v>18481</v>
      </c>
      <c r="H12" s="12">
        <v>21648</v>
      </c>
      <c r="I12" s="12">
        <v>23376</v>
      </c>
      <c r="J12" s="12">
        <v>25764</v>
      </c>
      <c r="K12" s="12">
        <v>21334</v>
      </c>
      <c r="L12" s="12">
        <v>19617</v>
      </c>
      <c r="N12" s="12">
        <v>24868</v>
      </c>
      <c r="O12" s="12">
        <v>19279</v>
      </c>
      <c r="P12" s="12">
        <v>21353</v>
      </c>
      <c r="Q12" s="12">
        <v>17495</v>
      </c>
      <c r="R12" s="12">
        <v>18441</v>
      </c>
      <c r="S12" s="12">
        <v>21497</v>
      </c>
      <c r="T12" s="12">
        <v>23883</v>
      </c>
      <c r="U12" s="29">
        <v>25402</v>
      </c>
      <c r="V12" s="29">
        <v>21929</v>
      </c>
      <c r="W12" s="29">
        <v>20048</v>
      </c>
      <c r="Y12" s="13">
        <f t="shared" si="1"/>
        <v>-1.6044716101013351E-2</v>
      </c>
      <c r="Z12" s="13">
        <f t="shared" si="0"/>
        <v>-2.7906011722599721E-2</v>
      </c>
      <c r="AA12" s="13">
        <f t="shared" si="0"/>
        <v>-1.30660797077694E-2</v>
      </c>
      <c r="AB12" s="13">
        <f t="shared" si="0"/>
        <v>-2.1663332380680193E-2</v>
      </c>
      <c r="AC12" s="13">
        <f t="shared" si="0"/>
        <v>2.1690797679084647E-3</v>
      </c>
      <c r="AD12" s="13">
        <f t="shared" si="0"/>
        <v>7.0242359398985906E-3</v>
      </c>
      <c r="AE12" s="13">
        <f t="shared" si="0"/>
        <v>-2.1228488883306116E-2</v>
      </c>
      <c r="AF12" s="13">
        <f t="shared" si="0"/>
        <v>1.4250846390048028E-2</v>
      </c>
      <c r="AG12" s="13">
        <f t="shared" si="0"/>
        <v>-2.7133020201559579E-2</v>
      </c>
      <c r="AH12" s="13">
        <f t="shared" si="0"/>
        <v>-2.1498403830806066E-2</v>
      </c>
      <c r="AI12" s="27">
        <f t="shared" si="2"/>
        <v>-1.2509589072987933E-2</v>
      </c>
    </row>
    <row r="13" spans="1:45" x14ac:dyDescent="0.3">
      <c r="A13" s="20"/>
      <c r="B13" s="1">
        <v>0.6</v>
      </c>
      <c r="C13" s="12">
        <v>20229</v>
      </c>
      <c r="D13" s="12">
        <v>16607</v>
      </c>
      <c r="E13" s="12">
        <v>16881</v>
      </c>
      <c r="F13" s="12">
        <v>14796</v>
      </c>
      <c r="G13" s="12">
        <v>15022</v>
      </c>
      <c r="H13" s="12">
        <v>16610</v>
      </c>
      <c r="I13" s="12">
        <v>20470</v>
      </c>
      <c r="J13" s="12">
        <v>22798</v>
      </c>
      <c r="K13" s="12">
        <v>15991</v>
      </c>
      <c r="L13" s="12">
        <v>15609</v>
      </c>
      <c r="N13" s="12">
        <v>17990</v>
      </c>
      <c r="O13" s="12">
        <v>14231</v>
      </c>
      <c r="P13" s="12">
        <v>16497</v>
      </c>
      <c r="Q13" s="12">
        <v>14105</v>
      </c>
      <c r="R13" s="12">
        <v>14650</v>
      </c>
      <c r="S13" s="12">
        <v>14251</v>
      </c>
      <c r="T13" s="12">
        <v>17715</v>
      </c>
      <c r="U13" s="29">
        <v>21367</v>
      </c>
      <c r="V13" s="29">
        <v>14298</v>
      </c>
      <c r="W13" s="29">
        <v>14377</v>
      </c>
      <c r="Y13" s="13">
        <f t="shared" si="1"/>
        <v>0.12445803224013341</v>
      </c>
      <c r="Z13" s="13">
        <f t="shared" si="0"/>
        <v>0.16695945471154522</v>
      </c>
      <c r="AA13" s="13">
        <f t="shared" si="0"/>
        <v>2.3276959447172212E-2</v>
      </c>
      <c r="AB13" s="13">
        <f t="shared" si="0"/>
        <v>4.8989719957461896E-2</v>
      </c>
      <c r="AC13" s="13">
        <f t="shared" si="0"/>
        <v>2.5392491467576793E-2</v>
      </c>
      <c r="AD13" s="13">
        <f t="shared" si="0"/>
        <v>0.16553224335134376</v>
      </c>
      <c r="AE13" s="13">
        <f t="shared" si="0"/>
        <v>0.1555179226644087</v>
      </c>
      <c r="AF13" s="13">
        <f t="shared" si="0"/>
        <v>6.6972434127392705E-2</v>
      </c>
      <c r="AG13" s="13">
        <f t="shared" si="0"/>
        <v>0.11840816897468177</v>
      </c>
      <c r="AH13" s="13">
        <f t="shared" si="0"/>
        <v>8.5692425401683245E-2</v>
      </c>
      <c r="AI13" s="27">
        <f t="shared" si="2"/>
        <v>9.8119985234339971E-2</v>
      </c>
    </row>
    <row r="14" spans="1:45" x14ac:dyDescent="0.3">
      <c r="A14" s="20"/>
      <c r="B14" s="1">
        <v>0.8</v>
      </c>
      <c r="C14" s="12">
        <v>20229</v>
      </c>
      <c r="D14" s="12">
        <v>16607</v>
      </c>
      <c r="E14" s="12">
        <v>16881</v>
      </c>
      <c r="F14" s="12">
        <v>14796</v>
      </c>
      <c r="G14" s="12">
        <v>15022</v>
      </c>
      <c r="H14" s="12">
        <v>16610</v>
      </c>
      <c r="I14" s="12">
        <v>20470</v>
      </c>
      <c r="J14" s="12">
        <v>22798</v>
      </c>
      <c r="K14" s="12">
        <v>15991</v>
      </c>
      <c r="L14" s="12">
        <v>15609</v>
      </c>
      <c r="N14" s="12">
        <v>17990</v>
      </c>
      <c r="O14" s="12">
        <v>14132</v>
      </c>
      <c r="P14" s="12">
        <v>16497</v>
      </c>
      <c r="Q14" s="12">
        <v>14105</v>
      </c>
      <c r="R14" s="12">
        <v>14650</v>
      </c>
      <c r="S14" s="12">
        <v>14075</v>
      </c>
      <c r="T14" s="12">
        <v>17715</v>
      </c>
      <c r="U14" s="29">
        <v>21367</v>
      </c>
      <c r="V14" s="29">
        <v>13952</v>
      </c>
      <c r="W14" s="29">
        <v>14377</v>
      </c>
      <c r="Y14" s="13">
        <f t="shared" si="1"/>
        <v>0.12445803224013341</v>
      </c>
      <c r="Z14" s="13">
        <f t="shared" si="0"/>
        <v>0.17513444664590999</v>
      </c>
      <c r="AA14" s="13">
        <f t="shared" si="0"/>
        <v>2.3276959447172212E-2</v>
      </c>
      <c r="AB14" s="13">
        <f t="shared" si="0"/>
        <v>4.8989719957461896E-2</v>
      </c>
      <c r="AC14" s="13">
        <f t="shared" si="0"/>
        <v>2.5392491467576793E-2</v>
      </c>
      <c r="AD14" s="13">
        <f t="shared" si="0"/>
        <v>0.18010657193605684</v>
      </c>
      <c r="AE14" s="13">
        <f t="shared" si="0"/>
        <v>0.1555179226644087</v>
      </c>
      <c r="AF14" s="13">
        <f t="shared" si="0"/>
        <v>6.6972434127392705E-2</v>
      </c>
      <c r="AG14" s="13">
        <f t="shared" si="0"/>
        <v>0.14614392201834864</v>
      </c>
      <c r="AH14" s="13">
        <f t="shared" si="0"/>
        <v>8.5692425401683245E-2</v>
      </c>
      <c r="AI14" s="27">
        <f t="shared" si="2"/>
        <v>0.10316849259061445</v>
      </c>
    </row>
    <row r="15" spans="1:45" x14ac:dyDescent="0.3">
      <c r="A15" s="20">
        <v>100</v>
      </c>
      <c r="B15" s="1">
        <v>0.2</v>
      </c>
      <c r="C15" s="12">
        <v>148087</v>
      </c>
      <c r="D15" s="12">
        <v>127216</v>
      </c>
      <c r="E15" s="12">
        <v>133942</v>
      </c>
      <c r="F15" s="12">
        <v>131662</v>
      </c>
      <c r="G15" s="12">
        <v>125398</v>
      </c>
      <c r="H15" s="12">
        <v>140027</v>
      </c>
      <c r="I15" s="12">
        <v>135788</v>
      </c>
      <c r="J15" s="12">
        <v>164926</v>
      </c>
      <c r="K15" s="12">
        <v>119006</v>
      </c>
      <c r="L15" s="12">
        <v>120309</v>
      </c>
      <c r="N15" s="12">
        <v>156103</v>
      </c>
      <c r="O15" s="12">
        <v>132605</v>
      </c>
      <c r="P15" s="12">
        <v>137463</v>
      </c>
      <c r="Q15" s="12">
        <v>137265</v>
      </c>
      <c r="R15" s="12">
        <v>136761</v>
      </c>
      <c r="S15" s="12">
        <v>151938</v>
      </c>
      <c r="T15" s="12">
        <v>141613</v>
      </c>
      <c r="U15" s="29">
        <v>168086</v>
      </c>
      <c r="V15" s="29">
        <v>125153</v>
      </c>
      <c r="W15" s="29">
        <v>124446</v>
      </c>
      <c r="Y15" s="13">
        <f t="shared" si="1"/>
        <v>-5.1350710748672354E-2</v>
      </c>
      <c r="Z15" s="13">
        <f t="shared" si="0"/>
        <v>-4.0639493231778588E-2</v>
      </c>
      <c r="AA15" s="13">
        <f t="shared" si="0"/>
        <v>-2.5614165266289839E-2</v>
      </c>
      <c r="AB15" s="13">
        <f t="shared" si="0"/>
        <v>-4.0818854041452662E-2</v>
      </c>
      <c r="AC15" s="13">
        <f t="shared" si="0"/>
        <v>-8.3086552452819151E-2</v>
      </c>
      <c r="AD15" s="13">
        <f t="shared" si="0"/>
        <v>-7.8393818531243012E-2</v>
      </c>
      <c r="AE15" s="13">
        <f t="shared" si="0"/>
        <v>-4.1133229293920756E-2</v>
      </c>
      <c r="AF15" s="13">
        <f t="shared" si="0"/>
        <v>-1.8799900051164286E-2</v>
      </c>
      <c r="AG15" s="13">
        <f t="shared" si="0"/>
        <v>-4.9115882160235873E-2</v>
      </c>
      <c r="AH15" s="13">
        <f t="shared" si="0"/>
        <v>-3.3243334458319271E-2</v>
      </c>
      <c r="AI15" s="27">
        <f t="shared" si="2"/>
        <v>-4.6219594023589584E-2</v>
      </c>
    </row>
    <row r="16" spans="1:45" x14ac:dyDescent="0.3">
      <c r="A16" s="20"/>
      <c r="B16" s="1">
        <v>0.4</v>
      </c>
      <c r="C16" s="12">
        <v>88335</v>
      </c>
      <c r="D16" s="12">
        <v>74781</v>
      </c>
      <c r="E16" s="12">
        <v>82326</v>
      </c>
      <c r="F16" s="12">
        <v>81104</v>
      </c>
      <c r="G16" s="12">
        <v>72374</v>
      </c>
      <c r="H16" s="12">
        <v>79856.999999999985</v>
      </c>
      <c r="I16" s="12">
        <v>79572</v>
      </c>
      <c r="J16" s="12">
        <v>98424</v>
      </c>
      <c r="K16" s="12">
        <v>70782</v>
      </c>
      <c r="L16" s="12">
        <v>74170</v>
      </c>
      <c r="N16" s="12">
        <v>89588</v>
      </c>
      <c r="O16" s="12">
        <v>74854</v>
      </c>
      <c r="P16" s="12">
        <v>85363</v>
      </c>
      <c r="Q16" s="12">
        <v>87730</v>
      </c>
      <c r="R16" s="12">
        <v>76424</v>
      </c>
      <c r="S16" s="12">
        <v>86724</v>
      </c>
      <c r="T16" s="12">
        <v>79854</v>
      </c>
      <c r="U16" s="29">
        <v>95361</v>
      </c>
      <c r="V16" s="29">
        <v>73605</v>
      </c>
      <c r="W16" s="29">
        <v>72399</v>
      </c>
      <c r="Y16" s="13">
        <f t="shared" si="1"/>
        <v>-1.3986248158235478E-2</v>
      </c>
      <c r="Z16" s="13">
        <f t="shared" si="0"/>
        <v>-9.7523178454057228E-4</v>
      </c>
      <c r="AA16" s="13">
        <f t="shared" si="0"/>
        <v>-3.5577475018450613E-2</v>
      </c>
      <c r="AB16" s="13">
        <f t="shared" si="0"/>
        <v>-7.5527185683346626E-2</v>
      </c>
      <c r="AC16" s="13">
        <f t="shared" si="0"/>
        <v>-5.2993823929655605E-2</v>
      </c>
      <c r="AD16" s="13">
        <f t="shared" si="0"/>
        <v>-7.9182233291822501E-2</v>
      </c>
      <c r="AE16" s="13">
        <f t="shared" si="0"/>
        <v>-3.5314448869186266E-3</v>
      </c>
      <c r="AF16" s="13">
        <f t="shared" si="0"/>
        <v>3.212004907666656E-2</v>
      </c>
      <c r="AG16" s="13">
        <f t="shared" si="0"/>
        <v>-3.8353372732830647E-2</v>
      </c>
      <c r="AH16" s="13">
        <f t="shared" si="0"/>
        <v>2.4461663835135844E-2</v>
      </c>
      <c r="AI16" s="27">
        <f t="shared" si="2"/>
        <v>-2.435453025739983E-2</v>
      </c>
    </row>
    <row r="17" spans="1:35" x14ac:dyDescent="0.3">
      <c r="A17" s="20"/>
      <c r="B17" s="1">
        <v>0.6</v>
      </c>
      <c r="C17" s="12">
        <v>74379</v>
      </c>
      <c r="D17" s="12">
        <v>62198</v>
      </c>
      <c r="E17" s="12">
        <v>74240</v>
      </c>
      <c r="F17" s="12">
        <v>71579</v>
      </c>
      <c r="G17" s="12">
        <v>61437</v>
      </c>
      <c r="H17" s="12">
        <v>71119</v>
      </c>
      <c r="I17" s="12">
        <v>69417</v>
      </c>
      <c r="J17" s="12">
        <v>82339</v>
      </c>
      <c r="K17" s="12">
        <v>64163</v>
      </c>
      <c r="L17" s="12">
        <v>63266</v>
      </c>
      <c r="N17" s="12">
        <v>72019</v>
      </c>
      <c r="O17" s="12">
        <v>59351</v>
      </c>
      <c r="P17" s="12">
        <v>68537</v>
      </c>
      <c r="Q17" s="12">
        <v>69231</v>
      </c>
      <c r="R17" s="12">
        <v>55291</v>
      </c>
      <c r="S17" s="12">
        <v>62519</v>
      </c>
      <c r="T17" s="12">
        <v>62213</v>
      </c>
      <c r="U17" s="29">
        <v>80844</v>
      </c>
      <c r="V17" s="29">
        <v>58771</v>
      </c>
      <c r="W17" s="29">
        <v>61419</v>
      </c>
      <c r="Y17" s="13">
        <f t="shared" si="1"/>
        <v>3.2769130368375012E-2</v>
      </c>
      <c r="Z17" s="13">
        <f t="shared" si="0"/>
        <v>4.7968863203652845E-2</v>
      </c>
      <c r="AA17" s="13">
        <f t="shared" si="0"/>
        <v>8.3210528619577742E-2</v>
      </c>
      <c r="AB17" s="13">
        <f t="shared" si="0"/>
        <v>3.3915442504080545E-2</v>
      </c>
      <c r="AC17" s="13">
        <f t="shared" si="0"/>
        <v>0.11115733121122787</v>
      </c>
      <c r="AD17" s="13">
        <f t="shared" si="0"/>
        <v>0.13755818231257697</v>
      </c>
      <c r="AE17" s="13">
        <f t="shared" si="0"/>
        <v>0.11579573401057656</v>
      </c>
      <c r="AF17" s="13">
        <f t="shared" si="0"/>
        <v>1.8492405125921527E-2</v>
      </c>
      <c r="AG17" s="13">
        <f t="shared" si="0"/>
        <v>9.174592911469942E-2</v>
      </c>
      <c r="AH17" s="13">
        <f t="shared" si="0"/>
        <v>3.0072127517543432E-2</v>
      </c>
      <c r="AI17" s="27">
        <f t="shared" si="2"/>
        <v>7.0268567398823173E-2</v>
      </c>
    </row>
    <row r="18" spans="1:35" x14ac:dyDescent="0.3">
      <c r="A18" s="20"/>
      <c r="B18" s="1">
        <v>0.8</v>
      </c>
      <c r="C18" s="12">
        <v>74379</v>
      </c>
      <c r="D18" s="12">
        <v>62197.999999999993</v>
      </c>
      <c r="E18" s="12">
        <v>74240</v>
      </c>
      <c r="F18" s="12">
        <v>71579</v>
      </c>
      <c r="G18" s="12">
        <v>61437</v>
      </c>
      <c r="H18" s="12">
        <v>71119</v>
      </c>
      <c r="I18" s="12">
        <v>69417.000000000015</v>
      </c>
      <c r="J18" s="12">
        <v>82339</v>
      </c>
      <c r="K18" s="12">
        <v>64163</v>
      </c>
      <c r="L18" s="12">
        <v>63266</v>
      </c>
      <c r="N18" s="12">
        <v>72019</v>
      </c>
      <c r="O18" s="12">
        <v>59351</v>
      </c>
      <c r="P18" s="12">
        <v>68537</v>
      </c>
      <c r="Q18" s="12">
        <v>69231</v>
      </c>
      <c r="R18" s="12">
        <v>55277</v>
      </c>
      <c r="S18" s="12">
        <v>62519</v>
      </c>
      <c r="T18" s="12">
        <v>62213</v>
      </c>
      <c r="U18" s="29">
        <v>80844</v>
      </c>
      <c r="V18" s="29">
        <v>58771</v>
      </c>
      <c r="W18" s="29">
        <v>61419</v>
      </c>
      <c r="Y18" s="13">
        <f t="shared" si="1"/>
        <v>3.2769130368375012E-2</v>
      </c>
      <c r="Z18" s="13">
        <f t="shared" si="0"/>
        <v>4.796886320365272E-2</v>
      </c>
      <c r="AA18" s="13">
        <f t="shared" si="0"/>
        <v>8.3210528619577742E-2</v>
      </c>
      <c r="AB18" s="13">
        <f t="shared" si="0"/>
        <v>3.3915442504080545E-2</v>
      </c>
      <c r="AC18" s="13">
        <f t="shared" si="0"/>
        <v>0.11143875391211534</v>
      </c>
      <c r="AD18" s="13">
        <f t="shared" si="0"/>
        <v>0.13755818231257697</v>
      </c>
      <c r="AE18" s="13">
        <f t="shared" si="0"/>
        <v>0.1157957340105768</v>
      </c>
      <c r="AF18" s="13">
        <f t="shared" si="0"/>
        <v>1.8492405125921527E-2</v>
      </c>
      <c r="AG18" s="13">
        <f t="shared" si="0"/>
        <v>9.174592911469942E-2</v>
      </c>
      <c r="AH18" s="13">
        <f t="shared" si="0"/>
        <v>3.0072127517543432E-2</v>
      </c>
      <c r="AI18" s="27">
        <f t="shared" si="2"/>
        <v>7.0296709668911966E-2</v>
      </c>
    </row>
    <row r="19" spans="1:35" x14ac:dyDescent="0.3">
      <c r="A19" s="20">
        <v>200</v>
      </c>
      <c r="B19" s="1">
        <v>0.2</v>
      </c>
      <c r="C19" s="12">
        <v>504459</v>
      </c>
      <c r="D19" s="12">
        <v>547305</v>
      </c>
      <c r="E19" s="12">
        <v>492526</v>
      </c>
      <c r="F19" s="12">
        <v>590390</v>
      </c>
      <c r="G19" s="12">
        <v>520988</v>
      </c>
      <c r="H19" s="12">
        <v>482664</v>
      </c>
      <c r="I19" s="12">
        <v>460673</v>
      </c>
      <c r="J19" s="12">
        <v>495868</v>
      </c>
      <c r="K19" s="12">
        <v>537413</v>
      </c>
      <c r="L19" s="12">
        <v>542728</v>
      </c>
      <c r="N19" s="12">
        <v>526666</v>
      </c>
      <c r="O19" s="12">
        <v>566643</v>
      </c>
      <c r="P19" s="12">
        <v>529919</v>
      </c>
      <c r="Q19" s="12">
        <v>603709</v>
      </c>
      <c r="R19" s="12">
        <v>547953</v>
      </c>
      <c r="S19" s="12">
        <v>502276</v>
      </c>
      <c r="T19" s="12">
        <v>479651</v>
      </c>
      <c r="U19" s="29">
        <v>530896</v>
      </c>
      <c r="V19" s="29">
        <v>575353</v>
      </c>
      <c r="W19" s="29">
        <v>572866</v>
      </c>
      <c r="Y19" s="13">
        <f t="shared" si="1"/>
        <v>-4.2165243247143352E-2</v>
      </c>
      <c r="Z19" s="13">
        <f t="shared" si="1"/>
        <v>-3.4127307669908569E-2</v>
      </c>
      <c r="AA19" s="13">
        <f t="shared" si="1"/>
        <v>-7.0563614439187877E-2</v>
      </c>
      <c r="AB19" s="13">
        <f t="shared" si="1"/>
        <v>-2.2061953689608737E-2</v>
      </c>
      <c r="AC19" s="13">
        <f t="shared" si="1"/>
        <v>-4.9210424981704637E-2</v>
      </c>
      <c r="AD19" s="13">
        <f t="shared" si="1"/>
        <v>-3.9046261418025148E-2</v>
      </c>
      <c r="AE19" s="13">
        <f t="shared" si="1"/>
        <v>-3.95662679740061E-2</v>
      </c>
      <c r="AF19" s="13">
        <f t="shared" si="1"/>
        <v>-6.5979024140321266E-2</v>
      </c>
      <c r="AG19" s="13">
        <f t="shared" si="1"/>
        <v>-6.5942125964407933E-2</v>
      </c>
      <c r="AH19" s="13">
        <f t="shared" si="1"/>
        <v>-5.2609161653859718E-2</v>
      </c>
      <c r="AI19" s="27">
        <f t="shared" si="2"/>
        <v>-4.8127138517817331E-2</v>
      </c>
    </row>
    <row r="20" spans="1:35" x14ac:dyDescent="0.3">
      <c r="A20" s="20"/>
      <c r="B20" s="1">
        <v>0.4</v>
      </c>
      <c r="C20" s="12">
        <v>300525</v>
      </c>
      <c r="D20" s="12">
        <v>325036</v>
      </c>
      <c r="E20" s="12">
        <v>299645</v>
      </c>
      <c r="F20" s="12">
        <v>361209</v>
      </c>
      <c r="G20" s="12">
        <v>311834</v>
      </c>
      <c r="H20" s="12">
        <v>285248</v>
      </c>
      <c r="I20" s="12">
        <v>276555</v>
      </c>
      <c r="J20" s="12">
        <v>285225</v>
      </c>
      <c r="K20" s="12">
        <v>320432</v>
      </c>
      <c r="L20" s="12">
        <v>327149</v>
      </c>
      <c r="N20" s="12">
        <v>301449</v>
      </c>
      <c r="O20" s="12">
        <v>335714</v>
      </c>
      <c r="P20" s="12">
        <v>308278</v>
      </c>
      <c r="Q20" s="12">
        <v>360852</v>
      </c>
      <c r="R20" s="12">
        <v>322268</v>
      </c>
      <c r="S20" s="12">
        <v>292453</v>
      </c>
      <c r="T20" s="12">
        <v>279576</v>
      </c>
      <c r="U20" s="29">
        <v>288746</v>
      </c>
      <c r="V20" s="29">
        <v>331107</v>
      </c>
      <c r="W20" s="29">
        <v>332808</v>
      </c>
      <c r="Y20" s="13">
        <f t="shared" si="1"/>
        <v>-3.0651951076301463E-3</v>
      </c>
      <c r="Z20" s="13">
        <f t="shared" si="1"/>
        <v>-3.1806835580285603E-2</v>
      </c>
      <c r="AA20" s="13">
        <f t="shared" si="1"/>
        <v>-2.8003944491660125E-2</v>
      </c>
      <c r="AB20" s="13">
        <f t="shared" si="1"/>
        <v>9.8932526354294842E-4</v>
      </c>
      <c r="AC20" s="13">
        <f t="shared" si="1"/>
        <v>-3.2376779574763863E-2</v>
      </c>
      <c r="AD20" s="13">
        <f t="shared" si="1"/>
        <v>-2.4636437307875111E-2</v>
      </c>
      <c r="AE20" s="13">
        <f t="shared" si="1"/>
        <v>-1.0805648553523908E-2</v>
      </c>
      <c r="AF20" s="13">
        <f t="shared" si="1"/>
        <v>-1.2194108316652005E-2</v>
      </c>
      <c r="AG20" s="13">
        <f t="shared" si="1"/>
        <v>-3.2240333185344916E-2</v>
      </c>
      <c r="AH20" s="13">
        <f t="shared" si="1"/>
        <v>-1.7003797985625346E-2</v>
      </c>
      <c r="AI20" s="27">
        <f t="shared" si="2"/>
        <v>-1.9114375483981809E-2</v>
      </c>
    </row>
    <row r="21" spans="1:35" x14ac:dyDescent="0.3">
      <c r="A21" s="20"/>
      <c r="B21" s="1">
        <v>0.6</v>
      </c>
      <c r="C21" s="12">
        <v>261576</v>
      </c>
      <c r="D21" s="12">
        <v>278828</v>
      </c>
      <c r="E21" s="12">
        <v>265981</v>
      </c>
      <c r="F21" s="12">
        <v>306919</v>
      </c>
      <c r="G21" s="12">
        <v>266355</v>
      </c>
      <c r="H21" s="12">
        <v>244148</v>
      </c>
      <c r="I21" s="12">
        <v>258985</v>
      </c>
      <c r="J21" s="12">
        <v>241180</v>
      </c>
      <c r="K21" s="12">
        <v>264231</v>
      </c>
      <c r="L21" s="12">
        <v>290598</v>
      </c>
      <c r="N21" s="12">
        <v>254268</v>
      </c>
      <c r="O21" s="12">
        <v>266028</v>
      </c>
      <c r="P21" s="12">
        <v>254647</v>
      </c>
      <c r="Q21" s="12">
        <v>297269</v>
      </c>
      <c r="R21" s="12">
        <v>260455</v>
      </c>
      <c r="S21" s="12">
        <v>236160</v>
      </c>
      <c r="T21" s="12">
        <v>247555</v>
      </c>
      <c r="U21" s="29">
        <v>225572</v>
      </c>
      <c r="V21" s="29">
        <v>255029</v>
      </c>
      <c r="W21" s="29">
        <v>269236</v>
      </c>
      <c r="Y21" s="13">
        <f t="shared" si="1"/>
        <v>2.8741328047571853E-2</v>
      </c>
      <c r="Z21" s="13">
        <f t="shared" si="1"/>
        <v>4.8115235990196521E-2</v>
      </c>
      <c r="AA21" s="13">
        <f t="shared" si="1"/>
        <v>4.4508672790176201E-2</v>
      </c>
      <c r="AB21" s="13">
        <f t="shared" si="1"/>
        <v>3.2462180718473843E-2</v>
      </c>
      <c r="AC21" s="13">
        <f t="shared" si="1"/>
        <v>2.2652665527634331E-2</v>
      </c>
      <c r="AD21" s="13">
        <f t="shared" si="1"/>
        <v>3.3824525745257454E-2</v>
      </c>
      <c r="AE21" s="13">
        <f t="shared" si="1"/>
        <v>4.6171557835632489E-2</v>
      </c>
      <c r="AF21" s="13">
        <f t="shared" si="1"/>
        <v>6.9192984944939973E-2</v>
      </c>
      <c r="AG21" s="13">
        <f t="shared" si="1"/>
        <v>3.6082171047214236E-2</v>
      </c>
      <c r="AH21" s="13">
        <f t="shared" si="1"/>
        <v>7.9343029906847523E-2</v>
      </c>
      <c r="AI21" s="27">
        <f t="shared" si="2"/>
        <v>4.4109435255394444E-2</v>
      </c>
    </row>
    <row r="22" spans="1:35" x14ac:dyDescent="0.3">
      <c r="A22" s="20"/>
      <c r="B22" s="1">
        <v>0.8</v>
      </c>
      <c r="C22" s="12">
        <v>261576</v>
      </c>
      <c r="D22" s="12">
        <v>278828</v>
      </c>
      <c r="E22" s="12">
        <v>265981</v>
      </c>
      <c r="F22" s="12">
        <v>306918.99999999988</v>
      </c>
      <c r="G22" s="12">
        <v>266355</v>
      </c>
      <c r="H22" s="12">
        <v>244148</v>
      </c>
      <c r="I22" s="12">
        <v>258985</v>
      </c>
      <c r="J22" s="12">
        <v>241180</v>
      </c>
      <c r="K22" s="12">
        <v>264231</v>
      </c>
      <c r="L22" s="12">
        <v>290598</v>
      </c>
      <c r="N22" s="12">
        <v>254268</v>
      </c>
      <c r="O22" s="12">
        <v>266028</v>
      </c>
      <c r="P22" s="12">
        <v>254647</v>
      </c>
      <c r="Q22" s="12">
        <v>297269</v>
      </c>
      <c r="R22" s="12">
        <v>260455</v>
      </c>
      <c r="S22" s="12">
        <v>236160</v>
      </c>
      <c r="T22" s="12">
        <v>247555</v>
      </c>
      <c r="U22" s="29">
        <v>225572</v>
      </c>
      <c r="V22" s="29">
        <v>255029</v>
      </c>
      <c r="W22" s="29">
        <v>269236</v>
      </c>
      <c r="Y22" s="13">
        <f t="shared" si="1"/>
        <v>2.8741328047571853E-2</v>
      </c>
      <c r="Z22" s="13">
        <f t="shared" si="1"/>
        <v>4.8115235990196521E-2</v>
      </c>
      <c r="AA22" s="13">
        <f t="shared" si="1"/>
        <v>4.4508672790176201E-2</v>
      </c>
      <c r="AB22" s="13">
        <f t="shared" si="1"/>
        <v>3.2462180718473448E-2</v>
      </c>
      <c r="AC22" s="13">
        <f t="shared" si="1"/>
        <v>2.2652665527634331E-2</v>
      </c>
      <c r="AD22" s="13">
        <f t="shared" si="1"/>
        <v>3.3824525745257454E-2</v>
      </c>
      <c r="AE22" s="13">
        <f t="shared" si="1"/>
        <v>4.6171557835632489E-2</v>
      </c>
      <c r="AF22" s="13">
        <f t="shared" si="1"/>
        <v>6.9192984944939973E-2</v>
      </c>
      <c r="AG22" s="13">
        <f t="shared" si="1"/>
        <v>3.6082171047214236E-2</v>
      </c>
      <c r="AH22" s="13">
        <f t="shared" si="1"/>
        <v>7.9343029906847523E-2</v>
      </c>
      <c r="AI22" s="27">
        <f t="shared" si="2"/>
        <v>4.4109435255394402E-2</v>
      </c>
    </row>
    <row r="23" spans="1:35" x14ac:dyDescent="0.3">
      <c r="A23" s="20">
        <v>500</v>
      </c>
      <c r="B23" s="1">
        <v>0.2</v>
      </c>
      <c r="C23" s="12">
        <v>2985331</v>
      </c>
      <c r="D23" s="12">
        <v>3407341</v>
      </c>
      <c r="E23" s="12">
        <v>3147973</v>
      </c>
      <c r="F23" s="12">
        <v>3256118</v>
      </c>
      <c r="G23" s="12">
        <v>3156932</v>
      </c>
      <c r="H23" s="12">
        <v>2834837</v>
      </c>
      <c r="I23" s="12">
        <v>3209714</v>
      </c>
      <c r="J23" s="12">
        <v>3149629</v>
      </c>
      <c r="K23" s="12">
        <v>3414900</v>
      </c>
      <c r="L23" s="12">
        <v>3161785</v>
      </c>
      <c r="N23" s="12">
        <v>3113088</v>
      </c>
      <c r="O23" s="12">
        <v>3569058</v>
      </c>
      <c r="P23" s="12">
        <v>3300744</v>
      </c>
      <c r="Q23" s="12">
        <v>3408867</v>
      </c>
      <c r="R23" s="12">
        <v>3377547</v>
      </c>
      <c r="S23" s="12">
        <v>3024082</v>
      </c>
      <c r="T23" s="12">
        <v>3381166</v>
      </c>
      <c r="U23" s="29">
        <v>3376678</v>
      </c>
      <c r="V23" s="29">
        <v>3617807</v>
      </c>
      <c r="W23" s="29">
        <v>3315019</v>
      </c>
      <c r="Y23" s="13">
        <f t="shared" si="1"/>
        <v>-4.1038672854734594E-2</v>
      </c>
      <c r="Z23" s="13">
        <f t="shared" si="1"/>
        <v>-4.5310835520184875E-2</v>
      </c>
      <c r="AA23" s="13">
        <f t="shared" si="1"/>
        <v>-4.6283807529453963E-2</v>
      </c>
      <c r="AB23" s="13">
        <f t="shared" si="1"/>
        <v>-4.4809316409235092E-2</v>
      </c>
      <c r="AC23" s="13">
        <f t="shared" si="1"/>
        <v>-6.531811400403903E-2</v>
      </c>
      <c r="AD23" s="13">
        <f t="shared" si="1"/>
        <v>-6.2579321592470039E-2</v>
      </c>
      <c r="AE23" s="13">
        <f t="shared" si="1"/>
        <v>-5.0707951044107268E-2</v>
      </c>
      <c r="AF23" s="13">
        <f t="shared" si="1"/>
        <v>-6.7240346873465584E-2</v>
      </c>
      <c r="AG23" s="13">
        <f t="shared" si="1"/>
        <v>-5.6085634197733603E-2</v>
      </c>
      <c r="AH23" s="13">
        <f t="shared" si="1"/>
        <v>-4.622416945423239E-2</v>
      </c>
      <c r="AI23" s="27">
        <f t="shared" si="2"/>
        <v>-5.2559816947965646E-2</v>
      </c>
    </row>
    <row r="24" spans="1:35" x14ac:dyDescent="0.3">
      <c r="A24" s="20"/>
      <c r="B24" s="1">
        <v>0.4</v>
      </c>
      <c r="C24" s="12">
        <v>1837518</v>
      </c>
      <c r="D24" s="12">
        <v>2018956</v>
      </c>
      <c r="E24" s="12">
        <v>1895204</v>
      </c>
      <c r="F24" s="12">
        <v>1906027</v>
      </c>
      <c r="G24" s="12">
        <v>1836227</v>
      </c>
      <c r="H24" s="12">
        <v>1635682</v>
      </c>
      <c r="I24" s="12">
        <v>1948283</v>
      </c>
      <c r="J24" s="12">
        <v>1838102</v>
      </c>
      <c r="K24" s="12">
        <v>2009599</v>
      </c>
      <c r="L24" s="12">
        <v>1873156</v>
      </c>
      <c r="N24" s="12">
        <v>1839902</v>
      </c>
      <c r="O24" s="12">
        <v>2064998</v>
      </c>
      <c r="P24" s="12">
        <v>1909304</v>
      </c>
      <c r="Q24" s="12">
        <v>1930829</v>
      </c>
      <c r="R24" s="12">
        <v>1881221</v>
      </c>
      <c r="S24" s="12">
        <v>1658411</v>
      </c>
      <c r="T24" s="12">
        <v>1971176</v>
      </c>
      <c r="U24" s="29">
        <v>1924191</v>
      </c>
      <c r="V24" s="29">
        <v>2065647</v>
      </c>
      <c r="W24" s="29">
        <v>1928579</v>
      </c>
      <c r="Y24" s="13">
        <f t="shared" si="1"/>
        <v>-1.2957211851500785E-3</v>
      </c>
      <c r="Z24" s="13">
        <f t="shared" si="1"/>
        <v>-2.229638963330715E-2</v>
      </c>
      <c r="AA24" s="13">
        <f t="shared" si="1"/>
        <v>-7.3848899913266826E-3</v>
      </c>
      <c r="AB24" s="13">
        <f t="shared" si="1"/>
        <v>-1.2845259730405956E-2</v>
      </c>
      <c r="AC24" s="13">
        <f t="shared" si="1"/>
        <v>-2.3917445106130541E-2</v>
      </c>
      <c r="AD24" s="13">
        <f t="shared" si="1"/>
        <v>-1.3705287772452064E-2</v>
      </c>
      <c r="AE24" s="13">
        <f t="shared" si="1"/>
        <v>-1.1613879227425659E-2</v>
      </c>
      <c r="AF24" s="13">
        <f t="shared" si="1"/>
        <v>-4.4740361014057338E-2</v>
      </c>
      <c r="AG24" s="13">
        <f t="shared" si="1"/>
        <v>-2.7133387263167424E-2</v>
      </c>
      <c r="AH24" s="13">
        <f t="shared" si="1"/>
        <v>-2.8737739029617144E-2</v>
      </c>
      <c r="AI24" s="27">
        <f t="shared" si="2"/>
        <v>-1.9367035995304004E-2</v>
      </c>
    </row>
    <row r="25" spans="1:35" x14ac:dyDescent="0.3">
      <c r="A25" s="20"/>
      <c r="B25" s="1">
        <v>0.6</v>
      </c>
      <c r="C25" s="12">
        <v>1617377</v>
      </c>
      <c r="D25" s="12">
        <v>1769394</v>
      </c>
      <c r="E25" s="12">
        <v>1659393</v>
      </c>
      <c r="F25" s="12">
        <v>1682612</v>
      </c>
      <c r="G25" s="12">
        <v>1521967</v>
      </c>
      <c r="H25" s="12">
        <v>1437066</v>
      </c>
      <c r="I25" s="12">
        <v>1664992</v>
      </c>
      <c r="J25" s="12">
        <v>1602625</v>
      </c>
      <c r="K25" s="12">
        <v>1724442</v>
      </c>
      <c r="L25" s="12">
        <v>1553853</v>
      </c>
      <c r="N25" s="12">
        <v>1581233</v>
      </c>
      <c r="O25" s="12">
        <v>1715332</v>
      </c>
      <c r="P25" s="12">
        <v>1644947</v>
      </c>
      <c r="Q25" s="12">
        <v>1640942</v>
      </c>
      <c r="R25" s="12">
        <v>1468325</v>
      </c>
      <c r="S25" s="12">
        <v>1413345</v>
      </c>
      <c r="T25" s="12">
        <v>1634912</v>
      </c>
      <c r="U25" s="29">
        <v>1542090</v>
      </c>
      <c r="V25" s="29">
        <v>1684055</v>
      </c>
      <c r="W25" s="29">
        <v>1520515</v>
      </c>
      <c r="Y25" s="13">
        <f t="shared" si="1"/>
        <v>2.2858111359932407E-2</v>
      </c>
      <c r="Z25" s="13">
        <f t="shared" si="1"/>
        <v>3.1516930833214794E-2</v>
      </c>
      <c r="AA25" s="13">
        <f t="shared" si="1"/>
        <v>8.7820458653075136E-3</v>
      </c>
      <c r="AB25" s="13">
        <f t="shared" si="1"/>
        <v>2.5393950547916988E-2</v>
      </c>
      <c r="AC25" s="13">
        <f t="shared" si="1"/>
        <v>3.6532783954505987E-2</v>
      </c>
      <c r="AD25" s="13">
        <f t="shared" si="1"/>
        <v>1.6783587871326534E-2</v>
      </c>
      <c r="AE25" s="13">
        <f t="shared" si="1"/>
        <v>1.8398543774833142E-2</v>
      </c>
      <c r="AF25" s="13">
        <f t="shared" si="1"/>
        <v>3.9255166689363137E-2</v>
      </c>
      <c r="AG25" s="13">
        <f t="shared" si="1"/>
        <v>2.3981995837428112E-2</v>
      </c>
      <c r="AH25" s="13">
        <f t="shared" si="1"/>
        <v>2.1925466042755252E-2</v>
      </c>
      <c r="AI25" s="27">
        <f t="shared" si="2"/>
        <v>2.4542858277658383E-2</v>
      </c>
    </row>
    <row r="26" spans="1:35" x14ac:dyDescent="0.3">
      <c r="A26" s="20"/>
      <c r="B26" s="1">
        <v>0.8</v>
      </c>
      <c r="C26" s="12">
        <v>1617377</v>
      </c>
      <c r="D26" s="12">
        <v>1769394</v>
      </c>
      <c r="E26" s="12">
        <v>1659393</v>
      </c>
      <c r="F26" s="12">
        <v>1682612</v>
      </c>
      <c r="G26" s="12">
        <v>1521967</v>
      </c>
      <c r="H26" s="12">
        <v>1437066</v>
      </c>
      <c r="I26" s="12">
        <v>1664992</v>
      </c>
      <c r="J26" s="12">
        <v>1602625</v>
      </c>
      <c r="K26" s="12">
        <v>1724442</v>
      </c>
      <c r="L26" s="12">
        <v>1553853</v>
      </c>
      <c r="N26" s="12">
        <v>1581233</v>
      </c>
      <c r="O26" s="12">
        <v>1715322</v>
      </c>
      <c r="P26" s="12">
        <v>1644947</v>
      </c>
      <c r="Q26" s="12">
        <v>1640942</v>
      </c>
      <c r="R26" s="12">
        <v>1468325</v>
      </c>
      <c r="S26" s="12">
        <v>1413345</v>
      </c>
      <c r="T26" s="12">
        <v>1634912</v>
      </c>
      <c r="U26" s="29">
        <v>1542090</v>
      </c>
      <c r="V26" s="29">
        <v>1684055</v>
      </c>
      <c r="W26" s="29">
        <v>1520515</v>
      </c>
      <c r="Y26" s="13">
        <f t="shared" si="1"/>
        <v>2.2858111359932407E-2</v>
      </c>
      <c r="Z26" s="13">
        <f t="shared" si="1"/>
        <v>3.1522944380122216E-2</v>
      </c>
      <c r="AA26" s="13">
        <f t="shared" si="1"/>
        <v>8.7820458653075136E-3</v>
      </c>
      <c r="AB26" s="13">
        <f t="shared" si="1"/>
        <v>2.5393950547916988E-2</v>
      </c>
      <c r="AC26" s="13">
        <f t="shared" si="1"/>
        <v>3.6532783954505987E-2</v>
      </c>
      <c r="AD26" s="13">
        <f t="shared" si="1"/>
        <v>1.6783587871326534E-2</v>
      </c>
      <c r="AE26" s="13">
        <f t="shared" si="1"/>
        <v>1.8398543774833142E-2</v>
      </c>
      <c r="AF26" s="13">
        <f t="shared" si="1"/>
        <v>3.9255166689363137E-2</v>
      </c>
      <c r="AG26" s="13">
        <f t="shared" si="1"/>
        <v>2.3981995837428112E-2</v>
      </c>
      <c r="AH26" s="13">
        <f t="shared" si="1"/>
        <v>2.1925466042755252E-2</v>
      </c>
      <c r="AI26" s="27">
        <f t="shared" si="2"/>
        <v>2.4543459632349128E-2</v>
      </c>
    </row>
    <row r="27" spans="1:35" x14ac:dyDescent="0.3">
      <c r="A27" s="20">
        <v>1000</v>
      </c>
      <c r="B27" s="1">
        <v>0.2</v>
      </c>
      <c r="C27" s="12">
        <v>14168789</v>
      </c>
      <c r="D27" s="12">
        <v>12405419</v>
      </c>
      <c r="E27" s="12">
        <v>12107652</v>
      </c>
      <c r="F27" s="12">
        <v>11905414</v>
      </c>
      <c r="G27" s="12">
        <v>12606576</v>
      </c>
      <c r="H27" s="12">
        <v>11747867</v>
      </c>
      <c r="I27" s="12">
        <v>13408593</v>
      </c>
      <c r="J27" s="12">
        <v>12408088</v>
      </c>
      <c r="K27" s="12">
        <v>11872126</v>
      </c>
      <c r="L27" s="12">
        <v>12551228</v>
      </c>
      <c r="N27" s="12">
        <v>15190371</v>
      </c>
      <c r="O27" s="12">
        <v>13356727</v>
      </c>
      <c r="P27" s="12">
        <v>12919259</v>
      </c>
      <c r="Q27" s="12">
        <v>12705290</v>
      </c>
      <c r="R27" s="12">
        <v>13276868</v>
      </c>
      <c r="S27" s="12">
        <v>12236080</v>
      </c>
      <c r="T27" s="12">
        <v>14160773</v>
      </c>
      <c r="U27" s="29">
        <v>13314723</v>
      </c>
      <c r="V27" s="29">
        <v>12433821</v>
      </c>
      <c r="W27" s="29">
        <v>13395234</v>
      </c>
      <c r="Y27" s="13">
        <f t="shared" si="1"/>
        <v>-6.7251945327734264E-2</v>
      </c>
      <c r="Z27" s="13">
        <f t="shared" si="1"/>
        <v>-7.1223137225160021E-2</v>
      </c>
      <c r="AA27" s="13">
        <f t="shared" si="1"/>
        <v>-6.2821482253742261E-2</v>
      </c>
      <c r="AB27" s="13">
        <f t="shared" si="1"/>
        <v>-6.2956138742208956E-2</v>
      </c>
      <c r="AC27" s="13">
        <f t="shared" si="1"/>
        <v>-5.0485701898971953E-2</v>
      </c>
      <c r="AD27" s="13">
        <f t="shared" si="1"/>
        <v>-3.9899461265372568E-2</v>
      </c>
      <c r="AE27" s="13">
        <f t="shared" si="1"/>
        <v>-5.3117156810578069E-2</v>
      </c>
      <c r="AF27" s="13">
        <f t="shared" si="1"/>
        <v>-6.8092667042341029E-2</v>
      </c>
      <c r="AG27" s="13">
        <f t="shared" si="1"/>
        <v>-4.5174769686647409E-2</v>
      </c>
      <c r="AH27" s="13">
        <f t="shared" si="1"/>
        <v>-6.3007932522865975E-2</v>
      </c>
      <c r="AI27" s="27">
        <f t="shared" si="2"/>
        <v>-5.8403039277562241E-2</v>
      </c>
    </row>
    <row r="28" spans="1:35" x14ac:dyDescent="0.3">
      <c r="A28" s="20"/>
      <c r="B28" s="1">
        <v>0.4</v>
      </c>
      <c r="C28" s="12">
        <v>8214513</v>
      </c>
      <c r="D28" s="12">
        <v>7398708</v>
      </c>
      <c r="E28" s="12">
        <v>7083530</v>
      </c>
      <c r="F28" s="12">
        <v>7158509</v>
      </c>
      <c r="G28" s="12">
        <v>7465148</v>
      </c>
      <c r="H28" s="12">
        <v>7011006</v>
      </c>
      <c r="I28" s="12">
        <v>7938423</v>
      </c>
      <c r="J28" s="12">
        <v>7362291</v>
      </c>
      <c r="K28" s="12">
        <v>7163247</v>
      </c>
      <c r="L28" s="12">
        <v>7394273</v>
      </c>
      <c r="N28" s="12">
        <v>8570154</v>
      </c>
      <c r="O28" s="12">
        <v>7592040</v>
      </c>
      <c r="P28" s="12">
        <v>7313736</v>
      </c>
      <c r="Q28" s="12">
        <v>7300217</v>
      </c>
      <c r="R28" s="12">
        <v>7738367</v>
      </c>
      <c r="S28" s="12">
        <v>7144491</v>
      </c>
      <c r="T28" s="12">
        <v>8426024</v>
      </c>
      <c r="U28" s="29">
        <v>7508507</v>
      </c>
      <c r="V28" s="29">
        <v>7299271</v>
      </c>
      <c r="W28" s="29">
        <v>7617658</v>
      </c>
      <c r="Y28" s="13">
        <f t="shared" si="1"/>
        <v>-4.1497620696197522E-2</v>
      </c>
      <c r="Z28" s="13">
        <f t="shared" si="1"/>
        <v>-2.5465092386236111E-2</v>
      </c>
      <c r="AA28" s="13">
        <f t="shared" si="1"/>
        <v>-3.1475842168762994E-2</v>
      </c>
      <c r="AB28" s="13">
        <f t="shared" si="1"/>
        <v>-1.9411477768400583E-2</v>
      </c>
      <c r="AC28" s="13">
        <f t="shared" si="1"/>
        <v>-3.5307061554459743E-2</v>
      </c>
      <c r="AD28" s="13">
        <f t="shared" si="1"/>
        <v>-1.8683626307318464E-2</v>
      </c>
      <c r="AE28" s="13">
        <f t="shared" si="1"/>
        <v>-5.786845610693727E-2</v>
      </c>
      <c r="AF28" s="13">
        <f t="shared" si="1"/>
        <v>-1.9473378662362571E-2</v>
      </c>
      <c r="AG28" s="13">
        <f t="shared" si="1"/>
        <v>-1.8635285633318725E-2</v>
      </c>
      <c r="AH28" s="13">
        <f t="shared" si="1"/>
        <v>-2.932462969589866E-2</v>
      </c>
      <c r="AI28" s="27">
        <f t="shared" si="2"/>
        <v>-2.9714247097989265E-2</v>
      </c>
    </row>
    <row r="29" spans="1:35" x14ac:dyDescent="0.3">
      <c r="A29" s="20"/>
      <c r="B29" s="1">
        <v>0.6</v>
      </c>
      <c r="C29" s="12">
        <v>6795326</v>
      </c>
      <c r="D29" s="12">
        <v>6323474</v>
      </c>
      <c r="E29" s="12">
        <v>6119079</v>
      </c>
      <c r="F29" s="12">
        <v>6236944</v>
      </c>
      <c r="G29" s="12">
        <v>6511722</v>
      </c>
      <c r="H29" s="12">
        <v>6206903</v>
      </c>
      <c r="I29" s="12">
        <v>6886161</v>
      </c>
      <c r="J29" s="12">
        <v>6276619</v>
      </c>
      <c r="K29" s="12">
        <v>6334786</v>
      </c>
      <c r="L29" s="12">
        <v>6340372</v>
      </c>
      <c r="N29" s="12">
        <v>6411581</v>
      </c>
      <c r="O29" s="12">
        <v>6112598</v>
      </c>
      <c r="P29" s="12">
        <v>5985538</v>
      </c>
      <c r="Q29" s="12">
        <v>6096729</v>
      </c>
      <c r="R29" s="12">
        <v>6348242</v>
      </c>
      <c r="S29" s="12">
        <v>6082142</v>
      </c>
      <c r="T29" s="12">
        <v>6575879</v>
      </c>
      <c r="U29" s="29">
        <v>6069658</v>
      </c>
      <c r="V29" s="29">
        <v>6188416</v>
      </c>
      <c r="W29" s="29">
        <v>6147295</v>
      </c>
      <c r="Y29" s="13">
        <f t="shared" si="1"/>
        <v>5.9851852452616601E-2</v>
      </c>
      <c r="Z29" s="13">
        <f t="shared" si="1"/>
        <v>3.4498587998098351E-2</v>
      </c>
      <c r="AA29" s="13">
        <f t="shared" si="1"/>
        <v>2.2310609338709403E-2</v>
      </c>
      <c r="AB29" s="13">
        <f t="shared" si="1"/>
        <v>2.2998397993415815E-2</v>
      </c>
      <c r="AC29" s="13">
        <f t="shared" si="1"/>
        <v>2.5752011344243021E-2</v>
      </c>
      <c r="AD29" s="13">
        <f t="shared" si="1"/>
        <v>2.0512674646530778E-2</v>
      </c>
      <c r="AE29" s="13">
        <f t="shared" si="1"/>
        <v>4.7184870646190417E-2</v>
      </c>
      <c r="AF29" s="13">
        <f t="shared" si="1"/>
        <v>3.4097637791124312E-2</v>
      </c>
      <c r="AG29" s="13">
        <f t="shared" si="1"/>
        <v>2.3652256086210105E-2</v>
      </c>
      <c r="AH29" s="13">
        <f t="shared" si="1"/>
        <v>3.1408448756729587E-2</v>
      </c>
      <c r="AI29" s="27">
        <f t="shared" si="2"/>
        <v>3.2226734705386846E-2</v>
      </c>
    </row>
    <row r="30" spans="1:35" x14ac:dyDescent="0.3">
      <c r="A30" s="20"/>
      <c r="B30" s="1">
        <v>0.8</v>
      </c>
      <c r="C30" s="12">
        <v>6795326</v>
      </c>
      <c r="D30" s="12">
        <v>6323474</v>
      </c>
      <c r="E30" s="12">
        <v>6119079</v>
      </c>
      <c r="F30" s="12">
        <v>6236944</v>
      </c>
      <c r="G30" s="12">
        <v>6511722</v>
      </c>
      <c r="H30" s="12">
        <v>6206903</v>
      </c>
      <c r="I30" s="12">
        <v>6886161</v>
      </c>
      <c r="J30" s="12">
        <v>6276619</v>
      </c>
      <c r="K30" s="12">
        <v>6334786</v>
      </c>
      <c r="L30" s="12">
        <v>6340372</v>
      </c>
      <c r="N30" s="12">
        <v>6411581</v>
      </c>
      <c r="O30" s="12">
        <v>6112598</v>
      </c>
      <c r="P30" s="12">
        <v>5985538</v>
      </c>
      <c r="Q30" s="12">
        <v>6096729</v>
      </c>
      <c r="R30" s="12">
        <v>6348242</v>
      </c>
      <c r="S30" s="12">
        <v>6082142</v>
      </c>
      <c r="T30" s="12">
        <v>6575879</v>
      </c>
      <c r="U30" s="29">
        <v>6069658</v>
      </c>
      <c r="V30" s="29">
        <v>6188416</v>
      </c>
      <c r="W30" s="29">
        <v>6147295</v>
      </c>
      <c r="Y30" s="13">
        <f t="shared" si="1"/>
        <v>5.9851852452616601E-2</v>
      </c>
      <c r="Z30" s="13">
        <f t="shared" si="1"/>
        <v>3.4498587998098351E-2</v>
      </c>
      <c r="AA30" s="13">
        <f t="shared" si="1"/>
        <v>2.2310609338709403E-2</v>
      </c>
      <c r="AB30" s="13">
        <f t="shared" si="1"/>
        <v>2.2998397993415815E-2</v>
      </c>
      <c r="AC30" s="13">
        <f t="shared" si="1"/>
        <v>2.5752011344243021E-2</v>
      </c>
      <c r="AD30" s="13">
        <f t="shared" si="1"/>
        <v>2.0512674646530778E-2</v>
      </c>
      <c r="AE30" s="13">
        <f t="shared" si="1"/>
        <v>4.7184870646190417E-2</v>
      </c>
      <c r="AF30" s="13">
        <f t="shared" si="1"/>
        <v>3.4097637791124312E-2</v>
      </c>
      <c r="AG30" s="13">
        <f t="shared" si="1"/>
        <v>2.3652256086210105E-2</v>
      </c>
      <c r="AH30" s="13">
        <f t="shared" si="1"/>
        <v>3.1408448756729587E-2</v>
      </c>
      <c r="AI30" s="27">
        <f t="shared" si="2"/>
        <v>3.2226734705386846E-2</v>
      </c>
    </row>
  </sheetData>
  <mergeCells count="10">
    <mergeCell ref="A15:A18"/>
    <mergeCell ref="A19:A22"/>
    <mergeCell ref="A23:A26"/>
    <mergeCell ref="A27:A30"/>
    <mergeCell ref="C1:L1"/>
    <mergeCell ref="N1:W1"/>
    <mergeCell ref="AM2:AS2"/>
    <mergeCell ref="A3:A6"/>
    <mergeCell ref="A7:A10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877A-AB40-4C65-8DA4-6A96DFC70BB1}">
  <dimension ref="A1:S23"/>
  <sheetViews>
    <sheetView tabSelected="1" zoomScaleNormal="100" workbookViewId="0">
      <selection activeCell="N17" sqref="N17"/>
    </sheetView>
  </sheetViews>
  <sheetFormatPr defaultRowHeight="14.4" x14ac:dyDescent="0.3"/>
  <sheetData>
    <row r="1" spans="1:19" x14ac:dyDescent="0.3">
      <c r="A1" s="24" t="s">
        <v>12</v>
      </c>
      <c r="B1" s="24"/>
      <c r="C1" s="24"/>
      <c r="D1" s="24"/>
      <c r="E1" s="24"/>
      <c r="F1" s="24"/>
      <c r="G1" s="24"/>
      <c r="H1" s="24"/>
      <c r="I1" s="24"/>
      <c r="K1" s="25" t="s">
        <v>13</v>
      </c>
      <c r="L1" s="24"/>
      <c r="M1" s="24"/>
      <c r="N1" s="24"/>
      <c r="O1" s="24"/>
      <c r="P1" s="24"/>
      <c r="Q1" s="24"/>
      <c r="R1" s="24"/>
      <c r="S1" s="24"/>
    </row>
    <row r="2" spans="1:19" x14ac:dyDescent="0.3">
      <c r="A2" s="15" t="s">
        <v>6</v>
      </c>
      <c r="B2" s="23">
        <v>10</v>
      </c>
      <c r="C2" s="23">
        <v>20</v>
      </c>
      <c r="D2" s="23">
        <v>50</v>
      </c>
      <c r="E2" s="23">
        <v>100</v>
      </c>
      <c r="F2" s="23">
        <v>200</v>
      </c>
      <c r="G2" s="23">
        <v>500</v>
      </c>
      <c r="H2" s="23">
        <v>1000</v>
      </c>
      <c r="I2" s="23" t="s">
        <v>16</v>
      </c>
      <c r="K2" s="15" t="s">
        <v>6</v>
      </c>
      <c r="L2" s="26">
        <v>10</v>
      </c>
      <c r="M2" s="23">
        <v>20</v>
      </c>
      <c r="N2" s="23">
        <v>50</v>
      </c>
      <c r="O2" s="23">
        <v>100</v>
      </c>
      <c r="P2" s="23">
        <v>200</v>
      </c>
      <c r="Q2" s="23">
        <v>500</v>
      </c>
      <c r="R2" s="23">
        <v>1000</v>
      </c>
      <c r="S2" s="23" t="s">
        <v>16</v>
      </c>
    </row>
    <row r="3" spans="1:19" x14ac:dyDescent="0.3">
      <c r="A3" s="16" t="s">
        <v>5</v>
      </c>
      <c r="B3" s="23"/>
      <c r="C3" s="23"/>
      <c r="D3" s="23"/>
      <c r="E3" s="23"/>
      <c r="F3" s="23"/>
      <c r="G3" s="23"/>
      <c r="H3" s="23"/>
      <c r="I3" s="23"/>
      <c r="K3" s="16" t="s">
        <v>5</v>
      </c>
      <c r="L3" s="26"/>
      <c r="M3" s="23"/>
      <c r="N3" s="23"/>
      <c r="O3" s="23"/>
      <c r="P3" s="23"/>
      <c r="Q3" s="23"/>
      <c r="R3" s="23"/>
      <c r="S3" s="23"/>
    </row>
    <row r="4" spans="1:19" x14ac:dyDescent="0.3">
      <c r="A4" s="12">
        <v>0.2</v>
      </c>
      <c r="B4" s="17">
        <f>'z=2'!AM5</f>
        <v>-1.3121089266513487E-3</v>
      </c>
      <c r="C4" s="17">
        <f>'z=2'!AN5</f>
        <v>2.231326796520235E-2</v>
      </c>
      <c r="D4" s="17">
        <f>'z=2'!AO5</f>
        <v>-3.4597782587582518E-2</v>
      </c>
      <c r="E4" s="17">
        <f>'z=2'!AP5</f>
        <v>-4.6219594023589584E-2</v>
      </c>
      <c r="F4" s="17">
        <f>'z=2'!AQ5</f>
        <v>-4.8127138517817331E-2</v>
      </c>
      <c r="G4" s="17">
        <f>'z=2'!AR5</f>
        <v>-5.2559816947965646E-2</v>
      </c>
      <c r="H4" s="17">
        <f>'z=2'!AS5</f>
        <v>-5.8403039277562241E-2</v>
      </c>
      <c r="I4" s="19">
        <f>AVERAGE(B4:H4)</f>
        <v>-3.1272316045138041E-2</v>
      </c>
      <c r="K4" s="14">
        <v>0.2</v>
      </c>
      <c r="L4" s="17">
        <f>'z=0.5'!AM5</f>
        <v>3.8350899951546766E-2</v>
      </c>
      <c r="M4" s="17">
        <f>'z=0.5'!AN5</f>
        <v>1.9244373973514212E-2</v>
      </c>
      <c r="N4" s="17">
        <f>'z=0.5'!AO5</f>
        <v>2.0588330515928805E-2</v>
      </c>
      <c r="O4" s="17">
        <f>'z=0.5'!AP5</f>
        <v>-9.2497586201738496E-4</v>
      </c>
      <c r="P4" s="17">
        <f>'z=0.5'!AQ5</f>
        <v>-3.931136199373823E-3</v>
      </c>
      <c r="Q4" s="17">
        <f>'z=0.5'!AR5</f>
        <v>-2.2027536926197476E-3</v>
      </c>
      <c r="R4" s="17">
        <f>'z=0.5'!AS5</f>
        <v>-1.3582643101684351E-3</v>
      </c>
      <c r="S4" s="19">
        <f>AVERAGE(L4:R4)</f>
        <v>9.9666391966871989E-3</v>
      </c>
    </row>
    <row r="5" spans="1:19" x14ac:dyDescent="0.3">
      <c r="A5" s="12">
        <v>0.4</v>
      </c>
      <c r="B5" s="17">
        <f>'z=2'!AM6</f>
        <v>0.15071081405044667</v>
      </c>
      <c r="C5" s="17">
        <f>'z=2'!AN6</f>
        <v>5.9059020038549528E-2</v>
      </c>
      <c r="D5" s="17">
        <f>'z=2'!AO6</f>
        <v>-1.2509589072987933E-2</v>
      </c>
      <c r="E5" s="17">
        <f>'z=2'!AP6</f>
        <v>-2.435453025739983E-2</v>
      </c>
      <c r="F5" s="17">
        <f>'z=2'!AQ6</f>
        <v>-1.9114375483981809E-2</v>
      </c>
      <c r="G5" s="17">
        <f>'z=2'!AR6</f>
        <v>-1.9367035995304004E-2</v>
      </c>
      <c r="H5" s="17">
        <f>'z=2'!AS6</f>
        <v>-2.9714247097989265E-2</v>
      </c>
      <c r="I5" s="19">
        <f t="shared" ref="I5:I7" si="0">AVERAGE(B5:H5)</f>
        <v>1.4958579454476189E-2</v>
      </c>
      <c r="K5" s="12">
        <v>0.4</v>
      </c>
      <c r="L5" s="17">
        <f>'z=0.5'!AM6</f>
        <v>0.12407417098194348</v>
      </c>
      <c r="M5" s="17">
        <f>'z=0.5'!AN6</f>
        <v>3.7023860769797551E-2</v>
      </c>
      <c r="N5" s="17">
        <f>'z=0.5'!AO6</f>
        <v>-9.4271662061709473E-3</v>
      </c>
      <c r="O5" s="17">
        <f>'z=0.5'!AP6</f>
        <v>-2.2899053405807702E-2</v>
      </c>
      <c r="P5" s="17">
        <f>'z=0.5'!AQ6</f>
        <v>-2.3037235221967132E-2</v>
      </c>
      <c r="Q5" s="17">
        <f>'z=0.5'!AR6</f>
        <v>-2.0479472902192888E-2</v>
      </c>
      <c r="R5" s="17">
        <f>'z=0.5'!AS6</f>
        <v>-2.7891442012652402E-2</v>
      </c>
      <c r="S5" s="19">
        <f t="shared" ref="S5:S7" si="1">AVERAGE(L5:R5)</f>
        <v>8.1948088575642796E-3</v>
      </c>
    </row>
    <row r="6" spans="1:19" x14ac:dyDescent="0.3">
      <c r="A6" s="12">
        <v>0.6</v>
      </c>
      <c r="B6" s="17">
        <f>'z=2'!AM7</f>
        <v>0.22874656715554517</v>
      </c>
      <c r="C6" s="17">
        <f>'z=2'!AN7</f>
        <v>0.10643021162581942</v>
      </c>
      <c r="D6" s="17">
        <f>'z=2'!AO7</f>
        <v>9.8119985234339971E-2</v>
      </c>
      <c r="E6" s="17">
        <f>'z=2'!AP7</f>
        <v>7.0268567398823173E-2</v>
      </c>
      <c r="F6" s="17">
        <f>'z=2'!AQ7</f>
        <v>4.4109435255394444E-2</v>
      </c>
      <c r="G6" s="17">
        <f>'z=2'!AR7</f>
        <v>2.4542858277658383E-2</v>
      </c>
      <c r="H6" s="17">
        <f>'z=2'!AS7</f>
        <v>3.2226734705386846E-2</v>
      </c>
      <c r="I6" s="19">
        <f t="shared" si="0"/>
        <v>8.6349194236138196E-2</v>
      </c>
      <c r="K6" s="12">
        <v>0.6</v>
      </c>
      <c r="L6" s="17">
        <f>'z=0.5'!AM7</f>
        <v>0.12345491184911776</v>
      </c>
      <c r="M6" s="17">
        <f>'z=0.5'!AN7</f>
        <v>4.3450899061481932E-2</v>
      </c>
      <c r="N6" s="17">
        <f>'z=0.5'!AO7</f>
        <v>1.7669706335910328E-2</v>
      </c>
      <c r="O6" s="17">
        <f>'z=0.5'!AP7</f>
        <v>1.540314993023425E-2</v>
      </c>
      <c r="P6" s="17">
        <f>'z=0.5'!AQ7</f>
        <v>6.8470236159044792E-3</v>
      </c>
      <c r="Q6" s="17">
        <f>'z=0.5'!AR7</f>
        <v>4.9985269105205874E-3</v>
      </c>
      <c r="R6" s="17">
        <f>'z=0.5'!AS7</f>
        <v>2.7893262062992519E-3</v>
      </c>
      <c r="S6" s="19">
        <f t="shared" si="1"/>
        <v>3.0659077701352656E-2</v>
      </c>
    </row>
    <row r="7" spans="1:19" x14ac:dyDescent="0.3">
      <c r="A7" s="12">
        <v>0.8</v>
      </c>
      <c r="B7" s="17">
        <f>'z=2'!AM8</f>
        <v>0.26765975256601204</v>
      </c>
      <c r="C7" s="17">
        <f>'z=2'!AN8</f>
        <v>0.14391550053012644</v>
      </c>
      <c r="D7" s="17">
        <f>'z=2'!AO8</f>
        <v>0.10316849259061445</v>
      </c>
      <c r="E7" s="17">
        <f>'z=2'!AP8</f>
        <v>7.0296709668911966E-2</v>
      </c>
      <c r="F7" s="17">
        <f>'z=2'!AQ8</f>
        <v>4.4109435255394402E-2</v>
      </c>
      <c r="G7" s="17">
        <f>'z=2'!AR8</f>
        <v>2.4543459632349128E-2</v>
      </c>
      <c r="H7" s="17">
        <f>'z=2'!AS8</f>
        <v>3.2226734705386846E-2</v>
      </c>
      <c r="I7" s="19">
        <f t="shared" si="0"/>
        <v>9.7988583564113621E-2</v>
      </c>
      <c r="K7" s="12">
        <v>0.8</v>
      </c>
      <c r="L7" s="17">
        <f>'z=0.5'!AM8</f>
        <v>0.11788323873118067</v>
      </c>
      <c r="M7" s="17">
        <f>'z=0.5'!AN8</f>
        <v>4.3133022511188557E-2</v>
      </c>
      <c r="N7" s="17">
        <f>'z=0.5'!AO8</f>
        <v>1.5389660469542103E-2</v>
      </c>
      <c r="O7" s="17">
        <f>'z=0.5'!AP8</f>
        <v>1.5144935625690251E-2</v>
      </c>
      <c r="P7" s="17">
        <f>'z=0.5'!AQ8</f>
        <v>6.8470236159044792E-3</v>
      </c>
      <c r="Q7" s="17">
        <f>'z=0.5'!AR8</f>
        <v>4.9991142807955021E-3</v>
      </c>
      <c r="R7" s="17">
        <f>'z=0.5'!AS8</f>
        <v>2.7945355298654674E-3</v>
      </c>
      <c r="S7" s="19">
        <f t="shared" si="1"/>
        <v>2.9455932966309575E-2</v>
      </c>
    </row>
    <row r="8" spans="1:19" x14ac:dyDescent="0.3">
      <c r="A8" s="12" t="s">
        <v>16</v>
      </c>
      <c r="B8" s="19">
        <f>AVERAGE(B4:B7)</f>
        <v>0.16145125621133813</v>
      </c>
      <c r="C8" s="19">
        <f t="shared" ref="C8:H8" si="2">AVERAGE(C4:C7)</f>
        <v>8.2929500039924442E-2</v>
      </c>
      <c r="D8" s="19">
        <f t="shared" si="2"/>
        <v>3.8545276541095991E-2</v>
      </c>
      <c r="E8" s="19">
        <f t="shared" si="2"/>
        <v>1.7497788196686431E-2</v>
      </c>
      <c r="F8" s="19">
        <f t="shared" si="2"/>
        <v>5.244339127247425E-3</v>
      </c>
      <c r="G8" s="19">
        <f t="shared" si="2"/>
        <v>-5.7101337583155328E-3</v>
      </c>
      <c r="H8" s="19">
        <f t="shared" si="2"/>
        <v>-5.9159542411944543E-3</v>
      </c>
      <c r="I8" s="19">
        <f>AVERAGE(B4:H7)</f>
        <v>4.2006010302397485E-2</v>
      </c>
      <c r="K8" s="12" t="s">
        <v>16</v>
      </c>
      <c r="L8" s="19">
        <f>AVERAGE(L4:L7)</f>
        <v>0.10094080537844717</v>
      </c>
      <c r="M8" s="19">
        <f t="shared" ref="M8" si="3">AVERAGE(M4:M7)</f>
        <v>3.5713039078995562E-2</v>
      </c>
      <c r="N8" s="19">
        <f t="shared" ref="N8" si="4">AVERAGE(N4:N7)</f>
        <v>1.1055132778802573E-2</v>
      </c>
      <c r="O8" s="19">
        <f t="shared" ref="O8" si="5">AVERAGE(O4:O7)</f>
        <v>1.6810140720248533E-3</v>
      </c>
      <c r="P8" s="19">
        <f t="shared" ref="P8" si="6">AVERAGE(P4:P7)</f>
        <v>-3.3185810473829983E-3</v>
      </c>
      <c r="Q8" s="19">
        <f t="shared" ref="Q8" si="7">AVERAGE(Q4:Q7)</f>
        <v>-3.1711463508741372E-3</v>
      </c>
      <c r="R8" s="19">
        <f t="shared" ref="R8" si="8">AVERAGE(R4:R7)</f>
        <v>-5.9164611466640286E-3</v>
      </c>
      <c r="S8" s="19">
        <f>AVERAGE(L4:R7)</f>
        <v>1.9569114680478429E-2</v>
      </c>
    </row>
    <row r="10" spans="1:19" x14ac:dyDescent="0.3">
      <c r="A10" t="s">
        <v>7</v>
      </c>
      <c r="E10" s="6">
        <v>4.5663316249847403</v>
      </c>
      <c r="F10" t="s">
        <v>8</v>
      </c>
      <c r="K10" t="s">
        <v>7</v>
      </c>
      <c r="O10" s="6">
        <v>2.9088400000000001</v>
      </c>
      <c r="P10" t="s">
        <v>8</v>
      </c>
    </row>
    <row r="14" spans="1:19" x14ac:dyDescent="0.3">
      <c r="A14" s="24" t="s">
        <v>14</v>
      </c>
      <c r="B14" s="24"/>
      <c r="C14" s="24"/>
      <c r="D14" s="24"/>
      <c r="E14" s="24"/>
      <c r="F14" s="24"/>
      <c r="G14" s="24"/>
      <c r="H14" s="24"/>
      <c r="I14" s="24"/>
      <c r="K14" s="24" t="s">
        <v>15</v>
      </c>
      <c r="L14" s="24"/>
      <c r="M14" s="24"/>
      <c r="N14" s="24"/>
      <c r="O14" s="24"/>
      <c r="P14" s="24"/>
      <c r="Q14" s="24"/>
      <c r="R14" s="24"/>
      <c r="S14" s="24"/>
    </row>
    <row r="15" spans="1:19" x14ac:dyDescent="0.3">
      <c r="A15" s="15" t="s">
        <v>6</v>
      </c>
      <c r="B15" s="23">
        <v>10</v>
      </c>
      <c r="C15" s="23">
        <v>20</v>
      </c>
      <c r="D15" s="23">
        <v>50</v>
      </c>
      <c r="E15" s="23">
        <v>100</v>
      </c>
      <c r="F15" s="23">
        <v>200</v>
      </c>
      <c r="G15" s="23">
        <v>500</v>
      </c>
      <c r="H15" s="23">
        <v>1000</v>
      </c>
      <c r="I15" s="23" t="s">
        <v>16</v>
      </c>
      <c r="K15" s="15" t="s">
        <v>6</v>
      </c>
      <c r="L15" s="23">
        <v>10</v>
      </c>
      <c r="M15" s="23">
        <v>20</v>
      </c>
      <c r="N15" s="23">
        <v>50</v>
      </c>
      <c r="O15" s="23">
        <v>100</v>
      </c>
      <c r="P15" s="23">
        <v>200</v>
      </c>
      <c r="Q15" s="23">
        <v>500</v>
      </c>
      <c r="R15" s="23">
        <v>1000</v>
      </c>
      <c r="S15" s="23" t="s">
        <v>16</v>
      </c>
    </row>
    <row r="16" spans="1:19" x14ac:dyDescent="0.3">
      <c r="A16" s="16" t="s">
        <v>5</v>
      </c>
      <c r="B16" s="23"/>
      <c r="C16" s="23"/>
      <c r="D16" s="23"/>
      <c r="E16" s="23"/>
      <c r="F16" s="23"/>
      <c r="G16" s="23"/>
      <c r="H16" s="23"/>
      <c r="I16" s="23"/>
      <c r="K16" s="16" t="s">
        <v>5</v>
      </c>
      <c r="L16" s="23"/>
      <c r="M16" s="23"/>
      <c r="N16" s="23"/>
      <c r="O16" s="23"/>
      <c r="P16" s="23"/>
      <c r="Q16" s="23"/>
      <c r="R16" s="23"/>
      <c r="S16" s="23"/>
    </row>
    <row r="17" spans="1:19" x14ac:dyDescent="0.3">
      <c r="A17" s="12">
        <v>0.2</v>
      </c>
      <c r="B17" s="17">
        <f>'z=0.9'!AM5</f>
        <v>-1.3121089266513487E-3</v>
      </c>
      <c r="C17" s="17">
        <f>'z=0.9'!AN5</f>
        <v>2.231326796520235E-2</v>
      </c>
      <c r="D17" s="17">
        <f>'z=0.9'!AO5</f>
        <v>-3.4597782587582518E-2</v>
      </c>
      <c r="E17" s="17">
        <f>'z=0.9'!AP5</f>
        <v>-4.6219594023589584E-2</v>
      </c>
      <c r="F17" s="17">
        <f>'z=0.9'!AQ5</f>
        <v>-4.8127138517817331E-2</v>
      </c>
      <c r="G17" s="17">
        <f>'z=0.9'!AR5</f>
        <v>-5.2559816947965646E-2</v>
      </c>
      <c r="H17" s="17">
        <f>'z=0.9'!AS5</f>
        <v>-5.8403039277562241E-2</v>
      </c>
      <c r="I17" s="19">
        <f>AVERAGE(B17:H17)</f>
        <v>-3.1272316045138041E-2</v>
      </c>
      <c r="K17" s="12">
        <v>0.2</v>
      </c>
      <c r="L17" s="17">
        <f>'z=0.75'!AM5</f>
        <v>4.4376092244196768E-3</v>
      </c>
      <c r="M17" s="17">
        <f>'z=0.75'!AN5</f>
        <v>2.4740829007267855E-2</v>
      </c>
      <c r="N17" s="17">
        <f>'z=0.75'!AO5</f>
        <v>-2.7586226532882008E-2</v>
      </c>
      <c r="O17" s="17">
        <f>'z=0.75'!AP5</f>
        <v>-4.6356871655369357E-2</v>
      </c>
      <c r="P17" s="17">
        <f>'z=0.75'!AQ5</f>
        <v>-4.6235465388125598E-2</v>
      </c>
      <c r="Q17" s="17">
        <f>'z=0.75'!AR5</f>
        <v>-5.1762002297075428E-2</v>
      </c>
      <c r="R17" s="17">
        <f>'z=0.75'!AS5</f>
        <v>-5.6361108690981862E-2</v>
      </c>
      <c r="S17" s="19">
        <f>AVERAGE(L17:R17)</f>
        <v>-2.8446176618963814E-2</v>
      </c>
    </row>
    <row r="18" spans="1:19" x14ac:dyDescent="0.3">
      <c r="A18" s="12">
        <v>0.4</v>
      </c>
      <c r="B18" s="17">
        <f>'z=0.9'!AM6</f>
        <v>0.15071081405044667</v>
      </c>
      <c r="C18" s="17">
        <f>'z=0.9'!AN6</f>
        <v>5.9059020038549528E-2</v>
      </c>
      <c r="D18" s="17">
        <f>'z=0.9'!AO6</f>
        <v>-1.2509589072987933E-2</v>
      </c>
      <c r="E18" s="17">
        <f>'z=0.9'!AP6</f>
        <v>-2.435453025739983E-2</v>
      </c>
      <c r="F18" s="17">
        <f>'z=0.9'!AQ6</f>
        <v>-1.9114375483981809E-2</v>
      </c>
      <c r="G18" s="17">
        <f>'z=0.9'!AR6</f>
        <v>-1.9367035995304004E-2</v>
      </c>
      <c r="H18" s="17">
        <f>'z=0.9'!AS6</f>
        <v>-2.9714247097989265E-2</v>
      </c>
      <c r="I18" s="19">
        <f t="shared" ref="I18:I20" si="9">AVERAGE(B18:H18)</f>
        <v>1.4958579454476189E-2</v>
      </c>
      <c r="K18" s="12">
        <v>0.4</v>
      </c>
      <c r="L18" s="17">
        <f>'z=0.75'!AM6</f>
        <v>0.12743182854320029</v>
      </c>
      <c r="M18" s="17">
        <f>'z=0.75'!AN6</f>
        <v>4.4933109777042159E-2</v>
      </c>
      <c r="N18" s="17">
        <f>'z=0.75'!AO6</f>
        <v>-1.2777254949218525E-2</v>
      </c>
      <c r="O18" s="17">
        <f>'z=0.75'!AP6</f>
        <v>-2.8644396078710894E-2</v>
      </c>
      <c r="P18" s="17">
        <f>'z=0.75'!AQ6</f>
        <v>-1.8048431818712164E-2</v>
      </c>
      <c r="Q18" s="17">
        <f>'z=0.75'!AR6</f>
        <v>-1.6905654346050014E-2</v>
      </c>
      <c r="R18" s="17">
        <f>'z=0.75'!AS6</f>
        <v>-2.6077287371615299E-2</v>
      </c>
      <c r="S18" s="19">
        <f t="shared" ref="S18:S20" si="10">AVERAGE(L18:R18)</f>
        <v>9.9874162508479369E-3</v>
      </c>
    </row>
    <row r="19" spans="1:19" x14ac:dyDescent="0.3">
      <c r="A19" s="12">
        <v>0.6</v>
      </c>
      <c r="B19" s="17">
        <f>'z=0.9'!AM7</f>
        <v>0.22874656715554517</v>
      </c>
      <c r="C19" s="17">
        <f>'z=0.9'!AN7</f>
        <v>0.10643021162581942</v>
      </c>
      <c r="D19" s="17">
        <f>'z=0.9'!AO7</f>
        <v>9.8119985234339971E-2</v>
      </c>
      <c r="E19" s="17">
        <f>'z=0.9'!AP7</f>
        <v>7.0268567398823173E-2</v>
      </c>
      <c r="F19" s="17">
        <f>'z=0.9'!AQ7</f>
        <v>4.4109435255394444E-2</v>
      </c>
      <c r="G19" s="17">
        <f>'z=0.9'!AR7</f>
        <v>2.4542858277658383E-2</v>
      </c>
      <c r="H19" s="17">
        <f>'z=0.9'!AS7</f>
        <v>3.2226734705386846E-2</v>
      </c>
      <c r="I19" s="19">
        <f t="shared" si="9"/>
        <v>8.6349194236138196E-2</v>
      </c>
      <c r="K19" s="12">
        <v>0.6</v>
      </c>
      <c r="L19" s="17">
        <f>'z=0.75'!AM7</f>
        <v>0.13129207655914568</v>
      </c>
      <c r="M19" s="17">
        <f>'z=0.75'!AN7</f>
        <v>5.9176569064340503E-2</v>
      </c>
      <c r="N19" s="17">
        <f>'z=0.75'!AO7</f>
        <v>4.985675803327546E-2</v>
      </c>
      <c r="O19" s="17">
        <f>'z=0.75'!AP7</f>
        <v>3.772900109370373E-2</v>
      </c>
      <c r="P19" s="17">
        <f>'z=0.75'!AQ7</f>
        <v>2.297871124174599E-2</v>
      </c>
      <c r="Q19" s="17">
        <f>'z=0.75'!AR7</f>
        <v>1.0894440420662895E-2</v>
      </c>
      <c r="R19" s="17">
        <f>'z=0.75'!AS7</f>
        <v>1.1918040641823087E-2</v>
      </c>
      <c r="S19" s="19">
        <f t="shared" si="10"/>
        <v>4.626365672209963E-2</v>
      </c>
    </row>
    <row r="20" spans="1:19" x14ac:dyDescent="0.3">
      <c r="A20" s="12">
        <v>0.8</v>
      </c>
      <c r="B20" s="17">
        <f>'z=0.9'!AM8</f>
        <v>0.26765975256601204</v>
      </c>
      <c r="C20" s="17">
        <f>'z=0.9'!AN8</f>
        <v>0.14391550053012644</v>
      </c>
      <c r="D20" s="17">
        <f>'z=0.9'!AO8</f>
        <v>0.10316849259061445</v>
      </c>
      <c r="E20" s="17">
        <f>'z=0.9'!AP8</f>
        <v>7.0296709668911966E-2</v>
      </c>
      <c r="F20" s="17">
        <f>'z=0.9'!AQ8</f>
        <v>4.4109435255394402E-2</v>
      </c>
      <c r="G20" s="17">
        <f>'z=0.9'!AR8</f>
        <v>2.4543459632349128E-2</v>
      </c>
      <c r="H20" s="17">
        <f>'z=0.9'!AS8</f>
        <v>3.2226734705386846E-2</v>
      </c>
      <c r="I20" s="19">
        <f t="shared" si="9"/>
        <v>9.7988583564113621E-2</v>
      </c>
      <c r="K20" s="12">
        <v>0.8</v>
      </c>
      <c r="L20" s="17">
        <f>'z=0.75'!AM8</f>
        <v>0.16304375620154937</v>
      </c>
      <c r="M20" s="17">
        <f>'z=0.75'!AN8</f>
        <v>9.7985831198080964E-2</v>
      </c>
      <c r="N20" s="17">
        <f>'z=0.75'!AO8</f>
        <v>5.4595695799322108E-2</v>
      </c>
      <c r="O20" s="17">
        <f>'z=0.75'!AP8</f>
        <v>3.7755273533779554E-2</v>
      </c>
      <c r="P20" s="17">
        <f>'z=0.75'!AQ8</f>
        <v>2.297871124174599E-2</v>
      </c>
      <c r="Q20" s="17">
        <f>'z=0.75'!AR8</f>
        <v>1.0895030593802594E-2</v>
      </c>
      <c r="R20" s="17">
        <f>'z=0.75'!AS8</f>
        <v>1.1918040641823087E-2</v>
      </c>
      <c r="S20" s="19">
        <f t="shared" si="10"/>
        <v>5.7024619887157672E-2</v>
      </c>
    </row>
    <row r="21" spans="1:19" x14ac:dyDescent="0.3">
      <c r="A21" s="12" t="s">
        <v>16</v>
      </c>
      <c r="B21" s="19">
        <f>AVERAGE(B17:B20)</f>
        <v>0.16145125621133813</v>
      </c>
      <c r="C21" s="19">
        <f t="shared" ref="C21" si="11">AVERAGE(C17:C20)</f>
        <v>8.2929500039924442E-2</v>
      </c>
      <c r="D21" s="19">
        <f t="shared" ref="D21" si="12">AVERAGE(D17:D20)</f>
        <v>3.8545276541095991E-2</v>
      </c>
      <c r="E21" s="19">
        <f t="shared" ref="E21" si="13">AVERAGE(E17:E20)</f>
        <v>1.7497788196686431E-2</v>
      </c>
      <c r="F21" s="19">
        <f t="shared" ref="F21" si="14">AVERAGE(F17:F20)</f>
        <v>5.244339127247425E-3</v>
      </c>
      <c r="G21" s="19">
        <f t="shared" ref="G21" si="15">AVERAGE(G17:G20)</f>
        <v>-5.7101337583155328E-3</v>
      </c>
      <c r="H21" s="19">
        <f t="shared" ref="H21" si="16">AVERAGE(H17:H20)</f>
        <v>-5.9159542411944543E-3</v>
      </c>
      <c r="I21" s="19">
        <f>AVERAGE(B17:H20)</f>
        <v>4.2006010302397485E-2</v>
      </c>
      <c r="K21" s="12" t="s">
        <v>16</v>
      </c>
      <c r="L21" s="19">
        <f>AVERAGE(L17:L20)</f>
        <v>0.10655131763207876</v>
      </c>
      <c r="M21" s="19">
        <f t="shared" ref="M21" si="17">AVERAGE(M17:M20)</f>
        <v>5.6709084761682869E-2</v>
      </c>
      <c r="N21" s="19">
        <f t="shared" ref="N21" si="18">AVERAGE(N17:N20)</f>
        <v>1.6022243087624261E-2</v>
      </c>
      <c r="O21" s="19">
        <f t="shared" ref="O21" si="19">AVERAGE(O17:O20)</f>
        <v>1.207517233507583E-4</v>
      </c>
      <c r="P21" s="19">
        <f t="shared" ref="P21" si="20">AVERAGE(P17:P20)</f>
        <v>-4.5816186808364454E-3</v>
      </c>
      <c r="Q21" s="19">
        <f t="shared" ref="Q21" si="21">AVERAGE(Q17:Q20)</f>
        <v>-1.1719546407164987E-2</v>
      </c>
      <c r="R21" s="19">
        <f t="shared" ref="R21" si="22">AVERAGE(R17:R20)</f>
        <v>-1.4650578694737747E-2</v>
      </c>
      <c r="S21" s="19">
        <f>AVERAGE(L17:R20)</f>
        <v>2.1207379060285358E-2</v>
      </c>
    </row>
    <row r="23" spans="1:19" x14ac:dyDescent="0.3">
      <c r="A23" t="s">
        <v>7</v>
      </c>
      <c r="E23" s="6">
        <v>4.7042181491851798</v>
      </c>
      <c r="F23" t="s">
        <v>8</v>
      </c>
      <c r="K23" t="s">
        <v>7</v>
      </c>
      <c r="O23">
        <v>4.0205200000000003</v>
      </c>
      <c r="P23" t="s">
        <v>8</v>
      </c>
    </row>
  </sheetData>
  <mergeCells count="36">
    <mergeCell ref="H2:H3"/>
    <mergeCell ref="Q15:Q16"/>
    <mergeCell ref="H15:H16"/>
    <mergeCell ref="G15:G16"/>
    <mergeCell ref="A1:I1"/>
    <mergeCell ref="K1:S1"/>
    <mergeCell ref="B15:B16"/>
    <mergeCell ref="C15:C16"/>
    <mergeCell ref="D15:D16"/>
    <mergeCell ref="E15:E16"/>
    <mergeCell ref="F15:F16"/>
    <mergeCell ref="R15:R16"/>
    <mergeCell ref="L2:L3"/>
    <mergeCell ref="M2:M3"/>
    <mergeCell ref="N2:N3"/>
    <mergeCell ref="O2:O3"/>
    <mergeCell ref="P2:P3"/>
    <mergeCell ref="Q2:Q3"/>
    <mergeCell ref="R2:R3"/>
    <mergeCell ref="L15:L16"/>
    <mergeCell ref="S2:S3"/>
    <mergeCell ref="I15:I16"/>
    <mergeCell ref="S15:S16"/>
    <mergeCell ref="A14:I14"/>
    <mergeCell ref="K14:S14"/>
    <mergeCell ref="B2:B3"/>
    <mergeCell ref="C2:C3"/>
    <mergeCell ref="D2:D3"/>
    <mergeCell ref="I2:I3"/>
    <mergeCell ref="M15:M16"/>
    <mergeCell ref="N15:N16"/>
    <mergeCell ref="O15:O16"/>
    <mergeCell ref="P15:P16"/>
    <mergeCell ref="E2:E3"/>
    <mergeCell ref="F2:F3"/>
    <mergeCell ref="G2:G3"/>
  </mergeCells>
  <conditionalFormatting sqref="B4:H7">
    <cfRule type="expression" dxfId="4" priority="5">
      <formula>B4&lt;=0</formula>
    </cfRule>
  </conditionalFormatting>
  <conditionalFormatting sqref="B17:H20">
    <cfRule type="expression" dxfId="2" priority="3">
      <formula>B17&lt;=0</formula>
    </cfRule>
  </conditionalFormatting>
  <conditionalFormatting sqref="L4:R7">
    <cfRule type="expression" dxfId="1" priority="2">
      <formula>L4&lt;=0</formula>
    </cfRule>
  </conditionalFormatting>
  <conditionalFormatting sqref="L17:R20">
    <cfRule type="expression" dxfId="0" priority="1">
      <formula>L17&lt;=0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z=2</vt:lpstr>
      <vt:lpstr>z=0.75</vt:lpstr>
      <vt:lpstr>z=0.5</vt:lpstr>
      <vt:lpstr>z=0.9</vt:lpstr>
      <vt:lpstr>compilado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Albertini</cp:lastModifiedBy>
  <dcterms:created xsi:type="dcterms:W3CDTF">2021-07-11T03:24:57Z</dcterms:created>
  <dcterms:modified xsi:type="dcterms:W3CDTF">2021-07-11T21:40:07Z</dcterms:modified>
</cp:coreProperties>
</file>