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5"/>
  </bookViews>
  <sheets>
    <sheet name="ENERO 2018" sheetId="1" r:id="rId1"/>
    <sheet name="FEBRERO 2018" sheetId="2" r:id="rId2"/>
    <sheet name="FEBRERO 2018 (2)" sheetId="6" r:id="rId3"/>
    <sheet name="MARZO 2018" sheetId="3" r:id="rId4"/>
    <sheet name="MARZO 2018 (2)" sheetId="7" r:id="rId5"/>
    <sheet name="ABRIL 2018" sheetId="8" r:id="rId6"/>
  </sheets>
  <definedNames>
    <definedName name="_xlnm.Print_Area" localSheetId="5">'ABRIL 2018'!$A$1:$X$22</definedName>
    <definedName name="_xlnm.Print_Area" localSheetId="0">'ENERO 2018'!$A$1:$X$25</definedName>
    <definedName name="_xlnm.Print_Area" localSheetId="1">'FEBRERO 2018'!$A$1:$X$25</definedName>
    <definedName name="_xlnm.Print_Area" localSheetId="2">'FEBRERO 2018 (2)'!$A$1:$X$33</definedName>
    <definedName name="_xlnm.Print_Area" localSheetId="3">'MARZO 2018'!$A$1:$X$28</definedName>
    <definedName name="_xlnm.Print_Area" localSheetId="4">'MARZO 2018 (2)'!$A$1:$X$26</definedName>
  </definedNames>
  <calcPr calcId="144525"/>
</workbook>
</file>

<file path=xl/sharedStrings.xml><?xml version="1.0" encoding="utf-8"?>
<sst xmlns="http://schemas.openxmlformats.org/spreadsheetml/2006/main" count="127">
  <si>
    <t>FORMATO DE HORAS EXTRAS</t>
  </si>
  <si>
    <t>SUELDO</t>
  </si>
  <si>
    <t>H normal</t>
  </si>
  <si>
    <t>E diurna</t>
  </si>
  <si>
    <t>E nocturna</t>
  </si>
  <si>
    <t>E festiva</t>
  </si>
  <si>
    <t>E festiva Noc</t>
  </si>
  <si>
    <t>TOTAL DIUR</t>
  </si>
  <si>
    <t>TOTAL NOC</t>
  </si>
  <si>
    <t>TOTAL</t>
  </si>
  <si>
    <t>FECHA</t>
  </si>
  <si>
    <t>DIA</t>
  </si>
  <si>
    <t>CLIENTE</t>
  </si>
  <si>
    <t>TRABAJO REALIZADO</t>
  </si>
  <si>
    <t>OT #</t>
  </si>
  <si>
    <t>HORA</t>
  </si>
  <si>
    <t xml:space="preserve">HORAS DIURNAS </t>
  </si>
  <si>
    <t>HORAS NOCTURNAS</t>
  </si>
  <si>
    <t>HORAS  FESTIVAS</t>
  </si>
  <si>
    <t>H. FESTIVAS NOCTURNAS</t>
  </si>
  <si>
    <t>APROBACION</t>
  </si>
  <si>
    <t>MARTES</t>
  </si>
  <si>
    <t>CDA CEDAS SOGAMOSO</t>
  </si>
  <si>
    <t>MANTENIMIENTO PREVENTIVO EQUIPOS RTMyG LINEA MOTOS</t>
  </si>
  <si>
    <t>17:00 - 11:00</t>
  </si>
  <si>
    <t>JUAN CARLOS BELTRAN</t>
  </si>
  <si>
    <t>JUEVES</t>
  </si>
  <si>
    <t>00:30 - 130</t>
  </si>
  <si>
    <t>VIERNES</t>
  </si>
  <si>
    <t>00:30 - 02:30</t>
  </si>
  <si>
    <t>VERIFICACION EQUIPOS RTMyG LINEA LIVIANOS</t>
  </si>
  <si>
    <t>00:30 - 05:30</t>
  </si>
  <si>
    <t>SABADO</t>
  </si>
  <si>
    <t>21:00 - 00:00</t>
  </si>
  <si>
    <t>DOMINGO</t>
  </si>
  <si>
    <t>8:00 - 13:00</t>
  </si>
  <si>
    <t xml:space="preserve">Francisco Antonio Córdoba Pérez </t>
  </si>
  <si>
    <t>CC. 1019054653</t>
  </si>
  <si>
    <t xml:space="preserve">HORAS EXTRAS DIURNAS </t>
  </si>
  <si>
    <t xml:space="preserve">HORAS EXTRAS NOCTURNAS </t>
  </si>
  <si>
    <t xml:space="preserve">HORAS EXTRAS FESTIVAS </t>
  </si>
  <si>
    <t>HORAS EXTRAS FESTIVAS NOCTURNAS</t>
  </si>
  <si>
    <t>DEBEN TODO</t>
  </si>
  <si>
    <t>lunes</t>
  </si>
  <si>
    <t>martes</t>
  </si>
  <si>
    <t>MIERCOLES</t>
  </si>
  <si>
    <t>jueves</t>
  </si>
  <si>
    <t>CDA MAXITEC LTDA</t>
  </si>
  <si>
    <t>VIAJE BOGOTA FLORENCIA</t>
  </si>
  <si>
    <t>LUNES</t>
  </si>
  <si>
    <t>00:00-7:30</t>
  </si>
  <si>
    <t>VERIFICACION MOTOS</t>
  </si>
  <si>
    <t>23:00-00:00</t>
  </si>
  <si>
    <t>VERIFICACION MIXTA</t>
  </si>
  <si>
    <t>23:00-01:00</t>
  </si>
  <si>
    <t>ENTREGA DE DOCUMENTOS
ALISTAMIENTO DE EQUIPOS 
Y VIAJE</t>
  </si>
  <si>
    <t>21:00 -00:00</t>
  </si>
  <si>
    <t>VIAJE FLORENCIA -BOGOTA</t>
  </si>
  <si>
    <t>00:00 -7:00</t>
  </si>
  <si>
    <t>CDA SOBRERUDAS</t>
  </si>
  <si>
    <t>MANTENIMIENTO PREVENTIVO EQUIPOS RTMyG LINEA MIXTA Y MOTOS</t>
  </si>
  <si>
    <t>19:00 - 23:00</t>
  </si>
  <si>
    <t>CDA DIAGNOSTICHIA</t>
  </si>
  <si>
    <t>´0016</t>
  </si>
  <si>
    <t>20:00 - 00:00</t>
  </si>
  <si>
    <t>VERIFICACION EQUIPOS RTMyG LINEA MIXTA Y MOTOS</t>
  </si>
  <si>
    <t>00:00 - 02:00</t>
  </si>
  <si>
    <t>CDA CENTROMOTOR TUNJA</t>
  </si>
  <si>
    <t>MANTENIMIENTO PREVENTIVO EQUIPOS RTMyG LINEA MIXTA Y LIVIANOS</t>
  </si>
  <si>
    <t>17:00 - 00:00</t>
  </si>
  <si>
    <t>00:00 - 03:00</t>
  </si>
  <si>
    <t>VERIFICACION EQUIPOS RTMyG LINEA MIXTA Y LIVIANOS</t>
  </si>
  <si>
    <t>17:30 - 23:00</t>
  </si>
  <si>
    <t>10:00 - 14:00</t>
  </si>
  <si>
    <t>CDA MORATO</t>
  </si>
  <si>
    <t>MANTENIMIENTO PREVENTIVO EQUIPOS RTMyG LINEA LIVIANOS</t>
  </si>
  <si>
    <t>21:00 - 22:30</t>
  </si>
  <si>
    <t>CDA COLSERAUTO</t>
  </si>
  <si>
    <t>21:00 - 23:00</t>
  </si>
  <si>
    <t>19:00 - 21:30</t>
  </si>
  <si>
    <t>0018</t>
  </si>
  <si>
    <t>00:00 - 01:00</t>
  </si>
  <si>
    <t>CONTROLAUTOS FUSA</t>
  </si>
  <si>
    <t>17:00 - 23:00</t>
  </si>
  <si>
    <t>22:00 - 23:30</t>
  </si>
  <si>
    <t>0021</t>
  </si>
  <si>
    <t>´0021</t>
  </si>
  <si>
    <t>CDA LA 50</t>
  </si>
  <si>
    <t>VERIFICACION EQUIPOS RTMyG LINEA LIVIANOSY MOTOS</t>
  </si>
  <si>
    <t>´0023</t>
  </si>
  <si>
    <t>20:00 - 23:00</t>
  </si>
  <si>
    <t>VERIFICACION RTM y EC</t>
  </si>
  <si>
    <t>0022</t>
  </si>
  <si>
    <t>18:00 - 24:00</t>
  </si>
  <si>
    <t>14/O3/2018</t>
  </si>
  <si>
    <t>CDA CENTRO MOTOR</t>
  </si>
  <si>
    <t>MANTENIMIENTO PREVENTIVO</t>
  </si>
  <si>
    <t>18:30 - 00:00</t>
  </si>
  <si>
    <t>15/O3/2018</t>
  </si>
  <si>
    <t>19:30 - 00:00</t>
  </si>
  <si>
    <t>16/O3/2018</t>
  </si>
  <si>
    <t>00:00 - 04:30</t>
  </si>
  <si>
    <t>21/O3/2018</t>
  </si>
  <si>
    <t>CDA REVISION PLUS CHAPINERO</t>
  </si>
  <si>
    <t>18:00 - 23:30</t>
  </si>
  <si>
    <t>22/O3/2018</t>
  </si>
  <si>
    <t>18:00 - 23:00</t>
  </si>
  <si>
    <t>CDA REVISION PLUS NORTE</t>
  </si>
  <si>
    <t>19:00 - 22:00</t>
  </si>
  <si>
    <t>04/O4/2018</t>
  </si>
  <si>
    <t>CDA REVISION PLUS SUBA</t>
  </si>
  <si>
    <t>05/O4/2018</t>
  </si>
  <si>
    <t>19:00 - 00:00</t>
  </si>
  <si>
    <t>30/O5/2018</t>
  </si>
  <si>
    <t>MONTACOCHES COLPATRIA PROYECTO PQ234</t>
  </si>
  <si>
    <t>MONTAJE CAJAS DE ELEVADORES</t>
  </si>
  <si>
    <t>JOSE LUIS RODRÍGUEZ</t>
  </si>
  <si>
    <t>31/05/2018</t>
  </si>
  <si>
    <t>MONTACOCHES COLPATRIA PROYECTO PQ235</t>
  </si>
  <si>
    <t>18:00 - 24:30</t>
  </si>
  <si>
    <t>MONTACOCHES COLPATRIA PROYECTO PQ236</t>
  </si>
  <si>
    <t>18:00 - 22:00</t>
  </si>
  <si>
    <t>Leonardo Arturo Pérez Rodríguez</t>
  </si>
  <si>
    <t>CC. 1019113587</t>
  </si>
  <si>
    <t>HORAS EXTRAS DIURNAS</t>
  </si>
  <si>
    <t>HORAS EXTRAS NOCTURNAS</t>
  </si>
  <si>
    <t>HORAS EXTRAS FESTIVAS DIURNAS</t>
  </si>
</sst>
</file>

<file path=xl/styles.xml><?xml version="1.0" encoding="utf-8"?>
<styleSheet xmlns="http://schemas.openxmlformats.org/spreadsheetml/2006/main">
  <numFmts count="7">
    <numFmt numFmtId="176" formatCode="dd/mm/yy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[$$-240A]\ #,##0"/>
    <numFmt numFmtId="180" formatCode="h:m"/>
  </numFmts>
  <fonts count="35">
    <font>
      <sz val="10"/>
      <name val="Arial"/>
      <charset val="134"/>
    </font>
    <font>
      <sz val="9"/>
      <name val="Arial"/>
      <charset val="134"/>
    </font>
    <font>
      <b/>
      <u/>
      <sz val="9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u/>
      <sz val="9"/>
      <name val="Arial"/>
      <charset val="134"/>
    </font>
    <font>
      <sz val="8"/>
      <name val="Arial"/>
      <charset val="134"/>
    </font>
    <font>
      <sz val="9"/>
      <name val="Times New Roman"/>
      <charset val="134"/>
    </font>
    <font>
      <b/>
      <sz val="8"/>
      <name val="Arial"/>
      <charset val="134"/>
    </font>
    <font>
      <sz val="8"/>
      <name val="Times New Roman"/>
      <charset val="134"/>
    </font>
    <font>
      <b/>
      <u/>
      <sz val="10"/>
      <name val="Arial"/>
      <charset val="134"/>
    </font>
    <font>
      <b/>
      <sz val="9"/>
      <name val="Times New Roman"/>
      <charset val="134"/>
    </font>
    <font>
      <b/>
      <sz val="9"/>
      <name val="Arial"/>
      <charset val="1"/>
    </font>
    <font>
      <b/>
      <sz val="12"/>
      <name val="Arial"/>
      <charset val="134"/>
    </font>
    <font>
      <u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0" borderId="74" applyNumberFormat="0" applyFill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1" borderId="76" applyNumberFormat="0" applyAlignment="0" applyProtection="0">
      <alignment vertical="center"/>
    </xf>
    <xf numFmtId="0" fontId="15" fillId="20" borderId="75" applyNumberFormat="0" applyFont="0" applyAlignment="0" applyProtection="0">
      <alignment vertical="center"/>
    </xf>
    <xf numFmtId="0" fontId="20" fillId="0" borderId="7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7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26" borderId="77" applyNumberFormat="0" applyAlignment="0" applyProtection="0">
      <alignment vertical="center"/>
    </xf>
    <xf numFmtId="0" fontId="32" fillId="21" borderId="77" applyNumberFormat="0" applyAlignment="0" applyProtection="0">
      <alignment vertical="center"/>
    </xf>
    <xf numFmtId="0" fontId="18" fillId="8" borderId="71" applyNumberFormat="0" applyAlignment="0" applyProtection="0">
      <alignment vertical="center"/>
    </xf>
    <xf numFmtId="0" fontId="33" fillId="0" borderId="78" applyNumberFormat="0" applyFill="0" applyAlignment="0" applyProtection="0">
      <alignment vertical="center"/>
    </xf>
    <xf numFmtId="0" fontId="22" fillId="0" borderId="73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58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Border="1"/>
    <xf numFmtId="58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58" fontId="3" fillId="0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3" fillId="0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58" fontId="3" fillId="0" borderId="8" xfId="0" applyNumberFormat="1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58" fontId="3" fillId="0" borderId="11" xfId="0" applyNumberFormat="1" applyFont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8" fontId="3" fillId="0" borderId="12" xfId="0" applyNumberFormat="1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58" fontId="3" fillId="0" borderId="13" xfId="0" applyNumberFormat="1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58" fontId="3" fillId="0" borderId="18" xfId="0" applyNumberFormat="1" applyFont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58" fontId="1" fillId="0" borderId="1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 wrapText="1"/>
    </xf>
    <xf numFmtId="58" fontId="1" fillId="0" borderId="11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58" fontId="1" fillId="0" borderId="12" xfId="0" applyNumberFormat="1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20" fontId="1" fillId="0" borderId="12" xfId="0" applyNumberFormat="1" applyFont="1" applyBorder="1" applyAlignment="1">
      <alignment horizontal="center" vertical="center" wrapText="1"/>
    </xf>
    <xf numFmtId="58" fontId="1" fillId="3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58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5" borderId="29" xfId="0" applyFont="1" applyFill="1" applyBorder="1" applyAlignment="1">
      <alignment horizontal="center" vertical="center"/>
    </xf>
    <xf numFmtId="176" fontId="1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/>
    </xf>
    <xf numFmtId="179" fontId="1" fillId="0" borderId="0" xfId="0" applyNumberFormat="1" applyFont="1"/>
    <xf numFmtId="0" fontId="1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20" fontId="3" fillId="0" borderId="3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9" fontId="1" fillId="0" borderId="0" xfId="0" applyNumberFormat="1" applyFont="1" applyBorder="1"/>
    <xf numFmtId="0" fontId="3" fillId="3" borderId="0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/>
    </xf>
    <xf numFmtId="0" fontId="1" fillId="0" borderId="43" xfId="0" applyFont="1" applyBorder="1" applyAlignment="1">
      <alignment horizontal="left"/>
    </xf>
    <xf numFmtId="179" fontId="1" fillId="0" borderId="44" xfId="0" applyNumberFormat="1" applyFont="1" applyBorder="1"/>
    <xf numFmtId="0" fontId="1" fillId="0" borderId="45" xfId="0" applyFont="1" applyBorder="1" applyAlignment="1"/>
    <xf numFmtId="179" fontId="1" fillId="0" borderId="29" xfId="0" applyNumberFormat="1" applyFont="1" applyBorder="1" applyAlignment="1"/>
    <xf numFmtId="179" fontId="1" fillId="0" borderId="29" xfId="0" applyNumberFormat="1" applyFont="1" applyBorder="1" applyAlignment="1">
      <alignment horizontal="right"/>
    </xf>
    <xf numFmtId="179" fontId="1" fillId="0" borderId="0" xfId="0" applyNumberFormat="1" applyFont="1" applyBorder="1" applyAlignment="1"/>
    <xf numFmtId="179" fontId="4" fillId="0" borderId="0" xfId="0" applyNumberFormat="1" applyFont="1"/>
    <xf numFmtId="179" fontId="0" fillId="0" borderId="0" xfId="0" applyNumberFormat="1"/>
    <xf numFmtId="180" fontId="3" fillId="0" borderId="3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58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46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58" fontId="3" fillId="0" borderId="46" xfId="0" applyNumberFormat="1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left" vertical="center"/>
    </xf>
    <xf numFmtId="20" fontId="3" fillId="0" borderId="11" xfId="0" applyNumberFormat="1" applyFont="1" applyFill="1" applyBorder="1" applyAlignment="1">
      <alignment horizontal="center" vertical="center" wrapText="1"/>
    </xf>
    <xf numFmtId="58" fontId="3" fillId="0" borderId="12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0" fontId="3" fillId="0" borderId="12" xfId="0" applyNumberFormat="1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20" fontId="3" fillId="0" borderId="11" xfId="0" applyNumberFormat="1" applyFont="1" applyBorder="1" applyAlignment="1">
      <alignment horizontal="center" vertical="center"/>
    </xf>
    <xf numFmtId="58" fontId="1" fillId="0" borderId="49" xfId="0" applyNumberFormat="1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20" fontId="1" fillId="0" borderId="49" xfId="0" applyNumberFormat="1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34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4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58" fontId="0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left" vertical="center"/>
    </xf>
    <xf numFmtId="58" fontId="11" fillId="0" borderId="4" xfId="0" applyNumberFormat="1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58" fontId="11" fillId="0" borderId="46" xfId="0" applyNumberFormat="1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58" fontId="8" fillId="0" borderId="11" xfId="0" applyNumberFormat="1" applyFont="1" applyBorder="1" applyAlignment="1">
      <alignment horizontal="left"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58" fontId="4" fillId="0" borderId="11" xfId="0" applyNumberFormat="1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20" fontId="8" fillId="0" borderId="22" xfId="0" applyNumberFormat="1" applyFont="1" applyFill="1" applyBorder="1" applyAlignment="1">
      <alignment horizontal="center" vertical="center" wrapText="1"/>
    </xf>
    <xf numFmtId="58" fontId="8" fillId="0" borderId="35" xfId="0" applyNumberFormat="1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58" fontId="8" fillId="0" borderId="18" xfId="0" applyNumberFormat="1" applyFont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20" fontId="6" fillId="0" borderId="11" xfId="0" applyNumberFormat="1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top" wrapText="1"/>
    </xf>
    <xf numFmtId="0" fontId="0" fillId="0" borderId="50" xfId="0" applyBorder="1" applyAlignment="1">
      <alignment horizontal="center" vertical="top" wrapText="1"/>
    </xf>
    <xf numFmtId="58" fontId="6" fillId="3" borderId="0" xfId="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left" vertical="top" wrapText="1"/>
    </xf>
    <xf numFmtId="0" fontId="8" fillId="0" borderId="44" xfId="0" applyFont="1" applyBorder="1" applyAlignment="1">
      <alignment horizontal="center"/>
    </xf>
    <xf numFmtId="58" fontId="7" fillId="0" borderId="0" xfId="0" applyNumberFormat="1" applyFont="1" applyBorder="1" applyAlignment="1">
      <alignment horizontal="center"/>
    </xf>
    <xf numFmtId="58" fontId="8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43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26" xfId="0" applyFont="1" applyBorder="1" applyAlignment="1"/>
    <xf numFmtId="0" fontId="6" fillId="0" borderId="27" xfId="0" applyFont="1" applyBorder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28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2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4" fillId="5" borderId="2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76" fontId="0" fillId="0" borderId="0" xfId="0" applyNumberFormat="1"/>
    <xf numFmtId="0" fontId="10" fillId="0" borderId="5" xfId="0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179" fontId="7" fillId="0" borderId="0" xfId="0" applyNumberFormat="1" applyFont="1"/>
    <xf numFmtId="0" fontId="3" fillId="0" borderId="56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20" fontId="8" fillId="0" borderId="35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6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8" fillId="0" borderId="23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8" fillId="0" borderId="46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9" fontId="7" fillId="0" borderId="0" xfId="0" applyNumberFormat="1" applyFont="1" applyBorder="1"/>
    <xf numFmtId="179" fontId="6" fillId="0" borderId="44" xfId="0" applyNumberFormat="1" applyFont="1" applyBorder="1"/>
    <xf numFmtId="0" fontId="6" fillId="0" borderId="45" xfId="0" applyFont="1" applyBorder="1" applyAlignment="1"/>
    <xf numFmtId="179" fontId="6" fillId="0" borderId="29" xfId="0" applyNumberFormat="1" applyFont="1" applyBorder="1" applyAlignment="1"/>
    <xf numFmtId="179" fontId="6" fillId="0" borderId="0" xfId="0" applyNumberFormat="1" applyFont="1"/>
    <xf numFmtId="179" fontId="6" fillId="0" borderId="29" xfId="0" applyNumberFormat="1" applyFont="1" applyBorder="1" applyAlignment="1">
      <alignment horizontal="right"/>
    </xf>
    <xf numFmtId="179" fontId="6" fillId="0" borderId="0" xfId="0" applyNumberFormat="1" applyFont="1" applyBorder="1" applyAlignment="1"/>
    <xf numFmtId="180" fontId="8" fillId="0" borderId="35" xfId="0" applyNumberFormat="1" applyFont="1" applyFill="1" applyBorder="1" applyAlignment="1">
      <alignment horizontal="center" vertical="center" wrapText="1"/>
    </xf>
    <xf numFmtId="58" fontId="1" fillId="0" borderId="16" xfId="0" applyNumberFormat="1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left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58" fontId="8" fillId="0" borderId="8" xfId="0" applyNumberFormat="1" applyFont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20" fontId="8" fillId="0" borderId="8" xfId="0" applyNumberFormat="1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20" fontId="8" fillId="0" borderId="11" xfId="0" applyNumberFormat="1" applyFont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58" fontId="11" fillId="0" borderId="64" xfId="0" applyNumberFormat="1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58" fontId="11" fillId="0" borderId="6" xfId="0" applyNumberFormat="1" applyFont="1" applyBorder="1" applyAlignment="1">
      <alignment horizontal="left" vertical="center"/>
    </xf>
    <xf numFmtId="176" fontId="3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58" fontId="7" fillId="0" borderId="46" xfId="0" applyNumberFormat="1" applyFont="1" applyBorder="1" applyAlignment="1">
      <alignment horizontal="left" vertical="center"/>
    </xf>
    <xf numFmtId="0" fontId="3" fillId="2" borderId="46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left" vertical="center" wrapText="1"/>
    </xf>
    <xf numFmtId="0" fontId="1" fillId="0" borderId="67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58" fontId="8" fillId="0" borderId="1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/>
    </xf>
    <xf numFmtId="58" fontId="8" fillId="0" borderId="4" xfId="0" applyNumberFormat="1" applyFont="1" applyBorder="1" applyAlignment="1">
      <alignment horizontal="left" vertical="center"/>
    </xf>
    <xf numFmtId="0" fontId="8" fillId="2" borderId="5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left" vertical="center" wrapText="1"/>
    </xf>
    <xf numFmtId="0" fontId="8" fillId="0" borderId="6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58" fontId="8" fillId="0" borderId="46" xfId="0" applyNumberFormat="1" applyFont="1" applyBorder="1" applyAlignment="1">
      <alignment horizontal="left" vertical="center"/>
    </xf>
    <xf numFmtId="0" fontId="8" fillId="2" borderId="4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58" fontId="11" fillId="0" borderId="4" xfId="0" applyNumberFormat="1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left" vertical="center" wrapText="1"/>
    </xf>
    <xf numFmtId="0" fontId="6" fillId="0" borderId="56" xfId="0" applyFont="1" applyBorder="1" applyAlignment="1">
      <alignment horizontal="left" vertical="center" wrapText="1"/>
    </xf>
    <xf numFmtId="0" fontId="8" fillId="0" borderId="56" xfId="0" applyFont="1" applyBorder="1" applyAlignment="1">
      <alignment horizontal="center" vertical="center"/>
    </xf>
    <xf numFmtId="20" fontId="8" fillId="0" borderId="54" xfId="0" applyNumberFormat="1" applyFont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20" fontId="3" fillId="0" borderId="5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58" fontId="11" fillId="0" borderId="46" xfId="0" applyNumberFormat="1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 wrapText="1"/>
    </xf>
    <xf numFmtId="0" fontId="8" fillId="0" borderId="11" xfId="0" applyFont="1" applyBorder="1" applyAlignment="1" quotePrefix="1">
      <alignment horizontal="center" vertical="center" wrapText="1"/>
    </xf>
    <xf numFmtId="0" fontId="8" fillId="0" borderId="11" xfId="0" applyFont="1" applyFill="1" applyBorder="1" applyAlignment="1" quotePrefix="1">
      <alignment horizontal="center" vertical="center" wrapText="1"/>
    </xf>
    <xf numFmtId="0" fontId="8" fillId="0" borderId="15" xfId="0" applyFont="1" applyBorder="1" applyAlignment="1" quotePrefix="1">
      <alignment horizontal="center" vertical="center" wrapText="1"/>
    </xf>
    <xf numFmtId="0" fontId="3" fillId="0" borderId="15" xfId="0" applyFont="1" applyBorder="1" applyAlignment="1" quotePrefix="1">
      <alignment horizontal="center" vertical="center" wrapText="1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87"/>
  <sheetViews>
    <sheetView view="pageBreakPreview" zoomScale="85" zoomScaleNormal="85" zoomScaleSheetLayoutView="85" workbookViewId="0">
      <selection activeCell="K12" sqref="K12"/>
    </sheetView>
  </sheetViews>
  <sheetFormatPr defaultColWidth="9" defaultRowHeight="12.75"/>
  <cols>
    <col min="2" max="2" width="10.2857142857143" customWidth="1"/>
    <col min="3" max="3" width="12.5714285714286" style="1" customWidth="1"/>
    <col min="4" max="4" width="28.5714285714286" style="1" customWidth="1"/>
    <col min="5" max="5" width="11.4285714285714" style="2"/>
    <col min="6" max="6" width="20.7142857142857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21" max="21" width="12.4285714285714" customWidth="1"/>
  </cols>
  <sheetData>
    <row r="2" ht="13.5"/>
    <row r="3" ht="15" spans="2:29">
      <c r="B3" s="197"/>
      <c r="C3" s="198" t="s">
        <v>0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269"/>
      <c r="O3" s="270"/>
      <c r="P3" s="136" t="s">
        <v>1</v>
      </c>
      <c r="Q3" s="136" t="s">
        <v>2</v>
      </c>
      <c r="R3" s="100" t="s">
        <v>3</v>
      </c>
      <c r="S3" s="136" t="s">
        <v>4</v>
      </c>
      <c r="T3" s="136" t="s">
        <v>5</v>
      </c>
      <c r="U3" s="136" t="s">
        <v>6</v>
      </c>
      <c r="V3" s="136" t="s">
        <v>7</v>
      </c>
      <c r="W3" s="136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199"/>
      <c r="B4" s="302"/>
      <c r="C4" s="303"/>
      <c r="D4" s="303"/>
      <c r="E4" s="304"/>
      <c r="F4" s="304"/>
      <c r="G4" s="303"/>
      <c r="H4" s="303"/>
      <c r="I4" s="303"/>
      <c r="J4" s="303"/>
      <c r="K4" s="303"/>
      <c r="L4" s="303"/>
      <c r="M4" s="303"/>
      <c r="N4" s="334"/>
      <c r="O4" s="272"/>
      <c r="P4" s="100">
        <v>1100000</v>
      </c>
      <c r="Q4" s="100">
        <f>P4/240</f>
        <v>4583.33333333333</v>
      </c>
      <c r="R4" s="136">
        <f>Q4*1.25</f>
        <v>5729.16666666667</v>
      </c>
      <c r="S4" s="136">
        <f>Q4*1.75</f>
        <v>8020.83333333333</v>
      </c>
      <c r="T4" s="136">
        <f>Q4*2</f>
        <v>9166.66666666667</v>
      </c>
      <c r="U4" s="136">
        <f>Q4*2.5</f>
        <v>11458.3333333333</v>
      </c>
      <c r="V4" s="136">
        <f>R4*I26</f>
        <v>22916.6666666667</v>
      </c>
      <c r="W4" s="136">
        <f>S4*J26</f>
        <v>104270.833333333</v>
      </c>
      <c r="X4" s="136">
        <f>V4+W4</f>
        <v>127187.5</v>
      </c>
      <c r="Y4" s="136"/>
      <c r="Z4" s="136"/>
      <c r="AA4" s="136"/>
      <c r="AB4" s="136"/>
      <c r="AC4" s="136"/>
    </row>
    <row r="5" ht="12.95" customHeight="1" spans="1:29">
      <c r="A5" s="199"/>
      <c r="B5" s="201" t="s">
        <v>10</v>
      </c>
      <c r="C5" s="13" t="s">
        <v>11</v>
      </c>
      <c r="D5" s="14" t="s">
        <v>12</v>
      </c>
      <c r="E5" s="15" t="s">
        <v>13</v>
      </c>
      <c r="F5" s="16"/>
      <c r="G5" s="337" t="s">
        <v>14</v>
      </c>
      <c r="H5" s="14" t="s">
        <v>15</v>
      </c>
      <c r="I5" s="102" t="s">
        <v>16</v>
      </c>
      <c r="J5" s="102" t="s">
        <v>17</v>
      </c>
      <c r="K5" s="102" t="s">
        <v>18</v>
      </c>
      <c r="L5" s="102" t="s">
        <v>19</v>
      </c>
      <c r="M5" s="103" t="s">
        <v>20</v>
      </c>
      <c r="N5" s="104"/>
      <c r="O5" s="272"/>
      <c r="P5" s="100"/>
      <c r="Q5" s="100"/>
      <c r="R5" s="100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</row>
    <row r="6" ht="13.5" spans="1:29">
      <c r="A6" s="199"/>
      <c r="B6" s="203"/>
      <c r="C6" s="155"/>
      <c r="D6" s="156"/>
      <c r="E6" s="157"/>
      <c r="F6" s="158"/>
      <c r="G6" s="338"/>
      <c r="H6" s="156"/>
      <c r="I6" s="177"/>
      <c r="J6" s="177"/>
      <c r="K6" s="177"/>
      <c r="L6" s="177"/>
      <c r="M6" s="178"/>
      <c r="N6" s="179"/>
      <c r="O6" s="272"/>
      <c r="P6" s="100"/>
      <c r="Q6" s="100"/>
      <c r="R6" s="100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</row>
    <row r="7" ht="30" customHeight="1" spans="1:29">
      <c r="A7" s="199"/>
      <c r="B7" s="360">
        <v>43116</v>
      </c>
      <c r="C7" s="361" t="s">
        <v>21</v>
      </c>
      <c r="D7" s="352" t="s">
        <v>22</v>
      </c>
      <c r="E7" s="362" t="s">
        <v>23</v>
      </c>
      <c r="F7" s="363"/>
      <c r="G7" s="364">
        <v>5980</v>
      </c>
      <c r="H7" s="352" t="s">
        <v>24</v>
      </c>
      <c r="I7" s="352">
        <v>4</v>
      </c>
      <c r="J7" s="352">
        <v>2</v>
      </c>
      <c r="K7" s="105"/>
      <c r="L7" s="105"/>
      <c r="M7" s="183" t="s">
        <v>25</v>
      </c>
      <c r="N7" s="184"/>
      <c r="O7" s="272"/>
      <c r="P7" s="100"/>
      <c r="Q7" s="100"/>
      <c r="R7" s="100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ht="30" customHeight="1" spans="1:29">
      <c r="A8" s="199"/>
      <c r="B8" s="360">
        <v>43118</v>
      </c>
      <c r="C8" s="18" t="s">
        <v>26</v>
      </c>
      <c r="D8" s="352" t="s">
        <v>22</v>
      </c>
      <c r="E8" s="362" t="s">
        <v>23</v>
      </c>
      <c r="F8" s="363"/>
      <c r="G8" s="364">
        <v>5980</v>
      </c>
      <c r="H8" s="365" t="s">
        <v>27</v>
      </c>
      <c r="I8" s="275"/>
      <c r="J8" s="275">
        <v>1</v>
      </c>
      <c r="K8" s="105"/>
      <c r="L8" s="105"/>
      <c r="M8" s="183" t="s">
        <v>25</v>
      </c>
      <c r="N8" s="184"/>
      <c r="O8" s="272"/>
      <c r="P8" s="100"/>
      <c r="Q8" s="100"/>
      <c r="R8" s="100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ht="30" customHeight="1" spans="1:29">
      <c r="A9" s="199"/>
      <c r="B9" s="360">
        <v>43119</v>
      </c>
      <c r="C9" s="366" t="s">
        <v>28</v>
      </c>
      <c r="D9" s="352" t="s">
        <v>22</v>
      </c>
      <c r="E9" s="362" t="s">
        <v>23</v>
      </c>
      <c r="F9" s="363"/>
      <c r="G9" s="364">
        <v>5980</v>
      </c>
      <c r="H9" s="275" t="s">
        <v>29</v>
      </c>
      <c r="I9" s="275"/>
      <c r="J9" s="275">
        <v>2</v>
      </c>
      <c r="K9" s="105"/>
      <c r="L9" s="105"/>
      <c r="M9" s="183" t="s">
        <v>25</v>
      </c>
      <c r="N9" s="184"/>
      <c r="O9" s="272"/>
      <c r="P9" s="100"/>
      <c r="Q9" s="100"/>
      <c r="R9" s="100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ht="30" customHeight="1" spans="1:29">
      <c r="A10" s="199"/>
      <c r="B10" s="360">
        <v>43119</v>
      </c>
      <c r="C10" s="366" t="s">
        <v>28</v>
      </c>
      <c r="D10" s="352" t="s">
        <v>22</v>
      </c>
      <c r="E10" s="367" t="s">
        <v>30</v>
      </c>
      <c r="F10" s="368"/>
      <c r="G10" s="364">
        <v>5980</v>
      </c>
      <c r="H10" s="275" t="s">
        <v>31</v>
      </c>
      <c r="I10" s="180"/>
      <c r="J10" s="180">
        <v>5</v>
      </c>
      <c r="K10" s="180"/>
      <c r="L10" s="180"/>
      <c r="M10" s="183" t="s">
        <v>25</v>
      </c>
      <c r="N10" s="184"/>
      <c r="O10" s="272"/>
      <c r="P10" s="100"/>
      <c r="Q10" s="100"/>
      <c r="R10" s="100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ht="30" customHeight="1" spans="2:29">
      <c r="B11" s="360">
        <v>43120</v>
      </c>
      <c r="C11" s="366" t="s">
        <v>32</v>
      </c>
      <c r="D11" s="352" t="s">
        <v>22</v>
      </c>
      <c r="E11" s="367" t="s">
        <v>30</v>
      </c>
      <c r="F11" s="368"/>
      <c r="G11" s="364">
        <v>5980</v>
      </c>
      <c r="H11" s="327" t="s">
        <v>33</v>
      </c>
      <c r="I11" s="180"/>
      <c r="J11" s="180">
        <v>3</v>
      </c>
      <c r="K11" s="61"/>
      <c r="L11" s="61"/>
      <c r="M11" s="183" t="s">
        <v>25</v>
      </c>
      <c r="N11" s="184"/>
      <c r="O11" s="272"/>
      <c r="P11" s="100"/>
      <c r="Q11" s="100"/>
      <c r="R11" s="100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ht="30" customHeight="1" spans="2:29">
      <c r="B12" s="360">
        <v>43121</v>
      </c>
      <c r="C12" s="366" t="s">
        <v>34</v>
      </c>
      <c r="D12" s="352" t="s">
        <v>22</v>
      </c>
      <c r="E12" s="367" t="s">
        <v>30</v>
      </c>
      <c r="F12" s="368"/>
      <c r="G12" s="364">
        <v>5980</v>
      </c>
      <c r="H12" s="369" t="s">
        <v>35</v>
      </c>
      <c r="I12" s="180"/>
      <c r="J12" s="180"/>
      <c r="K12" s="61">
        <v>5</v>
      </c>
      <c r="L12" s="61"/>
      <c r="M12" s="183" t="s">
        <v>25</v>
      </c>
      <c r="N12" s="184"/>
      <c r="O12" s="272"/>
      <c r="P12" s="100"/>
      <c r="Q12" s="100"/>
      <c r="R12" s="100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</row>
    <row r="13" ht="30" customHeight="1" spans="2:29">
      <c r="B13" s="360"/>
      <c r="C13" s="366"/>
      <c r="D13" s="112"/>
      <c r="E13" s="370"/>
      <c r="F13" s="371"/>
      <c r="G13" s="372"/>
      <c r="H13" s="327"/>
      <c r="I13" s="180"/>
      <c r="J13" s="180"/>
      <c r="K13" s="61"/>
      <c r="L13" s="61"/>
      <c r="M13" s="183"/>
      <c r="N13" s="184"/>
      <c r="O13" s="272"/>
      <c r="P13" s="100"/>
      <c r="Q13" s="100"/>
      <c r="R13" s="100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ht="30" customHeight="1" spans="2:29">
      <c r="B14" s="360"/>
      <c r="C14" s="366"/>
      <c r="D14" s="112"/>
      <c r="E14" s="370"/>
      <c r="F14" s="371"/>
      <c r="G14" s="372"/>
      <c r="H14" s="327"/>
      <c r="I14" s="180"/>
      <c r="J14" s="180"/>
      <c r="K14" s="180"/>
      <c r="L14" s="180"/>
      <c r="M14" s="183"/>
      <c r="N14" s="184"/>
      <c r="O14" s="272"/>
      <c r="P14" s="100"/>
      <c r="Q14" s="100"/>
      <c r="R14" s="100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</row>
    <row r="15" ht="30" customHeight="1" spans="2:29">
      <c r="B15" s="373"/>
      <c r="C15" s="155"/>
      <c r="D15" s="193"/>
      <c r="E15" s="208"/>
      <c r="F15" s="209"/>
      <c r="G15" s="374"/>
      <c r="H15" s="193"/>
      <c r="I15" s="193"/>
      <c r="J15" s="193"/>
      <c r="K15" s="193"/>
      <c r="L15" s="193"/>
      <c r="M15" s="183"/>
      <c r="N15" s="184"/>
      <c r="O15" s="272"/>
      <c r="P15" s="100"/>
      <c r="Q15" s="100"/>
      <c r="R15" s="100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ht="22.9" hidden="1" customHeight="1" spans="2:29">
      <c r="B16" s="316"/>
      <c r="C16" s="317"/>
      <c r="D16" s="318"/>
      <c r="E16" s="319"/>
      <c r="F16" s="320"/>
      <c r="G16" s="321"/>
      <c r="H16" s="322"/>
      <c r="I16" s="120"/>
      <c r="J16" s="120"/>
      <c r="K16" s="321"/>
      <c r="L16" s="321"/>
      <c r="M16" s="118"/>
      <c r="N16" s="119"/>
      <c r="O16" s="272"/>
      <c r="P16" s="100"/>
      <c r="Q16" s="100"/>
      <c r="R16" s="100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ht="23.1" hidden="1" customHeight="1" spans="2:29">
      <c r="B17" s="323"/>
      <c r="C17" s="324"/>
      <c r="D17" s="325"/>
      <c r="E17" s="319"/>
      <c r="F17" s="320"/>
      <c r="G17" s="180"/>
      <c r="H17" s="180"/>
      <c r="I17" s="30"/>
      <c r="J17" s="30"/>
      <c r="K17" s="180"/>
      <c r="L17" s="180"/>
      <c r="M17" s="183"/>
      <c r="N17" s="184"/>
      <c r="O17" s="272"/>
      <c r="P17" s="100"/>
      <c r="Q17" s="100"/>
      <c r="R17" s="100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ht="23.1" hidden="1" customHeight="1" spans="2:29">
      <c r="B18" s="323"/>
      <c r="C18" s="326"/>
      <c r="D18" s="325"/>
      <c r="E18" s="319"/>
      <c r="F18" s="320"/>
      <c r="G18" s="180"/>
      <c r="H18" s="327"/>
      <c r="I18" s="30"/>
      <c r="J18" s="30"/>
      <c r="K18" s="30"/>
      <c r="L18" s="112"/>
      <c r="M18" s="183"/>
      <c r="N18" s="184"/>
      <c r="O18" s="272"/>
      <c r="P18" s="100"/>
      <c r="Q18" s="100"/>
      <c r="R18" s="100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ht="22.35" hidden="1" customHeight="1" spans="2:29">
      <c r="B19" s="328"/>
      <c r="C19" s="329"/>
      <c r="D19" s="330"/>
      <c r="E19" s="331"/>
      <c r="F19" s="332"/>
      <c r="G19" s="333"/>
      <c r="H19" s="172"/>
      <c r="I19" s="176"/>
      <c r="J19" s="176"/>
      <c r="K19" s="176"/>
      <c r="L19" s="176"/>
      <c r="M19" s="194"/>
      <c r="N19" s="195"/>
      <c r="O19" s="272"/>
      <c r="P19" s="100"/>
      <c r="Q19" s="100"/>
      <c r="R19" s="100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</row>
    <row r="20" ht="22.35" customHeight="1" spans="2:29">
      <c r="B20" s="237"/>
      <c r="C20" s="238"/>
      <c r="D20" s="239"/>
      <c r="E20" s="240"/>
      <c r="F20" s="240"/>
      <c r="G20" s="241"/>
      <c r="H20" s="242"/>
      <c r="I20" s="242"/>
      <c r="J20" s="242"/>
      <c r="K20" s="244"/>
      <c r="L20" s="244"/>
      <c r="M20" s="290"/>
      <c r="N20" s="290"/>
      <c r="O20" s="272"/>
      <c r="P20" s="100"/>
      <c r="Q20" s="100"/>
      <c r="R20" s="100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</row>
    <row r="21" ht="22.35" customHeight="1" spans="2:29">
      <c r="B21" s="237"/>
      <c r="C21" s="238"/>
      <c r="D21" s="239"/>
      <c r="E21" s="240"/>
      <c r="F21" s="240"/>
      <c r="G21" s="241"/>
      <c r="H21" s="242"/>
      <c r="I21" s="242"/>
      <c r="J21" s="242"/>
      <c r="K21" s="244"/>
      <c r="L21" s="244"/>
      <c r="M21" s="290"/>
      <c r="N21" s="290"/>
      <c r="O21" s="272"/>
      <c r="P21" s="100"/>
      <c r="Q21" s="100"/>
      <c r="R21" s="100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</row>
    <row r="22" ht="22.35" customHeight="1" spans="2:29">
      <c r="B22" s="237"/>
      <c r="C22" s="238"/>
      <c r="D22" s="239"/>
      <c r="E22" s="243"/>
      <c r="F22" s="243"/>
      <c r="G22" s="244"/>
      <c r="H22" s="239"/>
      <c r="I22" s="291"/>
      <c r="J22" s="291"/>
      <c r="K22" s="244"/>
      <c r="L22" s="244"/>
      <c r="M22" s="290"/>
      <c r="N22" s="290"/>
      <c r="O22" s="272"/>
      <c r="P22" s="100"/>
      <c r="Q22" s="100"/>
      <c r="R22" s="100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</row>
    <row r="23" ht="22.35" customHeight="1" spans="2:29">
      <c r="B23" s="237"/>
      <c r="C23" s="245" t="s">
        <v>36</v>
      </c>
      <c r="D23" s="245"/>
      <c r="E23" s="243"/>
      <c r="F23" s="243"/>
      <c r="G23" s="244"/>
      <c r="H23" s="239"/>
      <c r="I23" s="291"/>
      <c r="J23" s="291"/>
      <c r="K23" s="244"/>
      <c r="L23" s="244"/>
      <c r="M23" s="290"/>
      <c r="N23" s="290"/>
      <c r="O23" s="272"/>
      <c r="P23" s="100"/>
      <c r="Q23" s="100"/>
      <c r="R23" s="100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</row>
    <row r="24" ht="22.35" customHeight="1" spans="2:29">
      <c r="B24" s="237"/>
      <c r="C24" s="246" t="s">
        <v>37</v>
      </c>
      <c r="D24" s="246"/>
      <c r="E24" s="243"/>
      <c r="F24" s="243"/>
      <c r="G24" s="244"/>
      <c r="H24" s="239"/>
      <c r="I24" s="291"/>
      <c r="J24" s="291"/>
      <c r="K24" s="244"/>
      <c r="L24" s="244"/>
      <c r="M24" s="290"/>
      <c r="N24" s="290"/>
      <c r="O24" s="272"/>
      <c r="P24" s="100"/>
      <c r="Q24" s="100"/>
      <c r="R24" s="100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</row>
    <row r="25" ht="22.35" customHeight="1" spans="2:29">
      <c r="B25" s="237"/>
      <c r="C25" s="238"/>
      <c r="D25" s="239"/>
      <c r="E25" s="243"/>
      <c r="F25" s="243"/>
      <c r="G25" s="244"/>
      <c r="H25" s="239"/>
      <c r="I25" s="291"/>
      <c r="J25" s="291"/>
      <c r="K25" s="244"/>
      <c r="L25" s="244"/>
      <c r="M25" s="290"/>
      <c r="N25" s="290"/>
      <c r="O25" s="272"/>
      <c r="P25" s="100"/>
      <c r="Q25" s="100"/>
      <c r="R25" s="100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</row>
    <row r="26" ht="19.5" customHeight="1" spans="2:29">
      <c r="B26" s="248"/>
      <c r="C26" s="249"/>
      <c r="D26" s="250"/>
      <c r="E26" s="251"/>
      <c r="F26" s="251"/>
      <c r="G26" s="252"/>
      <c r="H26" s="247" t="s">
        <v>9</v>
      </c>
      <c r="I26" s="292">
        <f>SUM(I7:I22)</f>
        <v>4</v>
      </c>
      <c r="J26" s="292">
        <f>SUM(J7:J22)</f>
        <v>13</v>
      </c>
      <c r="K26" s="292">
        <f>SUM(K7:K22)</f>
        <v>5</v>
      </c>
      <c r="L26" s="293">
        <f>SUM(L7:L22)</f>
        <v>0</v>
      </c>
      <c r="M26" s="252"/>
      <c r="N26" s="252"/>
      <c r="O26" s="294"/>
      <c r="P26" s="100"/>
      <c r="Q26" s="100"/>
      <c r="R26" s="100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customHeight="1" spans="2:29">
      <c r="B27" s="248"/>
      <c r="C27" s="254"/>
      <c r="D27" s="254"/>
      <c r="E27" s="251"/>
      <c r="F27" s="251"/>
      <c r="G27" s="255"/>
      <c r="H27" s="253" t="s">
        <v>38</v>
      </c>
      <c r="I27" s="253"/>
      <c r="J27" s="253"/>
      <c r="K27" s="253"/>
      <c r="L27" s="295">
        <f>R4*I26</f>
        <v>22916.6666666667</v>
      </c>
      <c r="M27" s="296"/>
      <c r="N27" s="252"/>
      <c r="O27" s="294"/>
      <c r="P27" s="100"/>
      <c r="Q27" s="100"/>
      <c r="R27" s="100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</row>
    <row r="28" ht="13.5" spans="2:29">
      <c r="B28" s="257"/>
      <c r="C28" s="258"/>
      <c r="D28" s="258"/>
      <c r="E28" s="259"/>
      <c r="F28" s="259"/>
      <c r="G28" s="258"/>
      <c r="H28" s="256" t="s">
        <v>39</v>
      </c>
      <c r="I28" s="256"/>
      <c r="J28" s="256"/>
      <c r="K28" s="256"/>
      <c r="L28" s="297">
        <f>S4*J26</f>
        <v>104270.833333333</v>
      </c>
      <c r="M28" s="296"/>
      <c r="N28" s="252"/>
      <c r="O28" s="294"/>
      <c r="P28" s="100"/>
      <c r="Q28" s="100"/>
      <c r="R28" s="100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</row>
    <row r="29" ht="13.5" spans="2:29">
      <c r="B29" s="257"/>
      <c r="C29" s="261" t="s">
        <v>36</v>
      </c>
      <c r="D29" s="261"/>
      <c r="E29" s="261"/>
      <c r="F29" s="261"/>
      <c r="G29" s="261"/>
      <c r="H29" s="260" t="s">
        <v>40</v>
      </c>
      <c r="I29" s="260"/>
      <c r="J29" s="260"/>
      <c r="K29" s="260"/>
      <c r="L29" s="297">
        <f>K26*T4</f>
        <v>45833.3333333333</v>
      </c>
      <c r="M29" s="296"/>
      <c r="N29" s="298"/>
      <c r="O29" s="272"/>
      <c r="P29" s="100"/>
      <c r="Q29" s="100"/>
      <c r="R29" s="100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</row>
    <row r="30" ht="13.5" spans="2:29">
      <c r="B30" s="257"/>
      <c r="C30" s="261" t="s">
        <v>37</v>
      </c>
      <c r="D30" s="261"/>
      <c r="E30" s="261"/>
      <c r="F30" s="261"/>
      <c r="G30" s="261"/>
      <c r="H30" s="260" t="s">
        <v>41</v>
      </c>
      <c r="I30" s="260"/>
      <c r="J30" s="260"/>
      <c r="K30" s="260"/>
      <c r="L30" s="297">
        <f>L26*U4</f>
        <v>0</v>
      </c>
      <c r="M30" s="296"/>
      <c r="N30" s="298"/>
      <c r="O30" s="272"/>
      <c r="P30" s="100"/>
      <c r="Q30" s="100"/>
      <c r="R30" s="100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</row>
    <row r="31" ht="13.5" spans="2:29">
      <c r="B31" s="257"/>
      <c r="C31"/>
      <c r="D31" s="263"/>
      <c r="E31" s="263"/>
      <c r="F31" s="263"/>
      <c r="G31" s="263"/>
      <c r="H31" s="262" t="s">
        <v>9</v>
      </c>
      <c r="I31" s="262"/>
      <c r="J31" s="262"/>
      <c r="K31" s="262"/>
      <c r="L31" s="299">
        <f>SUM(L27:L30)</f>
        <v>173020.833333333</v>
      </c>
      <c r="M31" s="254"/>
      <c r="N31" s="300"/>
      <c r="O31" s="199"/>
      <c r="Q31" s="100"/>
      <c r="R31" s="100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</row>
    <row r="32" spans="2:29">
      <c r="B32" s="257"/>
      <c r="C32" s="264"/>
      <c r="N32" s="96"/>
      <c r="Q32" s="100"/>
      <c r="R32" s="100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</row>
    <row r="33" spans="2:29">
      <c r="B33" s="3"/>
      <c r="C33" s="264"/>
      <c r="H33"/>
      <c r="I33"/>
      <c r="J33"/>
      <c r="K33"/>
      <c r="L33"/>
      <c r="M33"/>
      <c r="N33"/>
      <c r="Q33" s="100"/>
      <c r="R33" s="100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</row>
    <row r="34" ht="13.5" spans="2:29">
      <c r="B34" s="3"/>
      <c r="C34" s="264"/>
      <c r="H34"/>
      <c r="I34"/>
      <c r="J34"/>
      <c r="K34"/>
      <c r="L34"/>
      <c r="M34"/>
      <c r="N34"/>
      <c r="Q34" s="100"/>
      <c r="R34" s="100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</row>
    <row r="35" ht="13.5" spans="2:29">
      <c r="B35" s="3"/>
      <c r="C35" s="264"/>
      <c r="D35" s="265" t="s">
        <v>42</v>
      </c>
      <c r="E35" s="265"/>
      <c r="F35" s="265"/>
      <c r="G35" s="265"/>
      <c r="H35"/>
      <c r="I35"/>
      <c r="J35"/>
      <c r="K35"/>
      <c r="L35"/>
      <c r="M35"/>
      <c r="N35"/>
      <c r="Q35" s="100"/>
      <c r="R35" s="100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</row>
    <row r="36" ht="13.5" spans="2:18">
      <c r="B36" s="3"/>
      <c r="C36" s="264"/>
      <c r="D36" s="265"/>
      <c r="E36" s="265"/>
      <c r="F36" s="265"/>
      <c r="G36" s="265"/>
      <c r="H36"/>
      <c r="I36"/>
      <c r="J36"/>
      <c r="K36" t="s">
        <v>43</v>
      </c>
      <c r="L36">
        <v>6</v>
      </c>
      <c r="M36"/>
      <c r="N36"/>
      <c r="Q36" s="3"/>
      <c r="R36" s="3">
        <v>28</v>
      </c>
    </row>
    <row r="37" spans="2:18">
      <c r="B37" s="3"/>
      <c r="C37" s="264"/>
      <c r="D37" s="264"/>
      <c r="E37" s="266"/>
      <c r="F37" s="266"/>
      <c r="G37" s="267"/>
      <c r="H37"/>
      <c r="I37"/>
      <c r="J37"/>
      <c r="K37" t="s">
        <v>44</v>
      </c>
      <c r="L37">
        <v>14</v>
      </c>
      <c r="M37"/>
      <c r="N37"/>
      <c r="Q37" s="3"/>
      <c r="R37" s="3"/>
    </row>
    <row r="38" spans="2:18">
      <c r="B38" s="3"/>
      <c r="C38" s="87"/>
      <c r="D38" s="87"/>
      <c r="E38" s="85"/>
      <c r="F38" s="85"/>
      <c r="G38" s="86"/>
      <c r="H38"/>
      <c r="I38"/>
      <c r="J38"/>
      <c r="K38" t="s">
        <v>45</v>
      </c>
      <c r="L38">
        <v>7.5</v>
      </c>
      <c r="M38"/>
      <c r="N38"/>
      <c r="Q38" s="3"/>
      <c r="R38" s="3"/>
    </row>
    <row r="39" spans="2:18">
      <c r="B39" s="268"/>
      <c r="C39"/>
      <c r="D39"/>
      <c r="G39"/>
      <c r="H39"/>
      <c r="I39"/>
      <c r="J39"/>
      <c r="K39" t="s">
        <v>46</v>
      </c>
      <c r="L39">
        <v>7</v>
      </c>
      <c r="M39"/>
      <c r="N39"/>
      <c r="Q39" s="3"/>
      <c r="R39" s="3"/>
    </row>
    <row r="40" spans="2:21">
      <c r="B40" s="268"/>
      <c r="C40"/>
      <c r="D40"/>
      <c r="G40"/>
      <c r="H40"/>
      <c r="I40"/>
      <c r="J40"/>
      <c r="K40"/>
      <c r="L40"/>
      <c r="M40"/>
      <c r="N40"/>
      <c r="Q40" s="267"/>
      <c r="R40" s="267"/>
      <c r="S40" s="100"/>
      <c r="T40" s="100"/>
      <c r="U40" s="100"/>
    </row>
    <row r="41" spans="2:14">
      <c r="B41" s="268"/>
      <c r="C41"/>
      <c r="D41"/>
      <c r="G41"/>
      <c r="H41"/>
      <c r="I41"/>
      <c r="J41"/>
      <c r="K41"/>
      <c r="L41"/>
      <c r="M41"/>
      <c r="N41"/>
    </row>
    <row r="42" spans="2:14">
      <c r="B42" s="268"/>
      <c r="C42"/>
      <c r="D42"/>
      <c r="G42"/>
      <c r="H42"/>
      <c r="I42"/>
      <c r="J42"/>
      <c r="K42"/>
      <c r="L42"/>
      <c r="M42"/>
      <c r="N42"/>
    </row>
    <row r="43" spans="2:14">
      <c r="B43" s="268"/>
      <c r="C43"/>
      <c r="D43"/>
      <c r="G43"/>
      <c r="H43"/>
      <c r="I43"/>
      <c r="J43"/>
      <c r="K43"/>
      <c r="L43"/>
      <c r="M43"/>
      <c r="N43"/>
    </row>
    <row r="44" spans="2:14">
      <c r="B44" s="268"/>
      <c r="C44"/>
      <c r="D44"/>
      <c r="G44"/>
      <c r="H44"/>
      <c r="I44"/>
      <c r="J44"/>
      <c r="K44"/>
      <c r="L44"/>
      <c r="M44"/>
      <c r="N44"/>
    </row>
    <row r="45" spans="3:15">
      <c r="C45"/>
      <c r="D45"/>
      <c r="G45"/>
      <c r="H45"/>
      <c r="I45" s="96"/>
      <c r="J45" s="96"/>
      <c r="K45" s="96"/>
      <c r="L45" s="96"/>
      <c r="M45" s="96"/>
      <c r="N45" s="96"/>
      <c r="O45" s="199"/>
    </row>
    <row r="46" spans="3:14">
      <c r="C46"/>
      <c r="D46"/>
      <c r="G46"/>
      <c r="H46" s="96"/>
      <c r="I46" s="96"/>
      <c r="J46" s="96"/>
      <c r="K46" s="96"/>
      <c r="L46" s="96"/>
      <c r="M46" s="96"/>
      <c r="N46" s="199"/>
    </row>
    <row r="47" spans="3:14">
      <c r="C47"/>
      <c r="D47"/>
      <c r="G47"/>
      <c r="H47" s="96"/>
      <c r="I47" s="96"/>
      <c r="N47" s="199"/>
    </row>
    <row r="48" spans="3:14">
      <c r="C48"/>
      <c r="D48"/>
      <c r="G48"/>
      <c r="H48" s="96"/>
      <c r="I48" s="96"/>
      <c r="N48" s="199"/>
    </row>
    <row r="49" spans="3:14">
      <c r="C49"/>
      <c r="D49"/>
      <c r="G49"/>
      <c r="H49" s="96"/>
      <c r="I49" s="96"/>
      <c r="N49"/>
    </row>
    <row r="50" spans="3:14">
      <c r="C50"/>
      <c r="D50"/>
      <c r="G50"/>
      <c r="H50" s="96"/>
      <c r="I50" s="96"/>
      <c r="N50"/>
    </row>
    <row r="51" spans="3:14">
      <c r="C51"/>
      <c r="D51"/>
      <c r="G51"/>
      <c r="H51" s="96"/>
      <c r="I51" s="96"/>
      <c r="N51"/>
    </row>
    <row r="52" spans="3:14">
      <c r="C52"/>
      <c r="D52"/>
      <c r="G52"/>
      <c r="H52" s="96"/>
      <c r="I52" s="96"/>
      <c r="N52"/>
    </row>
    <row r="53" spans="3:14">
      <c r="C53"/>
      <c r="D53"/>
      <c r="G53"/>
      <c r="H53" s="96"/>
      <c r="I53" s="96"/>
      <c r="N53"/>
    </row>
    <row r="54" spans="3:14">
      <c r="C54"/>
      <c r="D54"/>
      <c r="G54"/>
      <c r="H54" s="96"/>
      <c r="I54" s="96"/>
      <c r="N54"/>
    </row>
    <row r="55" spans="3:14">
      <c r="C55"/>
      <c r="D55"/>
      <c r="G55"/>
      <c r="H55" s="96"/>
      <c r="I55" s="96"/>
      <c r="N55"/>
    </row>
    <row r="56" spans="3:14">
      <c r="C56"/>
      <c r="D56"/>
      <c r="G56"/>
      <c r="H56" s="96"/>
      <c r="I56" s="96"/>
      <c r="N56"/>
    </row>
    <row r="57" spans="3:10">
      <c r="C57"/>
      <c r="D57"/>
      <c r="G57"/>
      <c r="H57"/>
      <c r="I57" s="96"/>
      <c r="J57" s="96"/>
    </row>
    <row r="58" spans="3:10">
      <c r="C58"/>
      <c r="D58"/>
      <c r="G58"/>
      <c r="H58"/>
      <c r="I58" s="96"/>
      <c r="J58" s="96"/>
    </row>
    <row r="59" spans="3:10">
      <c r="C59"/>
      <c r="D59"/>
      <c r="G59"/>
      <c r="H59"/>
      <c r="I59" s="96"/>
      <c r="J59" s="96"/>
    </row>
    <row r="60" spans="3:10">
      <c r="C60"/>
      <c r="D60"/>
      <c r="G60"/>
      <c r="H60"/>
      <c r="I60" s="96"/>
      <c r="J60" s="96"/>
    </row>
    <row r="61" spans="3:10">
      <c r="C61"/>
      <c r="D61"/>
      <c r="G61"/>
      <c r="H61"/>
      <c r="I61" s="96"/>
      <c r="J61" s="96"/>
    </row>
    <row r="62" spans="3:10">
      <c r="C62"/>
      <c r="D62"/>
      <c r="G62"/>
      <c r="H62"/>
      <c r="I62" s="96"/>
      <c r="J62" s="96"/>
    </row>
    <row r="63" spans="3:10">
      <c r="C63"/>
      <c r="D63"/>
      <c r="G63"/>
      <c r="H63"/>
      <c r="I63" s="96"/>
      <c r="J63" s="96"/>
    </row>
    <row r="64" spans="3:10">
      <c r="C64"/>
      <c r="D64"/>
      <c r="G64"/>
      <c r="H64"/>
      <c r="I64" s="96"/>
      <c r="J64" s="96"/>
    </row>
    <row r="65" spans="3:10">
      <c r="C65"/>
      <c r="D65"/>
      <c r="G65"/>
      <c r="H65"/>
      <c r="I65" s="96"/>
      <c r="J65" s="96"/>
    </row>
    <row r="66" spans="4:10">
      <c r="D66" s="96"/>
      <c r="E66" s="97"/>
      <c r="F66" s="97"/>
      <c r="G66" s="96"/>
      <c r="H66" s="96"/>
      <c r="I66" s="96"/>
      <c r="J66" s="96"/>
    </row>
    <row r="67" spans="4:10">
      <c r="D67" s="96"/>
      <c r="E67" s="97"/>
      <c r="F67" s="97"/>
      <c r="G67" s="96"/>
      <c r="H67" s="96"/>
      <c r="I67" s="96"/>
      <c r="J67" s="96"/>
    </row>
    <row r="68" spans="4:10">
      <c r="D68" s="96"/>
      <c r="E68" s="97"/>
      <c r="F68" s="97"/>
      <c r="G68" s="96"/>
      <c r="H68" s="96"/>
      <c r="I68" s="96"/>
      <c r="J68" s="96"/>
    </row>
    <row r="69" spans="4:10">
      <c r="D69" s="96"/>
      <c r="E69" s="97"/>
      <c r="F69" s="97"/>
      <c r="G69" s="96"/>
      <c r="H69" s="96"/>
      <c r="I69" s="96"/>
      <c r="J69" s="96"/>
    </row>
    <row r="70" spans="4:10">
      <c r="D70" s="96"/>
      <c r="E70" s="97"/>
      <c r="F70" s="97"/>
      <c r="G70" s="96"/>
      <c r="H70" s="96"/>
      <c r="I70" s="96"/>
      <c r="J70" s="96"/>
    </row>
    <row r="71" spans="2:15">
      <c r="B71" s="139"/>
      <c r="C71" s="140"/>
      <c r="D71" s="138"/>
      <c r="E71" s="141"/>
      <c r="F71" s="141"/>
      <c r="G71" s="138"/>
      <c r="H71" s="138"/>
      <c r="I71" s="138"/>
      <c r="J71" s="138"/>
      <c r="K71" s="140"/>
      <c r="L71" s="140"/>
      <c r="M71" s="140"/>
      <c r="N71" s="140"/>
      <c r="O71" s="139"/>
    </row>
    <row r="72" ht="12.95" customHeight="1" spans="2:15">
      <c r="B72" s="143"/>
      <c r="C72" s="144"/>
      <c r="D72" s="142"/>
      <c r="E72" s="145"/>
      <c r="F72" s="145"/>
      <c r="G72" s="145"/>
      <c r="H72" s="142"/>
      <c r="I72" s="152"/>
      <c r="J72" s="152"/>
      <c r="K72" s="147"/>
      <c r="L72" s="147"/>
      <c r="M72" s="149"/>
      <c r="N72" s="149"/>
      <c r="O72" s="139"/>
    </row>
    <row r="73" ht="12.95" customHeight="1" spans="2:15">
      <c r="B73" s="143"/>
      <c r="C73" s="147"/>
      <c r="D73" s="142"/>
      <c r="E73" s="145"/>
      <c r="F73" s="145"/>
      <c r="G73" s="148"/>
      <c r="H73" s="146"/>
      <c r="I73" s="152"/>
      <c r="J73" s="152"/>
      <c r="K73" s="147"/>
      <c r="L73" s="147"/>
      <c r="M73" s="149"/>
      <c r="N73" s="149"/>
      <c r="O73" s="139"/>
    </row>
    <row r="74" ht="12.95" customHeight="1" spans="2:15">
      <c r="B74" s="143"/>
      <c r="C74" s="147"/>
      <c r="D74" s="142"/>
      <c r="E74" s="145"/>
      <c r="F74" s="145"/>
      <c r="G74" s="148"/>
      <c r="H74" s="146"/>
      <c r="I74" s="152"/>
      <c r="J74" s="152"/>
      <c r="K74" s="147"/>
      <c r="L74" s="147"/>
      <c r="M74" s="149"/>
      <c r="N74" s="149"/>
      <c r="O74" s="139"/>
    </row>
    <row r="75" ht="12.95" customHeight="1" spans="2:15">
      <c r="B75" s="143"/>
      <c r="C75" s="147"/>
      <c r="D75" s="142"/>
      <c r="E75" s="145"/>
      <c r="F75" s="145"/>
      <c r="G75" s="148"/>
      <c r="H75" s="146"/>
      <c r="I75" s="152"/>
      <c r="J75" s="152"/>
      <c r="K75" s="153"/>
      <c r="L75" s="153"/>
      <c r="M75" s="149"/>
      <c r="N75" s="149"/>
      <c r="O75" s="139"/>
    </row>
    <row r="76" ht="12.95" customHeight="1" spans="2:15">
      <c r="B76" s="143"/>
      <c r="C76" s="147"/>
      <c r="D76" s="142"/>
      <c r="E76" s="145"/>
      <c r="F76" s="145"/>
      <c r="G76" s="145"/>
      <c r="H76" s="149"/>
      <c r="I76" s="152"/>
      <c r="J76" s="152"/>
      <c r="K76" s="147"/>
      <c r="L76" s="147"/>
      <c r="M76" s="149"/>
      <c r="N76" s="149"/>
      <c r="O76" s="139"/>
    </row>
    <row r="77" ht="22.35" customHeight="1" spans="2:15">
      <c r="B77" s="143"/>
      <c r="C77" s="147"/>
      <c r="D77" s="150"/>
      <c r="E77" s="151"/>
      <c r="F77" s="151"/>
      <c r="G77" s="150"/>
      <c r="H77" s="142"/>
      <c r="I77" s="152"/>
      <c r="J77" s="152"/>
      <c r="K77" s="147"/>
      <c r="L77" s="147"/>
      <c r="M77" s="149"/>
      <c r="N77" s="149"/>
      <c r="O77" s="139"/>
    </row>
    <row r="78" spans="2:15">
      <c r="B78" s="139"/>
      <c r="C78" s="140"/>
      <c r="D78" s="138"/>
      <c r="E78" s="141"/>
      <c r="F78" s="141"/>
      <c r="G78" s="138"/>
      <c r="H78" s="138"/>
      <c r="I78" s="138"/>
      <c r="J78" s="138"/>
      <c r="K78" s="140"/>
      <c r="L78" s="140"/>
      <c r="M78" s="140"/>
      <c r="N78" s="140"/>
      <c r="O78" s="139"/>
    </row>
    <row r="79" spans="2:15">
      <c r="B79" s="139"/>
      <c r="C79" s="140"/>
      <c r="D79" s="138"/>
      <c r="E79" s="141"/>
      <c r="F79" s="141"/>
      <c r="G79" s="138"/>
      <c r="H79" s="138"/>
      <c r="I79" s="138"/>
      <c r="J79" s="138"/>
      <c r="K79" s="140"/>
      <c r="L79" s="140"/>
      <c r="M79" s="140"/>
      <c r="N79" s="140"/>
      <c r="O79" s="139"/>
    </row>
    <row r="80" spans="2:15">
      <c r="B80" s="139"/>
      <c r="C80" s="140"/>
      <c r="D80" s="138"/>
      <c r="E80" s="141"/>
      <c r="F80" s="141"/>
      <c r="G80" s="138"/>
      <c r="H80" s="138"/>
      <c r="I80" s="138"/>
      <c r="J80" s="138"/>
      <c r="K80" s="140"/>
      <c r="L80" s="140"/>
      <c r="M80" s="140"/>
      <c r="N80" s="140"/>
      <c r="O80" s="139"/>
    </row>
    <row r="81" spans="2:15">
      <c r="B81" s="139"/>
      <c r="C81" s="140"/>
      <c r="D81" s="138"/>
      <c r="E81" s="141"/>
      <c r="F81" s="141"/>
      <c r="G81" s="138"/>
      <c r="H81" s="138"/>
      <c r="I81" s="138"/>
      <c r="J81" s="138"/>
      <c r="K81" s="140"/>
      <c r="L81" s="140"/>
      <c r="M81" s="140"/>
      <c r="N81" s="140"/>
      <c r="O81" s="139"/>
    </row>
    <row r="82" spans="2:15">
      <c r="B82" s="139"/>
      <c r="C82" s="140"/>
      <c r="D82" s="138"/>
      <c r="E82" s="141"/>
      <c r="F82" s="141"/>
      <c r="G82" s="138"/>
      <c r="H82" s="138"/>
      <c r="I82" s="138"/>
      <c r="J82" s="138"/>
      <c r="K82" s="140"/>
      <c r="L82" s="140"/>
      <c r="M82" s="140"/>
      <c r="N82" s="140"/>
      <c r="O82" s="139"/>
    </row>
    <row r="83" spans="2:15">
      <c r="B83" s="139"/>
      <c r="C83" s="140"/>
      <c r="D83" s="138"/>
      <c r="E83" s="141"/>
      <c r="F83" s="141"/>
      <c r="G83" s="138"/>
      <c r="H83" s="138"/>
      <c r="I83" s="138"/>
      <c r="J83" s="138"/>
      <c r="K83" s="140"/>
      <c r="L83" s="140"/>
      <c r="M83" s="140"/>
      <c r="N83" s="140"/>
      <c r="O83" s="139"/>
    </row>
    <row r="84" spans="4:10">
      <c r="D84" s="96"/>
      <c r="E84" s="97"/>
      <c r="F84" s="97"/>
      <c r="G84" s="96"/>
      <c r="H84" s="96"/>
      <c r="I84" s="96"/>
      <c r="J84" s="96"/>
    </row>
    <row r="85" s="1" customFormat="1" spans="2:29">
      <c r="B85"/>
      <c r="D85" s="96"/>
      <c r="E85" s="97"/>
      <c r="F85" s="97"/>
      <c r="G85" s="96"/>
      <c r="H85" s="96"/>
      <c r="I85" s="96"/>
      <c r="J85" s="96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="1" customFormat="1" spans="2:29">
      <c r="B86"/>
      <c r="D86" s="96"/>
      <c r="E86" s="97"/>
      <c r="F86" s="97"/>
      <c r="G86" s="96"/>
      <c r="H86" s="96"/>
      <c r="I86" s="96"/>
      <c r="J86" s="9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="1" customFormat="1" spans="2:29">
      <c r="B87"/>
      <c r="D87" s="96"/>
      <c r="E87" s="97"/>
      <c r="F87" s="97"/>
      <c r="G87" s="96"/>
      <c r="H87" s="96"/>
      <c r="I87" s="96"/>
      <c r="J87" s="96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</sheetData>
  <mergeCells count="67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18:F18"/>
    <mergeCell ref="M18:N18"/>
    <mergeCell ref="E19:F19"/>
    <mergeCell ref="M19:N19"/>
    <mergeCell ref="E20:F20"/>
    <mergeCell ref="M20:N20"/>
    <mergeCell ref="E22:F22"/>
    <mergeCell ref="M22:N22"/>
    <mergeCell ref="C23:D23"/>
    <mergeCell ref="C24:D24"/>
    <mergeCell ref="E26:F26"/>
    <mergeCell ref="M26:N26"/>
    <mergeCell ref="E27:F27"/>
    <mergeCell ref="H27:K27"/>
    <mergeCell ref="H28:K28"/>
    <mergeCell ref="H29:K29"/>
    <mergeCell ref="H30:K30"/>
    <mergeCell ref="H31:K31"/>
    <mergeCell ref="E37:F37"/>
    <mergeCell ref="E38:F38"/>
    <mergeCell ref="E72:F72"/>
    <mergeCell ref="M72:N72"/>
    <mergeCell ref="E73:F73"/>
    <mergeCell ref="M73:N73"/>
    <mergeCell ref="E74:F74"/>
    <mergeCell ref="M74:N74"/>
    <mergeCell ref="E75:F75"/>
    <mergeCell ref="M75:N75"/>
    <mergeCell ref="E76:F76"/>
    <mergeCell ref="M76:N76"/>
    <mergeCell ref="E77:F77"/>
    <mergeCell ref="M77:N77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E5:F6"/>
    <mergeCell ref="M5:N6"/>
    <mergeCell ref="D35:G36"/>
  </mergeCells>
  <pageMargins left="0.709027777777778" right="0.709027777777778" top="0.75" bottom="0.75" header="0.309027777777778" footer="0.309027777777778"/>
  <pageSetup paperSize="9" scale="69" orientation="landscape"/>
  <headerFooter/>
  <rowBreaks count="1" manualBreakCount="1">
    <brk id="25" max="16383" man="1"/>
  </rowBreaks>
  <colBreaks count="1" manualBreakCount="1">
    <brk id="15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87"/>
  <sheetViews>
    <sheetView view="pageBreakPreview" zoomScale="85" zoomScaleNormal="85" zoomScaleSheetLayoutView="85" workbookViewId="0">
      <selection activeCell="J9" sqref="J9"/>
    </sheetView>
  </sheetViews>
  <sheetFormatPr defaultColWidth="9" defaultRowHeight="12.75"/>
  <cols>
    <col min="2" max="2" width="10.2857142857143" customWidth="1"/>
    <col min="3" max="3" width="12.5714285714286" style="1" customWidth="1"/>
    <col min="4" max="4" width="28.5714285714286" style="1" customWidth="1"/>
    <col min="5" max="5" width="11.4285714285714" style="2"/>
    <col min="6" max="6" width="20.7142857142857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21" max="21" width="12.4285714285714" customWidth="1"/>
  </cols>
  <sheetData>
    <row r="2" ht="13.5"/>
    <row r="3" ht="15" spans="2:29">
      <c r="B3" s="197"/>
      <c r="C3" s="198" t="s">
        <v>0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269"/>
      <c r="O3" s="270"/>
      <c r="P3" s="136" t="s">
        <v>1</v>
      </c>
      <c r="Q3" s="136" t="s">
        <v>2</v>
      </c>
      <c r="R3" s="100" t="s">
        <v>3</v>
      </c>
      <c r="S3" s="136" t="s">
        <v>4</v>
      </c>
      <c r="T3" s="136" t="s">
        <v>5</v>
      </c>
      <c r="U3" s="136" t="s">
        <v>6</v>
      </c>
      <c r="V3" s="136" t="s">
        <v>7</v>
      </c>
      <c r="W3" s="136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199"/>
      <c r="B4" s="302"/>
      <c r="C4" s="303"/>
      <c r="D4" s="303"/>
      <c r="E4" s="304"/>
      <c r="F4" s="304"/>
      <c r="G4" s="303"/>
      <c r="H4" s="303"/>
      <c r="I4" s="303"/>
      <c r="J4" s="303"/>
      <c r="K4" s="303"/>
      <c r="L4" s="303"/>
      <c r="M4" s="303"/>
      <c r="N4" s="334"/>
      <c r="O4" s="272"/>
      <c r="P4" s="100">
        <v>1100000</v>
      </c>
      <c r="Q4" s="100">
        <f>P4/240</f>
        <v>4583.33333333333</v>
      </c>
      <c r="R4" s="136">
        <f>Q4*1.25</f>
        <v>5729.16666666667</v>
      </c>
      <c r="S4" s="136">
        <f>Q4*1.75</f>
        <v>8020.83333333333</v>
      </c>
      <c r="T4" s="136">
        <f>Q4*2</f>
        <v>9166.66666666667</v>
      </c>
      <c r="U4" s="136">
        <f>Q4*2.5</f>
        <v>11458.3333333333</v>
      </c>
      <c r="V4" s="136">
        <f>R4*I26</f>
        <v>14322.9166666667</v>
      </c>
      <c r="W4" s="136">
        <f>S4*J26</f>
        <v>152395.833333333</v>
      </c>
      <c r="X4" s="136">
        <f>V4+W4</f>
        <v>166718.75</v>
      </c>
      <c r="Y4" s="136"/>
      <c r="Z4" s="136"/>
      <c r="AA4" s="136"/>
      <c r="AB4" s="136"/>
      <c r="AC4" s="136"/>
    </row>
    <row r="5" ht="12.95" customHeight="1" spans="1:29">
      <c r="A5" s="199"/>
      <c r="B5" s="201" t="s">
        <v>10</v>
      </c>
      <c r="C5" s="13" t="s">
        <v>11</v>
      </c>
      <c r="D5" s="14" t="s">
        <v>12</v>
      </c>
      <c r="E5" s="15" t="s">
        <v>13</v>
      </c>
      <c r="F5" s="16"/>
      <c r="G5" s="337" t="s">
        <v>14</v>
      </c>
      <c r="H5" s="14" t="s">
        <v>15</v>
      </c>
      <c r="I5" s="102" t="s">
        <v>16</v>
      </c>
      <c r="J5" s="102" t="s">
        <v>17</v>
      </c>
      <c r="K5" s="102" t="s">
        <v>18</v>
      </c>
      <c r="L5" s="102" t="s">
        <v>19</v>
      </c>
      <c r="M5" s="103" t="s">
        <v>20</v>
      </c>
      <c r="N5" s="104"/>
      <c r="O5" s="272"/>
      <c r="P5" s="100"/>
      <c r="Q5" s="100"/>
      <c r="R5" s="100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</row>
    <row r="6" ht="13.5" spans="1:29">
      <c r="A6" s="199"/>
      <c r="B6" s="203"/>
      <c r="C6" s="155"/>
      <c r="D6" s="156"/>
      <c r="E6" s="157"/>
      <c r="F6" s="158"/>
      <c r="G6" s="338"/>
      <c r="H6" s="156"/>
      <c r="I6" s="177"/>
      <c r="J6" s="177"/>
      <c r="K6" s="177"/>
      <c r="L6" s="177"/>
      <c r="M6" s="178"/>
      <c r="N6" s="179"/>
      <c r="O6" s="272"/>
      <c r="P6" s="100"/>
      <c r="Q6" s="100"/>
      <c r="R6" s="100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</row>
    <row r="7" ht="30" customHeight="1" spans="1:29">
      <c r="A7" s="199"/>
      <c r="B7" s="307">
        <v>43128</v>
      </c>
      <c r="C7" s="339" t="s">
        <v>34</v>
      </c>
      <c r="D7" s="309" t="s">
        <v>47</v>
      </c>
      <c r="E7" s="340" t="s">
        <v>48</v>
      </c>
      <c r="F7" s="341"/>
      <c r="G7" s="310">
        <v>5975</v>
      </c>
      <c r="H7" s="311" t="s">
        <v>33</v>
      </c>
      <c r="I7" s="309"/>
      <c r="J7" s="309"/>
      <c r="K7" s="309"/>
      <c r="L7" s="309">
        <v>3</v>
      </c>
      <c r="M7" s="359" t="s">
        <v>25</v>
      </c>
      <c r="N7" s="184"/>
      <c r="O7" s="272"/>
      <c r="P7" s="100"/>
      <c r="Q7" s="100"/>
      <c r="R7" s="100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ht="30" customHeight="1" spans="1:29">
      <c r="A8" s="199"/>
      <c r="B8" s="342">
        <v>43129</v>
      </c>
      <c r="C8" s="343" t="s">
        <v>49</v>
      </c>
      <c r="D8" s="210" t="s">
        <v>47</v>
      </c>
      <c r="E8" s="344" t="s">
        <v>48</v>
      </c>
      <c r="F8" s="345"/>
      <c r="G8" s="310">
        <v>5975</v>
      </c>
      <c r="H8" s="210" t="s">
        <v>50</v>
      </c>
      <c r="I8" s="210">
        <v>1.5</v>
      </c>
      <c r="J8" s="210">
        <v>6</v>
      </c>
      <c r="K8" s="210"/>
      <c r="L8" s="210"/>
      <c r="M8" s="359" t="s">
        <v>25</v>
      </c>
      <c r="N8" s="184"/>
      <c r="O8" s="272"/>
      <c r="P8" s="100"/>
      <c r="Q8" s="100"/>
      <c r="R8" s="100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ht="30" customHeight="1" spans="1:29">
      <c r="A9" s="199"/>
      <c r="B9" s="342">
        <v>43131</v>
      </c>
      <c r="C9" s="343" t="s">
        <v>45</v>
      </c>
      <c r="D9" s="210" t="s">
        <v>47</v>
      </c>
      <c r="E9" s="346" t="s">
        <v>51</v>
      </c>
      <c r="F9" s="347"/>
      <c r="G9" s="310">
        <v>5975</v>
      </c>
      <c r="H9" s="210" t="s">
        <v>52</v>
      </c>
      <c r="I9" s="210"/>
      <c r="J9" s="210">
        <v>1</v>
      </c>
      <c r="K9" s="210"/>
      <c r="L9" s="210"/>
      <c r="M9" s="359" t="s">
        <v>25</v>
      </c>
      <c r="N9" s="184"/>
      <c r="O9" s="272"/>
      <c r="P9" s="100"/>
      <c r="Q9" s="100"/>
      <c r="R9" s="100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ht="30" customHeight="1" spans="1:29">
      <c r="A10" s="199"/>
      <c r="B10" s="342">
        <v>43132</v>
      </c>
      <c r="C10" s="343" t="s">
        <v>26</v>
      </c>
      <c r="D10" s="210" t="s">
        <v>47</v>
      </c>
      <c r="E10" s="346" t="s">
        <v>53</v>
      </c>
      <c r="F10" s="347"/>
      <c r="G10" s="310">
        <v>5975</v>
      </c>
      <c r="H10" s="210" t="s">
        <v>54</v>
      </c>
      <c r="I10" s="210"/>
      <c r="J10" s="210">
        <v>2</v>
      </c>
      <c r="K10" s="210"/>
      <c r="L10" s="210"/>
      <c r="M10" s="359" t="s">
        <v>25</v>
      </c>
      <c r="N10" s="184"/>
      <c r="O10" s="272"/>
      <c r="P10" s="100"/>
      <c r="Q10" s="100"/>
      <c r="R10" s="100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ht="30" customHeight="1" spans="2:29">
      <c r="B11" s="342">
        <v>43133</v>
      </c>
      <c r="C11" s="343" t="s">
        <v>28</v>
      </c>
      <c r="D11" s="210" t="s">
        <v>47</v>
      </c>
      <c r="E11" s="348" t="s">
        <v>55</v>
      </c>
      <c r="F11" s="349"/>
      <c r="G11" s="310">
        <v>5975</v>
      </c>
      <c r="H11" s="313" t="s">
        <v>56</v>
      </c>
      <c r="I11" s="210"/>
      <c r="J11" s="210">
        <v>3</v>
      </c>
      <c r="K11" s="210"/>
      <c r="L11" s="210"/>
      <c r="M11" s="359" t="s">
        <v>25</v>
      </c>
      <c r="N11" s="184"/>
      <c r="O11" s="272"/>
      <c r="P11" s="100"/>
      <c r="Q11" s="100"/>
      <c r="R11" s="100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ht="30" customHeight="1" spans="2:29">
      <c r="B12" s="342">
        <v>43134</v>
      </c>
      <c r="C12" s="343" t="s">
        <v>32</v>
      </c>
      <c r="D12" s="210" t="s">
        <v>47</v>
      </c>
      <c r="E12" s="346" t="s">
        <v>57</v>
      </c>
      <c r="F12" s="347"/>
      <c r="G12" s="310">
        <v>5975</v>
      </c>
      <c r="H12" s="313" t="s">
        <v>58</v>
      </c>
      <c r="I12" s="210">
        <v>1</v>
      </c>
      <c r="J12" s="210">
        <v>7</v>
      </c>
      <c r="K12" s="210"/>
      <c r="L12" s="210"/>
      <c r="M12" s="359" t="s">
        <v>25</v>
      </c>
      <c r="N12" s="184"/>
      <c r="O12" s="272"/>
      <c r="P12" s="100"/>
      <c r="Q12" s="100"/>
      <c r="R12" s="100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</row>
    <row r="13" ht="30" customHeight="1" spans="2:29">
      <c r="B13" s="350"/>
      <c r="C13" s="351"/>
      <c r="D13" s="352"/>
      <c r="E13" s="353"/>
      <c r="F13" s="354"/>
      <c r="G13" s="310"/>
      <c r="H13" s="315"/>
      <c r="I13" s="275"/>
      <c r="J13" s="275"/>
      <c r="K13" s="214"/>
      <c r="L13" s="214"/>
      <c r="M13" s="359" t="s">
        <v>25</v>
      </c>
      <c r="N13" s="184"/>
      <c r="O13" s="272"/>
      <c r="P13" s="100"/>
      <c r="Q13" s="100"/>
      <c r="R13" s="100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ht="30" customHeight="1" spans="2:29">
      <c r="B14" s="350"/>
      <c r="C14" s="351"/>
      <c r="D14" s="352"/>
      <c r="E14" s="355"/>
      <c r="F14" s="356"/>
      <c r="G14" s="310"/>
      <c r="H14" s="315"/>
      <c r="I14" s="275"/>
      <c r="J14" s="275"/>
      <c r="K14" s="275"/>
      <c r="L14" s="275"/>
      <c r="M14" s="359" t="s">
        <v>25</v>
      </c>
      <c r="N14" s="184"/>
      <c r="O14" s="272"/>
      <c r="P14" s="100"/>
      <c r="Q14" s="100"/>
      <c r="R14" s="100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</row>
    <row r="15" ht="30" customHeight="1" spans="2:29">
      <c r="B15" s="357"/>
      <c r="C15" s="358"/>
      <c r="D15" s="284"/>
      <c r="E15" s="355"/>
      <c r="F15" s="356"/>
      <c r="G15" s="284"/>
      <c r="H15" s="284"/>
      <c r="I15" s="284"/>
      <c r="J15" s="284"/>
      <c r="K15" s="284"/>
      <c r="L15" s="284"/>
      <c r="M15" s="359"/>
      <c r="N15" s="184"/>
      <c r="O15" s="272"/>
      <c r="P15" s="100"/>
      <c r="Q15" s="100"/>
      <c r="R15" s="100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ht="22.9" hidden="1" customHeight="1" spans="2:29">
      <c r="B16" s="316"/>
      <c r="C16" s="317"/>
      <c r="D16" s="318"/>
      <c r="E16" s="319"/>
      <c r="F16" s="320"/>
      <c r="G16" s="321"/>
      <c r="H16" s="322"/>
      <c r="I16" s="120"/>
      <c r="J16" s="120"/>
      <c r="K16" s="321"/>
      <c r="L16" s="321"/>
      <c r="M16" s="118"/>
      <c r="N16" s="119"/>
      <c r="O16" s="272"/>
      <c r="P16" s="100"/>
      <c r="Q16" s="100"/>
      <c r="R16" s="100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ht="23.1" hidden="1" customHeight="1" spans="2:29">
      <c r="B17" s="323"/>
      <c r="C17" s="324"/>
      <c r="D17" s="325"/>
      <c r="E17" s="319"/>
      <c r="F17" s="320"/>
      <c r="G17" s="180"/>
      <c r="H17" s="180"/>
      <c r="I17" s="30"/>
      <c r="J17" s="30"/>
      <c r="K17" s="180"/>
      <c r="L17" s="180"/>
      <c r="M17" s="183"/>
      <c r="N17" s="184"/>
      <c r="O17" s="272"/>
      <c r="P17" s="100"/>
      <c r="Q17" s="100"/>
      <c r="R17" s="100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ht="23.1" hidden="1" customHeight="1" spans="2:29">
      <c r="B18" s="323"/>
      <c r="C18" s="326"/>
      <c r="D18" s="325"/>
      <c r="E18" s="319"/>
      <c r="F18" s="320"/>
      <c r="G18" s="180"/>
      <c r="H18" s="327"/>
      <c r="I18" s="30"/>
      <c r="J18" s="30"/>
      <c r="K18" s="30"/>
      <c r="L18" s="112"/>
      <c r="M18" s="183"/>
      <c r="N18" s="184"/>
      <c r="O18" s="272"/>
      <c r="P18" s="100"/>
      <c r="Q18" s="100"/>
      <c r="R18" s="100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ht="22.35" hidden="1" customHeight="1" spans="2:29">
      <c r="B19" s="328"/>
      <c r="C19" s="329"/>
      <c r="D19" s="330"/>
      <c r="E19" s="331"/>
      <c r="F19" s="332"/>
      <c r="G19" s="333"/>
      <c r="H19" s="172"/>
      <c r="I19" s="176"/>
      <c r="J19" s="176"/>
      <c r="K19" s="176"/>
      <c r="L19" s="176"/>
      <c r="M19" s="194"/>
      <c r="N19" s="195"/>
      <c r="O19" s="272"/>
      <c r="P19" s="100"/>
      <c r="Q19" s="100"/>
      <c r="R19" s="100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</row>
    <row r="20" ht="22.35" customHeight="1" spans="2:29">
      <c r="B20" s="237"/>
      <c r="C20" s="238"/>
      <c r="D20" s="239"/>
      <c r="E20" s="240"/>
      <c r="F20" s="240"/>
      <c r="G20" s="241"/>
      <c r="H20" s="242"/>
      <c r="I20" s="242"/>
      <c r="J20" s="242"/>
      <c r="K20" s="244"/>
      <c r="L20" s="244"/>
      <c r="M20" s="290"/>
      <c r="N20" s="290"/>
      <c r="O20" s="272"/>
      <c r="P20" s="100"/>
      <c r="Q20" s="100"/>
      <c r="R20" s="100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</row>
    <row r="21" ht="22.35" customHeight="1" spans="2:29">
      <c r="B21" s="237"/>
      <c r="C21" s="238"/>
      <c r="D21" s="239"/>
      <c r="E21" s="240"/>
      <c r="F21" s="240"/>
      <c r="G21" s="241"/>
      <c r="H21" s="242"/>
      <c r="I21" s="242"/>
      <c r="J21" s="242"/>
      <c r="K21" s="244"/>
      <c r="L21" s="244"/>
      <c r="M21" s="290"/>
      <c r="N21" s="290"/>
      <c r="O21" s="272"/>
      <c r="P21" s="100"/>
      <c r="Q21" s="100"/>
      <c r="R21" s="100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</row>
    <row r="22" ht="22.35" customHeight="1" spans="2:29">
      <c r="B22" s="237"/>
      <c r="C22" s="238"/>
      <c r="D22" s="239"/>
      <c r="E22" s="243"/>
      <c r="F22" s="243"/>
      <c r="G22" s="244"/>
      <c r="H22" s="239"/>
      <c r="I22" s="291"/>
      <c r="J22" s="291"/>
      <c r="K22" s="244"/>
      <c r="L22" s="244"/>
      <c r="M22" s="290"/>
      <c r="N22" s="290"/>
      <c r="O22" s="272"/>
      <c r="P22" s="100"/>
      <c r="Q22" s="100"/>
      <c r="R22" s="100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</row>
    <row r="23" ht="22.35" customHeight="1" spans="2:29">
      <c r="B23" s="237"/>
      <c r="C23" s="245" t="s">
        <v>36</v>
      </c>
      <c r="D23" s="245"/>
      <c r="E23" s="243"/>
      <c r="F23" s="243"/>
      <c r="G23" s="244"/>
      <c r="H23" s="239"/>
      <c r="I23" s="291"/>
      <c r="J23" s="291"/>
      <c r="K23" s="244"/>
      <c r="L23" s="244"/>
      <c r="M23" s="290"/>
      <c r="N23" s="290"/>
      <c r="O23" s="272"/>
      <c r="P23" s="100"/>
      <c r="Q23" s="100"/>
      <c r="R23" s="100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</row>
    <row r="24" ht="22.35" customHeight="1" spans="2:29">
      <c r="B24" s="237"/>
      <c r="C24" s="246" t="s">
        <v>37</v>
      </c>
      <c r="D24" s="246"/>
      <c r="E24" s="243"/>
      <c r="F24" s="243"/>
      <c r="G24" s="244"/>
      <c r="H24" s="239"/>
      <c r="I24" s="291"/>
      <c r="J24" s="291"/>
      <c r="K24" s="244"/>
      <c r="L24" s="244"/>
      <c r="M24" s="290"/>
      <c r="N24" s="290"/>
      <c r="O24" s="272"/>
      <c r="P24" s="100"/>
      <c r="Q24" s="100"/>
      <c r="R24" s="100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</row>
    <row r="25" ht="22.35" customHeight="1" spans="2:29">
      <c r="B25" s="237"/>
      <c r="C25" s="238"/>
      <c r="D25" s="239"/>
      <c r="E25" s="243"/>
      <c r="F25" s="243"/>
      <c r="G25" s="244"/>
      <c r="H25" s="239"/>
      <c r="I25" s="291"/>
      <c r="J25" s="291"/>
      <c r="K25" s="244"/>
      <c r="L25" s="244"/>
      <c r="M25" s="290"/>
      <c r="N25" s="290"/>
      <c r="O25" s="272"/>
      <c r="P25" s="100"/>
      <c r="Q25" s="100"/>
      <c r="R25" s="100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</row>
    <row r="26" ht="19.5" customHeight="1" spans="2:29">
      <c r="B26" s="248"/>
      <c r="C26" s="249"/>
      <c r="D26" s="250"/>
      <c r="E26" s="251"/>
      <c r="F26" s="251"/>
      <c r="G26" s="252"/>
      <c r="H26" s="247" t="s">
        <v>9</v>
      </c>
      <c r="I26" s="292">
        <f>SUM(I7:I22)</f>
        <v>2.5</v>
      </c>
      <c r="J26" s="292">
        <f>SUM(J7:J22)</f>
        <v>19</v>
      </c>
      <c r="K26" s="292">
        <f>SUM(K7:K22)</f>
        <v>0</v>
      </c>
      <c r="L26" s="293">
        <f>SUM(L7:L22)</f>
        <v>3</v>
      </c>
      <c r="M26" s="252"/>
      <c r="N26" s="252"/>
      <c r="O26" s="294"/>
      <c r="P26" s="100"/>
      <c r="Q26" s="100"/>
      <c r="R26" s="100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customHeight="1" spans="2:29">
      <c r="B27" s="248"/>
      <c r="C27" s="254"/>
      <c r="D27" s="254"/>
      <c r="E27" s="251"/>
      <c r="F27" s="251"/>
      <c r="G27" s="255"/>
      <c r="H27" s="253" t="s">
        <v>38</v>
      </c>
      <c r="I27" s="253"/>
      <c r="J27" s="253"/>
      <c r="K27" s="253"/>
      <c r="L27" s="295">
        <f>R4*I26</f>
        <v>14322.9166666667</v>
      </c>
      <c r="M27" s="296"/>
      <c r="N27" s="252"/>
      <c r="O27" s="294"/>
      <c r="P27" s="100"/>
      <c r="Q27" s="100"/>
      <c r="R27" s="100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</row>
    <row r="28" ht="13.5" spans="2:29">
      <c r="B28" s="257"/>
      <c r="C28" s="258"/>
      <c r="D28" s="258"/>
      <c r="E28" s="259"/>
      <c r="F28" s="259"/>
      <c r="G28" s="258"/>
      <c r="H28" s="256" t="s">
        <v>39</v>
      </c>
      <c r="I28" s="256"/>
      <c r="J28" s="256"/>
      <c r="K28" s="256"/>
      <c r="L28" s="297">
        <f>S4*J26</f>
        <v>152395.833333333</v>
      </c>
      <c r="M28" s="296"/>
      <c r="N28" s="252"/>
      <c r="O28" s="294"/>
      <c r="P28" s="100"/>
      <c r="Q28" s="100"/>
      <c r="R28" s="100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</row>
    <row r="29" ht="13.5" spans="2:29">
      <c r="B29" s="257"/>
      <c r="C29" s="261" t="s">
        <v>36</v>
      </c>
      <c r="D29" s="261"/>
      <c r="E29" s="261"/>
      <c r="F29" s="261"/>
      <c r="G29" s="261"/>
      <c r="H29" s="260" t="s">
        <v>40</v>
      </c>
      <c r="I29" s="260"/>
      <c r="J29" s="260"/>
      <c r="K29" s="260"/>
      <c r="L29" s="297">
        <f>K26*T4</f>
        <v>0</v>
      </c>
      <c r="M29" s="296"/>
      <c r="N29" s="298"/>
      <c r="O29" s="272"/>
      <c r="P29" s="100"/>
      <c r="Q29" s="100"/>
      <c r="R29" s="100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</row>
    <row r="30" ht="13.5" spans="2:29">
      <c r="B30" s="257"/>
      <c r="C30" s="261" t="s">
        <v>37</v>
      </c>
      <c r="D30" s="261"/>
      <c r="E30" s="261"/>
      <c r="F30" s="261"/>
      <c r="G30" s="261"/>
      <c r="H30" s="260" t="s">
        <v>41</v>
      </c>
      <c r="I30" s="260"/>
      <c r="J30" s="260"/>
      <c r="K30" s="260"/>
      <c r="L30" s="297">
        <f>L26*U4</f>
        <v>34375</v>
      </c>
      <c r="M30" s="296"/>
      <c r="N30" s="298"/>
      <c r="O30" s="272"/>
      <c r="P30" s="100"/>
      <c r="Q30" s="100"/>
      <c r="R30" s="100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</row>
    <row r="31" ht="13.5" spans="2:29">
      <c r="B31" s="257"/>
      <c r="C31"/>
      <c r="D31" s="263"/>
      <c r="E31" s="263"/>
      <c r="F31" s="263"/>
      <c r="G31" s="263"/>
      <c r="H31" s="262" t="s">
        <v>9</v>
      </c>
      <c r="I31" s="262"/>
      <c r="J31" s="262"/>
      <c r="K31" s="262"/>
      <c r="L31" s="299">
        <f>SUM(L27:L30)</f>
        <v>201093.75</v>
      </c>
      <c r="M31" s="254"/>
      <c r="N31" s="300"/>
      <c r="O31" s="199"/>
      <c r="Q31" s="100"/>
      <c r="R31" s="100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</row>
    <row r="32" spans="2:29">
      <c r="B32" s="257"/>
      <c r="C32" s="264"/>
      <c r="N32" s="96"/>
      <c r="Q32" s="100"/>
      <c r="R32" s="100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</row>
    <row r="33" spans="2:29">
      <c r="B33" s="3"/>
      <c r="C33" s="264"/>
      <c r="H33"/>
      <c r="I33"/>
      <c r="J33"/>
      <c r="K33"/>
      <c r="L33"/>
      <c r="M33"/>
      <c r="N33"/>
      <c r="Q33" s="100"/>
      <c r="R33" s="100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</row>
    <row r="34" ht="13.5" spans="2:29">
      <c r="B34" s="3"/>
      <c r="C34" s="264"/>
      <c r="H34"/>
      <c r="I34"/>
      <c r="J34"/>
      <c r="K34"/>
      <c r="L34"/>
      <c r="M34"/>
      <c r="N34"/>
      <c r="Q34" s="100"/>
      <c r="R34" s="100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</row>
    <row r="35" ht="13.5" spans="2:29">
      <c r="B35" s="3"/>
      <c r="C35" s="264"/>
      <c r="D35" s="265" t="s">
        <v>42</v>
      </c>
      <c r="E35" s="265"/>
      <c r="F35" s="265"/>
      <c r="G35" s="265"/>
      <c r="H35"/>
      <c r="I35"/>
      <c r="J35"/>
      <c r="K35"/>
      <c r="L35"/>
      <c r="M35"/>
      <c r="N35"/>
      <c r="Q35" s="100"/>
      <c r="R35" s="100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</row>
    <row r="36" ht="13.5" spans="2:18">
      <c r="B36" s="3"/>
      <c r="C36" s="264"/>
      <c r="D36" s="265"/>
      <c r="E36" s="265"/>
      <c r="F36" s="265"/>
      <c r="G36" s="265"/>
      <c r="H36"/>
      <c r="I36"/>
      <c r="J36"/>
      <c r="K36" t="s">
        <v>43</v>
      </c>
      <c r="L36">
        <v>6</v>
      </c>
      <c r="M36"/>
      <c r="N36"/>
      <c r="Q36" s="3"/>
      <c r="R36" s="3">
        <v>28</v>
      </c>
    </row>
    <row r="37" spans="2:18">
      <c r="B37" s="3"/>
      <c r="C37" s="264"/>
      <c r="D37" s="264"/>
      <c r="E37" s="266"/>
      <c r="F37" s="266"/>
      <c r="G37" s="267"/>
      <c r="H37"/>
      <c r="I37"/>
      <c r="J37"/>
      <c r="K37" t="s">
        <v>44</v>
      </c>
      <c r="L37">
        <v>14</v>
      </c>
      <c r="M37"/>
      <c r="N37"/>
      <c r="Q37" s="3"/>
      <c r="R37" s="3"/>
    </row>
    <row r="38" spans="2:18">
      <c r="B38" s="3"/>
      <c r="C38" s="87"/>
      <c r="D38" s="87"/>
      <c r="E38" s="85"/>
      <c r="F38" s="85"/>
      <c r="G38" s="86"/>
      <c r="H38"/>
      <c r="I38"/>
      <c r="J38"/>
      <c r="K38" t="s">
        <v>45</v>
      </c>
      <c r="L38">
        <v>7.5</v>
      </c>
      <c r="M38"/>
      <c r="N38"/>
      <c r="Q38" s="3"/>
      <c r="R38" s="3"/>
    </row>
    <row r="39" spans="2:18">
      <c r="B39" s="268"/>
      <c r="C39"/>
      <c r="D39"/>
      <c r="G39"/>
      <c r="H39"/>
      <c r="I39"/>
      <c r="J39"/>
      <c r="K39" t="s">
        <v>46</v>
      </c>
      <c r="L39">
        <v>7</v>
      </c>
      <c r="M39"/>
      <c r="N39"/>
      <c r="Q39" s="3"/>
      <c r="R39" s="3"/>
    </row>
    <row r="40" spans="2:21">
      <c r="B40" s="268"/>
      <c r="C40"/>
      <c r="D40"/>
      <c r="G40"/>
      <c r="H40"/>
      <c r="I40"/>
      <c r="J40"/>
      <c r="K40"/>
      <c r="L40"/>
      <c r="M40"/>
      <c r="N40"/>
      <c r="Q40" s="267"/>
      <c r="R40" s="267"/>
      <c r="S40" s="100"/>
      <c r="T40" s="100"/>
      <c r="U40" s="100"/>
    </row>
    <row r="41" spans="2:14">
      <c r="B41" s="268"/>
      <c r="C41"/>
      <c r="D41"/>
      <c r="G41"/>
      <c r="H41"/>
      <c r="I41"/>
      <c r="J41"/>
      <c r="K41"/>
      <c r="L41"/>
      <c r="M41"/>
      <c r="N41"/>
    </row>
    <row r="42" spans="2:14">
      <c r="B42" s="268"/>
      <c r="C42"/>
      <c r="D42"/>
      <c r="G42"/>
      <c r="H42"/>
      <c r="I42"/>
      <c r="J42"/>
      <c r="K42"/>
      <c r="L42"/>
      <c r="M42"/>
      <c r="N42"/>
    </row>
    <row r="43" spans="2:14">
      <c r="B43" s="268"/>
      <c r="C43"/>
      <c r="D43"/>
      <c r="G43"/>
      <c r="H43"/>
      <c r="I43"/>
      <c r="J43"/>
      <c r="K43"/>
      <c r="L43"/>
      <c r="M43"/>
      <c r="N43"/>
    </row>
    <row r="44" spans="2:14">
      <c r="B44" s="268"/>
      <c r="C44"/>
      <c r="D44"/>
      <c r="G44"/>
      <c r="H44"/>
      <c r="I44"/>
      <c r="J44"/>
      <c r="K44"/>
      <c r="L44"/>
      <c r="M44"/>
      <c r="N44"/>
    </row>
    <row r="45" spans="3:15">
      <c r="C45"/>
      <c r="D45"/>
      <c r="G45"/>
      <c r="H45"/>
      <c r="I45" s="96"/>
      <c r="J45" s="96"/>
      <c r="K45" s="96"/>
      <c r="L45" s="96"/>
      <c r="M45" s="96"/>
      <c r="N45" s="96"/>
      <c r="O45" s="199"/>
    </row>
    <row r="46" spans="3:14">
      <c r="C46"/>
      <c r="D46"/>
      <c r="G46"/>
      <c r="H46" s="96"/>
      <c r="I46" s="96"/>
      <c r="J46" s="96"/>
      <c r="K46" s="96"/>
      <c r="L46" s="96"/>
      <c r="M46" s="96"/>
      <c r="N46" s="199"/>
    </row>
    <row r="47" spans="3:14">
      <c r="C47"/>
      <c r="D47"/>
      <c r="G47"/>
      <c r="H47" s="96"/>
      <c r="I47" s="96"/>
      <c r="N47" s="199"/>
    </row>
    <row r="48" spans="3:14">
      <c r="C48"/>
      <c r="D48"/>
      <c r="G48"/>
      <c r="H48" s="96"/>
      <c r="I48" s="96"/>
      <c r="N48" s="199"/>
    </row>
    <row r="49" spans="3:14">
      <c r="C49"/>
      <c r="D49"/>
      <c r="G49"/>
      <c r="H49" s="96"/>
      <c r="I49" s="96"/>
      <c r="N49"/>
    </row>
    <row r="50" spans="3:14">
      <c r="C50"/>
      <c r="D50"/>
      <c r="G50"/>
      <c r="H50" s="96"/>
      <c r="I50" s="96"/>
      <c r="N50"/>
    </row>
    <row r="51" spans="3:14">
      <c r="C51"/>
      <c r="D51"/>
      <c r="G51"/>
      <c r="H51" s="96"/>
      <c r="I51" s="96"/>
      <c r="N51"/>
    </row>
    <row r="52" spans="3:14">
      <c r="C52"/>
      <c r="D52"/>
      <c r="G52"/>
      <c r="H52" s="96"/>
      <c r="I52" s="96"/>
      <c r="N52"/>
    </row>
    <row r="53" spans="3:14">
      <c r="C53"/>
      <c r="D53"/>
      <c r="G53"/>
      <c r="H53" s="96"/>
      <c r="I53" s="96"/>
      <c r="N53"/>
    </row>
    <row r="54" spans="3:14">
      <c r="C54"/>
      <c r="D54"/>
      <c r="G54"/>
      <c r="H54" s="96"/>
      <c r="I54" s="96"/>
      <c r="N54"/>
    </row>
    <row r="55" spans="3:14">
      <c r="C55"/>
      <c r="D55"/>
      <c r="G55"/>
      <c r="H55" s="96"/>
      <c r="I55" s="96"/>
      <c r="N55"/>
    </row>
    <row r="56" spans="3:14">
      <c r="C56"/>
      <c r="D56"/>
      <c r="G56"/>
      <c r="H56" s="96"/>
      <c r="I56" s="96"/>
      <c r="N56"/>
    </row>
    <row r="57" spans="3:10">
      <c r="C57"/>
      <c r="D57"/>
      <c r="G57"/>
      <c r="H57"/>
      <c r="I57" s="96"/>
      <c r="J57" s="96"/>
    </row>
    <row r="58" spans="3:10">
      <c r="C58"/>
      <c r="D58"/>
      <c r="G58"/>
      <c r="H58"/>
      <c r="I58" s="96"/>
      <c r="J58" s="96"/>
    </row>
    <row r="59" spans="3:10">
      <c r="C59"/>
      <c r="D59"/>
      <c r="G59"/>
      <c r="H59"/>
      <c r="I59" s="96"/>
      <c r="J59" s="96"/>
    </row>
    <row r="60" spans="3:10">
      <c r="C60"/>
      <c r="D60"/>
      <c r="G60"/>
      <c r="H60"/>
      <c r="I60" s="96"/>
      <c r="J60" s="96"/>
    </row>
    <row r="61" spans="3:10">
      <c r="C61"/>
      <c r="D61"/>
      <c r="G61"/>
      <c r="H61"/>
      <c r="I61" s="96"/>
      <c r="J61" s="96"/>
    </row>
    <row r="62" spans="3:10">
      <c r="C62"/>
      <c r="D62"/>
      <c r="G62"/>
      <c r="H62"/>
      <c r="I62" s="96"/>
      <c r="J62" s="96"/>
    </row>
    <row r="63" spans="3:10">
      <c r="C63"/>
      <c r="D63"/>
      <c r="G63"/>
      <c r="H63"/>
      <c r="I63" s="96"/>
      <c r="J63" s="96"/>
    </row>
    <row r="64" spans="3:10">
      <c r="C64"/>
      <c r="D64"/>
      <c r="G64"/>
      <c r="H64"/>
      <c r="I64" s="96"/>
      <c r="J64" s="96"/>
    </row>
    <row r="65" spans="3:10">
      <c r="C65"/>
      <c r="D65"/>
      <c r="G65"/>
      <c r="H65"/>
      <c r="I65" s="96"/>
      <c r="J65" s="96"/>
    </row>
    <row r="66" spans="4:10">
      <c r="D66" s="96"/>
      <c r="E66" s="97"/>
      <c r="F66" s="97"/>
      <c r="G66" s="96"/>
      <c r="H66" s="96"/>
      <c r="I66" s="96"/>
      <c r="J66" s="96"/>
    </row>
    <row r="67" spans="4:10">
      <c r="D67" s="96"/>
      <c r="E67" s="97"/>
      <c r="F67" s="97"/>
      <c r="G67" s="96"/>
      <c r="H67" s="96"/>
      <c r="I67" s="96"/>
      <c r="J67" s="96"/>
    </row>
    <row r="68" spans="4:10">
      <c r="D68" s="96"/>
      <c r="E68" s="97"/>
      <c r="F68" s="97"/>
      <c r="G68" s="96"/>
      <c r="H68" s="96"/>
      <c r="I68" s="96"/>
      <c r="J68" s="96"/>
    </row>
    <row r="69" spans="4:10">
      <c r="D69" s="96"/>
      <c r="E69" s="97"/>
      <c r="F69" s="97"/>
      <c r="G69" s="96"/>
      <c r="H69" s="96"/>
      <c r="I69" s="96"/>
      <c r="J69" s="96"/>
    </row>
    <row r="70" spans="4:10">
      <c r="D70" s="96"/>
      <c r="E70" s="97"/>
      <c r="F70" s="97"/>
      <c r="G70" s="96"/>
      <c r="H70" s="96"/>
      <c r="I70" s="96"/>
      <c r="J70" s="96"/>
    </row>
    <row r="71" spans="2:15">
      <c r="B71" s="139"/>
      <c r="C71" s="140"/>
      <c r="D71" s="138"/>
      <c r="E71" s="141"/>
      <c r="F71" s="141"/>
      <c r="G71" s="138"/>
      <c r="H71" s="138"/>
      <c r="I71" s="138"/>
      <c r="J71" s="138"/>
      <c r="K71" s="140"/>
      <c r="L71" s="140"/>
      <c r="M71" s="140"/>
      <c r="N71" s="140"/>
      <c r="O71" s="139"/>
    </row>
    <row r="72" ht="12.95" customHeight="1" spans="2:15">
      <c r="B72" s="143"/>
      <c r="C72" s="144"/>
      <c r="D72" s="142"/>
      <c r="E72" s="145"/>
      <c r="F72" s="145"/>
      <c r="G72" s="145"/>
      <c r="H72" s="142"/>
      <c r="I72" s="152"/>
      <c r="J72" s="152"/>
      <c r="K72" s="147"/>
      <c r="L72" s="147"/>
      <c r="M72" s="149"/>
      <c r="N72" s="149"/>
      <c r="O72" s="139"/>
    </row>
    <row r="73" ht="12.95" customHeight="1" spans="2:15">
      <c r="B73" s="143"/>
      <c r="C73" s="147"/>
      <c r="D73" s="142"/>
      <c r="E73" s="145"/>
      <c r="F73" s="145"/>
      <c r="G73" s="148"/>
      <c r="H73" s="146"/>
      <c r="I73" s="152"/>
      <c r="J73" s="152"/>
      <c r="K73" s="147"/>
      <c r="L73" s="147"/>
      <c r="M73" s="149"/>
      <c r="N73" s="149"/>
      <c r="O73" s="139"/>
    </row>
    <row r="74" ht="12.95" customHeight="1" spans="2:15">
      <c r="B74" s="143"/>
      <c r="C74" s="147"/>
      <c r="D74" s="142"/>
      <c r="E74" s="145"/>
      <c r="F74" s="145"/>
      <c r="G74" s="148"/>
      <c r="H74" s="146"/>
      <c r="I74" s="152"/>
      <c r="J74" s="152"/>
      <c r="K74" s="147"/>
      <c r="L74" s="147"/>
      <c r="M74" s="149"/>
      <c r="N74" s="149"/>
      <c r="O74" s="139"/>
    </row>
    <row r="75" ht="12.95" customHeight="1" spans="2:15">
      <c r="B75" s="143"/>
      <c r="C75" s="147"/>
      <c r="D75" s="142"/>
      <c r="E75" s="145"/>
      <c r="F75" s="145"/>
      <c r="G75" s="148"/>
      <c r="H75" s="146"/>
      <c r="I75" s="152"/>
      <c r="J75" s="152"/>
      <c r="K75" s="153"/>
      <c r="L75" s="153"/>
      <c r="M75" s="149"/>
      <c r="N75" s="149"/>
      <c r="O75" s="139"/>
    </row>
    <row r="76" ht="12.95" customHeight="1" spans="2:15">
      <c r="B76" s="143"/>
      <c r="C76" s="147"/>
      <c r="D76" s="142"/>
      <c r="E76" s="145"/>
      <c r="F76" s="145"/>
      <c r="G76" s="145"/>
      <c r="H76" s="149"/>
      <c r="I76" s="152"/>
      <c r="J76" s="152"/>
      <c r="K76" s="147"/>
      <c r="L76" s="147"/>
      <c r="M76" s="149"/>
      <c r="N76" s="149"/>
      <c r="O76" s="139"/>
    </row>
    <row r="77" ht="22.35" customHeight="1" spans="2:15">
      <c r="B77" s="143"/>
      <c r="C77" s="147"/>
      <c r="D77" s="150"/>
      <c r="E77" s="151"/>
      <c r="F77" s="151"/>
      <c r="G77" s="150"/>
      <c r="H77" s="142"/>
      <c r="I77" s="152"/>
      <c r="J77" s="152"/>
      <c r="K77" s="147"/>
      <c r="L77" s="147"/>
      <c r="M77" s="149"/>
      <c r="N77" s="149"/>
      <c r="O77" s="139"/>
    </row>
    <row r="78" spans="2:15">
      <c r="B78" s="139"/>
      <c r="C78" s="140"/>
      <c r="D78" s="138"/>
      <c r="E78" s="141"/>
      <c r="F78" s="141"/>
      <c r="G78" s="138"/>
      <c r="H78" s="138"/>
      <c r="I78" s="138"/>
      <c r="J78" s="138"/>
      <c r="K78" s="140"/>
      <c r="L78" s="140"/>
      <c r="M78" s="140"/>
      <c r="N78" s="140"/>
      <c r="O78" s="139"/>
    </row>
    <row r="79" spans="2:15">
      <c r="B79" s="139"/>
      <c r="C79" s="140"/>
      <c r="D79" s="138"/>
      <c r="E79" s="141"/>
      <c r="F79" s="141"/>
      <c r="G79" s="138"/>
      <c r="H79" s="138"/>
      <c r="I79" s="138"/>
      <c r="J79" s="138"/>
      <c r="K79" s="140"/>
      <c r="L79" s="140"/>
      <c r="M79" s="140"/>
      <c r="N79" s="140"/>
      <c r="O79" s="139"/>
    </row>
    <row r="80" spans="2:15">
      <c r="B80" s="139"/>
      <c r="C80" s="140"/>
      <c r="D80" s="138"/>
      <c r="E80" s="141"/>
      <c r="F80" s="141"/>
      <c r="G80" s="138"/>
      <c r="H80" s="138"/>
      <c r="I80" s="138"/>
      <c r="J80" s="138"/>
      <c r="K80" s="140"/>
      <c r="L80" s="140"/>
      <c r="M80" s="140"/>
      <c r="N80" s="140"/>
      <c r="O80" s="139"/>
    </row>
    <row r="81" spans="2:15">
      <c r="B81" s="139"/>
      <c r="C81" s="140"/>
      <c r="D81" s="138"/>
      <c r="E81" s="141"/>
      <c r="F81" s="141"/>
      <c r="G81" s="138"/>
      <c r="H81" s="138"/>
      <c r="I81" s="138"/>
      <c r="J81" s="138"/>
      <c r="K81" s="140"/>
      <c r="L81" s="140"/>
      <c r="M81" s="140"/>
      <c r="N81" s="140"/>
      <c r="O81" s="139"/>
    </row>
    <row r="82" spans="2:15">
      <c r="B82" s="139"/>
      <c r="C82" s="140"/>
      <c r="D82" s="138"/>
      <c r="E82" s="141"/>
      <c r="F82" s="141"/>
      <c r="G82" s="138"/>
      <c r="H82" s="138"/>
      <c r="I82" s="138"/>
      <c r="J82" s="138"/>
      <c r="K82" s="140"/>
      <c r="L82" s="140"/>
      <c r="M82" s="140"/>
      <c r="N82" s="140"/>
      <c r="O82" s="139"/>
    </row>
    <row r="83" spans="2:15">
      <c r="B83" s="139"/>
      <c r="C83" s="140"/>
      <c r="D83" s="138"/>
      <c r="E83" s="141"/>
      <c r="F83" s="141"/>
      <c r="G83" s="138"/>
      <c r="H83" s="138"/>
      <c r="I83" s="138"/>
      <c r="J83" s="138"/>
      <c r="K83" s="140"/>
      <c r="L83" s="140"/>
      <c r="M83" s="140"/>
      <c r="N83" s="140"/>
      <c r="O83" s="139"/>
    </row>
    <row r="84" spans="4:10">
      <c r="D84" s="96"/>
      <c r="E84" s="97"/>
      <c r="F84" s="97"/>
      <c r="G84" s="96"/>
      <c r="H84" s="96"/>
      <c r="I84" s="96"/>
      <c r="J84" s="96"/>
    </row>
    <row r="85" s="1" customFormat="1" spans="2:29">
      <c r="B85"/>
      <c r="D85" s="96"/>
      <c r="E85" s="97"/>
      <c r="F85" s="97"/>
      <c r="G85" s="96"/>
      <c r="H85" s="96"/>
      <c r="I85" s="96"/>
      <c r="J85" s="96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="1" customFormat="1" spans="2:29">
      <c r="B86"/>
      <c r="D86" s="96"/>
      <c r="E86" s="97"/>
      <c r="F86" s="97"/>
      <c r="G86" s="96"/>
      <c r="H86" s="96"/>
      <c r="I86" s="96"/>
      <c r="J86" s="9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="1" customFormat="1" spans="2:29">
      <c r="B87"/>
      <c r="D87" s="96"/>
      <c r="E87" s="97"/>
      <c r="F87" s="97"/>
      <c r="G87" s="96"/>
      <c r="H87" s="96"/>
      <c r="I87" s="96"/>
      <c r="J87" s="96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</sheetData>
  <mergeCells count="67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18:F18"/>
    <mergeCell ref="M18:N18"/>
    <mergeCell ref="E19:F19"/>
    <mergeCell ref="M19:N19"/>
    <mergeCell ref="E20:F20"/>
    <mergeCell ref="M20:N20"/>
    <mergeCell ref="E22:F22"/>
    <mergeCell ref="M22:N22"/>
    <mergeCell ref="C23:D23"/>
    <mergeCell ref="C24:D24"/>
    <mergeCell ref="E26:F26"/>
    <mergeCell ref="M26:N26"/>
    <mergeCell ref="E27:F27"/>
    <mergeCell ref="H27:K27"/>
    <mergeCell ref="H28:K28"/>
    <mergeCell ref="H29:K29"/>
    <mergeCell ref="H30:K30"/>
    <mergeCell ref="H31:K31"/>
    <mergeCell ref="E37:F37"/>
    <mergeCell ref="E38:F38"/>
    <mergeCell ref="E72:F72"/>
    <mergeCell ref="M72:N72"/>
    <mergeCell ref="E73:F73"/>
    <mergeCell ref="M73:N73"/>
    <mergeCell ref="E74:F74"/>
    <mergeCell ref="M74:N74"/>
    <mergeCell ref="E75:F75"/>
    <mergeCell ref="M75:N75"/>
    <mergeCell ref="E76:F76"/>
    <mergeCell ref="M76:N76"/>
    <mergeCell ref="E77:F77"/>
    <mergeCell ref="M77:N77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E5:F6"/>
    <mergeCell ref="M5:N6"/>
    <mergeCell ref="D35:G36"/>
  </mergeCells>
  <pageMargins left="0.709027777777778" right="0.709027777777778" top="0.75" bottom="0.75" header="0.309027777777778" footer="0.309027777777778"/>
  <pageSetup paperSize="9" scale="69" orientation="landscape"/>
  <headerFooter/>
  <rowBreaks count="1" manualBreakCount="1">
    <brk id="25" max="16383" man="1"/>
  </rowBreaks>
  <colBreaks count="1" manualBreakCount="1">
    <brk id="15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95"/>
  <sheetViews>
    <sheetView zoomScale="85" zoomScaleNormal="85" topLeftCell="A10" workbookViewId="0">
      <selection activeCell="B14" sqref="B14:N23"/>
    </sheetView>
  </sheetViews>
  <sheetFormatPr defaultColWidth="9" defaultRowHeight="12.75"/>
  <cols>
    <col min="2" max="2" width="10.2857142857143" customWidth="1"/>
    <col min="3" max="3" width="12.5714285714286" style="1" customWidth="1"/>
    <col min="4" max="4" width="28.5714285714286" style="1" customWidth="1"/>
    <col min="5" max="5" width="11.4285714285714" style="2"/>
    <col min="6" max="6" width="20.7142857142857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21" max="21" width="12.4285714285714" customWidth="1"/>
  </cols>
  <sheetData>
    <row r="2" ht="13.5"/>
    <row r="3" ht="15" spans="2:29">
      <c r="B3" s="197"/>
      <c r="C3" s="198" t="s">
        <v>0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269"/>
      <c r="O3" s="270"/>
      <c r="P3" s="136" t="s">
        <v>1</v>
      </c>
      <c r="Q3" s="136" t="s">
        <v>2</v>
      </c>
      <c r="R3" s="100" t="s">
        <v>3</v>
      </c>
      <c r="S3" s="136" t="s">
        <v>4</v>
      </c>
      <c r="T3" s="136" t="s">
        <v>5</v>
      </c>
      <c r="U3" s="136" t="s">
        <v>6</v>
      </c>
      <c r="V3" s="136" t="s">
        <v>7</v>
      </c>
      <c r="W3" s="136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199"/>
      <c r="B4" s="302"/>
      <c r="C4" s="303"/>
      <c r="D4" s="303"/>
      <c r="E4" s="304"/>
      <c r="F4" s="304"/>
      <c r="G4" s="303"/>
      <c r="H4" s="303"/>
      <c r="I4" s="303"/>
      <c r="J4" s="303"/>
      <c r="K4" s="303"/>
      <c r="L4" s="303"/>
      <c r="M4" s="303"/>
      <c r="N4" s="334"/>
      <c r="O4" s="272"/>
      <c r="P4" s="100">
        <v>1100000</v>
      </c>
      <c r="Q4" s="100">
        <f>P4/240</f>
        <v>4583.33333333333</v>
      </c>
      <c r="R4" s="136">
        <f>Q4*1.25</f>
        <v>5729.16666666667</v>
      </c>
      <c r="S4" s="136">
        <f>Q4*1.75</f>
        <v>8020.83333333333</v>
      </c>
      <c r="T4" s="136">
        <f>Q4*2</f>
        <v>9166.66666666667</v>
      </c>
      <c r="U4" s="136">
        <v>11458.3333333333</v>
      </c>
      <c r="V4" s="136">
        <f>R4*I34</f>
        <v>60156.25</v>
      </c>
      <c r="W4" s="136">
        <f>S4*J34</f>
        <v>120312.5</v>
      </c>
      <c r="X4" s="136">
        <f>V4+W4</f>
        <v>180468.75</v>
      </c>
      <c r="Y4" s="136"/>
      <c r="Z4" s="136"/>
      <c r="AA4" s="136"/>
      <c r="AB4" s="136"/>
      <c r="AC4" s="136"/>
    </row>
    <row r="5" ht="12.95" customHeight="1" spans="1:29">
      <c r="A5" s="199"/>
      <c r="B5" s="201" t="s">
        <v>10</v>
      </c>
      <c r="C5" s="305" t="s">
        <v>11</v>
      </c>
      <c r="D5" s="14" t="s">
        <v>12</v>
      </c>
      <c r="E5" s="15" t="s">
        <v>13</v>
      </c>
      <c r="F5" s="16"/>
      <c r="G5" s="14" t="s">
        <v>14</v>
      </c>
      <c r="H5" s="14" t="s">
        <v>15</v>
      </c>
      <c r="I5" s="102" t="s">
        <v>16</v>
      </c>
      <c r="J5" s="102" t="s">
        <v>17</v>
      </c>
      <c r="K5" s="102" t="s">
        <v>18</v>
      </c>
      <c r="L5" s="102" t="s">
        <v>19</v>
      </c>
      <c r="M5" s="103" t="s">
        <v>20</v>
      </c>
      <c r="N5" s="104"/>
      <c r="O5" s="272"/>
      <c r="P5" s="100"/>
      <c r="Q5" s="100"/>
      <c r="R5" s="100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</row>
    <row r="6" ht="13.5" spans="1:29">
      <c r="A6" s="199"/>
      <c r="B6" s="203"/>
      <c r="C6" s="306"/>
      <c r="D6" s="156"/>
      <c r="E6" s="157"/>
      <c r="F6" s="158"/>
      <c r="G6" s="156"/>
      <c r="H6" s="156"/>
      <c r="I6" s="177"/>
      <c r="J6" s="177"/>
      <c r="K6" s="177"/>
      <c r="L6" s="177"/>
      <c r="M6" s="178"/>
      <c r="N6" s="179"/>
      <c r="O6" s="272"/>
      <c r="P6" s="100"/>
      <c r="Q6" s="100"/>
      <c r="R6" s="100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</row>
    <row r="7" ht="30" customHeight="1" spans="1:29">
      <c r="A7" s="199"/>
      <c r="B7" s="307">
        <v>43136</v>
      </c>
      <c r="C7" s="308" t="s">
        <v>49</v>
      </c>
      <c r="D7" s="309" t="s">
        <v>59</v>
      </c>
      <c r="E7" s="208" t="s">
        <v>60</v>
      </c>
      <c r="F7" s="209"/>
      <c r="G7" s="310">
        <v>5979</v>
      </c>
      <c r="H7" s="311" t="s">
        <v>61</v>
      </c>
      <c r="I7" s="309">
        <v>2</v>
      </c>
      <c r="J7" s="309">
        <v>2</v>
      </c>
      <c r="K7" s="309"/>
      <c r="L7" s="309"/>
      <c r="M7" s="183" t="s">
        <v>25</v>
      </c>
      <c r="N7" s="184"/>
      <c r="O7" s="272"/>
      <c r="P7" s="100"/>
      <c r="Q7" s="100"/>
      <c r="R7" s="100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ht="30" customHeight="1" spans="1:29">
      <c r="A8" s="199"/>
      <c r="B8" s="307">
        <v>43137</v>
      </c>
      <c r="C8" s="312" t="s">
        <v>21</v>
      </c>
      <c r="D8" s="210" t="s">
        <v>62</v>
      </c>
      <c r="E8" s="208" t="s">
        <v>60</v>
      </c>
      <c r="F8" s="209"/>
      <c r="G8" s="310" t="s">
        <v>63</v>
      </c>
      <c r="H8" s="210" t="s">
        <v>64</v>
      </c>
      <c r="I8" s="210">
        <v>1</v>
      </c>
      <c r="J8" s="210">
        <v>3</v>
      </c>
      <c r="K8" s="210"/>
      <c r="L8" s="210"/>
      <c r="M8" s="183" t="s">
        <v>25</v>
      </c>
      <c r="N8" s="184"/>
      <c r="O8" s="272"/>
      <c r="P8" s="100"/>
      <c r="Q8" s="100"/>
      <c r="R8" s="100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ht="30" customHeight="1" spans="1:29">
      <c r="A9" s="199"/>
      <c r="B9" s="307">
        <v>43137</v>
      </c>
      <c r="C9" s="312" t="s">
        <v>21</v>
      </c>
      <c r="D9" s="210" t="s">
        <v>62</v>
      </c>
      <c r="E9" s="208" t="s">
        <v>65</v>
      </c>
      <c r="F9" s="209"/>
      <c r="G9" s="310" t="s">
        <v>63</v>
      </c>
      <c r="H9" s="210" t="s">
        <v>66</v>
      </c>
      <c r="I9" s="210"/>
      <c r="J9" s="210">
        <v>2</v>
      </c>
      <c r="K9" s="210"/>
      <c r="L9" s="210"/>
      <c r="M9" s="183" t="s">
        <v>25</v>
      </c>
      <c r="N9" s="184"/>
      <c r="O9" s="272"/>
      <c r="P9" s="100"/>
      <c r="Q9" s="100"/>
      <c r="R9" s="100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ht="30" customHeight="1" spans="1:29">
      <c r="A10" s="199"/>
      <c r="B10" s="307">
        <v>43140</v>
      </c>
      <c r="C10" s="312" t="s">
        <v>28</v>
      </c>
      <c r="D10" s="210" t="s">
        <v>67</v>
      </c>
      <c r="E10" s="208" t="s">
        <v>68</v>
      </c>
      <c r="F10" s="209"/>
      <c r="G10" s="310">
        <v>6014</v>
      </c>
      <c r="H10" s="210" t="s">
        <v>69</v>
      </c>
      <c r="I10" s="210">
        <v>4</v>
      </c>
      <c r="J10" s="210">
        <v>3</v>
      </c>
      <c r="K10" s="210"/>
      <c r="L10" s="210"/>
      <c r="M10" s="183" t="s">
        <v>25</v>
      </c>
      <c r="N10" s="184"/>
      <c r="O10" s="272"/>
      <c r="P10" s="100"/>
      <c r="Q10" s="100"/>
      <c r="R10" s="100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ht="30" customHeight="1" spans="2:29">
      <c r="B11" s="307">
        <v>43141</v>
      </c>
      <c r="C11" s="312" t="s">
        <v>32</v>
      </c>
      <c r="D11" s="210" t="s">
        <v>67</v>
      </c>
      <c r="E11" s="208" t="s">
        <v>68</v>
      </c>
      <c r="F11" s="209"/>
      <c r="G11" s="310">
        <v>6014</v>
      </c>
      <c r="H11" s="313" t="s">
        <v>70</v>
      </c>
      <c r="I11" s="210"/>
      <c r="J11" s="210">
        <v>3</v>
      </c>
      <c r="K11" s="210"/>
      <c r="L11" s="210"/>
      <c r="M11" s="183" t="s">
        <v>25</v>
      </c>
      <c r="N11" s="184"/>
      <c r="O11" s="272"/>
      <c r="P11" s="100"/>
      <c r="Q11" s="100"/>
      <c r="R11" s="100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ht="30" customHeight="1" spans="2:29">
      <c r="B12" s="307">
        <v>43141</v>
      </c>
      <c r="C12" s="312" t="s">
        <v>32</v>
      </c>
      <c r="D12" s="210" t="s">
        <v>67</v>
      </c>
      <c r="E12" s="208" t="s">
        <v>71</v>
      </c>
      <c r="F12" s="209"/>
      <c r="G12" s="310">
        <v>6014</v>
      </c>
      <c r="H12" s="313" t="s">
        <v>72</v>
      </c>
      <c r="I12" s="210">
        <v>3.5</v>
      </c>
      <c r="J12" s="210">
        <v>2</v>
      </c>
      <c r="K12" s="210"/>
      <c r="L12" s="210"/>
      <c r="M12" s="183" t="s">
        <v>25</v>
      </c>
      <c r="N12" s="184"/>
      <c r="O12" s="272"/>
      <c r="P12" s="100"/>
      <c r="Q12" s="100"/>
      <c r="R12" s="100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</row>
    <row r="13" ht="30" customHeight="1" spans="2:29">
      <c r="B13" s="307">
        <v>43142</v>
      </c>
      <c r="C13" s="314" t="s">
        <v>34</v>
      </c>
      <c r="D13" s="210" t="s">
        <v>67</v>
      </c>
      <c r="E13" s="208" t="s">
        <v>71</v>
      </c>
      <c r="F13" s="209"/>
      <c r="G13" s="310">
        <v>6014</v>
      </c>
      <c r="H13" s="315" t="s">
        <v>73</v>
      </c>
      <c r="I13" s="275"/>
      <c r="J13" s="275"/>
      <c r="K13" s="214">
        <v>4</v>
      </c>
      <c r="L13" s="214"/>
      <c r="M13" s="335" t="s">
        <v>25</v>
      </c>
      <c r="N13" s="336"/>
      <c r="O13" s="272"/>
      <c r="P13" s="100"/>
      <c r="Q13" s="100"/>
      <c r="R13" s="100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ht="30" customHeight="1" spans="15:29">
      <c r="O14" s="272"/>
      <c r="P14" s="100"/>
      <c r="Q14" s="100"/>
      <c r="R14" s="100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</row>
    <row r="15" ht="30" customHeight="1" spans="15:29">
      <c r="O15" s="272"/>
      <c r="P15" s="100"/>
      <c r="Q15" s="100"/>
      <c r="R15" s="100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ht="30" customHeight="1" spans="15:29">
      <c r="O16" s="272"/>
      <c r="P16" s="100"/>
      <c r="Q16" s="100"/>
      <c r="R16" s="100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ht="30" customHeight="1" spans="15:29">
      <c r="O17" s="272"/>
      <c r="P17" s="100"/>
      <c r="Q17" s="100"/>
      <c r="R17" s="100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ht="30" customHeight="1" spans="15:29">
      <c r="O18" s="272"/>
      <c r="P18" s="100"/>
      <c r="Q18" s="100"/>
      <c r="R18" s="100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ht="30" customHeight="1" spans="15:29">
      <c r="O19" s="272"/>
      <c r="P19" s="100"/>
      <c r="Q19" s="100"/>
      <c r="R19" s="100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</row>
    <row r="20" ht="30" customHeight="1" spans="15:29">
      <c r="O20" s="272"/>
      <c r="P20" s="100"/>
      <c r="Q20" s="100"/>
      <c r="R20" s="100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</row>
    <row r="21" ht="30" customHeight="1" spans="15:29">
      <c r="O21" s="272"/>
      <c r="P21" s="100"/>
      <c r="Q21" s="100"/>
      <c r="R21" s="100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</row>
    <row r="22" ht="30" customHeight="1" spans="15:29">
      <c r="O22" s="272"/>
      <c r="P22" s="100"/>
      <c r="Q22" s="100"/>
      <c r="R22" s="100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</row>
    <row r="23" ht="30" customHeight="1" spans="15:29">
      <c r="O23" s="272"/>
      <c r="P23" s="100"/>
      <c r="Q23" s="100"/>
      <c r="R23" s="100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</row>
    <row r="24" ht="22.9" hidden="1" customHeight="1" spans="2:29">
      <c r="B24" s="316"/>
      <c r="C24" s="317"/>
      <c r="D24" s="318"/>
      <c r="E24" s="319"/>
      <c r="F24" s="320"/>
      <c r="G24" s="321"/>
      <c r="H24" s="322"/>
      <c r="I24" s="120"/>
      <c r="J24" s="120"/>
      <c r="K24" s="321"/>
      <c r="L24" s="321"/>
      <c r="M24" s="118"/>
      <c r="N24" s="119"/>
      <c r="O24" s="272"/>
      <c r="P24" s="100"/>
      <c r="Q24" s="100"/>
      <c r="R24" s="100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</row>
    <row r="25" ht="23.1" hidden="1" customHeight="1" spans="2:29">
      <c r="B25" s="323"/>
      <c r="C25" s="324"/>
      <c r="D25" s="325"/>
      <c r="E25" s="319"/>
      <c r="F25" s="320"/>
      <c r="G25" s="180"/>
      <c r="H25" s="180"/>
      <c r="I25" s="30"/>
      <c r="J25" s="30"/>
      <c r="K25" s="180"/>
      <c r="L25" s="180"/>
      <c r="M25" s="183"/>
      <c r="N25" s="184"/>
      <c r="O25" s="272"/>
      <c r="P25" s="100"/>
      <c r="Q25" s="100"/>
      <c r="R25" s="100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</row>
    <row r="26" ht="23.1" hidden="1" customHeight="1" spans="2:29">
      <c r="B26" s="323"/>
      <c r="C26" s="326"/>
      <c r="D26" s="325"/>
      <c r="E26" s="319"/>
      <c r="F26" s="320"/>
      <c r="G26" s="180"/>
      <c r="H26" s="327"/>
      <c r="I26" s="30"/>
      <c r="J26" s="30"/>
      <c r="K26" s="30"/>
      <c r="L26" s="112"/>
      <c r="M26" s="183"/>
      <c r="N26" s="184"/>
      <c r="O26" s="272"/>
      <c r="P26" s="100"/>
      <c r="Q26" s="100"/>
      <c r="R26" s="100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ht="22.35" hidden="1" customHeight="1" spans="2:29">
      <c r="B27" s="328"/>
      <c r="C27" s="329"/>
      <c r="D27" s="330"/>
      <c r="E27" s="331"/>
      <c r="F27" s="332"/>
      <c r="G27" s="333"/>
      <c r="H27" s="172"/>
      <c r="I27" s="176"/>
      <c r="J27" s="176"/>
      <c r="K27" s="176"/>
      <c r="L27" s="176"/>
      <c r="M27" s="194"/>
      <c r="N27" s="195"/>
      <c r="O27" s="272"/>
      <c r="P27" s="100"/>
      <c r="Q27" s="100"/>
      <c r="R27" s="100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</row>
    <row r="28" ht="22.35" customHeight="1" spans="2:29">
      <c r="B28" s="237"/>
      <c r="C28" s="238"/>
      <c r="D28" s="239"/>
      <c r="E28" s="240"/>
      <c r="F28" s="240"/>
      <c r="G28" s="241"/>
      <c r="H28" s="242"/>
      <c r="I28" s="242"/>
      <c r="J28" s="242"/>
      <c r="K28" s="244"/>
      <c r="L28" s="244"/>
      <c r="M28" s="290"/>
      <c r="N28" s="290"/>
      <c r="O28" s="272"/>
      <c r="P28" s="100"/>
      <c r="Q28" s="100"/>
      <c r="R28" s="100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</row>
    <row r="29" ht="22.35" customHeight="1" spans="2:27">
      <c r="B29" s="237"/>
      <c r="C29" s="238"/>
      <c r="D29" s="239"/>
      <c r="E29" s="240"/>
      <c r="F29" s="240"/>
      <c r="G29" s="241"/>
      <c r="H29" s="242"/>
      <c r="I29" s="244"/>
      <c r="J29" s="244"/>
      <c r="K29" s="290"/>
      <c r="L29" s="290"/>
      <c r="M29" s="272"/>
      <c r="N29" s="100"/>
      <c r="O29" s="100"/>
      <c r="P29" s="100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</row>
    <row r="30" ht="22.35" customHeight="1" spans="2:27">
      <c r="B30" s="237"/>
      <c r="C30" s="238"/>
      <c r="D30" s="239"/>
      <c r="E30" s="243"/>
      <c r="F30" s="243"/>
      <c r="G30" s="244"/>
      <c r="H30" s="239"/>
      <c r="I30" s="244"/>
      <c r="J30" s="244"/>
      <c r="K30" s="290"/>
      <c r="L30" s="290"/>
      <c r="M30" s="272"/>
      <c r="N30" s="100"/>
      <c r="O30" s="100"/>
      <c r="P30" s="100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</row>
    <row r="31" ht="22.35" customHeight="1" spans="2:27">
      <c r="B31" s="237"/>
      <c r="C31" s="245" t="s">
        <v>36</v>
      </c>
      <c r="D31" s="245"/>
      <c r="E31" s="243"/>
      <c r="F31" s="243"/>
      <c r="G31" s="244"/>
      <c r="H31" s="239"/>
      <c r="I31" s="244"/>
      <c r="J31" s="244"/>
      <c r="K31" s="290"/>
      <c r="L31" s="290"/>
      <c r="M31" s="272"/>
      <c r="N31" s="100"/>
      <c r="O31" s="100"/>
      <c r="P31" s="100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</row>
    <row r="32" ht="22.35" customHeight="1" spans="2:29">
      <c r="B32" s="237"/>
      <c r="C32" s="246" t="s">
        <v>37</v>
      </c>
      <c r="D32" s="246"/>
      <c r="E32" s="243"/>
      <c r="F32" s="243"/>
      <c r="G32" s="244"/>
      <c r="H32" s="239"/>
      <c r="I32" s="291"/>
      <c r="J32" s="291"/>
      <c r="K32" s="244"/>
      <c r="L32" s="244"/>
      <c r="M32" s="290"/>
      <c r="N32" s="290"/>
      <c r="O32" s="272"/>
      <c r="P32" s="100"/>
      <c r="Q32" s="100"/>
      <c r="R32" s="100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</row>
    <row r="33" ht="22.35" customHeight="1" spans="2:29">
      <c r="B33" s="237"/>
      <c r="C33" s="238"/>
      <c r="D33" s="239"/>
      <c r="E33" s="243"/>
      <c r="F33" s="243"/>
      <c r="G33" s="244"/>
      <c r="H33" s="239"/>
      <c r="I33" s="291"/>
      <c r="J33" s="291"/>
      <c r="K33" s="244"/>
      <c r="L33" s="244"/>
      <c r="M33" s="290"/>
      <c r="N33" s="290"/>
      <c r="O33" s="272"/>
      <c r="P33" s="100"/>
      <c r="Q33" s="100"/>
      <c r="R33" s="100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</row>
    <row r="34" ht="19.5" customHeight="1" spans="2:29">
      <c r="B34" s="248"/>
      <c r="C34" s="249"/>
      <c r="D34" s="250"/>
      <c r="E34" s="251"/>
      <c r="F34" s="251"/>
      <c r="G34" s="252"/>
      <c r="H34" s="247" t="s">
        <v>9</v>
      </c>
      <c r="I34" s="292">
        <f>SUM(I7:I28)</f>
        <v>10.5</v>
      </c>
      <c r="J34" s="292">
        <f>SUM(J7:J28)</f>
        <v>15</v>
      </c>
      <c r="K34" s="292">
        <f>SUM(K7:K30)</f>
        <v>4</v>
      </c>
      <c r="L34" s="293">
        <f>SUM(L7:L30)</f>
        <v>0</v>
      </c>
      <c r="M34" s="252"/>
      <c r="N34" s="252"/>
      <c r="O34" s="294"/>
      <c r="P34" s="100"/>
      <c r="Q34" s="100"/>
      <c r="R34" s="100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</row>
    <row r="35" customHeight="1" spans="2:29">
      <c r="B35" s="248"/>
      <c r="C35" s="254"/>
      <c r="D35" s="254"/>
      <c r="E35" s="251"/>
      <c r="F35" s="251"/>
      <c r="G35" s="255"/>
      <c r="H35" s="253" t="s">
        <v>38</v>
      </c>
      <c r="I35" s="253"/>
      <c r="J35" s="253"/>
      <c r="K35" s="253"/>
      <c r="L35" s="295">
        <f>R4*I34</f>
        <v>60156.25</v>
      </c>
      <c r="M35" s="296"/>
      <c r="N35" s="252"/>
      <c r="O35" s="294"/>
      <c r="P35" s="100"/>
      <c r="Q35" s="100"/>
      <c r="R35" s="100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</row>
    <row r="36" ht="13.5" spans="2:29">
      <c r="B36" s="257"/>
      <c r="C36" s="258"/>
      <c r="D36" s="258"/>
      <c r="E36" s="259"/>
      <c r="F36" s="259"/>
      <c r="G36" s="258"/>
      <c r="H36" s="256" t="s">
        <v>39</v>
      </c>
      <c r="I36" s="256"/>
      <c r="J36" s="256"/>
      <c r="K36" s="256"/>
      <c r="L36" s="297">
        <f>S4*J34</f>
        <v>120312.5</v>
      </c>
      <c r="M36" s="296"/>
      <c r="N36" s="252"/>
      <c r="O36" s="294"/>
      <c r="P36" s="100"/>
      <c r="Q36" s="100"/>
      <c r="R36" s="100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</row>
    <row r="37" ht="13.5" spans="2:29">
      <c r="B37" s="257"/>
      <c r="C37" s="261" t="s">
        <v>36</v>
      </c>
      <c r="D37" s="261"/>
      <c r="E37" s="261"/>
      <c r="F37" s="261"/>
      <c r="G37" s="261"/>
      <c r="H37" s="260" t="s">
        <v>40</v>
      </c>
      <c r="I37" s="260"/>
      <c r="J37" s="260"/>
      <c r="K37" s="260"/>
      <c r="L37" s="297">
        <f>K34*T4</f>
        <v>36666.6666666667</v>
      </c>
      <c r="M37" s="296"/>
      <c r="N37" s="298"/>
      <c r="O37" s="272"/>
      <c r="P37" s="100"/>
      <c r="Q37" s="100"/>
      <c r="R37" s="100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</row>
    <row r="38" ht="13.5" spans="2:29">
      <c r="B38" s="257"/>
      <c r="C38" s="261" t="s">
        <v>37</v>
      </c>
      <c r="D38" s="261"/>
      <c r="E38" s="261"/>
      <c r="F38" s="261"/>
      <c r="G38" s="261"/>
      <c r="H38" s="260" t="s">
        <v>41</v>
      </c>
      <c r="I38" s="260"/>
      <c r="J38" s="260"/>
      <c r="K38" s="260"/>
      <c r="L38" s="297">
        <f>L34*U4</f>
        <v>0</v>
      </c>
      <c r="M38" s="296"/>
      <c r="N38" s="298"/>
      <c r="O38" s="272"/>
      <c r="P38" s="100"/>
      <c r="Q38" s="100"/>
      <c r="R38" s="100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</row>
    <row r="39" ht="13.5" spans="2:29">
      <c r="B39" s="257"/>
      <c r="C39"/>
      <c r="D39" s="263"/>
      <c r="E39" s="263"/>
      <c r="F39" s="263"/>
      <c r="G39" s="263"/>
      <c r="H39" s="262" t="s">
        <v>9</v>
      </c>
      <c r="I39" s="262"/>
      <c r="J39" s="262"/>
      <c r="K39" s="262"/>
      <c r="L39" s="299">
        <f>SUM(L35:L38)</f>
        <v>217135.416666667</v>
      </c>
      <c r="M39" s="254"/>
      <c r="N39" s="300"/>
      <c r="O39" s="199"/>
      <c r="Q39" s="100"/>
      <c r="R39" s="100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</row>
    <row r="40" spans="2:29">
      <c r="B40" s="257"/>
      <c r="C40" s="264"/>
      <c r="N40" s="96"/>
      <c r="Q40" s="100"/>
      <c r="R40" s="100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</row>
    <row r="41" spans="2:29">
      <c r="B41" s="3"/>
      <c r="C41" s="264"/>
      <c r="H41"/>
      <c r="I41"/>
      <c r="J41"/>
      <c r="K41"/>
      <c r="L41"/>
      <c r="M41"/>
      <c r="N41"/>
      <c r="Q41" s="100"/>
      <c r="R41" s="100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</row>
    <row r="42" ht="13.5" spans="2:29">
      <c r="B42" s="3"/>
      <c r="C42" s="264"/>
      <c r="H42"/>
      <c r="I42"/>
      <c r="J42"/>
      <c r="K42"/>
      <c r="L42"/>
      <c r="M42"/>
      <c r="N42"/>
      <c r="Q42" s="100"/>
      <c r="R42" s="100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</row>
    <row r="43" ht="13.5" spans="2:29">
      <c r="B43" s="3"/>
      <c r="C43" s="264"/>
      <c r="D43" s="265" t="s">
        <v>42</v>
      </c>
      <c r="E43" s="265"/>
      <c r="F43" s="265"/>
      <c r="G43" s="265"/>
      <c r="H43"/>
      <c r="I43"/>
      <c r="J43"/>
      <c r="K43"/>
      <c r="L43"/>
      <c r="M43"/>
      <c r="N43"/>
      <c r="Q43" s="100"/>
      <c r="R43" s="100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</row>
    <row r="44" ht="13.5" spans="2:18">
      <c r="B44" s="3"/>
      <c r="C44" s="264"/>
      <c r="D44" s="265"/>
      <c r="E44" s="265"/>
      <c r="F44" s="265"/>
      <c r="G44" s="265"/>
      <c r="H44"/>
      <c r="I44"/>
      <c r="J44"/>
      <c r="K44" t="s">
        <v>43</v>
      </c>
      <c r="L44">
        <v>6</v>
      </c>
      <c r="M44"/>
      <c r="N44"/>
      <c r="Q44" s="3"/>
      <c r="R44" s="3">
        <v>28</v>
      </c>
    </row>
    <row r="45" spans="2:18">
      <c r="B45" s="3"/>
      <c r="C45" s="264"/>
      <c r="D45" s="264"/>
      <c r="E45" s="266"/>
      <c r="F45" s="266"/>
      <c r="G45" s="267"/>
      <c r="H45"/>
      <c r="I45"/>
      <c r="J45"/>
      <c r="K45" t="s">
        <v>44</v>
      </c>
      <c r="L45">
        <v>14</v>
      </c>
      <c r="M45"/>
      <c r="N45"/>
      <c r="Q45" s="3"/>
      <c r="R45" s="3"/>
    </row>
    <row r="46" spans="2:18">
      <c r="B46" s="3"/>
      <c r="C46" s="87"/>
      <c r="D46" s="87"/>
      <c r="E46" s="85"/>
      <c r="F46" s="85"/>
      <c r="G46" s="86"/>
      <c r="H46"/>
      <c r="I46"/>
      <c r="J46"/>
      <c r="K46" t="s">
        <v>45</v>
      </c>
      <c r="L46">
        <v>7.5</v>
      </c>
      <c r="M46"/>
      <c r="N46"/>
      <c r="Q46" s="3"/>
      <c r="R46" s="3"/>
    </row>
    <row r="47" spans="2:18">
      <c r="B47" s="268"/>
      <c r="C47"/>
      <c r="D47"/>
      <c r="G47"/>
      <c r="H47"/>
      <c r="I47"/>
      <c r="J47"/>
      <c r="K47" t="s">
        <v>46</v>
      </c>
      <c r="L47">
        <v>7</v>
      </c>
      <c r="M47"/>
      <c r="N47"/>
      <c r="Q47" s="3"/>
      <c r="R47" s="3"/>
    </row>
    <row r="48" spans="2:21">
      <c r="B48" s="268"/>
      <c r="C48"/>
      <c r="D48"/>
      <c r="G48"/>
      <c r="H48"/>
      <c r="I48"/>
      <c r="J48"/>
      <c r="K48"/>
      <c r="L48"/>
      <c r="M48"/>
      <c r="N48"/>
      <c r="Q48" s="267"/>
      <c r="R48" s="267"/>
      <c r="S48" s="100"/>
      <c r="T48" s="100"/>
      <c r="U48" s="100"/>
    </row>
    <row r="49" spans="2:14">
      <c r="B49" s="268"/>
      <c r="C49"/>
      <c r="D49"/>
      <c r="G49"/>
      <c r="H49"/>
      <c r="I49"/>
      <c r="J49"/>
      <c r="K49"/>
      <c r="L49"/>
      <c r="M49"/>
      <c r="N49"/>
    </row>
    <row r="50" spans="2:14">
      <c r="B50" s="268"/>
      <c r="C50"/>
      <c r="D50"/>
      <c r="G50"/>
      <c r="H50"/>
      <c r="I50"/>
      <c r="J50"/>
      <c r="K50"/>
      <c r="L50"/>
      <c r="M50"/>
      <c r="N50"/>
    </row>
    <row r="51" spans="2:14">
      <c r="B51" s="268"/>
      <c r="C51"/>
      <c r="D51"/>
      <c r="G51"/>
      <c r="H51"/>
      <c r="I51"/>
      <c r="J51"/>
      <c r="K51"/>
      <c r="L51"/>
      <c r="M51"/>
      <c r="N51"/>
    </row>
    <row r="52" spans="2:14">
      <c r="B52" s="268"/>
      <c r="C52"/>
      <c r="D52"/>
      <c r="G52"/>
      <c r="H52"/>
      <c r="I52"/>
      <c r="J52"/>
      <c r="K52"/>
      <c r="L52"/>
      <c r="M52"/>
      <c r="N52"/>
    </row>
    <row r="53" spans="3:15">
      <c r="C53"/>
      <c r="D53"/>
      <c r="G53"/>
      <c r="H53"/>
      <c r="I53" s="96"/>
      <c r="J53" s="96"/>
      <c r="K53" s="96"/>
      <c r="L53" s="96"/>
      <c r="M53" s="96"/>
      <c r="N53" s="96"/>
      <c r="O53" s="199"/>
    </row>
    <row r="54" spans="3:14">
      <c r="C54"/>
      <c r="D54"/>
      <c r="G54"/>
      <c r="H54" s="96"/>
      <c r="I54" s="96"/>
      <c r="J54" s="96"/>
      <c r="K54" s="96"/>
      <c r="L54" s="96"/>
      <c r="M54" s="96"/>
      <c r="N54" s="199"/>
    </row>
    <row r="55" spans="3:14">
      <c r="C55"/>
      <c r="D55"/>
      <c r="G55"/>
      <c r="H55" s="96"/>
      <c r="I55" s="96"/>
      <c r="N55" s="199"/>
    </row>
    <row r="56" spans="3:14">
      <c r="C56"/>
      <c r="D56"/>
      <c r="G56"/>
      <c r="H56" s="96"/>
      <c r="I56" s="96"/>
      <c r="N56" s="199"/>
    </row>
    <row r="57" spans="3:14">
      <c r="C57"/>
      <c r="D57"/>
      <c r="G57"/>
      <c r="H57" s="96"/>
      <c r="I57" s="96"/>
      <c r="N57"/>
    </row>
    <row r="58" spans="3:14">
      <c r="C58"/>
      <c r="D58"/>
      <c r="G58"/>
      <c r="H58" s="96"/>
      <c r="I58" s="96"/>
      <c r="N58"/>
    </row>
    <row r="59" spans="3:14">
      <c r="C59"/>
      <c r="D59"/>
      <c r="G59"/>
      <c r="H59" s="96"/>
      <c r="I59" s="96"/>
      <c r="N59"/>
    </row>
    <row r="60" spans="3:14">
      <c r="C60"/>
      <c r="D60"/>
      <c r="G60"/>
      <c r="H60" s="96"/>
      <c r="I60" s="96"/>
      <c r="N60"/>
    </row>
    <row r="61" spans="3:14">
      <c r="C61"/>
      <c r="D61"/>
      <c r="G61"/>
      <c r="H61" s="96"/>
      <c r="I61" s="96"/>
      <c r="N61"/>
    </row>
    <row r="62" spans="3:14">
      <c r="C62"/>
      <c r="D62"/>
      <c r="G62"/>
      <c r="H62" s="96"/>
      <c r="I62" s="96"/>
      <c r="N62"/>
    </row>
    <row r="63" spans="3:14">
      <c r="C63"/>
      <c r="D63"/>
      <c r="G63"/>
      <c r="H63" s="96"/>
      <c r="I63" s="96"/>
      <c r="N63"/>
    </row>
    <row r="64" spans="3:14">
      <c r="C64"/>
      <c r="D64"/>
      <c r="G64"/>
      <c r="H64" s="96"/>
      <c r="I64" s="96"/>
      <c r="N64"/>
    </row>
    <row r="65" spans="3:10">
      <c r="C65"/>
      <c r="D65"/>
      <c r="G65"/>
      <c r="H65"/>
      <c r="I65" s="96"/>
      <c r="J65" s="96"/>
    </row>
    <row r="66" spans="3:10">
      <c r="C66"/>
      <c r="D66"/>
      <c r="G66"/>
      <c r="H66"/>
      <c r="I66" s="96"/>
      <c r="J66" s="96"/>
    </row>
    <row r="67" spans="3:10">
      <c r="C67"/>
      <c r="D67"/>
      <c r="G67"/>
      <c r="H67"/>
      <c r="I67" s="96"/>
      <c r="J67" s="96"/>
    </row>
    <row r="68" spans="3:10">
      <c r="C68"/>
      <c r="D68"/>
      <c r="G68"/>
      <c r="H68"/>
      <c r="I68" s="96"/>
      <c r="J68" s="96"/>
    </row>
    <row r="69" spans="3:10">
      <c r="C69"/>
      <c r="D69"/>
      <c r="G69"/>
      <c r="H69"/>
      <c r="I69" s="96"/>
      <c r="J69" s="96"/>
    </row>
    <row r="70" spans="3:10">
      <c r="C70"/>
      <c r="D70"/>
      <c r="G70"/>
      <c r="H70"/>
      <c r="I70" s="96"/>
      <c r="J70" s="96"/>
    </row>
    <row r="71" spans="3:10">
      <c r="C71"/>
      <c r="D71"/>
      <c r="G71"/>
      <c r="H71"/>
      <c r="I71" s="96"/>
      <c r="J71" s="96"/>
    </row>
    <row r="72" spans="3:10">
      <c r="C72"/>
      <c r="D72"/>
      <c r="G72"/>
      <c r="H72"/>
      <c r="I72" s="96"/>
      <c r="J72" s="96"/>
    </row>
    <row r="73" spans="3:10">
      <c r="C73"/>
      <c r="D73"/>
      <c r="G73"/>
      <c r="H73"/>
      <c r="I73" s="96"/>
      <c r="J73" s="96"/>
    </row>
    <row r="74" spans="4:10">
      <c r="D74" s="96"/>
      <c r="E74" s="97"/>
      <c r="F74" s="97"/>
      <c r="G74" s="96"/>
      <c r="H74" s="96"/>
      <c r="I74" s="96"/>
      <c r="J74" s="96"/>
    </row>
    <row r="75" spans="4:10">
      <c r="D75" s="96"/>
      <c r="E75" s="97"/>
      <c r="F75" s="97"/>
      <c r="G75" s="96"/>
      <c r="H75" s="96"/>
      <c r="I75" s="96"/>
      <c r="J75" s="96"/>
    </row>
    <row r="76" spans="4:10">
      <c r="D76" s="96"/>
      <c r="E76" s="97"/>
      <c r="F76" s="97"/>
      <c r="G76" s="96"/>
      <c r="H76" s="96"/>
      <c r="I76" s="96"/>
      <c r="J76" s="96"/>
    </row>
    <row r="77" spans="4:10">
      <c r="D77" s="96"/>
      <c r="E77" s="97"/>
      <c r="F77" s="97"/>
      <c r="G77" s="96"/>
      <c r="H77" s="96"/>
      <c r="I77" s="96"/>
      <c r="J77" s="96"/>
    </row>
    <row r="78" spans="4:10">
      <c r="D78" s="96"/>
      <c r="E78" s="97"/>
      <c r="F78" s="97"/>
      <c r="G78" s="96"/>
      <c r="H78" s="96"/>
      <c r="I78" s="96"/>
      <c r="J78" s="96"/>
    </row>
    <row r="79" spans="2:15">
      <c r="B79" s="139"/>
      <c r="C79" s="140"/>
      <c r="D79" s="138"/>
      <c r="E79" s="141"/>
      <c r="F79" s="141"/>
      <c r="G79" s="138"/>
      <c r="H79" s="138"/>
      <c r="I79" s="138"/>
      <c r="J79" s="138"/>
      <c r="K79" s="140"/>
      <c r="L79" s="140"/>
      <c r="M79" s="140"/>
      <c r="N79" s="140"/>
      <c r="O79" s="139"/>
    </row>
    <row r="80" ht="12.95" customHeight="1" spans="2:15">
      <c r="B80" s="143"/>
      <c r="C80" s="144"/>
      <c r="D80" s="142"/>
      <c r="E80" s="145"/>
      <c r="F80" s="145"/>
      <c r="G80" s="145"/>
      <c r="H80" s="142"/>
      <c r="I80" s="152"/>
      <c r="J80" s="152"/>
      <c r="K80" s="147"/>
      <c r="L80" s="147"/>
      <c r="M80" s="149"/>
      <c r="N80" s="149"/>
      <c r="O80" s="139"/>
    </row>
    <row r="81" ht="12.95" customHeight="1" spans="2:15">
      <c r="B81" s="143"/>
      <c r="C81" s="147"/>
      <c r="D81" s="142"/>
      <c r="E81" s="145"/>
      <c r="F81" s="145"/>
      <c r="G81" s="148"/>
      <c r="H81" s="146"/>
      <c r="I81" s="152"/>
      <c r="J81" s="152"/>
      <c r="K81" s="147"/>
      <c r="L81" s="147"/>
      <c r="M81" s="149"/>
      <c r="N81" s="149"/>
      <c r="O81" s="139"/>
    </row>
    <row r="82" ht="12.95" customHeight="1" spans="2:15">
      <c r="B82" s="143"/>
      <c r="C82" s="147"/>
      <c r="D82" s="142"/>
      <c r="E82" s="145"/>
      <c r="F82" s="145"/>
      <c r="G82" s="148"/>
      <c r="H82" s="146"/>
      <c r="I82" s="152"/>
      <c r="J82" s="152"/>
      <c r="K82" s="147"/>
      <c r="L82" s="147"/>
      <c r="M82" s="149"/>
      <c r="N82" s="149"/>
      <c r="O82" s="139"/>
    </row>
    <row r="83" ht="12.95" customHeight="1" spans="2:15">
      <c r="B83" s="143"/>
      <c r="C83" s="147"/>
      <c r="D83" s="142"/>
      <c r="E83" s="145"/>
      <c r="F83" s="145"/>
      <c r="G83" s="148"/>
      <c r="H83" s="146"/>
      <c r="I83" s="152"/>
      <c r="J83" s="152"/>
      <c r="K83" s="153"/>
      <c r="L83" s="153"/>
      <c r="M83" s="149"/>
      <c r="N83" s="149"/>
      <c r="O83" s="139"/>
    </row>
    <row r="84" ht="12.95" customHeight="1" spans="2:15">
      <c r="B84" s="143"/>
      <c r="C84" s="147"/>
      <c r="D84" s="142"/>
      <c r="E84" s="145"/>
      <c r="F84" s="145"/>
      <c r="G84" s="145"/>
      <c r="H84" s="149"/>
      <c r="I84" s="152"/>
      <c r="J84" s="152"/>
      <c r="K84" s="147"/>
      <c r="L84" s="147"/>
      <c r="M84" s="149"/>
      <c r="N84" s="149"/>
      <c r="O84" s="139"/>
    </row>
    <row r="85" ht="22.35" customHeight="1" spans="2:15">
      <c r="B85" s="143"/>
      <c r="C85" s="147"/>
      <c r="D85" s="150"/>
      <c r="E85" s="151"/>
      <c r="F85" s="151"/>
      <c r="G85" s="150"/>
      <c r="H85" s="142"/>
      <c r="I85" s="152"/>
      <c r="J85" s="152"/>
      <c r="K85" s="147"/>
      <c r="L85" s="147"/>
      <c r="M85" s="149"/>
      <c r="N85" s="149"/>
      <c r="O85" s="139"/>
    </row>
    <row r="86" spans="2:15">
      <c r="B86" s="139"/>
      <c r="C86" s="140"/>
      <c r="D86" s="138"/>
      <c r="E86" s="141"/>
      <c r="F86" s="141"/>
      <c r="G86" s="138"/>
      <c r="H86" s="138"/>
      <c r="I86" s="138"/>
      <c r="J86" s="138"/>
      <c r="K86" s="140"/>
      <c r="L86" s="140"/>
      <c r="M86" s="140"/>
      <c r="N86" s="140"/>
      <c r="O86" s="139"/>
    </row>
    <row r="87" spans="2:15">
      <c r="B87" s="139"/>
      <c r="C87" s="140"/>
      <c r="D87" s="138"/>
      <c r="E87" s="141"/>
      <c r="F87" s="141"/>
      <c r="G87" s="138"/>
      <c r="H87" s="138"/>
      <c r="I87" s="138"/>
      <c r="J87" s="138"/>
      <c r="K87" s="140"/>
      <c r="L87" s="140"/>
      <c r="M87" s="140"/>
      <c r="N87" s="140"/>
      <c r="O87" s="139"/>
    </row>
    <row r="88" spans="2:15">
      <c r="B88" s="139"/>
      <c r="C88" s="140"/>
      <c r="D88" s="138"/>
      <c r="E88" s="141"/>
      <c r="F88" s="141"/>
      <c r="G88" s="138"/>
      <c r="H88" s="138"/>
      <c r="I88" s="138"/>
      <c r="J88" s="138"/>
      <c r="K88" s="140"/>
      <c r="L88" s="140"/>
      <c r="M88" s="140"/>
      <c r="N88" s="140"/>
      <c r="O88" s="139"/>
    </row>
    <row r="89" spans="2:15">
      <c r="B89" s="139"/>
      <c r="C89" s="140"/>
      <c r="D89" s="138"/>
      <c r="E89" s="141"/>
      <c r="F89" s="141"/>
      <c r="G89" s="138"/>
      <c r="H89" s="138"/>
      <c r="I89" s="138"/>
      <c r="J89" s="138"/>
      <c r="K89" s="140"/>
      <c r="L89" s="140"/>
      <c r="M89" s="140"/>
      <c r="N89" s="140"/>
      <c r="O89" s="139"/>
    </row>
    <row r="90" spans="2:15">
      <c r="B90" s="139"/>
      <c r="C90" s="140"/>
      <c r="D90" s="138"/>
      <c r="E90" s="141"/>
      <c r="F90" s="141"/>
      <c r="G90" s="138"/>
      <c r="H90" s="138"/>
      <c r="I90" s="138"/>
      <c r="J90" s="138"/>
      <c r="K90" s="140"/>
      <c r="L90" s="140"/>
      <c r="M90" s="140"/>
      <c r="N90" s="140"/>
      <c r="O90" s="139"/>
    </row>
    <row r="91" spans="2:15">
      <c r="B91" s="139"/>
      <c r="C91" s="140"/>
      <c r="D91" s="138"/>
      <c r="E91" s="141"/>
      <c r="F91" s="141"/>
      <c r="G91" s="138"/>
      <c r="H91" s="138"/>
      <c r="I91" s="138"/>
      <c r="J91" s="138"/>
      <c r="K91" s="140"/>
      <c r="L91" s="140"/>
      <c r="M91" s="140"/>
      <c r="N91" s="140"/>
      <c r="O91" s="139"/>
    </row>
    <row r="92" spans="4:10">
      <c r="D92" s="96"/>
      <c r="E92" s="97"/>
      <c r="F92" s="97"/>
      <c r="G92" s="96"/>
      <c r="H92" s="96"/>
      <c r="I92" s="96"/>
      <c r="J92" s="96"/>
    </row>
    <row r="93" s="1" customFormat="1" spans="2:29">
      <c r="B93"/>
      <c r="D93" s="96"/>
      <c r="E93" s="97"/>
      <c r="F93" s="97"/>
      <c r="G93" s="96"/>
      <c r="H93" s="96"/>
      <c r="I93" s="96"/>
      <c r="J93" s="96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="1" customFormat="1" spans="2:29">
      <c r="B94"/>
      <c r="D94" s="96"/>
      <c r="E94" s="97"/>
      <c r="F94" s="97"/>
      <c r="G94" s="96"/>
      <c r="H94" s="96"/>
      <c r="I94" s="96"/>
      <c r="J94" s="96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="1" customFormat="1" spans="2:29">
      <c r="B95"/>
      <c r="D95" s="96"/>
      <c r="E95" s="97"/>
      <c r="F95" s="97"/>
      <c r="G95" s="96"/>
      <c r="H95" s="96"/>
      <c r="I95" s="96"/>
      <c r="J95" s="96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</sheetData>
  <mergeCells count="63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24:F24"/>
    <mergeCell ref="M24:N24"/>
    <mergeCell ref="E25:F25"/>
    <mergeCell ref="M25:N25"/>
    <mergeCell ref="E26:F26"/>
    <mergeCell ref="M26:N26"/>
    <mergeCell ref="E27:F27"/>
    <mergeCell ref="M27:N27"/>
    <mergeCell ref="E28:F28"/>
    <mergeCell ref="M28:N28"/>
    <mergeCell ref="E30:F30"/>
    <mergeCell ref="K30:L30"/>
    <mergeCell ref="C31:D31"/>
    <mergeCell ref="C32:D32"/>
    <mergeCell ref="E34:F34"/>
    <mergeCell ref="M34:N34"/>
    <mergeCell ref="E35:F35"/>
    <mergeCell ref="H35:K35"/>
    <mergeCell ref="H36:K36"/>
    <mergeCell ref="H37:K37"/>
    <mergeCell ref="H38:K38"/>
    <mergeCell ref="H39:K39"/>
    <mergeCell ref="E45:F45"/>
    <mergeCell ref="E46:F46"/>
    <mergeCell ref="E80:F80"/>
    <mergeCell ref="M80:N80"/>
    <mergeCell ref="E81:F81"/>
    <mergeCell ref="M81:N81"/>
    <mergeCell ref="E82:F82"/>
    <mergeCell ref="M82:N82"/>
    <mergeCell ref="E83:F83"/>
    <mergeCell ref="M83:N83"/>
    <mergeCell ref="E84:F84"/>
    <mergeCell ref="M84:N84"/>
    <mergeCell ref="E85:F85"/>
    <mergeCell ref="M85:N85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D43:G44"/>
    <mergeCell ref="E5:F6"/>
    <mergeCell ref="M5:N6"/>
  </mergeCells>
  <pageMargins left="0.709027777777778" right="0.709027777777778" top="0.75" bottom="0.75" header="0.309027777777778" footer="0.309027777777778"/>
  <pageSetup paperSize="9" scale="69" orientation="landscape"/>
  <headerFooter/>
  <rowBreaks count="1" manualBreakCount="1">
    <brk id="33" max="16383" man="1"/>
  </rowBreaks>
  <colBreaks count="1" manualBreakCount="1">
    <brk id="15" max="2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90"/>
  <sheetViews>
    <sheetView zoomScale="85" zoomScaleNormal="85" workbookViewId="0">
      <selection activeCell="K7" sqref="K7"/>
    </sheetView>
  </sheetViews>
  <sheetFormatPr defaultColWidth="9" defaultRowHeight="12.75"/>
  <cols>
    <col min="2" max="2" width="10.2857142857143" customWidth="1"/>
    <col min="3" max="3" width="12.5714285714286" style="1" customWidth="1"/>
    <col min="4" max="4" width="28.5714285714286" style="1" customWidth="1"/>
    <col min="5" max="5" width="11.4285714285714" style="2"/>
    <col min="6" max="6" width="20.7142857142857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21" max="21" width="12.4285714285714" customWidth="1"/>
  </cols>
  <sheetData>
    <row r="2" ht="13.5"/>
    <row r="3" ht="15" spans="2:29">
      <c r="B3" s="197"/>
      <c r="C3" s="198" t="s">
        <v>0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269"/>
      <c r="O3" s="270"/>
      <c r="P3" s="136" t="s">
        <v>1</v>
      </c>
      <c r="Q3" s="136" t="s">
        <v>2</v>
      </c>
      <c r="R3" s="100" t="s">
        <v>3</v>
      </c>
      <c r="S3" s="136" t="s">
        <v>4</v>
      </c>
      <c r="T3" s="136" t="s">
        <v>5</v>
      </c>
      <c r="U3" s="136" t="s">
        <v>6</v>
      </c>
      <c r="V3" s="136" t="s">
        <v>7</v>
      </c>
      <c r="W3" s="136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199"/>
      <c r="B4" s="9"/>
      <c r="C4" s="149"/>
      <c r="D4" s="149"/>
      <c r="E4" s="200"/>
      <c r="F4" s="200"/>
      <c r="G4" s="149"/>
      <c r="H4" s="149"/>
      <c r="I4" s="149"/>
      <c r="J4" s="149"/>
      <c r="K4" s="149"/>
      <c r="L4" s="149"/>
      <c r="M4" s="149"/>
      <c r="N4" s="271"/>
      <c r="O4" s="272"/>
      <c r="P4" s="100">
        <v>1100000</v>
      </c>
      <c r="Q4" s="100">
        <f>P4/240</f>
        <v>4583.33333333333</v>
      </c>
      <c r="R4" s="136">
        <f>Q4*1.25</f>
        <v>5729.16666666667</v>
      </c>
      <c r="S4" s="136">
        <f>Q4*1.75</f>
        <v>8020.83333333333</v>
      </c>
      <c r="T4" s="136">
        <f>Q4*2</f>
        <v>9166.66666666667</v>
      </c>
      <c r="U4" s="136">
        <f>Q4*2.5</f>
        <v>11458.3333333333</v>
      </c>
      <c r="V4" s="136">
        <f>R4*I29</f>
        <v>63020.8333333333</v>
      </c>
      <c r="W4" s="136">
        <f>S4*J29</f>
        <v>228593.75</v>
      </c>
      <c r="X4" s="136">
        <f>V4+W4</f>
        <v>291614.583333333</v>
      </c>
      <c r="Y4" s="136"/>
      <c r="Z4" s="136"/>
      <c r="AA4" s="136"/>
      <c r="AB4" s="136"/>
      <c r="AC4" s="136"/>
    </row>
    <row r="5" ht="12.95" customHeight="1" spans="1:29">
      <c r="A5" s="199"/>
      <c r="B5" s="201" t="s">
        <v>10</v>
      </c>
      <c r="C5" s="13" t="s">
        <v>11</v>
      </c>
      <c r="D5" s="14" t="s">
        <v>12</v>
      </c>
      <c r="E5" s="15" t="s">
        <v>13</v>
      </c>
      <c r="F5" s="16"/>
      <c r="G5" s="14" t="s">
        <v>14</v>
      </c>
      <c r="H5" s="202" t="s">
        <v>15</v>
      </c>
      <c r="I5" s="102" t="s">
        <v>16</v>
      </c>
      <c r="J5" s="273" t="s">
        <v>17</v>
      </c>
      <c r="K5" s="102" t="s">
        <v>18</v>
      </c>
      <c r="L5" s="102" t="s">
        <v>19</v>
      </c>
      <c r="M5" s="103" t="s">
        <v>20</v>
      </c>
      <c r="N5" s="104"/>
      <c r="O5" s="272"/>
      <c r="P5" s="100"/>
      <c r="Q5" s="100"/>
      <c r="R5" s="100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</row>
    <row r="6" ht="13.5" spans="1:29">
      <c r="A6" s="199"/>
      <c r="B6" s="203"/>
      <c r="C6" s="155"/>
      <c r="D6" s="156"/>
      <c r="E6" s="157"/>
      <c r="F6" s="158"/>
      <c r="G6" s="156"/>
      <c r="H6" s="204"/>
      <c r="I6" s="105"/>
      <c r="J6" s="274"/>
      <c r="K6" s="105"/>
      <c r="L6" s="177"/>
      <c r="M6" s="178"/>
      <c r="N6" s="179"/>
      <c r="O6" s="272"/>
      <c r="P6" s="100"/>
      <c r="Q6" s="100"/>
      <c r="R6" s="100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</row>
    <row r="7" ht="30" customHeight="1" spans="1:29">
      <c r="A7" s="199"/>
      <c r="B7" s="205">
        <v>43146</v>
      </c>
      <c r="C7" s="206" t="s">
        <v>26</v>
      </c>
      <c r="D7" s="207" t="s">
        <v>74</v>
      </c>
      <c r="E7" s="208" t="s">
        <v>75</v>
      </c>
      <c r="F7" s="209"/>
      <c r="G7" s="210">
        <v>6031</v>
      </c>
      <c r="H7" s="207" t="s">
        <v>33</v>
      </c>
      <c r="I7" s="210"/>
      <c r="J7" s="210">
        <v>3</v>
      </c>
      <c r="K7" s="210"/>
      <c r="L7" s="275"/>
      <c r="M7" s="181" t="s">
        <v>25</v>
      </c>
      <c r="N7" s="182"/>
      <c r="O7" s="272"/>
      <c r="P7" s="276">
        <v>0.708333333333333</v>
      </c>
      <c r="Q7" s="276">
        <v>0.958333333333333</v>
      </c>
      <c r="R7" s="100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ht="30" customHeight="1" spans="1:29">
      <c r="A8" s="199"/>
      <c r="B8" s="205">
        <v>43147</v>
      </c>
      <c r="C8" s="206" t="s">
        <v>28</v>
      </c>
      <c r="D8" s="207" t="s">
        <v>74</v>
      </c>
      <c r="E8" s="208" t="s">
        <v>75</v>
      </c>
      <c r="F8" s="209"/>
      <c r="G8" s="210">
        <v>6031</v>
      </c>
      <c r="H8" s="207" t="s">
        <v>76</v>
      </c>
      <c r="I8" s="210"/>
      <c r="J8" s="210">
        <v>1.5</v>
      </c>
      <c r="K8" s="210"/>
      <c r="L8" s="277"/>
      <c r="M8" s="183" t="s">
        <v>25</v>
      </c>
      <c r="N8" s="184"/>
      <c r="O8" s="272"/>
      <c r="P8" s="276">
        <v>0.791666666666667</v>
      </c>
      <c r="Q8" s="276">
        <v>0</v>
      </c>
      <c r="R8" s="100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ht="30" customHeight="1" spans="1:29">
      <c r="A9" s="199"/>
      <c r="B9" s="205">
        <v>43150</v>
      </c>
      <c r="C9" s="206" t="s">
        <v>49</v>
      </c>
      <c r="D9" s="207" t="s">
        <v>77</v>
      </c>
      <c r="E9" s="208" t="s">
        <v>75</v>
      </c>
      <c r="F9" s="209"/>
      <c r="G9" s="210">
        <v>6032</v>
      </c>
      <c r="H9" s="211" t="s">
        <v>78</v>
      </c>
      <c r="I9" s="210"/>
      <c r="J9" s="210">
        <v>2</v>
      </c>
      <c r="K9" s="210"/>
      <c r="L9" s="277"/>
      <c r="M9" s="183" t="s">
        <v>25</v>
      </c>
      <c r="N9" s="184"/>
      <c r="O9" s="272"/>
      <c r="P9" s="276">
        <v>0</v>
      </c>
      <c r="Q9" s="301">
        <v>0.125</v>
      </c>
      <c r="R9" s="100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ht="30" customHeight="1" spans="1:29">
      <c r="A10" s="199"/>
      <c r="B10" s="205">
        <v>43151</v>
      </c>
      <c r="C10" s="206" t="s">
        <v>21</v>
      </c>
      <c r="D10" s="207" t="s">
        <v>77</v>
      </c>
      <c r="E10" s="208" t="s">
        <v>30</v>
      </c>
      <c r="F10" s="209"/>
      <c r="G10" s="210">
        <v>6032</v>
      </c>
      <c r="H10" s="207" t="s">
        <v>79</v>
      </c>
      <c r="I10" s="210">
        <v>2</v>
      </c>
      <c r="J10" s="210">
        <v>0.5</v>
      </c>
      <c r="K10" s="210"/>
      <c r="L10" s="277"/>
      <c r="M10" s="183" t="s">
        <v>25</v>
      </c>
      <c r="N10" s="184"/>
      <c r="O10" s="272"/>
      <c r="P10" s="276">
        <v>0.791666666666667</v>
      </c>
      <c r="Q10" s="276">
        <v>0.979166666666667</v>
      </c>
      <c r="R10" s="100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ht="30" customHeight="1" spans="1:29">
      <c r="A11" s="199"/>
      <c r="B11" s="205">
        <v>43154</v>
      </c>
      <c r="C11" s="206" t="s">
        <v>28</v>
      </c>
      <c r="D11" s="207" t="s">
        <v>74</v>
      </c>
      <c r="E11" s="208" t="s">
        <v>30</v>
      </c>
      <c r="F11" s="209"/>
      <c r="G11" s="375" t="s">
        <v>80</v>
      </c>
      <c r="H11" s="207" t="s">
        <v>33</v>
      </c>
      <c r="I11" s="210"/>
      <c r="J11" s="210">
        <v>3</v>
      </c>
      <c r="K11" s="210"/>
      <c r="L11" s="277"/>
      <c r="M11" s="183" t="s">
        <v>25</v>
      </c>
      <c r="N11" s="184"/>
      <c r="O11" s="272"/>
      <c r="P11" s="276">
        <v>0.833333333333333</v>
      </c>
      <c r="Q11" s="276">
        <v>0</v>
      </c>
      <c r="R11" s="100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ht="30" customHeight="1" spans="2:29">
      <c r="B12" s="205">
        <v>43154</v>
      </c>
      <c r="C12" s="206" t="s">
        <v>28</v>
      </c>
      <c r="D12" s="207" t="s">
        <v>74</v>
      </c>
      <c r="E12" s="208" t="s">
        <v>30</v>
      </c>
      <c r="F12" s="209"/>
      <c r="G12" s="375" t="s">
        <v>80</v>
      </c>
      <c r="H12" s="207" t="s">
        <v>81</v>
      </c>
      <c r="I12" s="210"/>
      <c r="J12" s="210">
        <v>1</v>
      </c>
      <c r="K12" s="210"/>
      <c r="L12" s="277"/>
      <c r="M12" s="183" t="s">
        <v>25</v>
      </c>
      <c r="N12" s="184"/>
      <c r="O12" s="272"/>
      <c r="P12" s="100"/>
      <c r="Q12" s="100"/>
      <c r="R12" s="100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</row>
    <row r="13" ht="30" customHeight="1" spans="2:29">
      <c r="B13" s="212">
        <v>43157</v>
      </c>
      <c r="C13" s="213" t="s">
        <v>49</v>
      </c>
      <c r="D13" s="214" t="s">
        <v>82</v>
      </c>
      <c r="E13" s="208" t="s">
        <v>60</v>
      </c>
      <c r="F13" s="209"/>
      <c r="G13" s="214">
        <v>6042</v>
      </c>
      <c r="H13" s="215" t="s">
        <v>83</v>
      </c>
      <c r="I13" s="278">
        <v>4</v>
      </c>
      <c r="J13" s="279">
        <v>2</v>
      </c>
      <c r="K13" s="280"/>
      <c r="L13" s="281"/>
      <c r="M13" s="183" t="s">
        <v>25</v>
      </c>
      <c r="N13" s="184"/>
      <c r="O13" s="272"/>
      <c r="P13" s="100"/>
      <c r="Q13" s="100"/>
      <c r="R13" s="100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ht="30" customHeight="1" spans="2:29">
      <c r="B14" s="212">
        <v>43158</v>
      </c>
      <c r="C14" s="213" t="s">
        <v>21</v>
      </c>
      <c r="D14" s="214" t="s">
        <v>82</v>
      </c>
      <c r="E14" s="208" t="s">
        <v>60</v>
      </c>
      <c r="F14" s="209"/>
      <c r="G14" s="214">
        <v>6047</v>
      </c>
      <c r="H14" s="215" t="s">
        <v>33</v>
      </c>
      <c r="I14" s="282"/>
      <c r="J14" s="279">
        <v>3</v>
      </c>
      <c r="K14" s="283"/>
      <c r="L14" s="281"/>
      <c r="M14" s="183" t="s">
        <v>25</v>
      </c>
      <c r="N14" s="184"/>
      <c r="O14" s="272"/>
      <c r="P14" s="100"/>
      <c r="Q14" s="100"/>
      <c r="R14" s="100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</row>
    <row r="15" ht="30" customHeight="1" spans="2:29">
      <c r="B15" s="212">
        <v>43159</v>
      </c>
      <c r="C15" s="213" t="s">
        <v>45</v>
      </c>
      <c r="D15" s="214" t="s">
        <v>82</v>
      </c>
      <c r="E15" s="208" t="s">
        <v>60</v>
      </c>
      <c r="F15" s="209"/>
      <c r="G15" s="214">
        <v>6047</v>
      </c>
      <c r="H15" s="215" t="s">
        <v>84</v>
      </c>
      <c r="I15" s="282"/>
      <c r="J15" s="279">
        <v>1.5</v>
      </c>
      <c r="K15" s="283"/>
      <c r="L15" s="281"/>
      <c r="M15" s="183" t="s">
        <v>25</v>
      </c>
      <c r="N15" s="184"/>
      <c r="O15" s="272"/>
      <c r="P15" s="100"/>
      <c r="Q15" s="100"/>
      <c r="R15" s="100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ht="30" customHeight="1" spans="2:29">
      <c r="B16" s="212">
        <v>43159</v>
      </c>
      <c r="C16" s="213" t="s">
        <v>45</v>
      </c>
      <c r="D16" s="214" t="s">
        <v>82</v>
      </c>
      <c r="E16" s="208" t="s">
        <v>65</v>
      </c>
      <c r="F16" s="209"/>
      <c r="G16" s="376" t="s">
        <v>85</v>
      </c>
      <c r="H16" s="215" t="s">
        <v>70</v>
      </c>
      <c r="I16" s="282"/>
      <c r="J16" s="279">
        <v>3</v>
      </c>
      <c r="K16" s="283"/>
      <c r="L16" s="281"/>
      <c r="M16" s="183" t="s">
        <v>25</v>
      </c>
      <c r="N16" s="184"/>
      <c r="O16" s="272"/>
      <c r="P16" s="100"/>
      <c r="Q16" s="100"/>
      <c r="R16" s="100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ht="30" customHeight="1" spans="2:29">
      <c r="B17" s="212">
        <v>43160</v>
      </c>
      <c r="C17" s="213" t="s">
        <v>26</v>
      </c>
      <c r="D17" s="214" t="s">
        <v>82</v>
      </c>
      <c r="E17" s="208" t="s">
        <v>65</v>
      </c>
      <c r="F17" s="209"/>
      <c r="G17" s="214" t="s">
        <v>86</v>
      </c>
      <c r="H17" s="215" t="s">
        <v>64</v>
      </c>
      <c r="I17" s="282">
        <v>1</v>
      </c>
      <c r="J17" s="279">
        <v>3</v>
      </c>
      <c r="K17" s="283"/>
      <c r="L17" s="281"/>
      <c r="M17" s="183" t="s">
        <v>25</v>
      </c>
      <c r="N17" s="184"/>
      <c r="O17" s="272"/>
      <c r="P17" s="100"/>
      <c r="Q17" s="100"/>
      <c r="R17" s="100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ht="30" customHeight="1" spans="2:29">
      <c r="B18" s="216">
        <v>43166</v>
      </c>
      <c r="C18" s="217" t="s">
        <v>45</v>
      </c>
      <c r="D18" s="218" t="s">
        <v>87</v>
      </c>
      <c r="E18" s="208" t="s">
        <v>88</v>
      </c>
      <c r="F18" s="209"/>
      <c r="G18" s="219" t="s">
        <v>89</v>
      </c>
      <c r="H18" s="218" t="s">
        <v>90</v>
      </c>
      <c r="I18" s="219">
        <v>1</v>
      </c>
      <c r="J18" s="219">
        <v>2</v>
      </c>
      <c r="K18" s="219"/>
      <c r="L18" s="284"/>
      <c r="M18" s="183" t="s">
        <v>25</v>
      </c>
      <c r="N18" s="184"/>
      <c r="O18" s="272"/>
      <c r="P18" s="100"/>
      <c r="Q18" s="100"/>
      <c r="R18" s="100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ht="22.9" hidden="1" customHeight="1" spans="2:29">
      <c r="B19" s="220">
        <v>43165</v>
      </c>
      <c r="C19" s="221" t="s">
        <v>21</v>
      </c>
      <c r="D19" s="222" t="s">
        <v>77</v>
      </c>
      <c r="E19" s="223" t="s">
        <v>91</v>
      </c>
      <c r="F19" s="224"/>
      <c r="G19" s="377" t="s">
        <v>92</v>
      </c>
      <c r="H19" s="222" t="s">
        <v>93</v>
      </c>
      <c r="I19" s="225">
        <v>3</v>
      </c>
      <c r="J19" s="225">
        <v>3</v>
      </c>
      <c r="K19" s="225"/>
      <c r="L19" s="285"/>
      <c r="M19" s="286"/>
      <c r="N19" s="287"/>
      <c r="O19" s="272"/>
      <c r="P19" s="100"/>
      <c r="Q19" s="100"/>
      <c r="R19" s="100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</row>
    <row r="20" ht="23.1" hidden="1" customHeight="1" spans="2:29">
      <c r="B20" s="226"/>
      <c r="C20" s="227"/>
      <c r="D20" s="228"/>
      <c r="E20" s="229"/>
      <c r="F20" s="230"/>
      <c r="G20" s="214"/>
      <c r="H20" s="231"/>
      <c r="I20" s="210"/>
      <c r="J20" s="210"/>
      <c r="K20" s="277"/>
      <c r="L20" s="277"/>
      <c r="M20" s="288"/>
      <c r="N20" s="289"/>
      <c r="O20" s="272"/>
      <c r="P20" s="100"/>
      <c r="Q20" s="100"/>
      <c r="R20" s="100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</row>
    <row r="21" ht="23.1" hidden="1" customHeight="1" spans="2:29">
      <c r="B21" s="63"/>
      <c r="C21" s="232"/>
      <c r="D21" s="58"/>
      <c r="E21" s="229"/>
      <c r="F21" s="230"/>
      <c r="G21" s="233"/>
      <c r="H21" s="62"/>
      <c r="I21" s="30"/>
      <c r="J21" s="30"/>
      <c r="K21" s="277"/>
      <c r="L21" s="277"/>
      <c r="M21" s="123"/>
      <c r="N21" s="124"/>
      <c r="O21" s="272"/>
      <c r="P21" s="100"/>
      <c r="Q21" s="100"/>
      <c r="R21" s="100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</row>
    <row r="22" ht="22.35" hidden="1" customHeight="1" spans="2:29">
      <c r="B22" s="170"/>
      <c r="C22" s="234"/>
      <c r="D22" s="172"/>
      <c r="E22" s="235"/>
      <c r="F22" s="236"/>
      <c r="G22" s="175"/>
      <c r="H22" s="176"/>
      <c r="I22" s="176"/>
      <c r="J22" s="176"/>
      <c r="K22" s="284"/>
      <c r="L22" s="284"/>
      <c r="M22" s="194"/>
      <c r="N22" s="195"/>
      <c r="O22" s="272"/>
      <c r="P22" s="100"/>
      <c r="Q22" s="100"/>
      <c r="R22" s="100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</row>
    <row r="23" ht="22.35" customHeight="1" spans="2:29">
      <c r="B23" s="237"/>
      <c r="C23" s="238"/>
      <c r="D23" s="239"/>
      <c r="E23" s="240"/>
      <c r="F23" s="240"/>
      <c r="G23" s="241"/>
      <c r="H23" s="242"/>
      <c r="I23" s="242"/>
      <c r="J23" s="242"/>
      <c r="K23" s="244"/>
      <c r="L23" s="244"/>
      <c r="M23" s="290"/>
      <c r="N23" s="290"/>
      <c r="O23" s="272"/>
      <c r="P23" s="100"/>
      <c r="Q23" s="100"/>
      <c r="R23" s="100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</row>
    <row r="24" ht="22.35" customHeight="1" spans="2:29">
      <c r="B24" s="237"/>
      <c r="C24" s="238"/>
      <c r="D24" s="239"/>
      <c r="E24" s="240"/>
      <c r="F24" s="240"/>
      <c r="G24" s="241"/>
      <c r="H24" s="242"/>
      <c r="I24" s="242"/>
      <c r="J24" s="242"/>
      <c r="K24" s="244"/>
      <c r="L24" s="244"/>
      <c r="M24" s="290"/>
      <c r="N24" s="290"/>
      <c r="O24" s="272"/>
      <c r="P24" s="100"/>
      <c r="Q24" s="100"/>
      <c r="R24" s="100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</row>
    <row r="25" ht="22.35" customHeight="1" spans="2:29">
      <c r="B25" s="237"/>
      <c r="C25" s="238"/>
      <c r="D25" s="239"/>
      <c r="E25" s="243"/>
      <c r="F25" s="243"/>
      <c r="G25" s="244"/>
      <c r="H25" s="239"/>
      <c r="I25" s="291"/>
      <c r="J25" s="291"/>
      <c r="K25" s="244"/>
      <c r="L25" s="244"/>
      <c r="M25" s="290"/>
      <c r="N25" s="290"/>
      <c r="O25" s="272"/>
      <c r="P25" s="100"/>
      <c r="Q25" s="100"/>
      <c r="R25" s="100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</row>
    <row r="26" ht="22.35" customHeight="1" spans="2:29">
      <c r="B26" s="237"/>
      <c r="C26" s="245" t="s">
        <v>36</v>
      </c>
      <c r="D26" s="245"/>
      <c r="E26" s="243"/>
      <c r="F26" s="243"/>
      <c r="G26" s="244"/>
      <c r="H26" s="239"/>
      <c r="I26" s="291"/>
      <c r="J26" s="291"/>
      <c r="K26" s="244"/>
      <c r="L26" s="244"/>
      <c r="M26" s="290"/>
      <c r="N26" s="290"/>
      <c r="O26" s="272"/>
      <c r="P26" s="100"/>
      <c r="Q26" s="100"/>
      <c r="R26" s="100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ht="22.35" customHeight="1" spans="2:29">
      <c r="B27" s="237"/>
      <c r="C27" s="246" t="s">
        <v>37</v>
      </c>
      <c r="D27" s="246"/>
      <c r="E27" s="243"/>
      <c r="F27" s="243"/>
      <c r="G27" s="244"/>
      <c r="H27" s="239"/>
      <c r="I27" s="291"/>
      <c r="J27" s="291"/>
      <c r="K27" s="244"/>
      <c r="L27" s="244"/>
      <c r="M27" s="290"/>
      <c r="N27" s="290"/>
      <c r="O27" s="272"/>
      <c r="P27" s="100"/>
      <c r="Q27" s="100"/>
      <c r="R27" s="100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</row>
    <row r="28" ht="22.35" customHeight="1" spans="2:29">
      <c r="B28" s="237"/>
      <c r="C28" s="238"/>
      <c r="D28" s="239"/>
      <c r="E28" s="243"/>
      <c r="F28" s="243"/>
      <c r="G28" s="244"/>
      <c r="H28" s="247" t="s">
        <v>9</v>
      </c>
      <c r="I28" s="291"/>
      <c r="J28" s="291"/>
      <c r="K28" s="244"/>
      <c r="L28" s="244"/>
      <c r="M28" s="290"/>
      <c r="N28" s="290"/>
      <c r="O28" s="272"/>
      <c r="P28" s="100"/>
      <c r="Q28" s="100"/>
      <c r="R28" s="100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</row>
    <row r="29" ht="19.5" customHeight="1" spans="2:29">
      <c r="B29" s="248"/>
      <c r="C29" s="249"/>
      <c r="D29" s="250"/>
      <c r="E29" s="251"/>
      <c r="F29" s="251"/>
      <c r="G29" s="252"/>
      <c r="H29" s="253" t="s">
        <v>38</v>
      </c>
      <c r="I29" s="292">
        <f>SUM(I7:I25)</f>
        <v>11</v>
      </c>
      <c r="J29" s="292">
        <f>SUM(J7:J25)</f>
        <v>28.5</v>
      </c>
      <c r="K29" s="292">
        <f>SUM(K7:K25)</f>
        <v>0</v>
      </c>
      <c r="L29" s="293">
        <f>SUM(L7:L25)</f>
        <v>0</v>
      </c>
      <c r="M29" s="252"/>
      <c r="N29" s="252"/>
      <c r="O29" s="294"/>
      <c r="P29" s="100"/>
      <c r="Q29" s="100"/>
      <c r="R29" s="100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</row>
    <row r="30" customHeight="1" spans="2:29">
      <c r="B30" s="248"/>
      <c r="C30" s="254"/>
      <c r="D30" s="254"/>
      <c r="E30" s="251"/>
      <c r="F30" s="251"/>
      <c r="G30" s="255"/>
      <c r="H30" s="256" t="s">
        <v>39</v>
      </c>
      <c r="I30" s="253"/>
      <c r="J30" s="253"/>
      <c r="K30" s="253"/>
      <c r="L30" s="295">
        <f>R4*I29</f>
        <v>63020.8333333333</v>
      </c>
      <c r="M30" s="296"/>
      <c r="N30" s="252"/>
      <c r="O30" s="294"/>
      <c r="P30" s="100"/>
      <c r="Q30" s="100"/>
      <c r="R30" s="100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</row>
    <row r="31" ht="13.5" spans="2:29">
      <c r="B31" s="257"/>
      <c r="C31" s="258"/>
      <c r="D31" s="258"/>
      <c r="E31" s="259"/>
      <c r="F31" s="259"/>
      <c r="G31" s="258"/>
      <c r="H31" s="260" t="s">
        <v>40</v>
      </c>
      <c r="I31" s="256"/>
      <c r="J31" s="256"/>
      <c r="K31" s="256"/>
      <c r="L31" s="297">
        <f>S4*J29</f>
        <v>228593.75</v>
      </c>
      <c r="M31" s="296"/>
      <c r="N31" s="252"/>
      <c r="O31" s="294"/>
      <c r="P31" s="100"/>
      <c r="Q31" s="100"/>
      <c r="R31" s="100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</row>
    <row r="32" ht="13.5" spans="2:29">
      <c r="B32" s="257"/>
      <c r="C32" s="261" t="s">
        <v>36</v>
      </c>
      <c r="D32" s="261"/>
      <c r="E32" s="261"/>
      <c r="F32" s="261"/>
      <c r="G32" s="261"/>
      <c r="H32" s="260" t="s">
        <v>41</v>
      </c>
      <c r="I32" s="260"/>
      <c r="J32" s="260"/>
      <c r="K32" s="260"/>
      <c r="L32" s="297">
        <f>K29*T4</f>
        <v>0</v>
      </c>
      <c r="M32" s="296"/>
      <c r="N32" s="298"/>
      <c r="O32" s="272"/>
      <c r="P32" s="100"/>
      <c r="Q32" s="100"/>
      <c r="R32" s="100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</row>
    <row r="33" ht="13.5" spans="2:29">
      <c r="B33" s="257"/>
      <c r="C33" s="261" t="s">
        <v>37</v>
      </c>
      <c r="D33" s="261"/>
      <c r="E33" s="261"/>
      <c r="F33" s="261"/>
      <c r="G33" s="261"/>
      <c r="H33" s="262" t="s">
        <v>9</v>
      </c>
      <c r="I33" s="260"/>
      <c r="J33" s="260"/>
      <c r="K33" s="260"/>
      <c r="L33" s="297">
        <f>L29*U4</f>
        <v>0</v>
      </c>
      <c r="M33" s="296"/>
      <c r="N33" s="298"/>
      <c r="O33" s="272"/>
      <c r="P33" s="100"/>
      <c r="Q33" s="100"/>
      <c r="R33" s="100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</row>
    <row r="34" ht="13.5" spans="2:29">
      <c r="B34" s="257"/>
      <c r="C34"/>
      <c r="D34" s="263"/>
      <c r="E34" s="263"/>
      <c r="F34" s="263"/>
      <c r="G34" s="263"/>
      <c r="I34" s="262"/>
      <c r="J34" s="262"/>
      <c r="K34" s="262"/>
      <c r="L34" s="299">
        <f>SUM(L30:L33)</f>
        <v>291614.583333333</v>
      </c>
      <c r="M34" s="254"/>
      <c r="N34" s="300"/>
      <c r="O34" s="199"/>
      <c r="Q34" s="100"/>
      <c r="R34" s="100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</row>
    <row r="35" spans="2:29">
      <c r="B35" s="257"/>
      <c r="C35" s="264"/>
      <c r="H35"/>
      <c r="N35" s="96"/>
      <c r="Q35" s="100"/>
      <c r="R35" s="100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</row>
    <row r="36" spans="2:29">
      <c r="B36" s="3"/>
      <c r="C36" s="264"/>
      <c r="H36"/>
      <c r="I36"/>
      <c r="J36"/>
      <c r="K36"/>
      <c r="L36"/>
      <c r="M36"/>
      <c r="N36"/>
      <c r="Q36" s="100"/>
      <c r="R36" s="100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</row>
    <row r="37" ht="13.5" spans="2:29">
      <c r="B37" s="3"/>
      <c r="C37" s="264"/>
      <c r="H37"/>
      <c r="I37"/>
      <c r="J37"/>
      <c r="K37"/>
      <c r="L37"/>
      <c r="M37"/>
      <c r="N37"/>
      <c r="Q37" s="100"/>
      <c r="R37" s="100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</row>
    <row r="38" ht="13.5" spans="2:29">
      <c r="B38" s="3"/>
      <c r="C38" s="264"/>
      <c r="D38" s="265" t="s">
        <v>42</v>
      </c>
      <c r="E38" s="265"/>
      <c r="F38" s="265"/>
      <c r="G38" s="265"/>
      <c r="H38"/>
      <c r="I38"/>
      <c r="J38"/>
      <c r="K38"/>
      <c r="L38"/>
      <c r="M38"/>
      <c r="N38"/>
      <c r="Q38" s="100"/>
      <c r="R38" s="100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</row>
    <row r="39" ht="13.5" spans="2:18">
      <c r="B39" s="3"/>
      <c r="C39" s="264"/>
      <c r="D39" s="265"/>
      <c r="E39" s="265"/>
      <c r="F39" s="265"/>
      <c r="G39" s="265"/>
      <c r="H39"/>
      <c r="I39"/>
      <c r="J39"/>
      <c r="K39" t="s">
        <v>43</v>
      </c>
      <c r="L39">
        <v>6</v>
      </c>
      <c r="M39"/>
      <c r="N39"/>
      <c r="Q39" s="3"/>
      <c r="R39" s="3">
        <v>28</v>
      </c>
    </row>
    <row r="40" spans="2:18">
      <c r="B40" s="3"/>
      <c r="C40" s="264"/>
      <c r="D40" s="264"/>
      <c r="E40" s="266"/>
      <c r="F40" s="266"/>
      <c r="G40" s="267"/>
      <c r="H40"/>
      <c r="I40"/>
      <c r="J40"/>
      <c r="K40" t="s">
        <v>44</v>
      </c>
      <c r="L40">
        <v>14</v>
      </c>
      <c r="M40"/>
      <c r="N40"/>
      <c r="Q40" s="3"/>
      <c r="R40" s="3"/>
    </row>
    <row r="41" spans="2:18">
      <c r="B41" s="3"/>
      <c r="C41" s="87"/>
      <c r="D41" s="87"/>
      <c r="E41" s="85"/>
      <c r="F41" s="85"/>
      <c r="G41" s="86"/>
      <c r="H41"/>
      <c r="I41"/>
      <c r="J41"/>
      <c r="K41" t="s">
        <v>45</v>
      </c>
      <c r="L41">
        <v>7.5</v>
      </c>
      <c r="M41"/>
      <c r="N41"/>
      <c r="Q41" s="3"/>
      <c r="R41" s="3"/>
    </row>
    <row r="42" spans="2:18">
      <c r="B42" s="268"/>
      <c r="C42"/>
      <c r="D42"/>
      <c r="G42"/>
      <c r="H42"/>
      <c r="I42"/>
      <c r="J42"/>
      <c r="K42" t="s">
        <v>46</v>
      </c>
      <c r="L42">
        <v>7</v>
      </c>
      <c r="M42"/>
      <c r="N42"/>
      <c r="Q42" s="3"/>
      <c r="R42" s="3"/>
    </row>
    <row r="43" spans="2:21">
      <c r="B43" s="268"/>
      <c r="C43"/>
      <c r="D43"/>
      <c r="G43"/>
      <c r="H43"/>
      <c r="I43"/>
      <c r="J43"/>
      <c r="K43"/>
      <c r="L43"/>
      <c r="M43"/>
      <c r="N43"/>
      <c r="Q43" s="267"/>
      <c r="R43" s="267"/>
      <c r="S43" s="100"/>
      <c r="T43" s="100"/>
      <c r="U43" s="100"/>
    </row>
    <row r="44" spans="2:14">
      <c r="B44" s="268"/>
      <c r="C44"/>
      <c r="D44"/>
      <c r="G44"/>
      <c r="H44"/>
      <c r="I44"/>
      <c r="J44"/>
      <c r="K44"/>
      <c r="L44"/>
      <c r="M44"/>
      <c r="N44"/>
    </row>
    <row r="45" spans="2:14">
      <c r="B45" s="268"/>
      <c r="C45"/>
      <c r="D45"/>
      <c r="G45"/>
      <c r="H45"/>
      <c r="I45"/>
      <c r="J45"/>
      <c r="K45"/>
      <c r="L45"/>
      <c r="M45"/>
      <c r="N45"/>
    </row>
    <row r="46" spans="2:14">
      <c r="B46" s="268"/>
      <c r="C46"/>
      <c r="D46"/>
      <c r="G46"/>
      <c r="H46"/>
      <c r="I46"/>
      <c r="J46"/>
      <c r="K46"/>
      <c r="L46"/>
      <c r="M46"/>
      <c r="N46"/>
    </row>
    <row r="47" spans="2:14">
      <c r="B47" s="268"/>
      <c r="C47"/>
      <c r="D47"/>
      <c r="G47"/>
      <c r="H47"/>
      <c r="I47"/>
      <c r="J47"/>
      <c r="K47"/>
      <c r="L47"/>
      <c r="M47"/>
      <c r="N47"/>
    </row>
    <row r="48" spans="3:15">
      <c r="C48"/>
      <c r="D48"/>
      <c r="G48"/>
      <c r="H48" s="96"/>
      <c r="I48" s="96"/>
      <c r="J48" s="96"/>
      <c r="K48" s="96"/>
      <c r="L48" s="96"/>
      <c r="M48" s="96"/>
      <c r="N48" s="96"/>
      <c r="O48" s="199"/>
    </row>
    <row r="49" spans="3:14">
      <c r="C49"/>
      <c r="D49"/>
      <c r="G49"/>
      <c r="H49" s="96"/>
      <c r="I49" s="96"/>
      <c r="J49" s="96"/>
      <c r="K49" s="96"/>
      <c r="L49" s="96"/>
      <c r="M49" s="96"/>
      <c r="N49" s="199"/>
    </row>
    <row r="50" spans="3:14">
      <c r="C50"/>
      <c r="D50"/>
      <c r="G50"/>
      <c r="I50" s="96"/>
      <c r="N50" s="199"/>
    </row>
    <row r="55" spans="8:8">
      <c r="H55" s="96"/>
    </row>
    <row r="56" spans="3:14">
      <c r="C56"/>
      <c r="D56"/>
      <c r="G56"/>
      <c r="H56" s="96"/>
      <c r="I56" s="96"/>
      <c r="N56"/>
    </row>
    <row r="57" spans="3:14">
      <c r="C57"/>
      <c r="D57"/>
      <c r="G57"/>
      <c r="H57" s="96"/>
      <c r="I57" s="96"/>
      <c r="N57"/>
    </row>
    <row r="58" spans="3:14">
      <c r="C58"/>
      <c r="D58"/>
      <c r="G58"/>
      <c r="H58" s="96"/>
      <c r="I58" s="96"/>
      <c r="N58"/>
    </row>
    <row r="59" spans="3:14">
      <c r="C59"/>
      <c r="D59"/>
      <c r="G59"/>
      <c r="H59"/>
      <c r="I59" s="96"/>
      <c r="N59"/>
    </row>
    <row r="60" spans="3:10">
      <c r="C60"/>
      <c r="D60"/>
      <c r="G60"/>
      <c r="H60"/>
      <c r="I60" s="96"/>
      <c r="J60" s="96"/>
    </row>
    <row r="61" spans="3:10">
      <c r="C61"/>
      <c r="D61"/>
      <c r="G61"/>
      <c r="H61"/>
      <c r="I61" s="96"/>
      <c r="J61" s="96"/>
    </row>
    <row r="62" spans="3:10">
      <c r="C62"/>
      <c r="D62"/>
      <c r="G62"/>
      <c r="H62"/>
      <c r="I62" s="96"/>
      <c r="J62" s="96"/>
    </row>
    <row r="63" spans="3:10">
      <c r="C63"/>
      <c r="D63"/>
      <c r="G63"/>
      <c r="H63"/>
      <c r="I63" s="96"/>
      <c r="J63" s="96"/>
    </row>
    <row r="64" spans="3:10">
      <c r="C64"/>
      <c r="D64"/>
      <c r="G64"/>
      <c r="H64"/>
      <c r="I64" s="96"/>
      <c r="J64" s="96"/>
    </row>
    <row r="65" spans="3:10">
      <c r="C65"/>
      <c r="D65"/>
      <c r="G65"/>
      <c r="H65"/>
      <c r="I65" s="96"/>
      <c r="J65" s="96"/>
    </row>
    <row r="66" spans="3:10">
      <c r="C66"/>
      <c r="D66"/>
      <c r="G66"/>
      <c r="H66"/>
      <c r="I66" s="96"/>
      <c r="J66" s="96"/>
    </row>
    <row r="67" spans="3:10">
      <c r="C67"/>
      <c r="D67"/>
      <c r="G67"/>
      <c r="H67"/>
      <c r="I67" s="96"/>
      <c r="J67" s="96"/>
    </row>
    <row r="68" spans="3:10">
      <c r="C68"/>
      <c r="D68"/>
      <c r="G68"/>
      <c r="H68" s="96"/>
      <c r="I68" s="96"/>
      <c r="J68" s="96"/>
    </row>
    <row r="69" spans="4:10">
      <c r="D69" s="96"/>
      <c r="E69" s="97"/>
      <c r="F69" s="97"/>
      <c r="G69" s="96"/>
      <c r="H69" s="96"/>
      <c r="I69" s="96"/>
      <c r="J69" s="96"/>
    </row>
    <row r="70" spans="4:10">
      <c r="D70" s="96"/>
      <c r="E70" s="97"/>
      <c r="F70" s="97"/>
      <c r="G70" s="96"/>
      <c r="H70" s="96"/>
      <c r="I70" s="96"/>
      <c r="J70" s="96"/>
    </row>
    <row r="71" spans="4:10">
      <c r="D71" s="96"/>
      <c r="E71" s="97"/>
      <c r="F71" s="97"/>
      <c r="G71" s="96"/>
      <c r="H71" s="96"/>
      <c r="I71" s="96"/>
      <c r="J71" s="96"/>
    </row>
    <row r="72" spans="4:10">
      <c r="D72" s="96"/>
      <c r="E72" s="97"/>
      <c r="F72" s="97"/>
      <c r="G72" s="96"/>
      <c r="H72" s="96"/>
      <c r="I72" s="96"/>
      <c r="J72" s="96"/>
    </row>
    <row r="73" spans="4:10">
      <c r="D73" s="96"/>
      <c r="E73" s="97"/>
      <c r="F73" s="97"/>
      <c r="G73" s="96"/>
      <c r="H73" s="138"/>
      <c r="I73" s="96"/>
      <c r="J73" s="96"/>
    </row>
    <row r="74" spans="2:15">
      <c r="B74" s="139"/>
      <c r="C74" s="140"/>
      <c r="D74" s="138"/>
      <c r="E74" s="141"/>
      <c r="F74" s="141"/>
      <c r="G74" s="138"/>
      <c r="H74" s="142"/>
      <c r="I74" s="138"/>
      <c r="J74" s="138"/>
      <c r="K74" s="140"/>
      <c r="L74" s="140"/>
      <c r="M74" s="140"/>
      <c r="N74" s="140"/>
      <c r="O74" s="139"/>
    </row>
    <row r="75" ht="12.95" customHeight="1" spans="2:15">
      <c r="B75" s="143"/>
      <c r="C75" s="144"/>
      <c r="D75" s="142"/>
      <c r="E75" s="145"/>
      <c r="F75" s="145"/>
      <c r="G75" s="145"/>
      <c r="H75" s="146"/>
      <c r="I75" s="152"/>
      <c r="J75" s="152"/>
      <c r="K75" s="147"/>
      <c r="L75" s="147"/>
      <c r="M75" s="149"/>
      <c r="N75" s="149"/>
      <c r="O75" s="139"/>
    </row>
    <row r="76" ht="12.95" customHeight="1" spans="2:15">
      <c r="B76" s="143"/>
      <c r="C76" s="147"/>
      <c r="D76" s="142"/>
      <c r="E76" s="145"/>
      <c r="F76" s="145"/>
      <c r="G76" s="148"/>
      <c r="H76" s="146"/>
      <c r="I76" s="152"/>
      <c r="J76" s="152"/>
      <c r="K76" s="147"/>
      <c r="L76" s="147"/>
      <c r="M76" s="149"/>
      <c r="N76" s="149"/>
      <c r="O76" s="139"/>
    </row>
    <row r="77" ht="12.95" customHeight="1" spans="2:15">
      <c r="B77" s="143"/>
      <c r="C77" s="147"/>
      <c r="D77" s="142"/>
      <c r="E77" s="145"/>
      <c r="F77" s="145"/>
      <c r="G77" s="148"/>
      <c r="H77" s="146"/>
      <c r="I77" s="152"/>
      <c r="J77" s="152"/>
      <c r="K77" s="147"/>
      <c r="L77" s="147"/>
      <c r="M77" s="149"/>
      <c r="N77" s="149"/>
      <c r="O77" s="139"/>
    </row>
    <row r="78" ht="12.95" customHeight="1" spans="2:15">
      <c r="B78" s="143"/>
      <c r="C78" s="147"/>
      <c r="D78" s="142"/>
      <c r="E78" s="145"/>
      <c r="F78" s="145"/>
      <c r="G78" s="148"/>
      <c r="H78" s="149"/>
      <c r="I78" s="152"/>
      <c r="J78" s="152"/>
      <c r="K78" s="153"/>
      <c r="L78" s="153"/>
      <c r="M78" s="149"/>
      <c r="N78" s="149"/>
      <c r="O78" s="139"/>
    </row>
    <row r="79" ht="12.95" customHeight="1" spans="2:15">
      <c r="B79" s="143"/>
      <c r="C79" s="147"/>
      <c r="D79" s="142"/>
      <c r="E79" s="145"/>
      <c r="F79" s="145"/>
      <c r="G79" s="145"/>
      <c r="H79" s="142"/>
      <c r="I79" s="152"/>
      <c r="J79" s="152"/>
      <c r="K79" s="147"/>
      <c r="L79" s="147"/>
      <c r="M79" s="149"/>
      <c r="N79" s="149"/>
      <c r="O79" s="139"/>
    </row>
    <row r="80" ht="22.35" customHeight="1" spans="2:15">
      <c r="B80" s="143"/>
      <c r="C80" s="147"/>
      <c r="D80" s="150"/>
      <c r="E80" s="151"/>
      <c r="F80" s="151"/>
      <c r="G80" s="150"/>
      <c r="H80" s="138"/>
      <c r="I80" s="152"/>
      <c r="J80" s="152"/>
      <c r="K80" s="147"/>
      <c r="L80" s="147"/>
      <c r="M80" s="149"/>
      <c r="N80" s="149"/>
      <c r="O80" s="139"/>
    </row>
    <row r="81" spans="2:15">
      <c r="B81" s="139"/>
      <c r="C81" s="140"/>
      <c r="D81" s="138"/>
      <c r="E81" s="141"/>
      <c r="F81" s="141"/>
      <c r="G81" s="138"/>
      <c r="H81" s="138"/>
      <c r="I81" s="138"/>
      <c r="J81" s="138"/>
      <c r="K81" s="140"/>
      <c r="L81" s="140"/>
      <c r="M81" s="140"/>
      <c r="N81" s="140"/>
      <c r="O81" s="139"/>
    </row>
    <row r="82" spans="2:15">
      <c r="B82" s="139"/>
      <c r="C82" s="140"/>
      <c r="D82" s="138"/>
      <c r="E82" s="141"/>
      <c r="F82" s="141"/>
      <c r="G82" s="138"/>
      <c r="H82" s="138"/>
      <c r="I82" s="138"/>
      <c r="J82" s="138"/>
      <c r="K82" s="140"/>
      <c r="L82" s="140"/>
      <c r="M82" s="140"/>
      <c r="N82" s="140"/>
      <c r="O82" s="139"/>
    </row>
    <row r="83" spans="2:15">
      <c r="B83" s="139"/>
      <c r="C83" s="140"/>
      <c r="D83" s="138"/>
      <c r="E83" s="141"/>
      <c r="F83" s="141"/>
      <c r="G83" s="138"/>
      <c r="H83" s="138"/>
      <c r="I83" s="138"/>
      <c r="J83" s="138"/>
      <c r="K83" s="140"/>
      <c r="L83" s="140"/>
      <c r="M83" s="140"/>
      <c r="N83" s="140"/>
      <c r="O83" s="139"/>
    </row>
    <row r="84" spans="2:15">
      <c r="B84" s="139"/>
      <c r="C84" s="140"/>
      <c r="D84" s="138"/>
      <c r="E84" s="141"/>
      <c r="F84" s="141"/>
      <c r="G84" s="138"/>
      <c r="H84" s="138"/>
      <c r="I84" s="138"/>
      <c r="J84" s="138"/>
      <c r="K84" s="140"/>
      <c r="L84" s="140"/>
      <c r="M84" s="140"/>
      <c r="N84" s="140"/>
      <c r="O84" s="139"/>
    </row>
    <row r="85" spans="2:15">
      <c r="B85" s="139"/>
      <c r="C85" s="140"/>
      <c r="D85" s="138"/>
      <c r="E85" s="141"/>
      <c r="F85" s="141"/>
      <c r="G85" s="138"/>
      <c r="H85" s="138"/>
      <c r="I85" s="138"/>
      <c r="J85" s="138"/>
      <c r="K85" s="140"/>
      <c r="L85" s="140"/>
      <c r="M85" s="140"/>
      <c r="N85" s="140"/>
      <c r="O85" s="139"/>
    </row>
    <row r="86" spans="2:15">
      <c r="B86" s="139"/>
      <c r="C86" s="140"/>
      <c r="D86" s="138"/>
      <c r="E86" s="141"/>
      <c r="F86" s="141"/>
      <c r="G86" s="138"/>
      <c r="H86" s="96"/>
      <c r="I86" s="138"/>
      <c r="J86" s="138"/>
      <c r="K86" s="140"/>
      <c r="L86" s="140"/>
      <c r="M86" s="140"/>
      <c r="N86" s="140"/>
      <c r="O86" s="139"/>
    </row>
    <row r="87" spans="4:10">
      <c r="D87" s="96"/>
      <c r="E87" s="97"/>
      <c r="F87" s="97"/>
      <c r="G87" s="96"/>
      <c r="H87" s="96"/>
      <c r="I87" s="96"/>
      <c r="J87" s="96"/>
    </row>
    <row r="88" s="1" customFormat="1" spans="2:29">
      <c r="B88"/>
      <c r="D88" s="96"/>
      <c r="E88" s="97"/>
      <c r="F88" s="97"/>
      <c r="G88" s="96"/>
      <c r="H88" s="96"/>
      <c r="I88" s="96"/>
      <c r="J88" s="96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="1" customFormat="1" spans="2:29">
      <c r="B89"/>
      <c r="D89" s="96"/>
      <c r="E89" s="97"/>
      <c r="F89" s="97"/>
      <c r="G89" s="96"/>
      <c r="H89" s="96"/>
      <c r="I89" s="96"/>
      <c r="J89" s="96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="1" customFormat="1" spans="2:29">
      <c r="B90"/>
      <c r="D90" s="96"/>
      <c r="E90" s="97"/>
      <c r="F90" s="97"/>
      <c r="G90" s="96"/>
      <c r="I90" s="96"/>
      <c r="J90" s="96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</sheetData>
  <mergeCells count="66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18:F18"/>
    <mergeCell ref="M18:N18"/>
    <mergeCell ref="E19:F19"/>
    <mergeCell ref="M19:N19"/>
    <mergeCell ref="M20:N20"/>
    <mergeCell ref="M21:N21"/>
    <mergeCell ref="E22:F22"/>
    <mergeCell ref="M22:N22"/>
    <mergeCell ref="E23:F23"/>
    <mergeCell ref="M23:N23"/>
    <mergeCell ref="E25:F25"/>
    <mergeCell ref="M25:N25"/>
    <mergeCell ref="C26:D26"/>
    <mergeCell ref="C27:D27"/>
    <mergeCell ref="E29:F29"/>
    <mergeCell ref="M29:N29"/>
    <mergeCell ref="E30:F30"/>
    <mergeCell ref="E40:F40"/>
    <mergeCell ref="E41:F41"/>
    <mergeCell ref="E75:F75"/>
    <mergeCell ref="M75:N75"/>
    <mergeCell ref="E76:F76"/>
    <mergeCell ref="M76:N76"/>
    <mergeCell ref="E77:F77"/>
    <mergeCell ref="M77:N77"/>
    <mergeCell ref="E78:F78"/>
    <mergeCell ref="M78:N78"/>
    <mergeCell ref="E79:F79"/>
    <mergeCell ref="M79:N79"/>
    <mergeCell ref="E80:F80"/>
    <mergeCell ref="M80:N80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D38:G39"/>
    <mergeCell ref="E5:F6"/>
    <mergeCell ref="M5:N6"/>
  </mergeCells>
  <pageMargins left="0.709027777777778" right="0.709027777777778" top="0.75" bottom="0.75" header="0.309027777777778" footer="0.309027777777778"/>
  <pageSetup paperSize="9" scale="69" orientation="landscape"/>
  <headerFooter/>
  <rowBreaks count="1" manualBreakCount="1">
    <brk id="28" max="16383" man="1"/>
  </rowBreaks>
  <colBreaks count="1" manualBreakCount="1">
    <brk id="15" max="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zoomScale="85" zoomScaleNormal="85" workbookViewId="0">
      <selection activeCell="L23" sqref="L23"/>
    </sheetView>
  </sheetViews>
  <sheetFormatPr defaultColWidth="9" defaultRowHeight="12.75"/>
  <cols>
    <col min="2" max="2" width="10.8571428571429" customWidth="1"/>
    <col min="3" max="3" width="12.5714285714286" style="1" customWidth="1"/>
    <col min="4" max="4" width="31.8571428571429" style="1" customWidth="1"/>
    <col min="5" max="5" width="11.4285714285714" style="2"/>
    <col min="6" max="6" width="21.2857142857143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21" max="21" width="12.4285714285714" customWidth="1"/>
  </cols>
  <sheetData>
    <row r="1" spans="1:23">
      <c r="A1" s="3"/>
      <c r="B1" s="3"/>
      <c r="C1" s="4"/>
      <c r="D1" s="4"/>
      <c r="E1" s="5"/>
      <c r="F1" s="5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</row>
    <row r="2" ht="13.5" spans="1:23">
      <c r="A2" s="3"/>
      <c r="B2" s="3"/>
      <c r="C2" s="4"/>
      <c r="D2" s="4"/>
      <c r="E2" s="5"/>
      <c r="F2" s="5"/>
      <c r="G2" s="4"/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</row>
    <row r="3" spans="1:29">
      <c r="A3" s="3"/>
      <c r="B3" s="6"/>
      <c r="C3" s="7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98"/>
      <c r="O3" s="99"/>
      <c r="P3" s="100" t="s">
        <v>1</v>
      </c>
      <c r="Q3" s="100" t="s">
        <v>2</v>
      </c>
      <c r="R3" s="100" t="s">
        <v>3</v>
      </c>
      <c r="S3" s="100" t="s">
        <v>4</v>
      </c>
      <c r="T3" s="100" t="s">
        <v>5</v>
      </c>
      <c r="U3" s="100" t="s">
        <v>6</v>
      </c>
      <c r="V3" s="100" t="s">
        <v>7</v>
      </c>
      <c r="W3" s="100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8"/>
      <c r="B4" s="9"/>
      <c r="C4" s="10"/>
      <c r="D4" s="10"/>
      <c r="E4" s="11"/>
      <c r="F4" s="11"/>
      <c r="G4" s="10"/>
      <c r="H4" s="10"/>
      <c r="I4" s="10"/>
      <c r="J4" s="10"/>
      <c r="K4" s="10"/>
      <c r="L4" s="10"/>
      <c r="M4" s="10"/>
      <c r="N4" s="101"/>
      <c r="O4" s="100"/>
      <c r="P4" s="100">
        <v>1100000</v>
      </c>
      <c r="Q4" s="100">
        <f>P4/240</f>
        <v>4583.33333333333</v>
      </c>
      <c r="R4" s="100">
        <v>5729.16666666667</v>
      </c>
      <c r="S4" s="100">
        <f>Q4*1.75</f>
        <v>8020.83333333333</v>
      </c>
      <c r="T4" s="100">
        <f>Q4*2</f>
        <v>9166.66666666667</v>
      </c>
      <c r="U4" s="100">
        <v>11458.3333333333</v>
      </c>
      <c r="V4" s="100">
        <f>R4*I27</f>
        <v>137500</v>
      </c>
      <c r="W4" s="100">
        <f>S4*J27</f>
        <v>212552.083333333</v>
      </c>
      <c r="X4" s="136">
        <f>V4+W4</f>
        <v>350052.083333333</v>
      </c>
      <c r="Y4" s="136"/>
      <c r="Z4" s="136"/>
      <c r="AA4" s="136"/>
      <c r="AB4" s="136"/>
      <c r="AC4" s="136"/>
    </row>
    <row r="5" ht="12.95" customHeight="1" spans="1:29">
      <c r="A5" s="8"/>
      <c r="B5" s="12" t="s">
        <v>10</v>
      </c>
      <c r="C5" s="13" t="s">
        <v>11</v>
      </c>
      <c r="D5" s="14" t="s">
        <v>12</v>
      </c>
      <c r="E5" s="15" t="s">
        <v>13</v>
      </c>
      <c r="F5" s="16"/>
      <c r="G5" s="14" t="s">
        <v>14</v>
      </c>
      <c r="H5" s="14" t="s">
        <v>15</v>
      </c>
      <c r="I5" s="102" t="s">
        <v>16</v>
      </c>
      <c r="J5" s="102" t="s">
        <v>17</v>
      </c>
      <c r="K5" s="102" t="s">
        <v>18</v>
      </c>
      <c r="L5" s="102" t="s">
        <v>19</v>
      </c>
      <c r="M5" s="103" t="s">
        <v>20</v>
      </c>
      <c r="N5" s="104"/>
      <c r="O5" s="100"/>
      <c r="P5" s="100"/>
      <c r="Q5" s="100"/>
      <c r="R5" s="100"/>
      <c r="S5" s="100"/>
      <c r="T5" s="100"/>
      <c r="U5" s="100"/>
      <c r="V5" s="100"/>
      <c r="W5" s="100"/>
      <c r="X5" s="136"/>
      <c r="Y5" s="136"/>
      <c r="Z5" s="136"/>
      <c r="AA5" s="136"/>
      <c r="AB5" s="136"/>
      <c r="AC5" s="136"/>
    </row>
    <row r="6" ht="13.5" spans="1:29">
      <c r="A6" s="8"/>
      <c r="B6" s="154"/>
      <c r="C6" s="155"/>
      <c r="D6" s="156"/>
      <c r="E6" s="157"/>
      <c r="F6" s="158"/>
      <c r="G6" s="156"/>
      <c r="H6" s="156"/>
      <c r="I6" s="105"/>
      <c r="J6" s="177"/>
      <c r="K6" s="177"/>
      <c r="L6" s="177"/>
      <c r="M6" s="178"/>
      <c r="N6" s="179"/>
      <c r="O6" s="100"/>
      <c r="P6" s="100"/>
      <c r="Q6" s="100"/>
      <c r="R6" s="100"/>
      <c r="S6" s="100"/>
      <c r="T6" s="100"/>
      <c r="U6" s="100"/>
      <c r="V6" s="100"/>
      <c r="W6" s="100"/>
      <c r="X6" s="136"/>
      <c r="Y6" s="136"/>
      <c r="Z6" s="136"/>
      <c r="AA6" s="136"/>
      <c r="AB6" s="136"/>
      <c r="AC6" s="136"/>
    </row>
    <row r="7" ht="30" customHeight="1" spans="1:29">
      <c r="A7" s="8"/>
      <c r="B7" s="28" t="s">
        <v>94</v>
      </c>
      <c r="C7" s="29" t="s">
        <v>45</v>
      </c>
      <c r="D7" s="159" t="s">
        <v>95</v>
      </c>
      <c r="E7" s="25" t="s">
        <v>96</v>
      </c>
      <c r="F7" s="26"/>
      <c r="G7" s="30">
        <v>6075</v>
      </c>
      <c r="H7" s="159" t="s">
        <v>97</v>
      </c>
      <c r="I7" s="30">
        <v>2.5</v>
      </c>
      <c r="J7" s="30">
        <v>3</v>
      </c>
      <c r="K7" s="51"/>
      <c r="L7" s="180"/>
      <c r="M7" s="181" t="s">
        <v>25</v>
      </c>
      <c r="N7" s="182"/>
      <c r="O7" s="100"/>
      <c r="P7" s="111">
        <v>0.708333333333333</v>
      </c>
      <c r="Q7" s="111">
        <v>0.958333333333333</v>
      </c>
      <c r="R7" s="100"/>
      <c r="S7" s="100"/>
      <c r="T7" s="100"/>
      <c r="U7" s="100"/>
      <c r="V7" s="100"/>
      <c r="W7" s="100"/>
      <c r="X7" s="136"/>
      <c r="Y7" s="136"/>
      <c r="Z7" s="136"/>
      <c r="AA7" s="136"/>
      <c r="AB7" s="136"/>
      <c r="AC7" s="136"/>
    </row>
    <row r="8" ht="30" customHeight="1" spans="1:29">
      <c r="A8" s="8"/>
      <c r="B8" s="28" t="s">
        <v>98</v>
      </c>
      <c r="C8" s="29" t="s">
        <v>26</v>
      </c>
      <c r="D8" s="159" t="s">
        <v>95</v>
      </c>
      <c r="E8" s="25" t="s">
        <v>96</v>
      </c>
      <c r="F8" s="26"/>
      <c r="G8" s="30">
        <v>6075</v>
      </c>
      <c r="H8" s="159" t="s">
        <v>99</v>
      </c>
      <c r="I8" s="30">
        <v>1.5</v>
      </c>
      <c r="J8" s="30">
        <v>3</v>
      </c>
      <c r="K8" s="30"/>
      <c r="L8" s="112"/>
      <c r="M8" s="183" t="s">
        <v>25</v>
      </c>
      <c r="N8" s="184"/>
      <c r="O8" s="100"/>
      <c r="P8" s="111">
        <v>0.791666666666667</v>
      </c>
      <c r="Q8" s="111">
        <v>0</v>
      </c>
      <c r="R8" s="100"/>
      <c r="S8" s="100"/>
      <c r="T8" s="100"/>
      <c r="U8" s="100"/>
      <c r="V8" s="100"/>
      <c r="W8" s="100"/>
      <c r="X8" s="136"/>
      <c r="Y8" s="136"/>
      <c r="Z8" s="136"/>
      <c r="AA8" s="136"/>
      <c r="AB8" s="136"/>
      <c r="AC8" s="136"/>
    </row>
    <row r="9" ht="30" customHeight="1" spans="1:29">
      <c r="A9" s="8"/>
      <c r="B9" s="28" t="s">
        <v>100</v>
      </c>
      <c r="C9" s="29" t="s">
        <v>28</v>
      </c>
      <c r="D9" s="159" t="s">
        <v>95</v>
      </c>
      <c r="E9" s="25" t="s">
        <v>96</v>
      </c>
      <c r="F9" s="26"/>
      <c r="G9" s="30">
        <v>6075</v>
      </c>
      <c r="H9" s="31" t="s">
        <v>101</v>
      </c>
      <c r="I9" s="30"/>
      <c r="J9" s="30">
        <v>4.5</v>
      </c>
      <c r="K9" s="30"/>
      <c r="L9" s="112"/>
      <c r="M9" s="183" t="s">
        <v>25</v>
      </c>
      <c r="N9" s="184"/>
      <c r="O9" s="100"/>
      <c r="P9" s="111">
        <v>0</v>
      </c>
      <c r="Q9" s="137">
        <v>0.125</v>
      </c>
      <c r="R9" s="100"/>
      <c r="S9" s="100"/>
      <c r="T9" s="100"/>
      <c r="U9" s="100"/>
      <c r="V9" s="100"/>
      <c r="W9" s="100"/>
      <c r="X9" s="136"/>
      <c r="Y9" s="136"/>
      <c r="Z9" s="136"/>
      <c r="AA9" s="136"/>
      <c r="AB9" s="136"/>
      <c r="AC9" s="136"/>
    </row>
    <row r="10" ht="30" customHeight="1" spans="1:29">
      <c r="A10" s="8"/>
      <c r="B10" s="28" t="s">
        <v>102</v>
      </c>
      <c r="C10" s="29" t="s">
        <v>45</v>
      </c>
      <c r="D10" s="159" t="s">
        <v>103</v>
      </c>
      <c r="E10" s="25" t="s">
        <v>96</v>
      </c>
      <c r="F10" s="26"/>
      <c r="G10" s="30">
        <v>6064</v>
      </c>
      <c r="H10" s="159" t="s">
        <v>104</v>
      </c>
      <c r="I10" s="30">
        <v>3</v>
      </c>
      <c r="J10" s="30">
        <v>2.5</v>
      </c>
      <c r="K10" s="30"/>
      <c r="L10" s="112"/>
      <c r="M10" s="183" t="s">
        <v>25</v>
      </c>
      <c r="N10" s="184"/>
      <c r="O10" s="100"/>
      <c r="P10" s="111">
        <v>0.791666666666667</v>
      </c>
      <c r="Q10" s="111">
        <v>0.979166666666667</v>
      </c>
      <c r="R10" s="100"/>
      <c r="S10" s="100"/>
      <c r="T10" s="100"/>
      <c r="U10" s="100"/>
      <c r="V10" s="100"/>
      <c r="W10" s="100"/>
      <c r="X10" s="136"/>
      <c r="Y10" s="136"/>
      <c r="Z10" s="136"/>
      <c r="AA10" s="136"/>
      <c r="AB10" s="136"/>
      <c r="AC10" s="136"/>
    </row>
    <row r="11" ht="30" customHeight="1" spans="1:29">
      <c r="A11" s="8"/>
      <c r="B11" s="28" t="s">
        <v>105</v>
      </c>
      <c r="C11" s="29" t="s">
        <v>26</v>
      </c>
      <c r="D11" s="159" t="s">
        <v>103</v>
      </c>
      <c r="E11" s="25" t="s">
        <v>96</v>
      </c>
      <c r="F11" s="26"/>
      <c r="G11" s="30">
        <v>6064</v>
      </c>
      <c r="H11" s="159" t="s">
        <v>106</v>
      </c>
      <c r="I11" s="30">
        <v>3</v>
      </c>
      <c r="J11" s="30">
        <v>2</v>
      </c>
      <c r="K11" s="30"/>
      <c r="L11" s="112"/>
      <c r="M11" s="183" t="s">
        <v>25</v>
      </c>
      <c r="N11" s="184"/>
      <c r="O11" s="100"/>
      <c r="P11" s="111">
        <v>0.833333333333333</v>
      </c>
      <c r="Q11" s="111">
        <v>0</v>
      </c>
      <c r="R11" s="100"/>
      <c r="S11" s="100"/>
      <c r="T11" s="100"/>
      <c r="U11" s="100"/>
      <c r="V11" s="100"/>
      <c r="W11" s="100"/>
      <c r="X11" s="136"/>
      <c r="Y11" s="136"/>
      <c r="Z11" s="136"/>
      <c r="AA11" s="136"/>
      <c r="AB11" s="136"/>
      <c r="AC11" s="136"/>
    </row>
    <row r="12" ht="30" customHeight="1" spans="1:29">
      <c r="A12" s="3"/>
      <c r="B12" s="160">
        <v>43187</v>
      </c>
      <c r="C12" s="29" t="s">
        <v>45</v>
      </c>
      <c r="D12" s="61" t="s">
        <v>107</v>
      </c>
      <c r="E12" s="25" t="s">
        <v>96</v>
      </c>
      <c r="F12" s="26"/>
      <c r="G12" s="61">
        <v>6086</v>
      </c>
      <c r="H12" s="161" t="s">
        <v>83</v>
      </c>
      <c r="I12" s="185">
        <v>4</v>
      </c>
      <c r="J12" s="30">
        <v>2</v>
      </c>
      <c r="K12" s="30"/>
      <c r="L12" s="112"/>
      <c r="M12" s="183" t="s">
        <v>25</v>
      </c>
      <c r="N12" s="184"/>
      <c r="O12" s="100"/>
      <c r="P12" s="100"/>
      <c r="Q12" s="100"/>
      <c r="R12" s="100"/>
      <c r="S12" s="100"/>
      <c r="T12" s="100"/>
      <c r="U12" s="100"/>
      <c r="V12" s="100"/>
      <c r="W12" s="100"/>
      <c r="X12" s="136"/>
      <c r="Y12" s="136"/>
      <c r="Z12" s="136"/>
      <c r="AA12" s="136"/>
      <c r="AB12" s="136"/>
      <c r="AC12" s="136"/>
    </row>
    <row r="13" ht="30" customHeight="1" spans="1:29">
      <c r="A13" s="3"/>
      <c r="B13" s="160">
        <v>43192</v>
      </c>
      <c r="C13" s="29" t="s">
        <v>49</v>
      </c>
      <c r="D13" s="61" t="s">
        <v>107</v>
      </c>
      <c r="E13" s="25" t="s">
        <v>96</v>
      </c>
      <c r="F13" s="26"/>
      <c r="G13" s="61">
        <v>6086</v>
      </c>
      <c r="H13" s="161" t="s">
        <v>108</v>
      </c>
      <c r="I13" s="185">
        <v>2</v>
      </c>
      <c r="J13" s="185">
        <v>1</v>
      </c>
      <c r="K13" s="186"/>
      <c r="L13" s="185"/>
      <c r="M13" s="183" t="s">
        <v>25</v>
      </c>
      <c r="N13" s="184"/>
      <c r="O13" s="100"/>
      <c r="P13" s="100"/>
      <c r="Q13" s="100"/>
      <c r="R13" s="100"/>
      <c r="S13" s="100"/>
      <c r="T13" s="100"/>
      <c r="U13" s="100"/>
      <c r="V13" s="100"/>
      <c r="W13" s="100"/>
      <c r="X13" s="136"/>
      <c r="Y13" s="136"/>
      <c r="Z13" s="136"/>
      <c r="AA13" s="136"/>
      <c r="AB13" s="136"/>
      <c r="AC13" s="136"/>
    </row>
    <row r="14" ht="30" customHeight="1" spans="1:29">
      <c r="A14" s="3"/>
      <c r="B14" s="28" t="s">
        <v>109</v>
      </c>
      <c r="C14" s="29" t="s">
        <v>45</v>
      </c>
      <c r="D14" s="159" t="s">
        <v>110</v>
      </c>
      <c r="E14" s="25" t="s">
        <v>96</v>
      </c>
      <c r="F14" s="26"/>
      <c r="G14" s="30">
        <v>6087</v>
      </c>
      <c r="H14" s="159" t="s">
        <v>104</v>
      </c>
      <c r="I14" s="30">
        <v>3</v>
      </c>
      <c r="J14" s="30">
        <v>2.5</v>
      </c>
      <c r="K14" s="187"/>
      <c r="L14" s="185"/>
      <c r="M14" s="183" t="s">
        <v>25</v>
      </c>
      <c r="N14" s="184"/>
      <c r="O14" s="100"/>
      <c r="P14" s="100"/>
      <c r="Q14" s="100"/>
      <c r="R14" s="100"/>
      <c r="S14" s="100"/>
      <c r="T14" s="100"/>
      <c r="U14" s="100"/>
      <c r="V14" s="100"/>
      <c r="W14" s="100"/>
      <c r="X14" s="136"/>
      <c r="Y14" s="136"/>
      <c r="Z14" s="136"/>
      <c r="AA14" s="136"/>
      <c r="AB14" s="136"/>
      <c r="AC14" s="136"/>
    </row>
    <row r="15" ht="30" customHeight="1" spans="1:29">
      <c r="A15" s="3"/>
      <c r="B15" s="162" t="s">
        <v>111</v>
      </c>
      <c r="C15" s="33" t="s">
        <v>26</v>
      </c>
      <c r="D15" s="163" t="s">
        <v>110</v>
      </c>
      <c r="E15" s="164" t="s">
        <v>96</v>
      </c>
      <c r="F15" s="165"/>
      <c r="G15" s="163">
        <v>6087</v>
      </c>
      <c r="H15" s="166" t="s">
        <v>112</v>
      </c>
      <c r="I15" s="188">
        <v>2</v>
      </c>
      <c r="J15" s="189">
        <v>3</v>
      </c>
      <c r="K15" s="190"/>
      <c r="L15" s="189"/>
      <c r="M15" s="114" t="s">
        <v>25</v>
      </c>
      <c r="N15" s="115"/>
      <c r="O15" s="100"/>
      <c r="P15" s="100"/>
      <c r="Q15" s="100"/>
      <c r="R15" s="100"/>
      <c r="S15" s="100"/>
      <c r="T15" s="100"/>
      <c r="U15" s="100"/>
      <c r="V15" s="100"/>
      <c r="W15" s="100"/>
      <c r="X15" s="136"/>
      <c r="Y15" s="136"/>
      <c r="Z15" s="136"/>
      <c r="AA15" s="136"/>
      <c r="AB15" s="136"/>
      <c r="AC15" s="136"/>
    </row>
    <row r="16" ht="30" customHeight="1" spans="1:29">
      <c r="A16" s="3"/>
      <c r="B16" s="28"/>
      <c r="C16" s="29"/>
      <c r="D16" s="159"/>
      <c r="E16" s="167"/>
      <c r="F16" s="168"/>
      <c r="G16" s="30"/>
      <c r="H16" s="169"/>
      <c r="I16" s="30"/>
      <c r="J16" s="30"/>
      <c r="K16" s="30"/>
      <c r="L16" s="185"/>
      <c r="M16" s="191"/>
      <c r="N16" s="192"/>
      <c r="O16" s="100"/>
      <c r="P16" s="100"/>
      <c r="Q16" s="100"/>
      <c r="R16" s="100"/>
      <c r="S16" s="100"/>
      <c r="T16" s="100"/>
      <c r="U16" s="100"/>
      <c r="V16" s="100"/>
      <c r="W16" s="100"/>
      <c r="X16" s="136"/>
      <c r="Y16" s="136"/>
      <c r="Z16" s="136"/>
      <c r="AA16" s="136"/>
      <c r="AB16" s="136"/>
      <c r="AC16" s="136"/>
    </row>
    <row r="17" ht="22.9" hidden="1" customHeight="1" spans="1:29">
      <c r="A17" s="3"/>
      <c r="B17" s="52">
        <v>43165</v>
      </c>
      <c r="C17" s="53" t="s">
        <v>21</v>
      </c>
      <c r="D17" s="48" t="s">
        <v>77</v>
      </c>
      <c r="E17" s="54" t="s">
        <v>91</v>
      </c>
      <c r="F17" s="55"/>
      <c r="G17" s="378" t="s">
        <v>92</v>
      </c>
      <c r="H17" s="48" t="s">
        <v>93</v>
      </c>
      <c r="I17" s="51">
        <v>3</v>
      </c>
      <c r="J17" s="51">
        <v>3</v>
      </c>
      <c r="K17" s="51"/>
      <c r="L17" s="120"/>
      <c r="M17" s="121"/>
      <c r="N17" s="122"/>
      <c r="O17" s="100"/>
      <c r="P17" s="100"/>
      <c r="Q17" s="100"/>
      <c r="R17" s="100"/>
      <c r="S17" s="100"/>
      <c r="T17" s="100"/>
      <c r="U17" s="100"/>
      <c r="V17" s="100"/>
      <c r="W17" s="100"/>
      <c r="X17" s="136"/>
      <c r="Y17" s="136"/>
      <c r="Z17" s="136"/>
      <c r="AA17" s="136"/>
      <c r="AB17" s="136"/>
      <c r="AC17" s="136"/>
    </row>
    <row r="18" ht="23.1" hidden="1" customHeight="1" spans="1:29">
      <c r="A18" s="3"/>
      <c r="B18" s="56"/>
      <c r="C18" s="57"/>
      <c r="D18" s="58"/>
      <c r="E18" s="59"/>
      <c r="F18" s="60"/>
      <c r="G18" s="61"/>
      <c r="H18" s="62"/>
      <c r="I18" s="30"/>
      <c r="J18" s="30"/>
      <c r="K18" s="112"/>
      <c r="L18" s="112"/>
      <c r="M18" s="123"/>
      <c r="N18" s="124"/>
      <c r="O18" s="100"/>
      <c r="P18" s="100"/>
      <c r="Q18" s="100"/>
      <c r="R18" s="100"/>
      <c r="S18" s="100"/>
      <c r="T18" s="100"/>
      <c r="U18" s="100"/>
      <c r="V18" s="100"/>
      <c r="W18" s="100"/>
      <c r="X18" s="136"/>
      <c r="Y18" s="136"/>
      <c r="Z18" s="136"/>
      <c r="AA18" s="136"/>
      <c r="AB18" s="136"/>
      <c r="AC18" s="136"/>
    </row>
    <row r="19" ht="23.1" hidden="1" customHeight="1" spans="1:29">
      <c r="A19" s="3"/>
      <c r="B19" s="63"/>
      <c r="C19" s="64"/>
      <c r="D19" s="58"/>
      <c r="E19" s="59"/>
      <c r="F19" s="60"/>
      <c r="G19" s="61"/>
      <c r="H19" s="62"/>
      <c r="I19" s="30"/>
      <c r="J19" s="30"/>
      <c r="K19" s="112"/>
      <c r="L19" s="112"/>
      <c r="M19" s="123"/>
      <c r="N19" s="124"/>
      <c r="O19" s="100"/>
      <c r="P19" s="100"/>
      <c r="Q19" s="100"/>
      <c r="R19" s="100"/>
      <c r="S19" s="100"/>
      <c r="T19" s="100"/>
      <c r="U19" s="100"/>
      <c r="V19" s="100"/>
      <c r="W19" s="100"/>
      <c r="X19" s="136"/>
      <c r="Y19" s="136"/>
      <c r="Z19" s="136"/>
      <c r="AA19" s="136"/>
      <c r="AB19" s="136"/>
      <c r="AC19" s="136"/>
    </row>
    <row r="20" ht="22.35" hidden="1" customHeight="1" spans="1:29">
      <c r="A20" s="3"/>
      <c r="B20" s="170"/>
      <c r="C20" s="171"/>
      <c r="D20" s="172"/>
      <c r="E20" s="173"/>
      <c r="F20" s="174"/>
      <c r="G20" s="175"/>
      <c r="H20" s="176"/>
      <c r="I20" s="176"/>
      <c r="J20" s="176"/>
      <c r="K20" s="193"/>
      <c r="L20" s="193"/>
      <c r="M20" s="194"/>
      <c r="N20" s="195"/>
      <c r="O20" s="100"/>
      <c r="P20" s="100"/>
      <c r="Q20" s="100"/>
      <c r="R20" s="100"/>
      <c r="S20" s="100"/>
      <c r="T20" s="100"/>
      <c r="U20" s="100"/>
      <c r="V20" s="100"/>
      <c r="W20" s="100"/>
      <c r="X20" s="136"/>
      <c r="Y20" s="136"/>
      <c r="Z20" s="136"/>
      <c r="AA20" s="136"/>
      <c r="AB20" s="136"/>
      <c r="AC20" s="136"/>
    </row>
    <row r="21" ht="22.35" customHeight="1" spans="1:29">
      <c r="A21" s="3"/>
      <c r="B21" s="71"/>
      <c r="C21" s="72"/>
      <c r="D21" s="73"/>
      <c r="E21" s="74"/>
      <c r="F21" s="74"/>
      <c r="G21" s="75"/>
      <c r="H21" s="76"/>
      <c r="I21" s="76"/>
      <c r="J21" s="76"/>
      <c r="K21" s="78"/>
      <c r="L21" s="78"/>
      <c r="M21" s="125"/>
      <c r="N21" s="125"/>
      <c r="O21" s="100"/>
      <c r="P21" s="100"/>
      <c r="Q21" s="100"/>
      <c r="R21" s="100"/>
      <c r="S21" s="100"/>
      <c r="T21" s="100"/>
      <c r="U21" s="100"/>
      <c r="V21" s="100"/>
      <c r="W21" s="100"/>
      <c r="X21" s="136"/>
      <c r="Y21" s="136"/>
      <c r="Z21" s="136"/>
      <c r="AA21" s="136"/>
      <c r="AB21" s="136"/>
      <c r="AC21" s="136"/>
    </row>
    <row r="22" ht="22.35" customHeight="1" spans="1:29">
      <c r="A22" s="3"/>
      <c r="B22" s="71"/>
      <c r="C22" s="72"/>
      <c r="D22" s="73"/>
      <c r="E22" s="74"/>
      <c r="F22" s="74"/>
      <c r="G22" s="75"/>
      <c r="H22" s="76"/>
      <c r="I22" s="76"/>
      <c r="J22" s="76"/>
      <c r="K22" s="78"/>
      <c r="L22" s="78"/>
      <c r="M22" s="125"/>
      <c r="N22" s="125"/>
      <c r="O22" s="100"/>
      <c r="P22" s="100"/>
      <c r="Q22" s="100"/>
      <c r="R22" s="100"/>
      <c r="S22" s="100"/>
      <c r="T22" s="100"/>
      <c r="U22" s="100"/>
      <c r="V22" s="100"/>
      <c r="W22" s="100"/>
      <c r="X22" s="136"/>
      <c r="Y22" s="136"/>
      <c r="Z22" s="136"/>
      <c r="AA22" s="136"/>
      <c r="AB22" s="136"/>
      <c r="AC22" s="136"/>
    </row>
    <row r="23" ht="22.35" customHeight="1" spans="1:29">
      <c r="A23" s="3"/>
      <c r="B23" s="71"/>
      <c r="C23" s="72"/>
      <c r="D23" s="73"/>
      <c r="E23" s="77"/>
      <c r="F23" s="77"/>
      <c r="G23" s="78"/>
      <c r="H23" s="73"/>
      <c r="I23" s="127"/>
      <c r="J23" s="127"/>
      <c r="K23" s="78"/>
      <c r="L23" s="78"/>
      <c r="M23" s="125"/>
      <c r="N23" s="125"/>
      <c r="O23" s="100"/>
      <c r="P23" s="100"/>
      <c r="Q23" s="100"/>
      <c r="R23" s="100"/>
      <c r="S23" s="100"/>
      <c r="T23" s="100"/>
      <c r="U23" s="100"/>
      <c r="V23" s="100"/>
      <c r="W23" s="100"/>
      <c r="X23" s="136"/>
      <c r="Y23" s="136"/>
      <c r="Z23" s="136"/>
      <c r="AA23" s="136"/>
      <c r="AB23" s="136"/>
      <c r="AC23" s="136"/>
    </row>
    <row r="24" ht="22.35" customHeight="1" spans="1:29">
      <c r="A24" s="3"/>
      <c r="B24" s="71"/>
      <c r="C24" s="79" t="s">
        <v>36</v>
      </c>
      <c r="D24" s="79"/>
      <c r="E24" s="77"/>
      <c r="F24" s="77"/>
      <c r="G24" s="78"/>
      <c r="H24" s="73"/>
      <c r="I24" s="127"/>
      <c r="J24" s="127"/>
      <c r="K24" s="78"/>
      <c r="L24" s="78"/>
      <c r="M24" s="125"/>
      <c r="N24" s="125"/>
      <c r="O24" s="100"/>
      <c r="P24" s="100"/>
      <c r="Q24" s="100"/>
      <c r="R24" s="100"/>
      <c r="S24" s="100"/>
      <c r="T24" s="100"/>
      <c r="U24" s="100"/>
      <c r="V24" s="100"/>
      <c r="W24" s="100"/>
      <c r="X24" s="136"/>
      <c r="Y24" s="136"/>
      <c r="Z24" s="136"/>
      <c r="AA24" s="136"/>
      <c r="AB24" s="136"/>
      <c r="AC24" s="136"/>
    </row>
    <row r="25" ht="22.35" customHeight="1" spans="1:29">
      <c r="A25" s="3"/>
      <c r="B25" s="71"/>
      <c r="C25" s="80" t="s">
        <v>37</v>
      </c>
      <c r="D25" s="80"/>
      <c r="E25" s="77"/>
      <c r="F25" s="77"/>
      <c r="G25" s="78"/>
      <c r="H25" s="73"/>
      <c r="I25" s="127"/>
      <c r="J25" s="127"/>
      <c r="K25" s="78"/>
      <c r="L25" s="78"/>
      <c r="M25" s="125"/>
      <c r="N25" s="125"/>
      <c r="O25" s="100"/>
      <c r="P25" s="100"/>
      <c r="Q25" s="100"/>
      <c r="R25" s="100"/>
      <c r="S25" s="100"/>
      <c r="T25" s="100"/>
      <c r="U25" s="100"/>
      <c r="V25" s="100"/>
      <c r="W25" s="100"/>
      <c r="X25" s="136"/>
      <c r="Y25" s="136"/>
      <c r="Z25" s="136"/>
      <c r="AA25" s="136"/>
      <c r="AB25" s="136"/>
      <c r="AC25" s="136"/>
    </row>
    <row r="26" ht="22.35" customHeight="1" spans="1:29">
      <c r="A26" s="3"/>
      <c r="B26" s="71"/>
      <c r="C26" s="72"/>
      <c r="D26" s="73"/>
      <c r="E26" s="77"/>
      <c r="F26" s="77"/>
      <c r="G26" s="78"/>
      <c r="H26" s="81"/>
      <c r="I26" s="127"/>
      <c r="J26" s="127"/>
      <c r="K26" s="78"/>
      <c r="L26" s="78"/>
      <c r="M26" s="125"/>
      <c r="N26" s="125"/>
      <c r="O26" s="100"/>
      <c r="P26" s="100"/>
      <c r="Q26" s="100"/>
      <c r="R26" s="100"/>
      <c r="S26" s="100"/>
      <c r="T26" s="100"/>
      <c r="U26" s="100"/>
      <c r="V26" s="100"/>
      <c r="W26" s="100"/>
      <c r="X26" s="136"/>
      <c r="Y26" s="136"/>
      <c r="Z26" s="136"/>
      <c r="AA26" s="136"/>
      <c r="AB26" s="136"/>
      <c r="AC26" s="136"/>
    </row>
    <row r="27" ht="19.5" customHeight="1" spans="1:29">
      <c r="A27" s="3"/>
      <c r="B27" s="82"/>
      <c r="C27" s="83"/>
      <c r="D27" s="84"/>
      <c r="E27" s="85"/>
      <c r="F27" s="85"/>
      <c r="G27" s="86"/>
      <c r="H27" s="85" t="s">
        <v>38</v>
      </c>
      <c r="I27" s="128">
        <f>SUM(I7:I23)</f>
        <v>24</v>
      </c>
      <c r="J27" s="128">
        <f>SUM(J7:J23)</f>
        <v>26.5</v>
      </c>
      <c r="K27" s="128">
        <f>SUM(K7:K23)</f>
        <v>0</v>
      </c>
      <c r="L27" s="196">
        <f>SUM(L7:L23)</f>
        <v>0</v>
      </c>
      <c r="M27" s="86"/>
      <c r="N27" s="86"/>
      <c r="O27" s="126"/>
      <c r="P27" s="100"/>
      <c r="Q27" s="100"/>
      <c r="R27" s="100"/>
      <c r="S27" s="100"/>
      <c r="T27" s="100"/>
      <c r="U27" s="100"/>
      <c r="V27" s="100"/>
      <c r="W27" s="100"/>
      <c r="X27" s="136"/>
      <c r="Y27" s="136"/>
      <c r="Z27" s="136"/>
      <c r="AA27" s="136"/>
      <c r="AB27" s="136"/>
      <c r="AC27" s="136"/>
    </row>
    <row r="28" customHeight="1" spans="1:29">
      <c r="A28" s="3"/>
      <c r="B28" s="82"/>
      <c r="C28" s="87"/>
      <c r="D28" s="87"/>
      <c r="E28" s="85"/>
      <c r="F28" s="85"/>
      <c r="G28" s="88"/>
      <c r="H28" s="89" t="s">
        <v>39</v>
      </c>
      <c r="I28" s="129"/>
      <c r="J28" s="129"/>
      <c r="K28" s="129"/>
      <c r="L28" s="130">
        <f>R4*I27</f>
        <v>137500</v>
      </c>
      <c r="M28" s="131"/>
      <c r="N28" s="86"/>
      <c r="O28" s="126"/>
      <c r="P28" s="100"/>
      <c r="Q28" s="100"/>
      <c r="R28" s="100"/>
      <c r="S28" s="100"/>
      <c r="T28" s="100"/>
      <c r="U28" s="100"/>
      <c r="V28" s="100"/>
      <c r="W28" s="100"/>
      <c r="X28" s="136"/>
      <c r="Y28" s="136"/>
      <c r="Z28" s="136"/>
      <c r="AA28" s="136"/>
      <c r="AB28" s="136"/>
      <c r="AC28" s="136"/>
    </row>
    <row r="29" ht="13.5" spans="1:29">
      <c r="A29" s="3"/>
      <c r="B29" s="3"/>
      <c r="C29" s="4"/>
      <c r="D29" s="4"/>
      <c r="E29" s="5"/>
      <c r="F29" s="5"/>
      <c r="G29" s="4"/>
      <c r="H29" s="90" t="s">
        <v>40</v>
      </c>
      <c r="I29" s="89"/>
      <c r="J29" s="89"/>
      <c r="K29" s="89"/>
      <c r="L29" s="132">
        <f>S4*J27</f>
        <v>212552.083333333</v>
      </c>
      <c r="M29" s="131"/>
      <c r="N29" s="86"/>
      <c r="O29" s="126"/>
      <c r="P29" s="100"/>
      <c r="Q29" s="100"/>
      <c r="R29" s="100"/>
      <c r="S29" s="100"/>
      <c r="T29" s="100"/>
      <c r="U29" s="100"/>
      <c r="V29" s="100"/>
      <c r="W29" s="100"/>
      <c r="X29" s="136"/>
      <c r="Y29" s="136"/>
      <c r="Z29" s="136"/>
      <c r="AA29" s="136"/>
      <c r="AB29" s="136"/>
      <c r="AC29" s="136"/>
    </row>
    <row r="30" ht="13.5" spans="1:29">
      <c r="A30" s="3"/>
      <c r="B30" s="3"/>
      <c r="C30" s="91" t="s">
        <v>36</v>
      </c>
      <c r="D30" s="91"/>
      <c r="E30" s="91"/>
      <c r="F30" s="91"/>
      <c r="G30" s="91"/>
      <c r="H30" s="90" t="s">
        <v>41</v>
      </c>
      <c r="I30" s="90"/>
      <c r="J30" s="90"/>
      <c r="K30" s="90"/>
      <c r="L30" s="132">
        <f>K27*T4</f>
        <v>0</v>
      </c>
      <c r="M30" s="131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6"/>
      <c r="Y30" s="136"/>
      <c r="Z30" s="136"/>
      <c r="AA30" s="136"/>
      <c r="AB30" s="136"/>
      <c r="AC30" s="136"/>
    </row>
    <row r="31" ht="13.5" spans="1:29">
      <c r="A31" s="3"/>
      <c r="B31" s="3"/>
      <c r="C31" s="91" t="s">
        <v>37</v>
      </c>
      <c r="D31" s="91"/>
      <c r="E31" s="91"/>
      <c r="F31" s="91"/>
      <c r="G31" s="91"/>
      <c r="H31" s="92" t="s">
        <v>9</v>
      </c>
      <c r="I31" s="90"/>
      <c r="J31" s="90"/>
      <c r="K31" s="90"/>
      <c r="L31" s="132">
        <f>L27*U4</f>
        <v>0</v>
      </c>
      <c r="M31" s="131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6"/>
      <c r="Y31" s="136"/>
      <c r="Z31" s="136"/>
      <c r="AA31" s="136"/>
      <c r="AB31" s="136"/>
      <c r="AC31" s="136"/>
    </row>
    <row r="32" ht="13.5" spans="1:29">
      <c r="A32" s="3"/>
      <c r="B32" s="3"/>
      <c r="C32" s="3"/>
      <c r="D32" s="93"/>
      <c r="E32" s="93"/>
      <c r="F32" s="93"/>
      <c r="G32" s="93"/>
      <c r="H32" s="4"/>
      <c r="I32" s="92"/>
      <c r="J32" s="92"/>
      <c r="K32" s="92"/>
      <c r="L32" s="133">
        <f>SUM(L28:L31)</f>
        <v>350052.083333333</v>
      </c>
      <c r="M32" s="87"/>
      <c r="N32" s="134"/>
      <c r="O32" s="8"/>
      <c r="P32" s="3"/>
      <c r="Q32" s="100"/>
      <c r="R32" s="100"/>
      <c r="S32" s="100"/>
      <c r="T32" s="100"/>
      <c r="U32" s="100"/>
      <c r="V32" s="100"/>
      <c r="W32" s="100"/>
      <c r="X32" s="136"/>
      <c r="Y32" s="136"/>
      <c r="Z32" s="136"/>
      <c r="AA32" s="136"/>
      <c r="AB32" s="136"/>
      <c r="AC32" s="136"/>
    </row>
    <row r="33" spans="1:29">
      <c r="A33" s="3"/>
      <c r="B33" s="3"/>
      <c r="C33" s="87"/>
      <c r="D33" s="4"/>
      <c r="E33" s="5"/>
      <c r="F33" s="5"/>
      <c r="G33" s="4"/>
      <c r="H33" s="3"/>
      <c r="I33" s="4"/>
      <c r="J33" s="4"/>
      <c r="K33" s="4"/>
      <c r="L33" s="4"/>
      <c r="M33" s="4"/>
      <c r="N33" s="87"/>
      <c r="O33" s="3"/>
      <c r="P33" s="3"/>
      <c r="Q33" s="100"/>
      <c r="R33" s="100"/>
      <c r="S33" s="100"/>
      <c r="T33" s="100"/>
      <c r="U33" s="100"/>
      <c r="V33" s="100"/>
      <c r="W33" s="100"/>
      <c r="X33" s="136"/>
      <c r="Y33" s="136"/>
      <c r="Z33" s="136"/>
      <c r="AA33" s="136"/>
      <c r="AB33" s="136"/>
      <c r="AC33" s="136"/>
    </row>
    <row r="34" spans="1:29">
      <c r="A34" s="3"/>
      <c r="B34" s="3"/>
      <c r="C34" s="87"/>
      <c r="D34" s="4"/>
      <c r="E34" s="5"/>
      <c r="F34" s="5"/>
      <c r="G34" s="4"/>
      <c r="H34" s="3"/>
      <c r="I34" s="3"/>
      <c r="J34" s="3"/>
      <c r="K34" s="3"/>
      <c r="L34" s="3"/>
      <c r="M34" s="3"/>
      <c r="N34" s="3"/>
      <c r="O34" s="3"/>
      <c r="P34" s="3"/>
      <c r="Q34" s="100"/>
      <c r="R34" s="100"/>
      <c r="S34" s="100"/>
      <c r="T34" s="100"/>
      <c r="U34" s="100"/>
      <c r="V34" s="100"/>
      <c r="W34" s="100"/>
      <c r="X34" s="136"/>
      <c r="Y34" s="136"/>
      <c r="Z34" s="136"/>
      <c r="AA34" s="136"/>
      <c r="AB34" s="136"/>
      <c r="AC34" s="136"/>
    </row>
    <row r="35" ht="13.5" spans="1:29">
      <c r="A35" s="3"/>
      <c r="B35" s="3"/>
      <c r="C35" s="87"/>
      <c r="D35" s="4"/>
      <c r="E35" s="5"/>
      <c r="F35" s="5"/>
      <c r="G35" s="4"/>
      <c r="H35" s="3"/>
      <c r="I35" s="3"/>
      <c r="J35" s="3"/>
      <c r="K35" s="3"/>
      <c r="L35" s="3"/>
      <c r="M35" s="3"/>
      <c r="N35" s="3"/>
      <c r="O35" s="3"/>
      <c r="P35" s="3"/>
      <c r="Q35" s="100"/>
      <c r="R35" s="100"/>
      <c r="S35" s="100"/>
      <c r="T35" s="100"/>
      <c r="U35" s="100"/>
      <c r="V35" s="100"/>
      <c r="W35" s="100"/>
      <c r="X35" s="136"/>
      <c r="Y35" s="136"/>
      <c r="Z35" s="136"/>
      <c r="AA35" s="136"/>
      <c r="AB35" s="136"/>
      <c r="AC35" s="136"/>
    </row>
    <row r="36" ht="13.5" spans="1:29">
      <c r="A36" s="3"/>
      <c r="B36" s="3"/>
      <c r="C36" s="87"/>
      <c r="D36" s="94" t="s">
        <v>42</v>
      </c>
      <c r="E36" s="94"/>
      <c r="F36" s="94"/>
      <c r="G36" s="94"/>
      <c r="H36" s="3"/>
      <c r="I36" s="3"/>
      <c r="J36" s="3"/>
      <c r="K36" s="3"/>
      <c r="L36" s="3"/>
      <c r="M36" s="3"/>
      <c r="N36" s="3"/>
      <c r="O36" s="3"/>
      <c r="P36" s="3"/>
      <c r="Q36" s="100"/>
      <c r="R36" s="100"/>
      <c r="S36" s="100"/>
      <c r="T36" s="100"/>
      <c r="U36" s="100"/>
      <c r="V36" s="100"/>
      <c r="W36" s="100"/>
      <c r="X36" s="136"/>
      <c r="Y36" s="136"/>
      <c r="Z36" s="136"/>
      <c r="AA36" s="136"/>
      <c r="AB36" s="136"/>
      <c r="AC36" s="136"/>
    </row>
    <row r="37" ht="13.5" spans="1:23">
      <c r="A37" s="3"/>
      <c r="B37" s="3"/>
      <c r="C37" s="87"/>
      <c r="D37" s="94"/>
      <c r="E37" s="94"/>
      <c r="F37" s="94"/>
      <c r="G37" s="94"/>
      <c r="H37" s="3"/>
      <c r="I37" s="3"/>
      <c r="J37" s="3"/>
      <c r="K37" s="3" t="s">
        <v>43</v>
      </c>
      <c r="L37" s="3">
        <v>6</v>
      </c>
      <c r="M37" s="3"/>
      <c r="N37" s="3"/>
      <c r="O37" s="3"/>
      <c r="P37" s="3"/>
      <c r="Q37" s="3"/>
      <c r="R37" s="3">
        <v>28</v>
      </c>
      <c r="S37" s="3"/>
      <c r="T37" s="3"/>
      <c r="U37" s="3"/>
      <c r="V37" s="3"/>
      <c r="W37" s="3"/>
    </row>
    <row r="38" spans="1:23">
      <c r="A38" s="3"/>
      <c r="B38" s="3"/>
      <c r="C38" s="87"/>
      <c r="D38" s="87"/>
      <c r="E38" s="85"/>
      <c r="F38" s="85"/>
      <c r="G38" s="86"/>
      <c r="H38" s="3"/>
      <c r="I38" s="3"/>
      <c r="J38" s="3"/>
      <c r="K38" s="3" t="s">
        <v>44</v>
      </c>
      <c r="L38" s="3">
        <v>14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87"/>
      <c r="D39" s="87"/>
      <c r="E39" s="85"/>
      <c r="F39" s="85"/>
      <c r="G39" s="86"/>
      <c r="H39" s="3"/>
      <c r="I39" s="3"/>
      <c r="J39" s="3"/>
      <c r="K39" s="3" t="s">
        <v>45</v>
      </c>
      <c r="L39" s="3">
        <v>7.5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95"/>
      <c r="C40" s="3"/>
      <c r="D40" s="3"/>
      <c r="E40" s="5"/>
      <c r="F40" s="5"/>
      <c r="G40" s="3"/>
      <c r="H40" s="3"/>
      <c r="I40" s="3"/>
      <c r="J40" s="3"/>
      <c r="K40" s="3" t="s">
        <v>46</v>
      </c>
      <c r="L40" s="3">
        <v>7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95"/>
      <c r="C41" s="3"/>
      <c r="D41" s="3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86"/>
      <c r="R41" s="86"/>
      <c r="S41" s="100"/>
      <c r="T41" s="100"/>
      <c r="U41" s="100"/>
      <c r="V41" s="3"/>
      <c r="W41" s="3"/>
    </row>
    <row r="42" spans="1:23">
      <c r="A42" s="3"/>
      <c r="B42" s="95"/>
      <c r="C42" s="3"/>
      <c r="D42" s="3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95"/>
      <c r="C43" s="3"/>
      <c r="D43" s="3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95"/>
      <c r="C44" s="3"/>
      <c r="D44" s="3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95"/>
      <c r="C45" s="3"/>
      <c r="D45" s="3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5"/>
      <c r="F46" s="5"/>
      <c r="G46" s="3"/>
      <c r="H46" s="87"/>
      <c r="I46" s="87"/>
      <c r="J46" s="87"/>
      <c r="K46" s="87"/>
      <c r="L46" s="87"/>
      <c r="M46" s="87"/>
      <c r="N46" s="87"/>
      <c r="O46" s="8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5"/>
      <c r="F47" s="5"/>
      <c r="G47" s="3"/>
      <c r="H47" s="87"/>
      <c r="I47" s="87"/>
      <c r="J47" s="87"/>
      <c r="K47" s="87"/>
      <c r="L47" s="87"/>
      <c r="M47" s="87"/>
      <c r="N47" s="8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5"/>
      <c r="F48" s="5"/>
      <c r="G48" s="3"/>
      <c r="H48" s="4"/>
      <c r="I48" s="87"/>
      <c r="J48" s="4"/>
      <c r="K48" s="4"/>
      <c r="L48" s="4"/>
      <c r="M48" s="4"/>
      <c r="N48" s="8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4"/>
      <c r="D49" s="4"/>
      <c r="E49" s="5"/>
      <c r="F49" s="5"/>
      <c r="G49" s="4"/>
      <c r="H49" s="4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</row>
    <row r="53" spans="8:8">
      <c r="H53" s="96"/>
    </row>
    <row r="54" spans="3:14">
      <c r="C54"/>
      <c r="D54"/>
      <c r="G54"/>
      <c r="H54" s="96"/>
      <c r="I54" s="96"/>
      <c r="N54"/>
    </row>
    <row r="55" spans="3:14">
      <c r="C55"/>
      <c r="D55"/>
      <c r="G55"/>
      <c r="H55" s="96"/>
      <c r="I55" s="96"/>
      <c r="N55"/>
    </row>
    <row r="56" spans="3:14">
      <c r="C56"/>
      <c r="D56"/>
      <c r="G56"/>
      <c r="H56" s="96"/>
      <c r="I56" s="96"/>
      <c r="N56"/>
    </row>
    <row r="57" spans="3:14">
      <c r="C57"/>
      <c r="D57"/>
      <c r="G57"/>
      <c r="H57"/>
      <c r="I57" s="96"/>
      <c r="N57"/>
    </row>
    <row r="58" spans="3:10">
      <c r="C58"/>
      <c r="D58"/>
      <c r="G58"/>
      <c r="H58"/>
      <c r="I58" s="96"/>
      <c r="J58" s="96"/>
    </row>
    <row r="59" spans="3:10">
      <c r="C59"/>
      <c r="D59"/>
      <c r="G59"/>
      <c r="H59"/>
      <c r="I59" s="96"/>
      <c r="J59" s="96"/>
    </row>
    <row r="60" spans="3:10">
      <c r="C60"/>
      <c r="D60"/>
      <c r="G60"/>
      <c r="H60"/>
      <c r="I60" s="96"/>
      <c r="J60" s="96"/>
    </row>
    <row r="61" spans="3:10">
      <c r="C61"/>
      <c r="D61"/>
      <c r="G61"/>
      <c r="H61"/>
      <c r="I61" s="96"/>
      <c r="J61" s="96"/>
    </row>
    <row r="62" spans="3:10">
      <c r="C62"/>
      <c r="D62"/>
      <c r="G62"/>
      <c r="H62"/>
      <c r="I62" s="96"/>
      <c r="J62" s="96"/>
    </row>
    <row r="63" spans="3:10">
      <c r="C63"/>
      <c r="D63"/>
      <c r="G63"/>
      <c r="H63"/>
      <c r="I63" s="96"/>
      <c r="J63" s="96"/>
    </row>
    <row r="64" spans="3:10">
      <c r="C64"/>
      <c r="D64"/>
      <c r="G64"/>
      <c r="H64"/>
      <c r="I64" s="96"/>
      <c r="J64" s="96"/>
    </row>
    <row r="65" spans="3:10">
      <c r="C65"/>
      <c r="D65"/>
      <c r="G65"/>
      <c r="H65"/>
      <c r="I65" s="96"/>
      <c r="J65" s="96"/>
    </row>
    <row r="66" spans="3:10">
      <c r="C66"/>
      <c r="D66"/>
      <c r="G66"/>
      <c r="H66" s="96"/>
      <c r="I66" s="96"/>
      <c r="J66" s="96"/>
    </row>
    <row r="67" spans="4:10">
      <c r="D67" s="96"/>
      <c r="E67" s="97"/>
      <c r="F67" s="97"/>
      <c r="G67" s="96"/>
      <c r="H67" s="96"/>
      <c r="I67" s="96"/>
      <c r="J67" s="96"/>
    </row>
    <row r="68" spans="4:10">
      <c r="D68" s="96"/>
      <c r="E68" s="97"/>
      <c r="F68" s="97"/>
      <c r="G68" s="96"/>
      <c r="H68" s="96"/>
      <c r="I68" s="96"/>
      <c r="J68" s="96"/>
    </row>
    <row r="69" spans="4:10">
      <c r="D69" s="96"/>
      <c r="E69" s="97"/>
      <c r="F69" s="97"/>
      <c r="G69" s="96"/>
      <c r="H69" s="96"/>
      <c r="I69" s="96"/>
      <c r="J69" s="96"/>
    </row>
    <row r="70" spans="4:10">
      <c r="D70" s="96"/>
      <c r="E70" s="97"/>
      <c r="F70" s="97"/>
      <c r="G70" s="96"/>
      <c r="H70" s="96"/>
      <c r="I70" s="96"/>
      <c r="J70" s="96"/>
    </row>
    <row r="71" spans="4:10">
      <c r="D71" s="96"/>
      <c r="E71" s="97"/>
      <c r="F71" s="97"/>
      <c r="G71" s="96"/>
      <c r="H71" s="138"/>
      <c r="I71" s="96"/>
      <c r="J71" s="96"/>
    </row>
    <row r="72" spans="2:15">
      <c r="B72" s="139"/>
      <c r="C72" s="140"/>
      <c r="D72" s="138"/>
      <c r="E72" s="141"/>
      <c r="F72" s="141"/>
      <c r="G72" s="138"/>
      <c r="H72" s="142"/>
      <c r="I72" s="138"/>
      <c r="J72" s="138"/>
      <c r="K72" s="140"/>
      <c r="L72" s="140"/>
      <c r="M72" s="140"/>
      <c r="N72" s="140"/>
      <c r="O72" s="139"/>
    </row>
    <row r="73" ht="12.95" customHeight="1" spans="2:15">
      <c r="B73" s="143"/>
      <c r="C73" s="144"/>
      <c r="D73" s="142"/>
      <c r="E73" s="145"/>
      <c r="F73" s="145"/>
      <c r="G73" s="145"/>
      <c r="H73" s="146"/>
      <c r="I73" s="152"/>
      <c r="J73" s="152"/>
      <c r="K73" s="147"/>
      <c r="L73" s="147"/>
      <c r="M73" s="149"/>
      <c r="N73" s="149"/>
      <c r="O73" s="139"/>
    </row>
    <row r="74" ht="12.95" customHeight="1" spans="2:15">
      <c r="B74" s="143"/>
      <c r="C74" s="147"/>
      <c r="D74" s="142"/>
      <c r="E74" s="145"/>
      <c r="F74" s="145"/>
      <c r="G74" s="148"/>
      <c r="H74" s="146"/>
      <c r="I74" s="152"/>
      <c r="J74" s="152"/>
      <c r="K74" s="147"/>
      <c r="L74" s="147"/>
      <c r="M74" s="149"/>
      <c r="N74" s="149"/>
      <c r="O74" s="139"/>
    </row>
    <row r="75" ht="12.95" customHeight="1" spans="2:15">
      <c r="B75" s="143"/>
      <c r="C75" s="147"/>
      <c r="D75" s="142"/>
      <c r="E75" s="145"/>
      <c r="F75" s="145"/>
      <c r="G75" s="148"/>
      <c r="H75" s="146"/>
      <c r="I75" s="152"/>
      <c r="J75" s="152"/>
      <c r="K75" s="147"/>
      <c r="L75" s="147"/>
      <c r="M75" s="149"/>
      <c r="N75" s="149"/>
      <c r="O75" s="139"/>
    </row>
    <row r="76" ht="12.95" customHeight="1" spans="2:15">
      <c r="B76" s="143"/>
      <c r="C76" s="147"/>
      <c r="D76" s="142"/>
      <c r="E76" s="145"/>
      <c r="F76" s="145"/>
      <c r="G76" s="148"/>
      <c r="H76" s="149"/>
      <c r="I76" s="152"/>
      <c r="J76" s="152"/>
      <c r="K76" s="153"/>
      <c r="L76" s="153"/>
      <c r="M76" s="149"/>
      <c r="N76" s="149"/>
      <c r="O76" s="139"/>
    </row>
    <row r="77" ht="12.95" customHeight="1" spans="2:15">
      <c r="B77" s="143"/>
      <c r="C77" s="147"/>
      <c r="D77" s="142"/>
      <c r="E77" s="145"/>
      <c r="F77" s="145"/>
      <c r="G77" s="145"/>
      <c r="H77" s="142"/>
      <c r="I77" s="152"/>
      <c r="J77" s="152"/>
      <c r="K77" s="147"/>
      <c r="L77" s="147"/>
      <c r="M77" s="149"/>
      <c r="N77" s="149"/>
      <c r="O77" s="139"/>
    </row>
    <row r="78" ht="22.35" customHeight="1" spans="2:15">
      <c r="B78" s="143"/>
      <c r="C78" s="147"/>
      <c r="D78" s="150"/>
      <c r="E78" s="151"/>
      <c r="F78" s="151"/>
      <c r="G78" s="150"/>
      <c r="H78" s="138"/>
      <c r="I78" s="152"/>
      <c r="J78" s="152"/>
      <c r="K78" s="147"/>
      <c r="L78" s="147"/>
      <c r="M78" s="149"/>
      <c r="N78" s="149"/>
      <c r="O78" s="139"/>
    </row>
    <row r="79" spans="2:15">
      <c r="B79" s="139"/>
      <c r="C79" s="140"/>
      <c r="D79" s="138"/>
      <c r="E79" s="141"/>
      <c r="F79" s="141"/>
      <c r="G79" s="138"/>
      <c r="H79" s="138"/>
      <c r="I79" s="138"/>
      <c r="J79" s="138"/>
      <c r="K79" s="140"/>
      <c r="L79" s="140"/>
      <c r="M79" s="140"/>
      <c r="N79" s="140"/>
      <c r="O79" s="139"/>
    </row>
    <row r="80" spans="2:15">
      <c r="B80" s="139"/>
      <c r="C80" s="140"/>
      <c r="D80" s="138"/>
      <c r="E80" s="141"/>
      <c r="F80" s="141"/>
      <c r="G80" s="138"/>
      <c r="H80" s="138"/>
      <c r="I80" s="138"/>
      <c r="J80" s="138"/>
      <c r="K80" s="140"/>
      <c r="L80" s="140"/>
      <c r="M80" s="140"/>
      <c r="N80" s="140"/>
      <c r="O80" s="139"/>
    </row>
    <row r="81" spans="2:15">
      <c r="B81" s="139"/>
      <c r="C81" s="140"/>
      <c r="D81" s="138"/>
      <c r="E81" s="141"/>
      <c r="F81" s="141"/>
      <c r="G81" s="138"/>
      <c r="H81" s="138"/>
      <c r="I81" s="138"/>
      <c r="J81" s="138"/>
      <c r="K81" s="140"/>
      <c r="L81" s="140"/>
      <c r="M81" s="140"/>
      <c r="N81" s="140"/>
      <c r="O81" s="139"/>
    </row>
    <row r="82" spans="2:15">
      <c r="B82" s="139"/>
      <c r="C82" s="140"/>
      <c r="D82" s="138"/>
      <c r="E82" s="141"/>
      <c r="F82" s="141"/>
      <c r="G82" s="138"/>
      <c r="H82" s="138"/>
      <c r="I82" s="138"/>
      <c r="J82" s="138"/>
      <c r="K82" s="140"/>
      <c r="L82" s="140"/>
      <c r="M82" s="140"/>
      <c r="N82" s="140"/>
      <c r="O82" s="139"/>
    </row>
    <row r="83" spans="2:15">
      <c r="B83" s="139"/>
      <c r="C83" s="140"/>
      <c r="D83" s="138"/>
      <c r="E83" s="141"/>
      <c r="F83" s="141"/>
      <c r="G83" s="138"/>
      <c r="H83" s="138"/>
      <c r="I83" s="138"/>
      <c r="J83" s="138"/>
      <c r="K83" s="140"/>
      <c r="L83" s="140"/>
      <c r="M83" s="140"/>
      <c r="N83" s="140"/>
      <c r="O83" s="139"/>
    </row>
    <row r="84" spans="2:15">
      <c r="B84" s="139"/>
      <c r="C84" s="140"/>
      <c r="D84" s="138"/>
      <c r="E84" s="141"/>
      <c r="F84" s="141"/>
      <c r="G84" s="138"/>
      <c r="H84" s="96"/>
      <c r="I84" s="138"/>
      <c r="J84" s="138"/>
      <c r="K84" s="140"/>
      <c r="L84" s="140"/>
      <c r="M84" s="140"/>
      <c r="N84" s="140"/>
      <c r="O84" s="139"/>
    </row>
    <row r="85" spans="4:10">
      <c r="D85" s="96"/>
      <c r="E85" s="97"/>
      <c r="F85" s="97"/>
      <c r="G85" s="96"/>
      <c r="H85" s="96"/>
      <c r="I85" s="96"/>
      <c r="J85" s="96"/>
    </row>
    <row r="86" s="1" customFormat="1" spans="2:29">
      <c r="B86"/>
      <c r="D86" s="96"/>
      <c r="E86" s="97"/>
      <c r="F86" s="97"/>
      <c r="G86" s="96"/>
      <c r="H86" s="96"/>
      <c r="I86" s="96"/>
      <c r="J86" s="9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="1" customFormat="1" spans="2:29">
      <c r="B87"/>
      <c r="D87" s="96"/>
      <c r="E87" s="97"/>
      <c r="F87" s="97"/>
      <c r="G87" s="96"/>
      <c r="H87" s="96"/>
      <c r="I87" s="96"/>
      <c r="J87" s="96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="1" customFormat="1" spans="2:29">
      <c r="B88"/>
      <c r="D88" s="96"/>
      <c r="E88" s="97"/>
      <c r="F88" s="97"/>
      <c r="G88" s="96"/>
      <c r="I88" s="96"/>
      <c r="J88" s="96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</sheetData>
  <mergeCells count="62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M18:N18"/>
    <mergeCell ref="M19:N19"/>
    <mergeCell ref="E20:F20"/>
    <mergeCell ref="M20:N20"/>
    <mergeCell ref="E21:F21"/>
    <mergeCell ref="M21:N21"/>
    <mergeCell ref="E23:F23"/>
    <mergeCell ref="M23:N23"/>
    <mergeCell ref="C24:D24"/>
    <mergeCell ref="C25:D25"/>
    <mergeCell ref="E27:F27"/>
    <mergeCell ref="M27:N27"/>
    <mergeCell ref="E28:F28"/>
    <mergeCell ref="E38:F38"/>
    <mergeCell ref="E39:F39"/>
    <mergeCell ref="E73:F73"/>
    <mergeCell ref="M73:N73"/>
    <mergeCell ref="E74:F74"/>
    <mergeCell ref="M74:N74"/>
    <mergeCell ref="E75:F75"/>
    <mergeCell ref="M75:N75"/>
    <mergeCell ref="E76:F76"/>
    <mergeCell ref="M76:N76"/>
    <mergeCell ref="E77:F77"/>
    <mergeCell ref="M77:N77"/>
    <mergeCell ref="E78:F78"/>
    <mergeCell ref="M78:N78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E5:F6"/>
    <mergeCell ref="M5:N6"/>
    <mergeCell ref="D36:G37"/>
  </mergeCells>
  <pageMargins left="0.709027777777778" right="0.709027777777778" top="0.75" bottom="0.75" header="0.309027777777778" footer="0.309027777777778"/>
  <pageSetup paperSize="9" scale="67" orientation="landscape"/>
  <headerFooter/>
  <rowBreaks count="1" manualBreakCount="1">
    <brk id="26" max="16383" man="1"/>
  </rowBreaks>
  <colBreaks count="1" manualBreakCount="1">
    <brk id="15" max="2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4"/>
  <sheetViews>
    <sheetView tabSelected="1" view="pageBreakPreview" zoomScaleNormal="85" zoomScaleSheetLayoutView="100" workbookViewId="0">
      <selection activeCell="E11" sqref="E11:F11"/>
    </sheetView>
  </sheetViews>
  <sheetFormatPr defaultColWidth="9" defaultRowHeight="12.75"/>
  <cols>
    <col min="2" max="2" width="14.4285714285714" customWidth="1"/>
    <col min="3" max="3" width="12.5714285714286" style="1" customWidth="1"/>
    <col min="4" max="4" width="31.8571428571429" style="1" customWidth="1"/>
    <col min="5" max="5" width="11.4285714285714" style="2"/>
    <col min="6" max="6" width="21.2857142857143" style="2" customWidth="1"/>
    <col min="7" max="7" width="7.14285714285714" style="1" customWidth="1"/>
    <col min="8" max="8" width="14.7142857142857" style="1" customWidth="1"/>
    <col min="9" max="9" width="9" style="1" customWidth="1"/>
    <col min="10" max="10" width="10.5714285714286" style="1" customWidth="1"/>
    <col min="11" max="11" width="9" style="1" customWidth="1"/>
    <col min="12" max="12" width="12.5714285714286" style="1" customWidth="1"/>
    <col min="13" max="13" width="8.71428571428571" style="1" customWidth="1"/>
    <col min="14" max="14" width="14.4285714285714" style="1" customWidth="1"/>
    <col min="16" max="16" width="11.5714285714286" customWidth="1"/>
    <col min="21" max="21" width="12.4285714285714" customWidth="1"/>
  </cols>
  <sheetData>
    <row r="1" spans="1:23">
      <c r="A1" s="3"/>
      <c r="B1" s="3"/>
      <c r="C1" s="4"/>
      <c r="D1" s="4"/>
      <c r="E1" s="5"/>
      <c r="F1" s="5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</row>
    <row r="2" ht="13.5" spans="1:23">
      <c r="A2" s="3"/>
      <c r="B2" s="3"/>
      <c r="C2" s="4"/>
      <c r="D2" s="4"/>
      <c r="E2" s="5"/>
      <c r="F2" s="5"/>
      <c r="G2" s="4"/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</row>
    <row r="3" spans="1:29">
      <c r="A3" s="3"/>
      <c r="B3" s="6"/>
      <c r="C3" s="7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98"/>
      <c r="O3" s="99"/>
      <c r="P3" s="100" t="s">
        <v>1</v>
      </c>
      <c r="Q3" s="100" t="s">
        <v>2</v>
      </c>
      <c r="R3" s="100" t="s">
        <v>3</v>
      </c>
      <c r="S3" s="100" t="s">
        <v>4</v>
      </c>
      <c r="T3" s="100" t="s">
        <v>5</v>
      </c>
      <c r="U3" s="100" t="s">
        <v>6</v>
      </c>
      <c r="V3" s="100" t="s">
        <v>7</v>
      </c>
      <c r="W3" s="100" t="s">
        <v>8</v>
      </c>
      <c r="X3" s="135" t="s">
        <v>9</v>
      </c>
      <c r="Y3" s="136"/>
      <c r="Z3" s="136"/>
      <c r="AA3" s="136"/>
      <c r="AB3" s="136"/>
      <c r="AC3" s="136"/>
    </row>
    <row r="4" ht="13.5" spans="1:29">
      <c r="A4" s="8"/>
      <c r="B4" s="9"/>
      <c r="C4" s="10"/>
      <c r="D4" s="10"/>
      <c r="E4" s="11"/>
      <c r="F4" s="11"/>
      <c r="G4" s="10"/>
      <c r="H4" s="10"/>
      <c r="I4" s="10"/>
      <c r="J4" s="10"/>
      <c r="K4" s="10"/>
      <c r="L4" s="10"/>
      <c r="M4" s="10"/>
      <c r="N4" s="101"/>
      <c r="O4" s="100"/>
      <c r="P4" s="100">
        <v>1500000</v>
      </c>
      <c r="Q4" s="100">
        <f>P4/240</f>
        <v>6250</v>
      </c>
      <c r="R4" s="100">
        <f>Q4*1.25</f>
        <v>7812.5</v>
      </c>
      <c r="S4" s="100">
        <f>Q4*1.75</f>
        <v>10937.5</v>
      </c>
      <c r="T4" s="100">
        <f>Q4*2</f>
        <v>12500</v>
      </c>
      <c r="U4" s="100">
        <f>Q4*2.5</f>
        <v>15625</v>
      </c>
      <c r="V4" s="100">
        <f>R4*I23</f>
        <v>70312.5</v>
      </c>
      <c r="W4" s="100">
        <f>S4*J23</f>
        <v>82031.25</v>
      </c>
      <c r="X4" s="136">
        <f>V4+W4</f>
        <v>152343.75</v>
      </c>
      <c r="Y4" s="136"/>
      <c r="Z4" s="136"/>
      <c r="AA4" s="136"/>
      <c r="AB4" s="136"/>
      <c r="AC4" s="136"/>
    </row>
    <row r="5" ht="12.95" customHeight="1" spans="1:29">
      <c r="A5" s="8"/>
      <c r="B5" s="12" t="s">
        <v>10</v>
      </c>
      <c r="C5" s="13" t="s">
        <v>11</v>
      </c>
      <c r="D5" s="14" t="s">
        <v>12</v>
      </c>
      <c r="E5" s="15" t="s">
        <v>13</v>
      </c>
      <c r="F5" s="16"/>
      <c r="G5" s="14" t="s">
        <v>14</v>
      </c>
      <c r="H5" s="14" t="s">
        <v>15</v>
      </c>
      <c r="I5" s="102" t="s">
        <v>16</v>
      </c>
      <c r="J5" s="102" t="s">
        <v>17</v>
      </c>
      <c r="K5" s="102" t="s">
        <v>18</v>
      </c>
      <c r="L5" s="102" t="s">
        <v>19</v>
      </c>
      <c r="M5" s="103" t="s">
        <v>20</v>
      </c>
      <c r="N5" s="104"/>
      <c r="O5" s="100"/>
      <c r="P5" s="100"/>
      <c r="Q5" s="100"/>
      <c r="R5" s="100"/>
      <c r="S5" s="100"/>
      <c r="T5" s="100"/>
      <c r="U5" s="100"/>
      <c r="V5" s="100"/>
      <c r="W5" s="100"/>
      <c r="X5" s="136"/>
      <c r="Y5" s="136"/>
      <c r="Z5" s="136"/>
      <c r="AA5" s="136"/>
      <c r="AB5" s="136"/>
      <c r="AC5" s="136"/>
    </row>
    <row r="6" spans="1:29">
      <c r="A6" s="8"/>
      <c r="B6" s="17"/>
      <c r="C6" s="18"/>
      <c r="D6" s="19"/>
      <c r="E6" s="20"/>
      <c r="F6" s="21"/>
      <c r="G6" s="19"/>
      <c r="H6" s="19"/>
      <c r="I6" s="105"/>
      <c r="J6" s="105"/>
      <c r="K6" s="105"/>
      <c r="L6" s="105"/>
      <c r="M6" s="106"/>
      <c r="N6" s="107"/>
      <c r="O6" s="100"/>
      <c r="P6" s="100"/>
      <c r="Q6" s="100"/>
      <c r="R6" s="100"/>
      <c r="S6" s="100"/>
      <c r="T6" s="100"/>
      <c r="U6" s="100"/>
      <c r="V6" s="100"/>
      <c r="W6" s="100"/>
      <c r="X6" s="136"/>
      <c r="Y6" s="136"/>
      <c r="Z6" s="136"/>
      <c r="AA6" s="136"/>
      <c r="AB6" s="136"/>
      <c r="AC6" s="136"/>
    </row>
    <row r="7" ht="30" customHeight="1" spans="1:29">
      <c r="A7" s="8"/>
      <c r="B7" s="22" t="s">
        <v>113</v>
      </c>
      <c r="C7" s="23" t="s">
        <v>45</v>
      </c>
      <c r="D7" s="24" t="s">
        <v>114</v>
      </c>
      <c r="E7" s="25" t="s">
        <v>115</v>
      </c>
      <c r="F7" s="26"/>
      <c r="G7" s="24"/>
      <c r="H7" s="27" t="s">
        <v>93</v>
      </c>
      <c r="I7" s="24">
        <v>3</v>
      </c>
      <c r="J7" s="24">
        <v>3</v>
      </c>
      <c r="K7" s="24"/>
      <c r="L7" s="108"/>
      <c r="M7" s="109" t="s">
        <v>116</v>
      </c>
      <c r="N7" s="110"/>
      <c r="O7" s="100"/>
      <c r="P7" s="111"/>
      <c r="Q7" s="111"/>
      <c r="R7" s="100"/>
      <c r="S7" s="100"/>
      <c r="T7" s="100"/>
      <c r="U7" s="100"/>
      <c r="V7" s="100"/>
      <c r="W7" s="100"/>
      <c r="X7" s="136"/>
      <c r="Y7" s="136"/>
      <c r="Z7" s="136"/>
      <c r="AA7" s="136"/>
      <c r="AB7" s="136"/>
      <c r="AC7" s="136"/>
    </row>
    <row r="8" ht="30" customHeight="1" spans="1:29">
      <c r="A8" s="8"/>
      <c r="B8" s="28" t="s">
        <v>117</v>
      </c>
      <c r="C8" s="29" t="s">
        <v>26</v>
      </c>
      <c r="D8" s="24" t="s">
        <v>118</v>
      </c>
      <c r="E8" s="25" t="s">
        <v>115</v>
      </c>
      <c r="F8" s="26"/>
      <c r="G8" s="30"/>
      <c r="H8" s="31" t="s">
        <v>119</v>
      </c>
      <c r="I8" s="30">
        <v>3</v>
      </c>
      <c r="J8" s="30">
        <v>3.5</v>
      </c>
      <c r="K8" s="30"/>
      <c r="L8" s="112"/>
      <c r="M8" s="109" t="s">
        <v>116</v>
      </c>
      <c r="N8" s="110"/>
      <c r="O8" s="100"/>
      <c r="P8" s="111"/>
      <c r="Q8" s="137"/>
      <c r="R8" s="100"/>
      <c r="S8" s="100"/>
      <c r="T8" s="100"/>
      <c r="U8" s="100"/>
      <c r="V8" s="100"/>
      <c r="W8" s="100"/>
      <c r="X8" s="136"/>
      <c r="Y8" s="136"/>
      <c r="Z8" s="136"/>
      <c r="AA8" s="136"/>
      <c r="AB8" s="136"/>
      <c r="AC8" s="136"/>
    </row>
    <row r="9" ht="30" customHeight="1" spans="1:29">
      <c r="A9" s="8"/>
      <c r="B9" s="32">
        <v>43106</v>
      </c>
      <c r="C9" s="33" t="s">
        <v>28</v>
      </c>
      <c r="D9" s="24" t="s">
        <v>120</v>
      </c>
      <c r="E9" s="25" t="s">
        <v>115</v>
      </c>
      <c r="F9" s="26"/>
      <c r="G9" s="34"/>
      <c r="H9" s="35" t="s">
        <v>121</v>
      </c>
      <c r="I9" s="34">
        <v>3</v>
      </c>
      <c r="J9" s="34">
        <v>1</v>
      </c>
      <c r="K9" s="34"/>
      <c r="L9" s="112"/>
      <c r="M9" s="109" t="s">
        <v>116</v>
      </c>
      <c r="N9" s="110"/>
      <c r="O9" s="100"/>
      <c r="P9" s="111"/>
      <c r="Q9" s="111"/>
      <c r="R9" s="100"/>
      <c r="S9" s="100"/>
      <c r="T9" s="100"/>
      <c r="U9" s="100"/>
      <c r="V9" s="100"/>
      <c r="W9" s="100"/>
      <c r="X9" s="136"/>
      <c r="Y9" s="136"/>
      <c r="Z9" s="136"/>
      <c r="AA9" s="136"/>
      <c r="AB9" s="136"/>
      <c r="AC9" s="136"/>
    </row>
    <row r="10" ht="30" customHeight="1" spans="1:29">
      <c r="A10" s="8"/>
      <c r="B10" s="36"/>
      <c r="C10" s="37"/>
      <c r="D10" s="38"/>
      <c r="E10" s="39"/>
      <c r="F10" s="40"/>
      <c r="G10" s="41"/>
      <c r="H10" s="42"/>
      <c r="I10" s="41"/>
      <c r="J10" s="41"/>
      <c r="K10" s="113"/>
      <c r="L10" s="113"/>
      <c r="M10" s="114"/>
      <c r="N10" s="115"/>
      <c r="O10" s="100"/>
      <c r="P10" s="111"/>
      <c r="Q10" s="111"/>
      <c r="R10" s="100"/>
      <c r="S10" s="100"/>
      <c r="T10" s="100"/>
      <c r="U10" s="100"/>
      <c r="V10" s="100"/>
      <c r="W10" s="100"/>
      <c r="X10" s="136"/>
      <c r="Y10" s="136"/>
      <c r="Z10" s="136"/>
      <c r="AA10" s="136"/>
      <c r="AB10" s="136"/>
      <c r="AC10" s="136"/>
    </row>
    <row r="11" ht="30" customHeight="1" spans="1:29">
      <c r="A11" s="3"/>
      <c r="B11" s="36"/>
      <c r="C11" s="37"/>
      <c r="D11" s="38"/>
      <c r="E11" s="43"/>
      <c r="F11" s="44"/>
      <c r="G11" s="37"/>
      <c r="H11" s="45"/>
      <c r="I11" s="45"/>
      <c r="J11" s="45"/>
      <c r="K11" s="116"/>
      <c r="L11" s="116"/>
      <c r="M11" s="114"/>
      <c r="N11" s="115"/>
      <c r="O11" s="100"/>
      <c r="P11" s="100"/>
      <c r="Q11" s="100"/>
      <c r="R11" s="100"/>
      <c r="S11" s="100"/>
      <c r="T11" s="100"/>
      <c r="U11" s="100"/>
      <c r="V11" s="100"/>
      <c r="W11" s="100"/>
      <c r="X11" s="136"/>
      <c r="Y11" s="136"/>
      <c r="Z11" s="136"/>
      <c r="AA11" s="136"/>
      <c r="AB11" s="136"/>
      <c r="AC11" s="136"/>
    </row>
    <row r="12" ht="30" customHeight="1" spans="1:29">
      <c r="A12" s="3"/>
      <c r="B12" s="46"/>
      <c r="C12" s="47"/>
      <c r="D12" s="48"/>
      <c r="E12" s="49"/>
      <c r="F12" s="50"/>
      <c r="G12" s="51"/>
      <c r="H12" s="48"/>
      <c r="I12" s="117"/>
      <c r="J12" s="117"/>
      <c r="K12" s="117"/>
      <c r="L12" s="117"/>
      <c r="M12" s="118"/>
      <c r="N12" s="119"/>
      <c r="O12" s="100"/>
      <c r="P12" s="100"/>
      <c r="Q12" s="100"/>
      <c r="R12" s="100"/>
      <c r="S12" s="100"/>
      <c r="T12" s="100"/>
      <c r="U12" s="100"/>
      <c r="V12" s="100"/>
      <c r="W12" s="100"/>
      <c r="X12" s="136"/>
      <c r="Y12" s="136"/>
      <c r="Z12" s="136"/>
      <c r="AA12" s="136"/>
      <c r="AB12" s="136"/>
      <c r="AC12" s="136"/>
    </row>
    <row r="13" ht="22.9" hidden="1" customHeight="1" spans="1:29">
      <c r="A13" s="3"/>
      <c r="B13" s="52">
        <v>43165</v>
      </c>
      <c r="C13" s="53" t="s">
        <v>21</v>
      </c>
      <c r="D13" s="48" t="s">
        <v>77</v>
      </c>
      <c r="E13" s="54" t="s">
        <v>91</v>
      </c>
      <c r="F13" s="55"/>
      <c r="G13" s="378" t="s">
        <v>92</v>
      </c>
      <c r="H13" s="48" t="s">
        <v>93</v>
      </c>
      <c r="I13" s="51">
        <v>3</v>
      </c>
      <c r="J13" s="51">
        <v>3</v>
      </c>
      <c r="K13" s="51"/>
      <c r="L13" s="120"/>
      <c r="M13" s="121"/>
      <c r="N13" s="122"/>
      <c r="O13" s="100"/>
      <c r="P13" s="100"/>
      <c r="Q13" s="100"/>
      <c r="R13" s="100"/>
      <c r="S13" s="100"/>
      <c r="T13" s="100"/>
      <c r="U13" s="100"/>
      <c r="V13" s="100"/>
      <c r="W13" s="100"/>
      <c r="X13" s="136"/>
      <c r="Y13" s="136"/>
      <c r="Z13" s="136"/>
      <c r="AA13" s="136"/>
      <c r="AB13" s="136"/>
      <c r="AC13" s="136"/>
    </row>
    <row r="14" ht="23.1" hidden="1" customHeight="1" spans="1:29">
      <c r="A14" s="3"/>
      <c r="B14" s="56"/>
      <c r="C14" s="57"/>
      <c r="D14" s="58"/>
      <c r="E14" s="59"/>
      <c r="F14" s="60"/>
      <c r="G14" s="61"/>
      <c r="H14" s="62"/>
      <c r="I14" s="30"/>
      <c r="J14" s="30"/>
      <c r="K14" s="112"/>
      <c r="L14" s="112"/>
      <c r="M14" s="123"/>
      <c r="N14" s="124"/>
      <c r="O14" s="100"/>
      <c r="P14" s="100"/>
      <c r="Q14" s="100"/>
      <c r="R14" s="100"/>
      <c r="S14" s="100"/>
      <c r="T14" s="100"/>
      <c r="U14" s="100"/>
      <c r="V14" s="100"/>
      <c r="W14" s="100"/>
      <c r="X14" s="136"/>
      <c r="Y14" s="136"/>
      <c r="Z14" s="136"/>
      <c r="AA14" s="136"/>
      <c r="AB14" s="136"/>
      <c r="AC14" s="136"/>
    </row>
    <row r="15" ht="23.1" hidden="1" customHeight="1" spans="1:29">
      <c r="A15" s="3"/>
      <c r="B15" s="63"/>
      <c r="C15" s="64"/>
      <c r="D15" s="58"/>
      <c r="E15" s="59"/>
      <c r="F15" s="60"/>
      <c r="G15" s="61"/>
      <c r="H15" s="62"/>
      <c r="I15" s="30"/>
      <c r="J15" s="30"/>
      <c r="K15" s="112"/>
      <c r="L15" s="112"/>
      <c r="M15" s="123"/>
      <c r="N15" s="124"/>
      <c r="O15" s="100"/>
      <c r="P15" s="100"/>
      <c r="Q15" s="100"/>
      <c r="R15" s="100"/>
      <c r="S15" s="100"/>
      <c r="T15" s="100"/>
      <c r="U15" s="100"/>
      <c r="V15" s="100"/>
      <c r="W15" s="100"/>
      <c r="X15" s="136"/>
      <c r="Y15" s="136"/>
      <c r="Z15" s="136"/>
      <c r="AA15" s="136"/>
      <c r="AB15" s="136"/>
      <c r="AC15" s="136"/>
    </row>
    <row r="16" ht="22.35" hidden="1" customHeight="1" spans="1:29">
      <c r="A16" s="3"/>
      <c r="B16" s="65"/>
      <c r="C16" s="66"/>
      <c r="D16" s="67"/>
      <c r="E16" s="68"/>
      <c r="F16" s="69"/>
      <c r="G16" s="70"/>
      <c r="H16" s="34"/>
      <c r="I16" s="34"/>
      <c r="J16" s="34"/>
      <c r="K16" s="112"/>
      <c r="L16" s="112"/>
      <c r="M16" s="114"/>
      <c r="N16" s="115"/>
      <c r="O16" s="100"/>
      <c r="P16" s="100"/>
      <c r="Q16" s="100"/>
      <c r="R16" s="100"/>
      <c r="S16" s="100"/>
      <c r="T16" s="100"/>
      <c r="U16" s="100"/>
      <c r="V16" s="100"/>
      <c r="W16" s="100"/>
      <c r="X16" s="136"/>
      <c r="Y16" s="136"/>
      <c r="Z16" s="136"/>
      <c r="AA16" s="136"/>
      <c r="AB16" s="136"/>
      <c r="AC16" s="136"/>
    </row>
    <row r="17" ht="22.35" customHeight="1" spans="1:29">
      <c r="A17" s="8"/>
      <c r="B17" s="71"/>
      <c r="C17" s="72"/>
      <c r="D17" s="73"/>
      <c r="E17" s="74"/>
      <c r="F17" s="74"/>
      <c r="G17" s="75"/>
      <c r="H17" s="76"/>
      <c r="I17" s="76"/>
      <c r="J17" s="76"/>
      <c r="K17" s="78"/>
      <c r="L17" s="78"/>
      <c r="M17" s="125"/>
      <c r="N17" s="125"/>
      <c r="O17" s="126"/>
      <c r="P17" s="100"/>
      <c r="Q17" s="100"/>
      <c r="R17" s="100"/>
      <c r="S17" s="100"/>
      <c r="T17" s="100"/>
      <c r="U17" s="100"/>
      <c r="V17" s="100"/>
      <c r="W17" s="100"/>
      <c r="X17" s="136"/>
      <c r="Y17" s="136"/>
      <c r="Z17" s="136"/>
      <c r="AA17" s="136"/>
      <c r="AB17" s="136"/>
      <c r="AC17" s="136"/>
    </row>
    <row r="18" ht="22.35" customHeight="1" spans="1:29">
      <c r="A18" s="8"/>
      <c r="B18" s="71"/>
      <c r="C18" s="72"/>
      <c r="D18" s="73"/>
      <c r="E18" s="74"/>
      <c r="F18" s="74"/>
      <c r="G18" s="75"/>
      <c r="H18" s="76"/>
      <c r="I18" s="76"/>
      <c r="J18" s="76"/>
      <c r="K18" s="78"/>
      <c r="L18" s="78"/>
      <c r="M18" s="125"/>
      <c r="N18" s="125"/>
      <c r="O18" s="126"/>
      <c r="P18" s="100"/>
      <c r="Q18" s="100"/>
      <c r="R18" s="100"/>
      <c r="S18" s="100"/>
      <c r="T18" s="100"/>
      <c r="U18" s="100"/>
      <c r="V18" s="100"/>
      <c r="W18" s="100"/>
      <c r="X18" s="136"/>
      <c r="Y18" s="136"/>
      <c r="Z18" s="136"/>
      <c r="AA18" s="136"/>
      <c r="AB18" s="136"/>
      <c r="AC18" s="136"/>
    </row>
    <row r="19" ht="22.35" customHeight="1" spans="1:29">
      <c r="A19" s="8"/>
      <c r="B19" s="71"/>
      <c r="C19" s="72"/>
      <c r="D19" s="73"/>
      <c r="E19" s="77"/>
      <c r="F19" s="77"/>
      <c r="G19" s="78"/>
      <c r="H19" s="73"/>
      <c r="I19" s="127"/>
      <c r="J19" s="127"/>
      <c r="K19" s="78"/>
      <c r="L19" s="78"/>
      <c r="M19" s="125"/>
      <c r="N19" s="125"/>
      <c r="O19" s="126"/>
      <c r="P19" s="100"/>
      <c r="Q19" s="100"/>
      <c r="R19" s="100"/>
      <c r="S19" s="100"/>
      <c r="T19" s="100"/>
      <c r="U19" s="100"/>
      <c r="V19" s="100"/>
      <c r="W19" s="100"/>
      <c r="X19" s="136"/>
      <c r="Y19" s="136"/>
      <c r="Z19" s="136"/>
      <c r="AA19" s="136"/>
      <c r="AB19" s="136"/>
      <c r="AC19" s="136"/>
    </row>
    <row r="20" ht="22.35" customHeight="1" spans="1:29">
      <c r="A20" s="3"/>
      <c r="B20" s="71"/>
      <c r="C20" s="79" t="s">
        <v>122</v>
      </c>
      <c r="D20" s="79"/>
      <c r="E20" s="77"/>
      <c r="F20" s="77"/>
      <c r="G20" s="78"/>
      <c r="H20" s="73"/>
      <c r="I20" s="127"/>
      <c r="J20" s="127"/>
      <c r="K20" s="78"/>
      <c r="L20" s="78"/>
      <c r="M20" s="125"/>
      <c r="N20" s="125"/>
      <c r="O20" s="100"/>
      <c r="P20" s="100"/>
      <c r="Q20" s="100"/>
      <c r="R20" s="100"/>
      <c r="S20" s="100"/>
      <c r="T20" s="100"/>
      <c r="U20" s="100"/>
      <c r="V20" s="100"/>
      <c r="W20" s="100"/>
      <c r="X20" s="136"/>
      <c r="Y20" s="136"/>
      <c r="Z20" s="136"/>
      <c r="AA20" s="136"/>
      <c r="AB20" s="136"/>
      <c r="AC20" s="136"/>
    </row>
    <row r="21" ht="22.35" customHeight="1" spans="1:29">
      <c r="A21" s="3"/>
      <c r="B21" s="71"/>
      <c r="C21" s="80" t="s">
        <v>123</v>
      </c>
      <c r="D21" s="80"/>
      <c r="E21" s="77"/>
      <c r="F21" s="77"/>
      <c r="G21" s="78"/>
      <c r="H21" s="73"/>
      <c r="I21" s="127"/>
      <c r="J21" s="127"/>
      <c r="K21" s="78"/>
      <c r="L21" s="78"/>
      <c r="M21" s="125"/>
      <c r="N21" s="125"/>
      <c r="O21" s="100"/>
      <c r="P21" s="100"/>
      <c r="Q21" s="100"/>
      <c r="R21" s="100"/>
      <c r="S21" s="100"/>
      <c r="T21" s="100"/>
      <c r="U21" s="100"/>
      <c r="V21" s="100"/>
      <c r="W21" s="100"/>
      <c r="X21" s="136"/>
      <c r="Y21" s="136"/>
      <c r="Z21" s="136"/>
      <c r="AA21" s="136"/>
      <c r="AB21" s="136"/>
      <c r="AC21" s="136"/>
    </row>
    <row r="22" ht="22.35" customHeight="1" spans="1:29">
      <c r="A22" s="3"/>
      <c r="B22" s="71"/>
      <c r="C22" s="72"/>
      <c r="D22" s="73"/>
      <c r="E22" s="77"/>
      <c r="F22" s="77"/>
      <c r="G22" s="78"/>
      <c r="H22" s="81"/>
      <c r="I22" s="127"/>
      <c r="J22" s="127"/>
      <c r="K22" s="78"/>
      <c r="L22" s="78"/>
      <c r="M22" s="125"/>
      <c r="N22" s="125"/>
      <c r="O22" s="100"/>
      <c r="P22" s="100"/>
      <c r="Q22" s="100"/>
      <c r="R22" s="100"/>
      <c r="S22" s="100"/>
      <c r="T22" s="100"/>
      <c r="U22" s="100"/>
      <c r="V22" s="100"/>
      <c r="W22" s="100"/>
      <c r="X22" s="136"/>
      <c r="Y22" s="136"/>
      <c r="Z22" s="136"/>
      <c r="AA22" s="136"/>
      <c r="AB22" s="136"/>
      <c r="AC22" s="136"/>
    </row>
    <row r="23" ht="19.5" customHeight="1" spans="1:29">
      <c r="A23" s="3"/>
      <c r="B23" s="82"/>
      <c r="C23" s="83"/>
      <c r="D23" s="84"/>
      <c r="E23" s="85"/>
      <c r="F23" s="85"/>
      <c r="G23" s="86"/>
      <c r="H23" s="85" t="s">
        <v>38</v>
      </c>
      <c r="I23" s="128">
        <f>SUM(I7:I12)</f>
        <v>9</v>
      </c>
      <c r="J23" s="128">
        <f>SUM(J7:J12)</f>
        <v>7.5</v>
      </c>
      <c r="K23" s="128" t="e">
        <f>K7+K8+K9+K12+#REF!+#REF!</f>
        <v>#REF!</v>
      </c>
      <c r="L23" s="128" t="e">
        <f>L7+L8+L9+L12+#REF!+#REF!</f>
        <v>#REF!</v>
      </c>
      <c r="M23" s="86"/>
      <c r="N23" s="86"/>
      <c r="O23" s="126"/>
      <c r="P23" s="100"/>
      <c r="Q23" s="100"/>
      <c r="R23" s="100"/>
      <c r="S23" s="100"/>
      <c r="T23" s="100"/>
      <c r="U23" s="100"/>
      <c r="V23" s="100"/>
      <c r="W23" s="100"/>
      <c r="X23" s="136"/>
      <c r="Y23" s="136"/>
      <c r="Z23" s="136"/>
      <c r="AA23" s="136"/>
      <c r="AB23" s="136"/>
      <c r="AC23" s="136"/>
    </row>
    <row r="24" customHeight="1" spans="1:29">
      <c r="A24" s="3"/>
      <c r="B24" s="82"/>
      <c r="C24" s="87"/>
      <c r="D24" s="87"/>
      <c r="E24" s="85"/>
      <c r="F24" s="85"/>
      <c r="G24" s="88"/>
      <c r="H24" s="89" t="s">
        <v>124</v>
      </c>
      <c r="I24" s="129"/>
      <c r="J24" s="129"/>
      <c r="K24" s="129"/>
      <c r="L24" s="130">
        <f>R4*I23</f>
        <v>70312.5</v>
      </c>
      <c r="M24" s="131"/>
      <c r="N24" s="86"/>
      <c r="O24" s="126"/>
      <c r="P24" s="100"/>
      <c r="Q24" s="100"/>
      <c r="R24" s="100"/>
      <c r="S24" s="100"/>
      <c r="T24" s="100"/>
      <c r="U24" s="100"/>
      <c r="V24" s="100"/>
      <c r="W24" s="100"/>
      <c r="X24" s="136"/>
      <c r="Y24" s="136"/>
      <c r="Z24" s="136"/>
      <c r="AA24" s="136"/>
      <c r="AB24" s="136"/>
      <c r="AC24" s="136"/>
    </row>
    <row r="25" ht="13.5" spans="1:29">
      <c r="A25" s="3"/>
      <c r="B25" s="3"/>
      <c r="C25" s="4"/>
      <c r="D25" s="4"/>
      <c r="E25" s="5"/>
      <c r="F25" s="5"/>
      <c r="G25" s="4"/>
      <c r="H25" s="90" t="s">
        <v>125</v>
      </c>
      <c r="I25" s="89"/>
      <c r="J25" s="89"/>
      <c r="K25" s="89"/>
      <c r="L25" s="132">
        <f>S4*J23</f>
        <v>82031.25</v>
      </c>
      <c r="M25" s="131"/>
      <c r="N25" s="86"/>
      <c r="O25" s="126"/>
      <c r="P25" s="100"/>
      <c r="Q25" s="100"/>
      <c r="R25" s="100"/>
      <c r="S25" s="100"/>
      <c r="T25" s="100"/>
      <c r="U25" s="100"/>
      <c r="V25" s="100"/>
      <c r="W25" s="100"/>
      <c r="X25" s="136"/>
      <c r="Y25" s="136"/>
      <c r="Z25" s="136"/>
      <c r="AA25" s="136"/>
      <c r="AB25" s="136"/>
      <c r="AC25" s="136"/>
    </row>
    <row r="26" ht="13.5" spans="1:29">
      <c r="A26" s="3"/>
      <c r="B26" s="3"/>
      <c r="C26" s="91"/>
      <c r="D26" s="91"/>
      <c r="E26" s="91"/>
      <c r="F26" s="91"/>
      <c r="G26" s="91"/>
      <c r="H26" s="90" t="s">
        <v>126</v>
      </c>
      <c r="I26" s="90"/>
      <c r="J26" s="90"/>
      <c r="K26" s="90"/>
      <c r="L26" s="132" t="e">
        <f>K23*T4</f>
        <v>#REF!</v>
      </c>
      <c r="M26" s="131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36"/>
      <c r="Y26" s="136"/>
      <c r="Z26" s="136"/>
      <c r="AA26" s="136"/>
      <c r="AB26" s="136"/>
      <c r="AC26" s="136"/>
    </row>
    <row r="27" ht="13.5" spans="1:29">
      <c r="A27" s="3"/>
      <c r="B27" s="3"/>
      <c r="C27" s="91"/>
      <c r="D27" s="91"/>
      <c r="E27" s="91"/>
      <c r="F27" s="91"/>
      <c r="G27" s="91"/>
      <c r="H27" s="92" t="s">
        <v>9</v>
      </c>
      <c r="I27" s="90"/>
      <c r="J27" s="90"/>
      <c r="K27" s="90"/>
      <c r="L27" s="132" t="e">
        <f>L23*U4</f>
        <v>#REF!</v>
      </c>
      <c r="M27" s="131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6"/>
      <c r="Y27" s="136"/>
      <c r="Z27" s="136"/>
      <c r="AA27" s="136"/>
      <c r="AB27" s="136"/>
      <c r="AC27" s="136"/>
    </row>
    <row r="28" ht="13.5" spans="1:29">
      <c r="A28" s="3"/>
      <c r="B28" s="3"/>
      <c r="C28" s="3"/>
      <c r="D28" s="93"/>
      <c r="E28" s="93"/>
      <c r="F28" s="93"/>
      <c r="G28" s="93"/>
      <c r="H28" s="4"/>
      <c r="I28" s="92"/>
      <c r="J28" s="92"/>
      <c r="K28" s="92"/>
      <c r="L28" s="133" t="e">
        <f>SUM(L24:L27)</f>
        <v>#REF!</v>
      </c>
      <c r="M28" s="87"/>
      <c r="N28" s="134"/>
      <c r="O28" s="8"/>
      <c r="P28" s="3"/>
      <c r="Q28" s="100"/>
      <c r="R28" s="100"/>
      <c r="S28" s="100"/>
      <c r="T28" s="100"/>
      <c r="U28" s="100"/>
      <c r="V28" s="100"/>
      <c r="W28" s="100"/>
      <c r="X28" s="136"/>
      <c r="Y28" s="136"/>
      <c r="Z28" s="136"/>
      <c r="AA28" s="136"/>
      <c r="AB28" s="136"/>
      <c r="AC28" s="136"/>
    </row>
    <row r="29" spans="1:29">
      <c r="A29" s="3"/>
      <c r="B29" s="3"/>
      <c r="C29" s="87"/>
      <c r="D29" s="4"/>
      <c r="E29" s="5"/>
      <c r="F29" s="5"/>
      <c r="G29" s="4"/>
      <c r="H29" s="3"/>
      <c r="I29" s="4"/>
      <c r="J29" s="4"/>
      <c r="K29" s="4"/>
      <c r="L29" s="4"/>
      <c r="M29" s="4"/>
      <c r="N29" s="87"/>
      <c r="O29" s="3"/>
      <c r="P29" s="3"/>
      <c r="Q29" s="100"/>
      <c r="R29" s="100"/>
      <c r="S29" s="100"/>
      <c r="T29" s="100"/>
      <c r="U29" s="100"/>
      <c r="V29" s="100"/>
      <c r="W29" s="100"/>
      <c r="X29" s="136"/>
      <c r="Y29" s="136"/>
      <c r="Z29" s="136"/>
      <c r="AA29" s="136"/>
      <c r="AB29" s="136"/>
      <c r="AC29" s="136"/>
    </row>
    <row r="30" spans="1:29">
      <c r="A30" s="3"/>
      <c r="B30" s="3"/>
      <c r="C30" s="87"/>
      <c r="D30" s="4"/>
      <c r="E30" s="5"/>
      <c r="F30" s="5"/>
      <c r="G30" s="4"/>
      <c r="H30" s="3"/>
      <c r="I30" s="3"/>
      <c r="J30" s="3"/>
      <c r="K30" s="3"/>
      <c r="L30" s="3"/>
      <c r="M30" s="3"/>
      <c r="N30" s="3"/>
      <c r="O30" s="3"/>
      <c r="P30" s="3"/>
      <c r="Q30" s="100"/>
      <c r="R30" s="100"/>
      <c r="S30" s="100"/>
      <c r="T30" s="100"/>
      <c r="U30" s="100"/>
      <c r="V30" s="100"/>
      <c r="W30" s="100"/>
      <c r="X30" s="136"/>
      <c r="Y30" s="136"/>
      <c r="Z30" s="136"/>
      <c r="AA30" s="136"/>
      <c r="AB30" s="136"/>
      <c r="AC30" s="136"/>
    </row>
    <row r="31" ht="13.5" spans="1:29">
      <c r="A31" s="3"/>
      <c r="B31" s="3"/>
      <c r="C31" s="87"/>
      <c r="D31" s="4"/>
      <c r="E31" s="5"/>
      <c r="F31" s="5"/>
      <c r="G31" s="4"/>
      <c r="H31" s="3"/>
      <c r="I31" s="3"/>
      <c r="J31" s="3"/>
      <c r="K31" s="3"/>
      <c r="L31" s="3"/>
      <c r="M31" s="3"/>
      <c r="N31" s="3"/>
      <c r="O31" s="3"/>
      <c r="P31" s="3"/>
      <c r="Q31" s="100"/>
      <c r="R31" s="100"/>
      <c r="S31" s="100"/>
      <c r="T31" s="100"/>
      <c r="U31" s="100"/>
      <c r="V31" s="100"/>
      <c r="W31" s="100"/>
      <c r="X31" s="136"/>
      <c r="Y31" s="136"/>
      <c r="Z31" s="136"/>
      <c r="AA31" s="136"/>
      <c r="AB31" s="136"/>
      <c r="AC31" s="136"/>
    </row>
    <row r="32" ht="13.5" spans="1:29">
      <c r="A32" s="3"/>
      <c r="B32" s="3"/>
      <c r="C32" s="87"/>
      <c r="D32" s="94" t="s">
        <v>42</v>
      </c>
      <c r="E32" s="94"/>
      <c r="F32" s="94"/>
      <c r="G32" s="94"/>
      <c r="H32" s="3"/>
      <c r="I32" s="3"/>
      <c r="J32" s="3"/>
      <c r="K32" s="3"/>
      <c r="L32" s="3"/>
      <c r="M32" s="3"/>
      <c r="N32" s="3"/>
      <c r="O32" s="3"/>
      <c r="P32" s="3"/>
      <c r="Q32" s="100"/>
      <c r="R32" s="100"/>
      <c r="S32" s="100"/>
      <c r="T32" s="100"/>
      <c r="U32" s="100"/>
      <c r="V32" s="100"/>
      <c r="W32" s="100"/>
      <c r="X32" s="136"/>
      <c r="Y32" s="136"/>
      <c r="Z32" s="136"/>
      <c r="AA32" s="136"/>
      <c r="AB32" s="136"/>
      <c r="AC32" s="136"/>
    </row>
    <row r="33" ht="13.5" spans="1:23">
      <c r="A33" s="3"/>
      <c r="B33" s="3"/>
      <c r="C33" s="87"/>
      <c r="D33" s="94"/>
      <c r="E33" s="94"/>
      <c r="F33" s="94"/>
      <c r="G33" s="94"/>
      <c r="H33" s="3"/>
      <c r="I33" s="3"/>
      <c r="J33" s="3"/>
      <c r="K33" s="3" t="s">
        <v>43</v>
      </c>
      <c r="L33" s="3">
        <v>6</v>
      </c>
      <c r="M33" s="3"/>
      <c r="N33" s="3"/>
      <c r="O33" s="3"/>
      <c r="P33" s="3"/>
      <c r="Q33" s="3"/>
      <c r="R33" s="3">
        <v>28</v>
      </c>
      <c r="S33" s="3"/>
      <c r="T33" s="3"/>
      <c r="U33" s="3"/>
      <c r="V33" s="3"/>
      <c r="W33" s="3"/>
    </row>
    <row r="34" spans="1:23">
      <c r="A34" s="3"/>
      <c r="B34" s="3"/>
      <c r="C34" s="87"/>
      <c r="D34" s="87"/>
      <c r="E34" s="85"/>
      <c r="F34" s="85"/>
      <c r="G34" s="86"/>
      <c r="H34" s="3"/>
      <c r="I34" s="3"/>
      <c r="J34" s="3"/>
      <c r="K34" s="3" t="s">
        <v>44</v>
      </c>
      <c r="L34" s="3">
        <v>14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87"/>
      <c r="D35" s="87"/>
      <c r="E35" s="85"/>
      <c r="F35" s="85"/>
      <c r="G35" s="86"/>
      <c r="H35" s="3"/>
      <c r="I35" s="3"/>
      <c r="J35" s="3"/>
      <c r="K35" s="3" t="s">
        <v>45</v>
      </c>
      <c r="L35" s="3">
        <v>7.5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95"/>
      <c r="C36" s="3"/>
      <c r="D36" s="3"/>
      <c r="E36" s="5"/>
      <c r="F36" s="5"/>
      <c r="G36" s="3"/>
      <c r="H36" s="3"/>
      <c r="I36" s="3"/>
      <c r="J36" s="3"/>
      <c r="K36" s="3" t="s">
        <v>46</v>
      </c>
      <c r="L36" s="3">
        <v>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95"/>
      <c r="C37" s="3"/>
      <c r="D37" s="3"/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86"/>
      <c r="R37" s="86"/>
      <c r="S37" s="100"/>
      <c r="T37" s="100"/>
      <c r="U37" s="100"/>
      <c r="V37" s="3"/>
      <c r="W37" s="3"/>
    </row>
    <row r="38" spans="1:23">
      <c r="A38" s="3"/>
      <c r="B38" s="95"/>
      <c r="C38" s="3"/>
      <c r="D38" s="3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95"/>
      <c r="C39" s="3"/>
      <c r="D39" s="3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95"/>
      <c r="C40" s="3"/>
      <c r="D40" s="3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95"/>
      <c r="C41" s="3"/>
      <c r="D41" s="3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5"/>
      <c r="F42" s="5"/>
      <c r="G42" s="3"/>
      <c r="H42" s="87"/>
      <c r="I42" s="87"/>
      <c r="J42" s="87"/>
      <c r="K42" s="87"/>
      <c r="L42" s="87"/>
      <c r="M42" s="87"/>
      <c r="N42" s="87"/>
      <c r="O42" s="8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5"/>
      <c r="F43" s="5"/>
      <c r="G43" s="3"/>
      <c r="H43" s="87"/>
      <c r="I43" s="87"/>
      <c r="J43" s="87"/>
      <c r="K43" s="87"/>
      <c r="L43" s="87"/>
      <c r="M43" s="87"/>
      <c r="N43" s="8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5"/>
      <c r="F44" s="5"/>
      <c r="G44" s="3"/>
      <c r="H44" s="4"/>
      <c r="I44" s="87"/>
      <c r="J44" s="4"/>
      <c r="K44" s="4"/>
      <c r="L44" s="4"/>
      <c r="M44" s="4"/>
      <c r="N44" s="8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4"/>
      <c r="D45" s="4"/>
      <c r="E45" s="5"/>
      <c r="F45" s="5"/>
      <c r="G45" s="4"/>
      <c r="H45" s="4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</row>
    <row r="49" spans="8:8">
      <c r="H49" s="96"/>
    </row>
    <row r="50" spans="3:14">
      <c r="C50"/>
      <c r="D50"/>
      <c r="G50"/>
      <c r="H50" s="96"/>
      <c r="I50" s="96"/>
      <c r="N50"/>
    </row>
    <row r="51" spans="3:14">
      <c r="C51"/>
      <c r="D51"/>
      <c r="G51"/>
      <c r="H51" s="96"/>
      <c r="I51" s="96"/>
      <c r="N51"/>
    </row>
    <row r="52" spans="3:14">
      <c r="C52"/>
      <c r="D52"/>
      <c r="G52"/>
      <c r="H52" s="96"/>
      <c r="I52" s="96"/>
      <c r="N52"/>
    </row>
    <row r="53" spans="3:14">
      <c r="C53"/>
      <c r="D53"/>
      <c r="G53"/>
      <c r="H53"/>
      <c r="I53" s="96"/>
      <c r="N53"/>
    </row>
    <row r="54" spans="3:10">
      <c r="C54"/>
      <c r="D54"/>
      <c r="G54"/>
      <c r="H54"/>
      <c r="I54" s="96"/>
      <c r="J54" s="96"/>
    </row>
    <row r="55" spans="3:10">
      <c r="C55"/>
      <c r="D55"/>
      <c r="G55"/>
      <c r="H55"/>
      <c r="I55" s="96"/>
      <c r="J55" s="96"/>
    </row>
    <row r="56" spans="3:10">
      <c r="C56"/>
      <c r="D56"/>
      <c r="G56"/>
      <c r="H56"/>
      <c r="I56" s="96"/>
      <c r="J56" s="96"/>
    </row>
    <row r="57" spans="3:10">
      <c r="C57"/>
      <c r="D57"/>
      <c r="G57"/>
      <c r="H57"/>
      <c r="I57" s="96"/>
      <c r="J57" s="96"/>
    </row>
    <row r="58" spans="3:10">
      <c r="C58"/>
      <c r="D58"/>
      <c r="G58"/>
      <c r="H58"/>
      <c r="I58" s="96"/>
      <c r="J58" s="96"/>
    </row>
    <row r="59" spans="3:10">
      <c r="C59"/>
      <c r="D59"/>
      <c r="G59"/>
      <c r="H59"/>
      <c r="I59" s="96"/>
      <c r="J59" s="96"/>
    </row>
    <row r="60" spans="3:10">
      <c r="C60"/>
      <c r="D60"/>
      <c r="G60"/>
      <c r="H60"/>
      <c r="I60" s="96"/>
      <c r="J60" s="96"/>
    </row>
    <row r="61" spans="3:10">
      <c r="C61"/>
      <c r="D61"/>
      <c r="G61"/>
      <c r="H61"/>
      <c r="I61" s="96"/>
      <c r="J61" s="96"/>
    </row>
    <row r="62" spans="3:10">
      <c r="C62"/>
      <c r="D62"/>
      <c r="G62"/>
      <c r="H62" s="96"/>
      <c r="I62" s="96"/>
      <c r="J62" s="96"/>
    </row>
    <row r="63" spans="4:10">
      <c r="D63" s="96"/>
      <c r="E63" s="97"/>
      <c r="F63" s="97"/>
      <c r="G63" s="96"/>
      <c r="H63" s="96"/>
      <c r="I63" s="96"/>
      <c r="J63" s="96"/>
    </row>
    <row r="64" spans="4:10">
      <c r="D64" s="96"/>
      <c r="E64" s="97"/>
      <c r="F64" s="97"/>
      <c r="G64" s="96"/>
      <c r="H64" s="96"/>
      <c r="I64" s="96"/>
      <c r="J64" s="96"/>
    </row>
    <row r="65" spans="4:10">
      <c r="D65" s="96"/>
      <c r="E65" s="97"/>
      <c r="F65" s="97"/>
      <c r="G65" s="96"/>
      <c r="H65" s="96"/>
      <c r="I65" s="96"/>
      <c r="J65" s="96"/>
    </row>
    <row r="66" spans="4:10">
      <c r="D66" s="96"/>
      <c r="E66" s="97"/>
      <c r="F66" s="97"/>
      <c r="G66" s="96"/>
      <c r="H66" s="96"/>
      <c r="I66" s="96"/>
      <c r="J66" s="96"/>
    </row>
    <row r="67" spans="4:10">
      <c r="D67" s="96"/>
      <c r="E67" s="97"/>
      <c r="F67" s="97"/>
      <c r="G67" s="96"/>
      <c r="H67" s="138"/>
      <c r="I67" s="96"/>
      <c r="J67" s="96"/>
    </row>
    <row r="68" spans="2:15">
      <c r="B68" s="139"/>
      <c r="C68" s="140"/>
      <c r="D68" s="138"/>
      <c r="E68" s="141"/>
      <c r="F68" s="141"/>
      <c r="G68" s="138"/>
      <c r="H68" s="142"/>
      <c r="I68" s="138"/>
      <c r="J68" s="138"/>
      <c r="K68" s="140"/>
      <c r="L68" s="140"/>
      <c r="M68" s="140"/>
      <c r="N68" s="140"/>
      <c r="O68" s="139"/>
    </row>
    <row r="69" ht="12.95" customHeight="1" spans="2:15">
      <c r="B69" s="143"/>
      <c r="C69" s="144"/>
      <c r="D69" s="142"/>
      <c r="E69" s="145"/>
      <c r="F69" s="145"/>
      <c r="G69" s="145"/>
      <c r="H69" s="146"/>
      <c r="I69" s="152"/>
      <c r="J69" s="152"/>
      <c r="K69" s="147"/>
      <c r="L69" s="147"/>
      <c r="M69" s="149"/>
      <c r="N69" s="149"/>
      <c r="O69" s="139"/>
    </row>
    <row r="70" ht="12.95" customHeight="1" spans="2:15">
      <c r="B70" s="143"/>
      <c r="C70" s="147"/>
      <c r="D70" s="142"/>
      <c r="E70" s="145"/>
      <c r="F70" s="145"/>
      <c r="G70" s="148"/>
      <c r="H70" s="146"/>
      <c r="I70" s="152"/>
      <c r="J70" s="152"/>
      <c r="K70" s="147"/>
      <c r="L70" s="147"/>
      <c r="M70" s="149"/>
      <c r="N70" s="149"/>
      <c r="O70" s="139"/>
    </row>
    <row r="71" ht="12.95" customHeight="1" spans="2:15">
      <c r="B71" s="143"/>
      <c r="C71" s="147"/>
      <c r="D71" s="142"/>
      <c r="E71" s="145"/>
      <c r="F71" s="145"/>
      <c r="G71" s="148"/>
      <c r="H71" s="146"/>
      <c r="I71" s="152"/>
      <c r="J71" s="152"/>
      <c r="K71" s="147"/>
      <c r="L71" s="147"/>
      <c r="M71" s="149"/>
      <c r="N71" s="149"/>
      <c r="O71" s="139"/>
    </row>
    <row r="72" ht="12.95" customHeight="1" spans="2:15">
      <c r="B72" s="143"/>
      <c r="C72" s="147"/>
      <c r="D72" s="142"/>
      <c r="E72" s="145"/>
      <c r="F72" s="145"/>
      <c r="G72" s="148"/>
      <c r="H72" s="149"/>
      <c r="I72" s="152"/>
      <c r="J72" s="152"/>
      <c r="K72" s="153"/>
      <c r="L72" s="153"/>
      <c r="M72" s="149"/>
      <c r="N72" s="149"/>
      <c r="O72" s="139"/>
    </row>
    <row r="73" ht="12.95" customHeight="1" spans="2:15">
      <c r="B73" s="143"/>
      <c r="C73" s="147"/>
      <c r="D73" s="142"/>
      <c r="E73" s="145"/>
      <c r="F73" s="145"/>
      <c r="G73" s="145"/>
      <c r="H73" s="142"/>
      <c r="I73" s="152"/>
      <c r="J73" s="152"/>
      <c r="K73" s="147"/>
      <c r="L73" s="147"/>
      <c r="M73" s="149"/>
      <c r="N73" s="149"/>
      <c r="O73" s="139"/>
    </row>
    <row r="74" ht="22.35" customHeight="1" spans="2:15">
      <c r="B74" s="143"/>
      <c r="C74" s="147"/>
      <c r="D74" s="150"/>
      <c r="E74" s="151"/>
      <c r="F74" s="151"/>
      <c r="G74" s="150"/>
      <c r="H74" s="138"/>
      <c r="I74" s="152"/>
      <c r="J74" s="152"/>
      <c r="K74" s="147"/>
      <c r="L74" s="147"/>
      <c r="M74" s="149"/>
      <c r="N74" s="149"/>
      <c r="O74" s="139"/>
    </row>
    <row r="75" spans="2:15">
      <c r="B75" s="139"/>
      <c r="C75" s="140"/>
      <c r="D75" s="138"/>
      <c r="E75" s="141"/>
      <c r="F75" s="141"/>
      <c r="G75" s="138"/>
      <c r="H75" s="138"/>
      <c r="I75" s="138"/>
      <c r="J75" s="138"/>
      <c r="K75" s="140"/>
      <c r="L75" s="140"/>
      <c r="M75" s="140"/>
      <c r="N75" s="140"/>
      <c r="O75" s="139"/>
    </row>
    <row r="76" spans="2:15">
      <c r="B76" s="139"/>
      <c r="C76" s="140"/>
      <c r="D76" s="138"/>
      <c r="E76" s="141"/>
      <c r="F76" s="141"/>
      <c r="G76" s="138"/>
      <c r="H76" s="138"/>
      <c r="I76" s="138"/>
      <c r="J76" s="138"/>
      <c r="K76" s="140"/>
      <c r="L76" s="140"/>
      <c r="M76" s="140"/>
      <c r="N76" s="140"/>
      <c r="O76" s="139"/>
    </row>
    <row r="77" spans="2:15">
      <c r="B77" s="139"/>
      <c r="C77" s="140"/>
      <c r="D77" s="138"/>
      <c r="E77" s="141"/>
      <c r="F77" s="141"/>
      <c r="G77" s="138"/>
      <c r="H77" s="138"/>
      <c r="I77" s="138"/>
      <c r="J77" s="138"/>
      <c r="K77" s="140"/>
      <c r="L77" s="140"/>
      <c r="M77" s="140"/>
      <c r="N77" s="140"/>
      <c r="O77" s="139"/>
    </row>
    <row r="78" spans="2:15">
      <c r="B78" s="139"/>
      <c r="C78" s="140"/>
      <c r="D78" s="138"/>
      <c r="E78" s="141"/>
      <c r="F78" s="141"/>
      <c r="G78" s="138"/>
      <c r="H78" s="138"/>
      <c r="I78" s="138"/>
      <c r="J78" s="138"/>
      <c r="K78" s="140"/>
      <c r="L78" s="140"/>
      <c r="M78" s="140"/>
      <c r="N78" s="140"/>
      <c r="O78" s="139"/>
    </row>
    <row r="79" spans="2:15">
      <c r="B79" s="139"/>
      <c r="C79" s="140"/>
      <c r="D79" s="138"/>
      <c r="E79" s="141"/>
      <c r="F79" s="141"/>
      <c r="G79" s="138"/>
      <c r="H79" s="138"/>
      <c r="I79" s="138"/>
      <c r="J79" s="138"/>
      <c r="K79" s="140"/>
      <c r="L79" s="140"/>
      <c r="M79" s="140"/>
      <c r="N79" s="140"/>
      <c r="O79" s="139"/>
    </row>
    <row r="80" spans="2:15">
      <c r="B80" s="139"/>
      <c r="C80" s="140"/>
      <c r="D80" s="138"/>
      <c r="E80" s="141"/>
      <c r="F80" s="141"/>
      <c r="G80" s="138"/>
      <c r="H80" s="96"/>
      <c r="I80" s="138"/>
      <c r="J80" s="138"/>
      <c r="K80" s="140"/>
      <c r="L80" s="140"/>
      <c r="M80" s="140"/>
      <c r="N80" s="140"/>
      <c r="O80" s="139"/>
    </row>
    <row r="81" spans="4:10">
      <c r="D81" s="96"/>
      <c r="E81" s="97"/>
      <c r="F81" s="97"/>
      <c r="G81" s="96"/>
      <c r="H81" s="96"/>
      <c r="I81" s="96"/>
      <c r="J81" s="96"/>
    </row>
    <row r="82" s="1" customFormat="1" spans="2:29">
      <c r="B82"/>
      <c r="D82" s="96"/>
      <c r="E82" s="97"/>
      <c r="F82" s="97"/>
      <c r="G82" s="96"/>
      <c r="H82" s="96"/>
      <c r="I82" s="96"/>
      <c r="J82" s="96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="1" customFormat="1" spans="2:29">
      <c r="B83"/>
      <c r="D83" s="96"/>
      <c r="E83" s="97"/>
      <c r="F83" s="97"/>
      <c r="G83" s="96"/>
      <c r="H83" s="96"/>
      <c r="I83" s="96"/>
      <c r="J83" s="96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="1" customFormat="1" spans="2:29">
      <c r="B84"/>
      <c r="D84" s="96"/>
      <c r="E84" s="97"/>
      <c r="F84" s="97"/>
      <c r="G84" s="96"/>
      <c r="I84" s="96"/>
      <c r="J84" s="96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</sheetData>
  <mergeCells count="54">
    <mergeCell ref="C3:N3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M14:N14"/>
    <mergeCell ref="M15:N15"/>
    <mergeCell ref="E16:F16"/>
    <mergeCell ref="M16:N16"/>
    <mergeCell ref="E17:F17"/>
    <mergeCell ref="M17:N17"/>
    <mergeCell ref="E19:F19"/>
    <mergeCell ref="M19:N19"/>
    <mergeCell ref="C20:D20"/>
    <mergeCell ref="C21:D21"/>
    <mergeCell ref="E23:F23"/>
    <mergeCell ref="M23:N23"/>
    <mergeCell ref="E24:F24"/>
    <mergeCell ref="E34:F34"/>
    <mergeCell ref="E35:F35"/>
    <mergeCell ref="E69:F69"/>
    <mergeCell ref="M69:N69"/>
    <mergeCell ref="E70:F70"/>
    <mergeCell ref="M70:N70"/>
    <mergeCell ref="E71:F71"/>
    <mergeCell ref="M71:N71"/>
    <mergeCell ref="E72:F72"/>
    <mergeCell ref="M72:N72"/>
    <mergeCell ref="E73:F73"/>
    <mergeCell ref="M73:N73"/>
    <mergeCell ref="E74:F74"/>
    <mergeCell ref="M74:N74"/>
    <mergeCell ref="B5:B6"/>
    <mergeCell ref="C5:C6"/>
    <mergeCell ref="D5:D6"/>
    <mergeCell ref="G5:G6"/>
    <mergeCell ref="H5:H6"/>
    <mergeCell ref="I5:I6"/>
    <mergeCell ref="J5:J6"/>
    <mergeCell ref="K5:K6"/>
    <mergeCell ref="L5:L6"/>
    <mergeCell ref="E5:F6"/>
    <mergeCell ref="M5:N6"/>
    <mergeCell ref="D32:G33"/>
  </mergeCells>
  <pageMargins left="0.709027777777778" right="0.709027777777778" top="0.75" bottom="0.75" header="0.309027777777778" footer="0.309027777777778"/>
  <pageSetup paperSize="9" scale="66" orientation="landscape"/>
  <headerFooter/>
  <rowBreaks count="1" manualBreakCount="1">
    <brk id="22" max="16383" man="1"/>
  </rowBreaks>
  <colBreaks count="1" manualBreakCount="1">
    <brk id="15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uE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ENERO 2018</vt:lpstr>
      <vt:lpstr>FEBRERO 2018</vt:lpstr>
      <vt:lpstr>FEBRERO 2018 (2)</vt:lpstr>
      <vt:lpstr>MARZO 2018</vt:lpstr>
      <vt:lpstr>MARZO 2018 (2)</vt:lpstr>
      <vt:lpstr>ABRIL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LABORATORIO</cp:lastModifiedBy>
  <dcterms:created xsi:type="dcterms:W3CDTF">2018-01-26T20:20:00Z</dcterms:created>
  <cp:lastPrinted>2018-05-02T15:17:00Z</cp:lastPrinted>
  <dcterms:modified xsi:type="dcterms:W3CDTF">2018-06-15T13:28:22Z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3082-10.2.0.6020</vt:lpwstr>
  </property>
</Properties>
</file>