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ink" sheetId="1" state="visible" r:id="rId2"/>
    <sheet name="Flujo" sheetId="2" state="visible" r:id="rId3"/>
    <sheet name="Pantallas" sheetId="3" state="visible" r:id="rId4"/>
    <sheet name="Lista" sheetId="4" state="visible" r:id="rId5"/>
    <sheet name="Reporte por usuario" sheetId="5" state="visible" r:id="rId6"/>
    <sheet name="Reportes" sheetId="6" state="visible" r:id="rId7"/>
    <sheet name="1" sheetId="7" state="visible" r:id="rId8"/>
    <sheet name="2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<sst xmlns="http://schemas.openxmlformats.org/spreadsheetml/2006/main" count="1757" uniqueCount="908">
  <si>
    <t xml:space="preserve">Interno</t>
  </si>
  <si>
    <t xml:space="preserve">http://192.168.0.8:83</t>
  </si>
  <si>
    <t xml:space="preserve">Externo</t>
  </si>
  <si>
    <t xml:space="preserve">http://190,81,56,83:9093</t>
  </si>
  <si>
    <t xml:space="preserve">El jefe es el responsable</t>
  </si>
  <si>
    <t xml:space="preserve">no grabar el responsable ultimo en usuarios</t>
  </si>
  <si>
    <t xml:space="preserve">cambiar de responsable cuando cambia de solicitante</t>
  </si>
  <si>
    <t xml:space="preserve">enviar correo a tesorero, al responsable y al socio si es monto mayores</t>
  </si>
  <si>
    <t xml:space="preserve">dashboard: dividir por montos mayores y menores</t>
  </si>
  <si>
    <t xml:space="preserve">Enviar Dinero por Tesorero</t>
  </si>
  <si>
    <t xml:space="preserve">Rendir Cuenta</t>
  </si>
  <si>
    <t xml:space="preserve">Agregar iconos E=Enviar Dinero C=Rendir Cuenta</t>
  </si>
  <si>
    <t xml:space="preserve">dashboard: agregar columnas Recibido, Gastado</t>
  </si>
  <si>
    <t xml:space="preserve">VICTOR NARVAEZ</t>
  </si>
  <si>
    <t xml:space="preserve">AUGUSTO ARCE</t>
  </si>
  <si>
    <t xml:space="preserve">SOCIOS (26)</t>
  </si>
  <si>
    <t xml:space="preserve">PRACTICANTE</t>
  </si>
  <si>
    <t xml:space="preserve">ASISTENTE</t>
  </si>
  <si>
    <t xml:space="preserve">ADMINISTRATIVO</t>
  </si>
  <si>
    <t xml:space="preserve">GERENTE</t>
  </si>
  <si>
    <t xml:space="preserve">ABOGADO/PROCURADORES</t>
  </si>
  <si>
    <t xml:space="preserve">ABOGADO</t>
  </si>
  <si>
    <t xml:space="preserve">SOCIO</t>
  </si>
  <si>
    <t xml:space="preserve">TESORERÍA</t>
  </si>
  <si>
    <t xml:space="preserve">JEFE INMEDIATO</t>
  </si>
  <si>
    <t xml:space="preserve">APRUEBA</t>
  </si>
  <si>
    <t xml:space="preserve">CASOS</t>
  </si>
  <si>
    <t xml:space="preserve">SOLICITANTE</t>
  </si>
  <si>
    <t xml:space="preserve">RECEPTOR</t>
  </si>
  <si>
    <t xml:space="preserve">CONOCIMIENTO</t>
  </si>
  <si>
    <t xml:space="preserve">MONTO&lt;500</t>
  </si>
  <si>
    <t xml:space="preserve">PIDE DINERO</t>
  </si>
  <si>
    <t xml:space="preserve">VISUALIZA EL PEDIDO</t>
  </si>
  <si>
    <t xml:space="preserve">PROVISIONAR EL DINERO</t>
  </si>
  <si>
    <t xml:space="preserve">ENTREGA/FIRMAR</t>
  </si>
  <si>
    <t xml:space="preserve">PENDIENTE POR RENDIR</t>
  </si>
  <si>
    <t xml:space="preserve">DESCARGO Y/O DEVOLUCIÓN DE DINERO</t>
  </si>
  <si>
    <t xml:space="preserve">CERRAR</t>
  </si>
  <si>
    <t xml:space="preserve">MONTO&gt;=500</t>
  </si>
  <si>
    <t xml:space="preserve">X</t>
  </si>
  <si>
    <t xml:space="preserve">GRABAR: SE LANZA CORREO AUTOMÁTICO y se genera boleta en pdf</t>
  </si>
  <si>
    <t xml:space="preserve">MICHAEL</t>
  </si>
  <si>
    <t xml:space="preserve">GRABAR: SE LANZA CORREO AUTOMÁTICO</t>
  </si>
  <si>
    <t xml:space="preserve">PANTALLA SOLICITANTE</t>
  </si>
  <si>
    <t xml:space="preserve">PANTALLA TESORERÍA</t>
  </si>
  <si>
    <t xml:space="preserve">PANTALLA SOCIO/GERENTE</t>
  </si>
  <si>
    <t xml:space="preserve">INFORMACION INICIAL</t>
  </si>
  <si>
    <t xml:space="preserve">VER EL PEDIDO Y APROBAR</t>
  </si>
  <si>
    <t xml:space="preserve">DESCARGO</t>
  </si>
  <si>
    <t xml:space="preserve">en verde los autorizados a aprobar</t>
  </si>
  <si>
    <t xml:space="preserve">DINERO SOLICITADO:</t>
  </si>
  <si>
    <t xml:space="preserve">en rojo los no autorizados a aprobar</t>
  </si>
  <si>
    <t xml:space="preserve">DINERO RECIBIDO:</t>
  </si>
  <si>
    <t xml:space="preserve">DINERO GASTADO</t>
  </si>
  <si>
    <t xml:space="preserve">o puede ser dividir en dos grids, uno autoridos y otro no autorizados</t>
  </si>
  <si>
    <t xml:space="preserve">DINERO A DEVOLVER:</t>
  </si>
  <si>
    <t xml:space="preserve">DINERO A RECUPERAR:</t>
  </si>
  <si>
    <t xml:space="preserve">los socios y los jefes solo pueden ver lo de su area</t>
  </si>
  <si>
    <t xml:space="preserve">GRABAR</t>
  </si>
  <si>
    <t xml:space="preserve">aprueba: tesorero &lt; 500; &gt;= 500 socio</t>
  </si>
  <si>
    <t xml:space="preserve">el gerente puede ver todo el estudio</t>
  </si>
  <si>
    <t xml:space="preserve">ver todos: admin, tesorero, gerente</t>
  </si>
  <si>
    <t xml:space="preserve">el socio solamente ve su área</t>
  </si>
  <si>
    <t xml:space="preserve">un usuario ve solo sus pedidos</t>
  </si>
  <si>
    <t xml:space="preserve">Nº</t>
  </si>
  <si>
    <t xml:space="preserve">Código</t>
  </si>
  <si>
    <t xml:space="preserve">Nombre</t>
  </si>
  <si>
    <t xml:space="preserve">Email</t>
  </si>
  <si>
    <t xml:space="preserve">Role</t>
  </si>
  <si>
    <t xml:space="preserve">Área</t>
  </si>
  <si>
    <t xml:space="preserve">DNI</t>
  </si>
  <si>
    <t xml:space="preserve">Tipo (sunat/recibo)</t>
  </si>
  <si>
    <t xml:space="preserve">Jefe</t>
  </si>
  <si>
    <t xml:space="preserve">Socio1</t>
  </si>
  <si>
    <t xml:space="preserve">Socio2</t>
  </si>
  <si>
    <t xml:space="preserve">Tipo Personal</t>
  </si>
  <si>
    <t xml:space="preserve">Estado</t>
  </si>
  <si>
    <t xml:space="preserve">Cargo</t>
  </si>
  <si>
    <t xml:space="preserve">ABANTO BOJORQUEZ, JESUS</t>
  </si>
  <si>
    <t xml:space="preserve">jesus.abanto@cms-grau.com</t>
  </si>
  <si>
    <t xml:space="preserve">Petróleo y Gas (Oil and Gas)</t>
  </si>
  <si>
    <t xml:space="preserve">40948091</t>
  </si>
  <si>
    <t xml:space="preserve">Abogados</t>
  </si>
  <si>
    <t xml:space="preserve">Activo</t>
  </si>
  <si>
    <t xml:space="preserve">Abogado</t>
  </si>
  <si>
    <t xml:space="preserve">ACEVEDO BLANCO, ANA CLAUDIA</t>
  </si>
  <si>
    <t xml:space="preserve">ana.acevedo@cms-grau.com</t>
  </si>
  <si>
    <t xml:space="preserve">Procesal</t>
  </si>
  <si>
    <t xml:space="preserve">46780454</t>
  </si>
  <si>
    <t xml:space="preserve">Asistentes</t>
  </si>
  <si>
    <t xml:space="preserve">Asistente</t>
  </si>
  <si>
    <t xml:space="preserve">AHUMADA PADILLA, FELIPE ANDRES</t>
  </si>
  <si>
    <t xml:space="preserve">felipe.ahumada@cms-grau.com</t>
  </si>
  <si>
    <t xml:space="preserve">Minería</t>
  </si>
  <si>
    <t xml:space="preserve">43367931</t>
  </si>
  <si>
    <t xml:space="preserve">ALATA VIZCARRA, CEFERINO CHRISTIAN</t>
  </si>
  <si>
    <t xml:space="preserve">christian.alata@cms-grau.com</t>
  </si>
  <si>
    <t xml:space="preserve">Corporativo</t>
  </si>
  <si>
    <t xml:space="preserve">09823343</t>
  </si>
  <si>
    <t xml:space="preserve">Procurador</t>
  </si>
  <si>
    <t xml:space="preserve">ALEJOS GUZMAN, OSCAR ALBERTO</t>
  </si>
  <si>
    <t xml:space="preserve">oscar.alejos@cms-grau.com</t>
  </si>
  <si>
    <t xml:space="preserve">Administrativo</t>
  </si>
  <si>
    <t xml:space="preserve">45859945</t>
  </si>
  <si>
    <t xml:space="preserve">ALMONTE NINA, NATALIA</t>
  </si>
  <si>
    <t xml:space="preserve">natalia.almonte@cms-grau.com</t>
  </si>
  <si>
    <t xml:space="preserve">Laboral</t>
  </si>
  <si>
    <t xml:space="preserve">46620099</t>
  </si>
  <si>
    <t xml:space="preserve">ALTUNA RUIZ, MARIA CRISTINA</t>
  </si>
  <si>
    <t xml:space="preserve">cristina.altuna@cms-grau.com</t>
  </si>
  <si>
    <t xml:space="preserve">76183885</t>
  </si>
  <si>
    <t xml:space="preserve">Practicantes</t>
  </si>
  <si>
    <t xml:space="preserve">Practicante</t>
  </si>
  <si>
    <t xml:space="preserve">ALVAREZ FLORES, OMAR AUGUSTO</t>
  </si>
  <si>
    <t xml:space="preserve">omar.alvarez@cms-grau.com</t>
  </si>
  <si>
    <t xml:space="preserve">Nuevas tecnologías y protección de datos personales</t>
  </si>
  <si>
    <t xml:space="preserve">40195801</t>
  </si>
  <si>
    <t xml:space="preserve">AQUINO ACHULLI, VIRGINIA</t>
  </si>
  <si>
    <t xml:space="preserve">mesadepartes@cms-grau.com</t>
  </si>
  <si>
    <t xml:space="preserve">Administración</t>
  </si>
  <si>
    <t xml:space="preserve">42261177</t>
  </si>
  <si>
    <t xml:space="preserve">Administrativos</t>
  </si>
  <si>
    <t xml:space="preserve">Recepcionista</t>
  </si>
  <si>
    <t xml:space="preserve">ARAGAKI NAKAHODO, AMELIA MARITE</t>
  </si>
  <si>
    <t xml:space="preserve">marite.aragaki@cms-grau.com</t>
  </si>
  <si>
    <t xml:space="preserve">40687135</t>
  </si>
  <si>
    <t xml:space="preserve">cgonzales</t>
  </si>
  <si>
    <t xml:space="preserve">Socios</t>
  </si>
  <si>
    <t xml:space="preserve">ARCE UGARTE, AUGUSTO JOSE</t>
  </si>
  <si>
    <t xml:space="preserve">augusto.arce@cms-grau.com</t>
  </si>
  <si>
    <t xml:space="preserve">Gerente</t>
  </si>
  <si>
    <t xml:space="preserve">25771193</t>
  </si>
  <si>
    <t xml:space="preserve">jescudero</t>
  </si>
  <si>
    <t xml:space="preserve">Gerente General</t>
  </si>
  <si>
    <t xml:space="preserve">ARRIARAN NUÑEZ, RAMIRO HERNAN</t>
  </si>
  <si>
    <t xml:space="preserve">ramiro.arriaran@cms-grau.com</t>
  </si>
  <si>
    <t xml:space="preserve">Ambiental</t>
  </si>
  <si>
    <t xml:space="preserve">41179094</t>
  </si>
  <si>
    <t xml:space="preserve">ASSERETO GOMEZ, CARMEN ANDREA</t>
  </si>
  <si>
    <t xml:space="preserve">carmen.assereto@cms-grau.com</t>
  </si>
  <si>
    <t xml:space="preserve">70322204</t>
  </si>
  <si>
    <t xml:space="preserve">ASTORGA PHILIPPON, JESUS AUGUSTO</t>
  </si>
  <si>
    <t xml:space="preserve">augusto.astorga@cms-grau.com</t>
  </si>
  <si>
    <t xml:space="preserve">09351456</t>
  </si>
  <si>
    <t xml:space="preserve">Socio</t>
  </si>
  <si>
    <t xml:space="preserve">ATARAMA CANO, GUSTAVO ARTURO</t>
  </si>
  <si>
    <t xml:space="preserve">gustavo.atarama@cms-grau.com</t>
  </si>
  <si>
    <t xml:space="preserve">40045527</t>
  </si>
  <si>
    <t xml:space="preserve">AVALOS BALLON, MICHAEL ANTHONY</t>
  </si>
  <si>
    <t xml:space="preserve">michael.avalos@cms-grau.com</t>
  </si>
  <si>
    <t xml:space="preserve">Sistemas</t>
  </si>
  <si>
    <t xml:space="preserve">45238269</t>
  </si>
  <si>
    <t xml:space="preserve">HelpDesk</t>
  </si>
  <si>
    <t xml:space="preserve">AVILA ARQUEROS, CESAR SANTOS</t>
  </si>
  <si>
    <t xml:space="preserve">cesar.avila@cms-grau.com</t>
  </si>
  <si>
    <t xml:space="preserve">44687578</t>
  </si>
  <si>
    <t xml:space="preserve">Asistente de Sistemas</t>
  </si>
  <si>
    <t xml:space="preserve">BACALLA ALIPAZAGA, JOSE AMADOR</t>
  </si>
  <si>
    <t xml:space="preserve">jose.bacalla@cms-grau.com</t>
  </si>
  <si>
    <t xml:space="preserve">48496011</t>
  </si>
  <si>
    <t xml:space="preserve">BAILETTI MC GREGOR, DIANA GIANNINA</t>
  </si>
  <si>
    <t xml:space="preserve">giannina.bailetti@cms-grau.com</t>
  </si>
  <si>
    <t xml:space="preserve">09858751</t>
  </si>
  <si>
    <t xml:space="preserve">Secretarias</t>
  </si>
  <si>
    <t xml:space="preserve">Secretaria</t>
  </si>
  <si>
    <t xml:space="preserve">BALDEON CATAÑO, JUAN ALBERTO</t>
  </si>
  <si>
    <t xml:space="preserve">juan.baldeon@cms-grau.com</t>
  </si>
  <si>
    <t xml:space="preserve">BALLON-LANDA CORDOVA, JAVIER</t>
  </si>
  <si>
    <t xml:space="preserve">javier.ballon-landa@cms-grau.com</t>
  </si>
  <si>
    <t xml:space="preserve">Solución de Conflictos / Corporativo </t>
  </si>
  <si>
    <t xml:space="preserve">07816462</t>
  </si>
  <si>
    <t xml:space="preserve">BARCLAY THORNE, MICHELLE</t>
  </si>
  <si>
    <t xml:space="preserve">michelle.barclay@cms-grau.com</t>
  </si>
  <si>
    <t xml:space="preserve">Infraestructura </t>
  </si>
  <si>
    <t xml:space="preserve">10064724</t>
  </si>
  <si>
    <t xml:space="preserve">BARRIENTOS BENITES, SAID JESUS</t>
  </si>
  <si>
    <t xml:space="preserve">said.barrientos@cms-grau.com</t>
  </si>
  <si>
    <t xml:space="preserve">73455044</t>
  </si>
  <si>
    <t xml:space="preserve">BARRON VELIS, FRANCISCO JOSE ARTURO</t>
  </si>
  <si>
    <t xml:space="preserve">francisco.barron@cms-grau.com</t>
  </si>
  <si>
    <t xml:space="preserve">Derecho económico</t>
  </si>
  <si>
    <t xml:space="preserve">08227311</t>
  </si>
  <si>
    <t xml:space="preserve">BARTUREN VIDARTE, LUIS FRANCISCO</t>
  </si>
  <si>
    <t xml:space="preserve">luis.barturen@cms-grau.com</t>
  </si>
  <si>
    <t xml:space="preserve">07010162</t>
  </si>
  <si>
    <t xml:space="preserve">BAZAN PUENTE ARNAO, ANDREA ESTEFANIA</t>
  </si>
  <si>
    <t xml:space="preserve">andrea.bazan@cms-grau.com</t>
  </si>
  <si>
    <t xml:space="preserve">45897131</t>
  </si>
  <si>
    <t xml:space="preserve">BENDRELL ZULOAGA, DEBORATH PATRICIA</t>
  </si>
  <si>
    <t xml:space="preserve">deborath.bendrell@cms-grau.com</t>
  </si>
  <si>
    <t xml:space="preserve">Tesorería</t>
  </si>
  <si>
    <t xml:space="preserve">44200776</t>
  </si>
  <si>
    <t xml:space="preserve">Asistente de Tesorería</t>
  </si>
  <si>
    <t xml:space="preserve">BEST LLOSA, LUIS FERNANDO</t>
  </si>
  <si>
    <t xml:space="preserve">luis.best@cms-grau.com</t>
  </si>
  <si>
    <t xml:space="preserve">46989197</t>
  </si>
  <si>
    <t xml:space="preserve">BURGOS CUBILLAS, JOSE MANUEL</t>
  </si>
  <si>
    <t xml:space="preserve">jose.burgos@cms-grau.com</t>
  </si>
  <si>
    <t xml:space="preserve">07590032</t>
  </si>
  <si>
    <t xml:space="preserve">CACERES MESIAS, ANGELA PAMELA</t>
  </si>
  <si>
    <t xml:space="preserve">angela.caceres@cms-grau.com</t>
  </si>
  <si>
    <t xml:space="preserve">71250899</t>
  </si>
  <si>
    <t xml:space="preserve">CALDERON CARDENAS, CARLOS ALFREDO</t>
  </si>
  <si>
    <t xml:space="preserve">carlos.calderon@cms-grau.com</t>
  </si>
  <si>
    <t xml:space="preserve">41678193</t>
  </si>
  <si>
    <t xml:space="preserve">CALDERON JACINTO, LILIANA</t>
  </si>
  <si>
    <t xml:space="preserve">liliana.calderon@cms-grau.com</t>
  </si>
  <si>
    <t xml:space="preserve">41766187</t>
  </si>
  <si>
    <t xml:space="preserve">CALDERON VALERA, DORIS HAYDEE</t>
  </si>
  <si>
    <t xml:space="preserve">doris.calderon@cms-grau.com</t>
  </si>
  <si>
    <t xml:space="preserve">Contabilidad</t>
  </si>
  <si>
    <t xml:space="preserve">43524781</t>
  </si>
  <si>
    <t xml:space="preserve">Auxiliar Contable</t>
  </si>
  <si>
    <t xml:space="preserve">CAMACHO CARO, PATRICIA ALEJANDRA</t>
  </si>
  <si>
    <t xml:space="preserve">patricia.camacho@cms-grau.com</t>
  </si>
  <si>
    <t xml:space="preserve">Inmobiliario y Saneamiento de Tierras</t>
  </si>
  <si>
    <t xml:space="preserve">43583878</t>
  </si>
  <si>
    <t xml:space="preserve">CAMACHO GARLAND, DANIELA ALEJANDRA</t>
  </si>
  <si>
    <t xml:space="preserve">daniela.camacho@cms-grau.com</t>
  </si>
  <si>
    <t xml:space="preserve">47098453</t>
  </si>
  <si>
    <t xml:space="preserve">CAMARENA GUTIERREZ, JESUS EDUARDO</t>
  </si>
  <si>
    <t xml:space="preserve">jesus.camarena@cms-grau.com</t>
  </si>
  <si>
    <t xml:space="preserve">Tributario</t>
  </si>
  <si>
    <t xml:space="preserve">41561864</t>
  </si>
  <si>
    <t xml:space="preserve">CAQUI SOTELO, MIGUEL ANGEL</t>
  </si>
  <si>
    <t xml:space="preserve">miguel.caqui@cms-grau.com</t>
  </si>
  <si>
    <t xml:space="preserve">Archivo</t>
  </si>
  <si>
    <t xml:space="preserve">40967366</t>
  </si>
  <si>
    <t xml:space="preserve">Asistente de Archivos</t>
  </si>
  <si>
    <t xml:space="preserve">CARBAJAL PONCE DE RIVERA, PAOLA</t>
  </si>
  <si>
    <t xml:space="preserve">paola.carbajal@cms-grau.com</t>
  </si>
  <si>
    <t xml:space="preserve">29634724</t>
  </si>
  <si>
    <t xml:space="preserve">CARDENAS ARAUJO, JORGE ARTURO</t>
  </si>
  <si>
    <t xml:space="preserve">40326946</t>
  </si>
  <si>
    <t xml:space="preserve">Personal InterZone </t>
  </si>
  <si>
    <t xml:space="preserve">CARPIO HINOJOSA, LUCERO</t>
  </si>
  <si>
    <t xml:space="preserve">lucero.carpio@cms-grau.com</t>
  </si>
  <si>
    <t xml:space="preserve">47734739</t>
  </si>
  <si>
    <t xml:space="preserve">CARRION CARRANZA, NICOLAS RODRIGO MARTIN</t>
  </si>
  <si>
    <t xml:space="preserve">nicolas.carrion@cms-grau.com</t>
  </si>
  <si>
    <t xml:space="preserve">44868869</t>
  </si>
  <si>
    <t xml:space="preserve">CASTILLO TAPIA, CARLOS</t>
  </si>
  <si>
    <t xml:space="preserve">carlos.castillo@cms-grau.com</t>
  </si>
  <si>
    <t xml:space="preserve">25737105</t>
  </si>
  <si>
    <t xml:space="preserve">CASTRO KAHN, JORGE</t>
  </si>
  <si>
    <t xml:space="preserve">08208436</t>
  </si>
  <si>
    <t xml:space="preserve">Externos</t>
  </si>
  <si>
    <t xml:space="preserve">CASTRO SALINAS, CESAR</t>
  </si>
  <si>
    <t xml:space="preserve">cesar.castro@cms-grau.com</t>
  </si>
  <si>
    <t xml:space="preserve">07805742</t>
  </si>
  <si>
    <t xml:space="preserve">CASTRO TAVERA, MADELAINE IVETTE</t>
  </si>
  <si>
    <t xml:space="preserve">madelaine.castro@cms-grau.com</t>
  </si>
  <si>
    <t xml:space="preserve">45603950</t>
  </si>
  <si>
    <t xml:space="preserve">CEDRON VILLEGAS, URSULA</t>
  </si>
  <si>
    <t xml:space="preserve">ursula.cedron@cms-grau.com</t>
  </si>
  <si>
    <t xml:space="preserve">41359605</t>
  </si>
  <si>
    <t xml:space="preserve">CENTENO CHAUPIS, LUIS ENRIQUE</t>
  </si>
  <si>
    <t xml:space="preserve">luis.centeno@cms-grau.com</t>
  </si>
  <si>
    <t xml:space="preserve">40714442</t>
  </si>
  <si>
    <t xml:space="preserve">CESPEDES BULEJE, CARLOS</t>
  </si>
  <si>
    <t xml:space="preserve">ccespedes@estudiograu.com</t>
  </si>
  <si>
    <t xml:space="preserve">10047801</t>
  </si>
  <si>
    <t xml:space="preserve">CEVASCO ZAVALA, ROLANDO</t>
  </si>
  <si>
    <t xml:space="preserve">rolando.cevasco@cms-grau.com</t>
  </si>
  <si>
    <t xml:space="preserve">09343716</t>
  </si>
  <si>
    <t xml:space="preserve">CHAVA PARIONA, FERMIN</t>
  </si>
  <si>
    <t xml:space="preserve">Seguridad</t>
  </si>
  <si>
    <t xml:space="preserve">09733189</t>
  </si>
  <si>
    <t xml:space="preserve">Chofer</t>
  </si>
  <si>
    <t xml:space="preserve">CHAVEZ CONSTANTINO, JORGE LUIS</t>
  </si>
  <si>
    <t xml:space="preserve">41549684</t>
  </si>
  <si>
    <t xml:space="preserve">CHICOMA TUESTA, SANDRA ANFLOR</t>
  </si>
  <si>
    <t xml:space="preserve">sandra.chicoma@cms-grau.com</t>
  </si>
  <si>
    <t xml:space="preserve">Competencia y Protección al Consumidor</t>
  </si>
  <si>
    <t xml:space="preserve">41000789</t>
  </si>
  <si>
    <t xml:space="preserve">CISNEROS TORRES, VANESSA</t>
  </si>
  <si>
    <t xml:space="preserve">vanessa.cisneros@cms-grau.com</t>
  </si>
  <si>
    <t xml:space="preserve">40061952</t>
  </si>
  <si>
    <t xml:space="preserve">COBOS  LAU, THIARA FERNANDA</t>
  </si>
  <si>
    <t xml:space="preserve">thiara.cobos@cms-grau.om</t>
  </si>
  <si>
    <t xml:space="preserve">Marketing</t>
  </si>
  <si>
    <t xml:space="preserve">71929921</t>
  </si>
  <si>
    <t xml:space="preserve">CUEVA VACCARO, CAROLINA MERCEDES</t>
  </si>
  <si>
    <t xml:space="preserve">carolina.cueva@cms-grau.com</t>
  </si>
  <si>
    <t xml:space="preserve">40668723</t>
  </si>
  <si>
    <t xml:space="preserve">DA SILVA FLORES, BARBARA GRACIELA</t>
  </si>
  <si>
    <t xml:space="preserve">barbara.dasilva@cms-grau.com</t>
  </si>
  <si>
    <t xml:space="preserve">74138378</t>
  </si>
  <si>
    <t xml:space="preserve">DAPELLO VILOGRON, FIORELLA LUCIA</t>
  </si>
  <si>
    <t xml:space="preserve">fiorella.dapello@cms-grau.com</t>
  </si>
  <si>
    <t xml:space="preserve">40377228</t>
  </si>
  <si>
    <t xml:space="preserve">Secretaria Volante</t>
  </si>
  <si>
    <t xml:space="preserve">DAVILA ALVARADO, CESAR ALEJANDRO</t>
  </si>
  <si>
    <t xml:space="preserve">cesar.davila@cms-grau.com</t>
  </si>
  <si>
    <t xml:space="preserve">45562025</t>
  </si>
  <si>
    <t xml:space="preserve">DE ITA MORALES, CAROLINA</t>
  </si>
  <si>
    <t xml:space="preserve">carolina.deita@cms-grau.com</t>
  </si>
  <si>
    <t xml:space="preserve">41014764</t>
  </si>
  <si>
    <t xml:space="preserve">Facturación</t>
  </si>
  <si>
    <t xml:space="preserve">DE LA CRUZ JARAMILLO, EDWIN MARTIN</t>
  </si>
  <si>
    <t xml:space="preserve">mantenimiento@cms-grau.com</t>
  </si>
  <si>
    <t xml:space="preserve">09514986</t>
  </si>
  <si>
    <t xml:space="preserve">Mantenimiento</t>
  </si>
  <si>
    <t xml:space="preserve">DE LASA LARREA, CAMILA PATRICIA</t>
  </si>
  <si>
    <t xml:space="preserve">camila.delasa@cms-grau.com</t>
  </si>
  <si>
    <t xml:space="preserve">45737000</t>
  </si>
  <si>
    <t xml:space="preserve">DEL AGUILA PEÑA, MARTHA GRACIELA</t>
  </si>
  <si>
    <t xml:space="preserve">martha.delaguila@cms-grau.com</t>
  </si>
  <si>
    <t xml:space="preserve">70657292</t>
  </si>
  <si>
    <t xml:space="preserve">DEL ROSARIO QUIROZ, CINTHYA FLOR</t>
  </si>
  <si>
    <t xml:space="preserve">cinthya.delrosario@cms-grau.com</t>
  </si>
  <si>
    <t xml:space="preserve">42257476</t>
  </si>
  <si>
    <t xml:space="preserve">DELGADO GUILLEN, SHEYLA ANGGELY</t>
  </si>
  <si>
    <t xml:space="preserve">sheyla.delgado@cms-grau.com</t>
  </si>
  <si>
    <t xml:space="preserve">71951172</t>
  </si>
  <si>
    <t xml:space="preserve">DEXTRE SILVA, JESSICA MARIBEL</t>
  </si>
  <si>
    <t xml:space="preserve">jessica.dextre@cms-grau.com</t>
  </si>
  <si>
    <t xml:space="preserve">40540160</t>
  </si>
  <si>
    <t xml:space="preserve">Contador</t>
  </si>
  <si>
    <t xml:space="preserve">DIAZ DIAZ, JOSE HELDER</t>
  </si>
  <si>
    <t xml:space="preserve">40104762</t>
  </si>
  <si>
    <t xml:space="preserve">Vigilancia</t>
  </si>
  <si>
    <t xml:space="preserve">DIAZ POLIN, GILBERTO AUGUSTO</t>
  </si>
  <si>
    <t xml:space="preserve">augusto.diaz@cms-grau.com</t>
  </si>
  <si>
    <t xml:space="preserve">43739670</t>
  </si>
  <si>
    <t xml:space="preserve">DIEZ CANSECO MURGUIA, ALEJANDRO FEDERICO</t>
  </si>
  <si>
    <t xml:space="preserve">alejandro.diezcanseco@cms-grau.com</t>
  </si>
  <si>
    <t xml:space="preserve">46221791</t>
  </si>
  <si>
    <t xml:space="preserve">DUFFOO SOLOGUREN, RODRIGO FRANCISCO</t>
  </si>
  <si>
    <t xml:space="preserve">rodrigo.duffoo@cms-grau.com</t>
  </si>
  <si>
    <t xml:space="preserve">74964985</t>
  </si>
  <si>
    <t xml:space="preserve">ESCALA PEREZ-REYES, IVANNA ERIKA</t>
  </si>
  <si>
    <t xml:space="preserve">ivanna.escala@cms-grau.com</t>
  </si>
  <si>
    <t xml:space="preserve">47544548</t>
  </si>
  <si>
    <t xml:space="preserve">ESCUDERO VELANDO, JUAN CARLOS</t>
  </si>
  <si>
    <t xml:space="preserve">juancarlos.escudero@cms-grau.com</t>
  </si>
  <si>
    <t xml:space="preserve">08273043</t>
  </si>
  <si>
    <t xml:space="preserve">ESPADA BARREDA, ALESSANDRA</t>
  </si>
  <si>
    <t xml:space="preserve">alessandra.espada@cms-grau.com</t>
  </si>
  <si>
    <t xml:space="preserve">47849035</t>
  </si>
  <si>
    <t xml:space="preserve">ESPEJO MENESES, SCARLETTE</t>
  </si>
  <si>
    <t xml:space="preserve">scarlette.espejo@cms-grau.com</t>
  </si>
  <si>
    <t xml:space="preserve">72322986</t>
  </si>
  <si>
    <t xml:space="preserve">FARRO CUYA, VICTOR MANUEL JORGE</t>
  </si>
  <si>
    <t xml:space="preserve">victor.farro@cms-grau.com</t>
  </si>
  <si>
    <t xml:space="preserve">06788598</t>
  </si>
  <si>
    <t xml:space="preserve">FERREYRA MARTINEZ, RAUL ALFREDO</t>
  </si>
  <si>
    <t xml:space="preserve">raul.ferreyra@cms-grau.com</t>
  </si>
  <si>
    <t xml:space="preserve">40960614</t>
  </si>
  <si>
    <t xml:space="preserve">FLECHA DE LA OLIVA, CLAUDIA MELISA</t>
  </si>
  <si>
    <t xml:space="preserve">claudia.flecha@cms-grau.com</t>
  </si>
  <si>
    <t xml:space="preserve">09392145</t>
  </si>
  <si>
    <t xml:space="preserve">FLORES BENAVIDES, RODRIGO</t>
  </si>
  <si>
    <t xml:space="preserve">rodrigo.flores@cms-grau.com</t>
  </si>
  <si>
    <t xml:space="preserve">41145461</t>
  </si>
  <si>
    <t xml:space="preserve">FLORES VERAMENDI, DALILA</t>
  </si>
  <si>
    <t xml:space="preserve">dalila.flores@cms-grau.com</t>
  </si>
  <si>
    <t xml:space="preserve">07363377</t>
  </si>
  <si>
    <t xml:space="preserve">Apoyo y Economato</t>
  </si>
  <si>
    <t xml:space="preserve">FLORES VERAMENDI, ROBER RONY</t>
  </si>
  <si>
    <t xml:space="preserve">rober.flores@cms-grau.com</t>
  </si>
  <si>
    <t xml:space="preserve">10722351</t>
  </si>
  <si>
    <t xml:space="preserve">FLORES ZORRILLA, EDWIN</t>
  </si>
  <si>
    <t xml:space="preserve">edwin.flores@cms-grau.com</t>
  </si>
  <si>
    <t xml:space="preserve">28289774</t>
  </si>
  <si>
    <t xml:space="preserve">FRIAS ARCE, MARIA ALEJANDRA</t>
  </si>
  <si>
    <t xml:space="preserve">mariaalejandra.frias@cms-grau.com</t>
  </si>
  <si>
    <t xml:space="preserve">72928590</t>
  </si>
  <si>
    <t xml:space="preserve">GAJATE BENAVIDES, CAROLINA</t>
  </si>
  <si>
    <t xml:space="preserve">carolina.gajate@cms-grau.com</t>
  </si>
  <si>
    <t xml:space="preserve">40845452</t>
  </si>
  <si>
    <t xml:space="preserve">GARAVITO VERA, JESUS</t>
  </si>
  <si>
    <t xml:space="preserve">jesus.garavito@cms-grau.com</t>
  </si>
  <si>
    <t xml:space="preserve">10058769</t>
  </si>
  <si>
    <t xml:space="preserve">aarce</t>
  </si>
  <si>
    <t xml:space="preserve">Jefe de Sistemas</t>
  </si>
  <si>
    <t xml:space="preserve">GARCIA CHANG, MARIA ROSA</t>
  </si>
  <si>
    <t xml:space="preserve">mariarosa.garcia@cms-grau.com</t>
  </si>
  <si>
    <t xml:space="preserve">07715625</t>
  </si>
  <si>
    <t xml:space="preserve">GARCIA CRISANTA, CAMILA LUCIA</t>
  </si>
  <si>
    <t xml:space="preserve">camila.garcia@cms-grau.com</t>
  </si>
  <si>
    <t xml:space="preserve">73231687</t>
  </si>
  <si>
    <t xml:space="preserve">GARCIA FUENTES, MARIA LOURDES</t>
  </si>
  <si>
    <t xml:space="preserve">lourdes.garcia@cms-grau.com</t>
  </si>
  <si>
    <t xml:space="preserve">09303986</t>
  </si>
  <si>
    <t xml:space="preserve">GARCIA SILVA-SANTISTEBAN, DANIELA</t>
  </si>
  <si>
    <t xml:space="preserve">daniela.garcia@cms-grau.com</t>
  </si>
  <si>
    <t xml:space="preserve">73135999</t>
  </si>
  <si>
    <t xml:space="preserve">GARGUREVICH LIZARZABURU, PATRICIA</t>
  </si>
  <si>
    <t xml:space="preserve">patricia.gargurevich@cms-grau.com</t>
  </si>
  <si>
    <t xml:space="preserve">41362600</t>
  </si>
  <si>
    <t xml:space="preserve">GOMEZ BARRIENTOS, DENYSE NICOLE</t>
  </si>
  <si>
    <t xml:space="preserve">digitacion.contabilidad@cms-grau.com</t>
  </si>
  <si>
    <t xml:space="preserve">73903578</t>
  </si>
  <si>
    <t xml:space="preserve">Asistente Administrativo</t>
  </si>
  <si>
    <t xml:space="preserve">GOMEZ DE LA TORRE KUSIANOVICH, LUIS ALBERTO</t>
  </si>
  <si>
    <t xml:space="preserve">luis.gomezdelatorre@cms-grau.com</t>
  </si>
  <si>
    <t xml:space="preserve">08243745</t>
  </si>
  <si>
    <t xml:space="preserve">GOMEZ QUINTANA, EMILIA EDITH</t>
  </si>
  <si>
    <t xml:space="preserve">emilia.gomez@cms-grau.com</t>
  </si>
  <si>
    <t xml:space="preserve">06454235</t>
  </si>
  <si>
    <t xml:space="preserve">GONZALES ASCENCIOS, LUCIA MACIEL</t>
  </si>
  <si>
    <t xml:space="preserve">lucia.gonzales@cms-grau.com</t>
  </si>
  <si>
    <t xml:space="preserve">74498370</t>
  </si>
  <si>
    <t xml:space="preserve">GONZALES CUSTODIO, BERTHA</t>
  </si>
  <si>
    <t xml:space="preserve">bertha.gonzales@cms-grau.com</t>
  </si>
  <si>
    <t xml:space="preserve">08415420</t>
  </si>
  <si>
    <t xml:space="preserve">Cobranza</t>
  </si>
  <si>
    <t xml:space="preserve">GONZALES DE LA COTERA CHAMOCHUMBI, ALVARO</t>
  </si>
  <si>
    <t xml:space="preserve">alvaro.gonzales@cms-grau.com</t>
  </si>
  <si>
    <t xml:space="preserve">76945603</t>
  </si>
  <si>
    <t xml:space="preserve">GONZALES GUERRA, CECILIA</t>
  </si>
  <si>
    <t xml:space="preserve">cecilia.gonzales@cms-grau.com</t>
  </si>
  <si>
    <t xml:space="preserve">08199428</t>
  </si>
  <si>
    <t xml:space="preserve">GONZALES LOPEZ, CARLA</t>
  </si>
  <si>
    <t xml:space="preserve">carla.gonzales@cms-grau.com</t>
  </si>
  <si>
    <t xml:space="preserve">07855232</t>
  </si>
  <si>
    <t xml:space="preserve">GRANDA RUIZ, ALBERTO JOSE MARIANO</t>
  </si>
  <si>
    <t xml:space="preserve">alberto.granda@cms-grau.com</t>
  </si>
  <si>
    <t xml:space="preserve">09539251</t>
  </si>
  <si>
    <t xml:space="preserve">GRANDEZ PALOMINO, TONY MICHEL</t>
  </si>
  <si>
    <t xml:space="preserve">41876616</t>
  </si>
  <si>
    <t xml:space="preserve">Mozo</t>
  </si>
  <si>
    <t xml:space="preserve">GRAU MALACHOWSKI, MIGUEL</t>
  </si>
  <si>
    <t xml:space="preserve">miguel.grau@cms-grau.com</t>
  </si>
  <si>
    <t xml:space="preserve">08243249</t>
  </si>
  <si>
    <t xml:space="preserve">GUERRERO  PAZ SOLDAN, GUILLERMO ANTONIO</t>
  </si>
  <si>
    <t xml:space="preserve">guillermo.guerrero@cms-grau.com</t>
  </si>
  <si>
    <t xml:space="preserve">46415976</t>
  </si>
  <si>
    <t xml:space="preserve">GUTIERREZ MURGA, ROLANDO ALONSO</t>
  </si>
  <si>
    <t xml:space="preserve">rolando.gutierrez@cms-grau.com</t>
  </si>
  <si>
    <t xml:space="preserve">71656381</t>
  </si>
  <si>
    <t xml:space="preserve">HAMANN GARCIA BELAUNDE, CARLOS DOMINGO</t>
  </si>
  <si>
    <t xml:space="preserve">carlos.hamann@cms-grau.com</t>
  </si>
  <si>
    <t xml:space="preserve">07629947</t>
  </si>
  <si>
    <t xml:space="preserve">HELGUERO , TATIANA ROMINA</t>
  </si>
  <si>
    <t xml:space="preserve">tatiana.helguero@cms-grau.com</t>
  </si>
  <si>
    <t xml:space="preserve">000344624</t>
  </si>
  <si>
    <t xml:space="preserve">HERNANDEZ BAZO, MARIA ELENA</t>
  </si>
  <si>
    <t xml:space="preserve">mariaelena.hernandez@cms-grau.com</t>
  </si>
  <si>
    <t xml:space="preserve">25611439</t>
  </si>
  <si>
    <t xml:space="preserve">HERRERA ARTEAGA, MARCO ANTONIO</t>
  </si>
  <si>
    <t xml:space="preserve">marco.herrera@cms-grau.com</t>
  </si>
  <si>
    <t xml:space="preserve">77916743</t>
  </si>
  <si>
    <t xml:space="preserve">HERRERA TAFUR, FRANCO SALVADOR</t>
  </si>
  <si>
    <t xml:space="preserve">franco.herrera@cms-grau.com</t>
  </si>
  <si>
    <t xml:space="preserve">44623952</t>
  </si>
  <si>
    <t xml:space="preserve">HUAMAN ESPINOZA, JOHAM JUNIOR FABIANI</t>
  </si>
  <si>
    <t xml:space="preserve">joham.huaman@cms-grau.com</t>
  </si>
  <si>
    <t xml:space="preserve">47539107</t>
  </si>
  <si>
    <t xml:space="preserve">HUAMANI ARIAS, JHAN CARLOS</t>
  </si>
  <si>
    <t xml:space="preserve">70072379</t>
  </si>
  <si>
    <t xml:space="preserve">HUAMANI GUTIERREZ, JESUS GIOVANNI</t>
  </si>
  <si>
    <t xml:space="preserve">jesus.huamani@cms-grau.com</t>
  </si>
  <si>
    <t xml:space="preserve">40356150</t>
  </si>
  <si>
    <t xml:space="preserve">HUAMANI SALINAS, REYNALDO JORGE</t>
  </si>
  <si>
    <t xml:space="preserve">jorge.huamani@cms-grau.com</t>
  </si>
  <si>
    <t xml:space="preserve">07436528</t>
  </si>
  <si>
    <t xml:space="preserve">Bibliotecario</t>
  </si>
  <si>
    <t xml:space="preserve">HUANHUAYO HUACHOS, DITER RUBEN</t>
  </si>
  <si>
    <t xml:space="preserve">diter.huanhuayo@cms-grau.com</t>
  </si>
  <si>
    <t xml:space="preserve">42260710</t>
  </si>
  <si>
    <t xml:space="preserve">Analista Programador</t>
  </si>
  <si>
    <t xml:space="preserve">HUAPAYA TAPIA, RAMON ALBERTO</t>
  </si>
  <si>
    <t xml:space="preserve">ramon.huapaya@cms-grau.com</t>
  </si>
  <si>
    <t xml:space="preserve">40086784</t>
  </si>
  <si>
    <t xml:space="preserve">INJOQUE ESPINOZA, JAVIER HERNAN</t>
  </si>
  <si>
    <t xml:space="preserve">ISIMURA MADARIAGA, JORGE ELBERTH</t>
  </si>
  <si>
    <t xml:space="preserve">jorge.isimura@cms-grau.com</t>
  </si>
  <si>
    <t xml:space="preserve">40382638</t>
  </si>
  <si>
    <t xml:space="preserve">JIMENEZ VARGAS-MACHUCA, ROXANA</t>
  </si>
  <si>
    <t xml:space="preserve">roxana.jimenez@cms-grau.com</t>
  </si>
  <si>
    <t xml:space="preserve">Consultores</t>
  </si>
  <si>
    <t xml:space="preserve">08769742</t>
  </si>
  <si>
    <t xml:space="preserve">JIMENEZ VEGA, JOSE RICARDO</t>
  </si>
  <si>
    <t xml:space="preserve">09263878</t>
  </si>
  <si>
    <t xml:space="preserve">JUAREZ SOTELO, FERMIN</t>
  </si>
  <si>
    <t xml:space="preserve">fermin.juarez@cms-grau.com</t>
  </si>
  <si>
    <t xml:space="preserve">08535474</t>
  </si>
  <si>
    <t xml:space="preserve">Mensajero</t>
  </si>
  <si>
    <t xml:space="preserve">KASTNER HERRERA, ERICH</t>
  </si>
  <si>
    <t xml:space="preserve">erich.kastner@cms-grau.com</t>
  </si>
  <si>
    <t xml:space="preserve">09433139</t>
  </si>
  <si>
    <t xml:space="preserve">KIHARA NOMURA, ADRIANA</t>
  </si>
  <si>
    <t xml:space="preserve">adriana.kihara@cms-grau.com</t>
  </si>
  <si>
    <t xml:space="preserve">46608289</t>
  </si>
  <si>
    <t xml:space="preserve">KOEHNE O'CONNOR, DENISSE</t>
  </si>
  <si>
    <t xml:space="preserve">denisse.koehne@cms-grau.com</t>
  </si>
  <si>
    <t xml:space="preserve">Aeronautico</t>
  </si>
  <si>
    <t xml:space="preserve">42712439</t>
  </si>
  <si>
    <t xml:space="preserve">LA MADRID BERNILLA, VICTOR ALEJANDRO</t>
  </si>
  <si>
    <t xml:space="preserve">victor.lamadrid@cms-grau.com</t>
  </si>
  <si>
    <t xml:space="preserve">46042933</t>
  </si>
  <si>
    <t xml:space="preserve">LANATA DAVILA, MATEO</t>
  </si>
  <si>
    <t xml:space="preserve">mateo.lanata@cms-grau.com</t>
  </si>
  <si>
    <t xml:space="preserve">75510686</t>
  </si>
  <si>
    <t xml:space="preserve">LARA TELLO, LUCERO ANDREA</t>
  </si>
  <si>
    <t xml:space="preserve">lucero.lara@cms-grau.com</t>
  </si>
  <si>
    <t xml:space="preserve">76784191</t>
  </si>
  <si>
    <t xml:space="preserve">LEGUIA RUBIO, MARIA CLAUDIA</t>
  </si>
  <si>
    <t xml:space="preserve">mariaclaudia.leguia@cms-grau.com</t>
  </si>
  <si>
    <t xml:space="preserve">46312952</t>
  </si>
  <si>
    <t xml:space="preserve">LOVATON FLORES, LUCIO ANDRES</t>
  </si>
  <si>
    <t xml:space="preserve">lucio.lovaton@cms-grau.com</t>
  </si>
  <si>
    <t xml:space="preserve">41370251</t>
  </si>
  <si>
    <t xml:space="preserve">Soporte Técnico</t>
  </si>
  <si>
    <t xml:space="preserve">LOZADA SALAZAR, DANIELA VALLERY</t>
  </si>
  <si>
    <t xml:space="preserve">daniela.lozada@cms-grau.com</t>
  </si>
  <si>
    <t xml:space="preserve">76310172</t>
  </si>
  <si>
    <t xml:space="preserve">LUYO HUAMAN, MIGUEL ALEJANDRO</t>
  </si>
  <si>
    <t xml:space="preserve">miguel.luyo@cms-grau.com</t>
  </si>
  <si>
    <t xml:space="preserve">71994724</t>
  </si>
  <si>
    <t xml:space="preserve">MACIAS DANCE, SANTIAGO ALBERTO</t>
  </si>
  <si>
    <t xml:space="preserve">santiago.macias@cms-grau.com</t>
  </si>
  <si>
    <t xml:space="preserve">43053454</t>
  </si>
  <si>
    <t xml:space="preserve">MAGALLANES VALLE, ALVARO JAVIER</t>
  </si>
  <si>
    <t xml:space="preserve">alvaro.magallanes@cms-grau.com</t>
  </si>
  <si>
    <t xml:space="preserve">71329347</t>
  </si>
  <si>
    <t xml:space="preserve">MAGUIÑA QUIROZ, RAUL ALONSO</t>
  </si>
  <si>
    <t xml:space="preserve">alonso.maguina@cms-grau.com</t>
  </si>
  <si>
    <t xml:space="preserve">43297121</t>
  </si>
  <si>
    <t xml:space="preserve">MALCA ALVARIÑO, OLGA ROSARIO</t>
  </si>
  <si>
    <t xml:space="preserve">olga.malca@cms-grau.com</t>
  </si>
  <si>
    <t xml:space="preserve">09874983</t>
  </si>
  <si>
    <t xml:space="preserve">MANZUR SAAVEDRA, YESSICA PATRICIA</t>
  </si>
  <si>
    <t xml:space="preserve">yessica.manzur@cms-grau.com</t>
  </si>
  <si>
    <t xml:space="preserve">43461275</t>
  </si>
  <si>
    <t xml:space="preserve">MARQUEZ SANCHEZ, JESUS EDUARDO</t>
  </si>
  <si>
    <t xml:space="preserve">jesus.marquez@cms-grau.com</t>
  </si>
  <si>
    <t xml:space="preserve">45244057</t>
  </si>
  <si>
    <t xml:space="preserve">Asistente Contable</t>
  </si>
  <si>
    <t xml:space="preserve">MARTINEZ MONJA, JOSE JAVIER</t>
  </si>
  <si>
    <t xml:space="preserve">jose.martinez@cms-grau.com</t>
  </si>
  <si>
    <t xml:space="preserve">47516099</t>
  </si>
  <si>
    <t xml:space="preserve">MATEO CIELO, JAZMIN</t>
  </si>
  <si>
    <t xml:space="preserve">jazmin.mateo@cms-grau.com</t>
  </si>
  <si>
    <t xml:space="preserve">48141263</t>
  </si>
  <si>
    <t xml:space="preserve">MAZZETTI BRACAMONTE, PILAR</t>
  </si>
  <si>
    <t xml:space="preserve">pilar.mazzetti@cms-grau.com</t>
  </si>
  <si>
    <t xml:space="preserve">06783278</t>
  </si>
  <si>
    <t xml:space="preserve">MEJIA WALL, MARGARITA HERMILIA</t>
  </si>
  <si>
    <t xml:space="preserve">margarita.mejia@cms-grau.com</t>
  </si>
  <si>
    <t xml:space="preserve">07727101</t>
  </si>
  <si>
    <t xml:space="preserve">MENA RAMIREZ, MIGUEL</t>
  </si>
  <si>
    <t xml:space="preserve">miguel.mena@cms-grau.com</t>
  </si>
  <si>
    <t xml:space="preserve">07592388</t>
  </si>
  <si>
    <t xml:space="preserve">MENESES SALVATIERRA, JULIETTE FABIOLA</t>
  </si>
  <si>
    <t xml:space="preserve">juliette.meneses@cms-grau.com</t>
  </si>
  <si>
    <t xml:space="preserve">76974786</t>
  </si>
  <si>
    <t xml:space="preserve">MOORE VALENCIA, ESAR PAUL ROBERT</t>
  </si>
  <si>
    <t xml:space="preserve">esar.moore@cms-grau.com</t>
  </si>
  <si>
    <t xml:space="preserve">41880777</t>
  </si>
  <si>
    <t xml:space="preserve">MORA ZAMBRANO, KEVIN ERNESTO</t>
  </si>
  <si>
    <t xml:space="preserve">kevin.mora@cms-grau.com</t>
  </si>
  <si>
    <t xml:space="preserve">73889666</t>
  </si>
  <si>
    <t xml:space="preserve">MORENO MACHIN, VALERIA CAMILA</t>
  </si>
  <si>
    <t xml:space="preserve">valeria.moreno@cms-grau.com</t>
  </si>
  <si>
    <t xml:space="preserve">72317134</t>
  </si>
  <si>
    <t xml:space="preserve">MUÑOZ VELASQUEZ, FLOR DE MARIA</t>
  </si>
  <si>
    <t xml:space="preserve">recepcion.clientes@cms-grau.com</t>
  </si>
  <si>
    <t xml:space="preserve">46335607</t>
  </si>
  <si>
    <t xml:space="preserve">MUSSO VENTO, ALBERTO</t>
  </si>
  <si>
    <t xml:space="preserve">alberto.musso@cms-grau.com</t>
  </si>
  <si>
    <t xml:space="preserve">10376971</t>
  </si>
  <si>
    <t xml:space="preserve">NARVAEZ FERNANDEZ, NORMA SOLEDAD</t>
  </si>
  <si>
    <t xml:space="preserve">norma.narvaez@cms-grau.com</t>
  </si>
  <si>
    <t xml:space="preserve">09027621</t>
  </si>
  <si>
    <t xml:space="preserve">Jefa de Contabilidad</t>
  </si>
  <si>
    <t xml:space="preserve">NARVAEZ FERNANDEZ, VICTOR MANUEL</t>
  </si>
  <si>
    <t xml:space="preserve">victor.narvaez@cms-grau.com</t>
  </si>
  <si>
    <t xml:space="preserve">Tesorero</t>
  </si>
  <si>
    <t xml:space="preserve">07131522</t>
  </si>
  <si>
    <t xml:space="preserve">NINA JIHUALLANCA, JOSE ANTONIO</t>
  </si>
  <si>
    <t xml:space="preserve">joseantonio.nina@cms-grau.com</t>
  </si>
  <si>
    <t xml:space="preserve">40336269</t>
  </si>
  <si>
    <t xml:space="preserve">NINA JIHUALLANCCA, JONNY YEVERS</t>
  </si>
  <si>
    <t xml:space="preserve">47541157</t>
  </si>
  <si>
    <t xml:space="preserve">NINA JIHUALLANCCA, JOSE LUIS</t>
  </si>
  <si>
    <t xml:space="preserve">jose.nina@cms-grau.com</t>
  </si>
  <si>
    <t xml:space="preserve">40218960</t>
  </si>
  <si>
    <t xml:space="preserve">NUÑEZ CARVALLO, JAVIER</t>
  </si>
  <si>
    <t xml:space="preserve">javier.nunez@cms-grau.com</t>
  </si>
  <si>
    <t xml:space="preserve">09177969</t>
  </si>
  <si>
    <t xml:space="preserve">Consultor</t>
  </si>
  <si>
    <t xml:space="preserve">OCHOA CORIPUNA, ANDREA YAHAIRA</t>
  </si>
  <si>
    <t xml:space="preserve">andrea.ochoa@cms-grau.com</t>
  </si>
  <si>
    <t xml:space="preserve">72429456</t>
  </si>
  <si>
    <t xml:space="preserve">ONANDIA OSORES, JOSE ANTONIO</t>
  </si>
  <si>
    <t xml:space="preserve">joseantonio.onandia@cms-grau.com</t>
  </si>
  <si>
    <t xml:space="preserve">43987162</t>
  </si>
  <si>
    <t xml:space="preserve">OQUENDO HERAUD, SERGIO</t>
  </si>
  <si>
    <t xml:space="preserve">sergio.oquendo@cms-grau.com</t>
  </si>
  <si>
    <t xml:space="preserve">07774103</t>
  </si>
  <si>
    <t xml:space="preserve">ORREGO RODRIGUEZ CADILLA, SEBASTIAN</t>
  </si>
  <si>
    <t xml:space="preserve">sebastian.orrego@cms-grau.com</t>
  </si>
  <si>
    <t xml:space="preserve">74061958</t>
  </si>
  <si>
    <t xml:space="preserve">ORTEGA PIANA, MARCO ANTONIO</t>
  </si>
  <si>
    <t xml:space="preserve">marcoantonio.ortega@cms-grau.com</t>
  </si>
  <si>
    <t xml:space="preserve">10272444</t>
  </si>
  <si>
    <t xml:space="preserve">OXLEY PAZ, MARIA DELIA</t>
  </si>
  <si>
    <t xml:space="preserve">mariadelia.oxley@cms-grau.com</t>
  </si>
  <si>
    <t xml:space="preserve">09853487</t>
  </si>
  <si>
    <t xml:space="preserve">PACHECO PAJUELO, LUIS FELIPE</t>
  </si>
  <si>
    <t xml:space="preserve">luis.pacheco@cms-grau.com</t>
  </si>
  <si>
    <t xml:space="preserve">71581828</t>
  </si>
  <si>
    <t xml:space="preserve">PADILLA AGUILAR, VALERIE</t>
  </si>
  <si>
    <t xml:space="preserve">valerie.padilla@cms-grau.com</t>
  </si>
  <si>
    <t xml:space="preserve">45659107</t>
  </si>
  <si>
    <t xml:space="preserve">PALMA  CALDERON, MELODY SUE</t>
  </si>
  <si>
    <t xml:space="preserve">melody.palma@cms-grau.com</t>
  </si>
  <si>
    <t xml:space="preserve">73043041</t>
  </si>
  <si>
    <t xml:space="preserve">PANDURO DEXTRE, JOSE EDUARDO</t>
  </si>
  <si>
    <t xml:space="preserve">jose.panduro@cms-grau.com</t>
  </si>
  <si>
    <t xml:space="preserve">42866792</t>
  </si>
  <si>
    <t xml:space="preserve">PANTA RAMOS, YAKELIN</t>
  </si>
  <si>
    <t xml:space="preserve">yakelin.panta@cms-grau.com</t>
  </si>
  <si>
    <t xml:space="preserve">44850927</t>
  </si>
  <si>
    <t xml:space="preserve">PAUTRAT MEDINA, LILIANA</t>
  </si>
  <si>
    <t xml:space="preserve">liliana.pautrat@cms-grau.com</t>
  </si>
  <si>
    <t xml:space="preserve">06016534</t>
  </si>
  <si>
    <t xml:space="preserve">PAZ VALDEZ, TELMO JOSE</t>
  </si>
  <si>
    <t xml:space="preserve">telmo.paz@cms-grau.com</t>
  </si>
  <si>
    <t xml:space="preserve">48497435</t>
  </si>
  <si>
    <t xml:space="preserve">PEREZ ALATRISTA, EVELYN</t>
  </si>
  <si>
    <t xml:space="preserve">evelyn.perez@cms-grau.com</t>
  </si>
  <si>
    <t xml:space="preserve">41545401</t>
  </si>
  <si>
    <t xml:space="preserve">Asistente de Gerencia</t>
  </si>
  <si>
    <t xml:space="preserve">PINZAS ARROSPIDE, CAROLINA</t>
  </si>
  <si>
    <t xml:space="preserve">carolina.pinzas@cms-grau.com</t>
  </si>
  <si>
    <t xml:space="preserve">41368875</t>
  </si>
  <si>
    <t xml:space="preserve">PONCE ZEGARRA, EDWARD</t>
  </si>
  <si>
    <t xml:space="preserve">edward.ponce@cms-grau.com</t>
  </si>
  <si>
    <t xml:space="preserve">10420162</t>
  </si>
  <si>
    <t xml:space="preserve">PUERTAS VILLAVICENCIO, GONZALO</t>
  </si>
  <si>
    <t xml:space="preserve">gonzalo.puertas@cms-grau.com</t>
  </si>
  <si>
    <t xml:space="preserve">70215093</t>
  </si>
  <si>
    <t xml:space="preserve">PULGAR BAZAN, ANDREA PATRICIA</t>
  </si>
  <si>
    <t xml:space="preserve">andrea.pulgar@cms-grau.com</t>
  </si>
  <si>
    <t xml:space="preserve">40315281</t>
  </si>
  <si>
    <t xml:space="preserve">QUEVEDO MELENDEZ, RUBEN FERNANDO</t>
  </si>
  <si>
    <t xml:space="preserve">ruben.quevedo@cms-grau.com</t>
  </si>
  <si>
    <t xml:space="preserve">47101850</t>
  </si>
  <si>
    <t xml:space="preserve">QUISPE HUAMANI, NORMA</t>
  </si>
  <si>
    <t xml:space="preserve">norma.quispe@cms-grau.com</t>
  </si>
  <si>
    <t xml:space="preserve">09643460</t>
  </si>
  <si>
    <t xml:space="preserve">Jefe del CID</t>
  </si>
  <si>
    <t xml:space="preserve">RAFAEL PARQUE, ROCIO MAGALY</t>
  </si>
  <si>
    <t xml:space="preserve">rocio.rafael@cms-grau.com</t>
  </si>
  <si>
    <t xml:space="preserve">RR.HH.</t>
  </si>
  <si>
    <t xml:space="preserve">42540633</t>
  </si>
  <si>
    <t xml:space="preserve">RAMIREZ AREVALO, ROMARIO JUAN FRANCISCO</t>
  </si>
  <si>
    <t xml:space="preserve">romario.ramirez@cms-grau.com</t>
  </si>
  <si>
    <t xml:space="preserve">47187832</t>
  </si>
  <si>
    <t xml:space="preserve">RAMIREZ GUTIERREZ, MERCEDES AZUCENA</t>
  </si>
  <si>
    <t xml:space="preserve">mercedes.ramirez@cms-grau.com</t>
  </si>
  <si>
    <t xml:space="preserve">41196985</t>
  </si>
  <si>
    <t xml:space="preserve">Jefa de RR.HH.</t>
  </si>
  <si>
    <t xml:space="preserve">RAVELO DELGADO, ALICIA DEL MILAGRO</t>
  </si>
  <si>
    <t xml:space="preserve">alicia.ravelo@cms-grau.com</t>
  </si>
  <si>
    <t xml:space="preserve">46000133</t>
  </si>
  <si>
    <t xml:space="preserve">RAVINA SANCHEZ, RAUL</t>
  </si>
  <si>
    <t xml:space="preserve">raul.ravina@cms-grau.com</t>
  </si>
  <si>
    <t xml:space="preserve">25790137</t>
  </si>
  <si>
    <t xml:space="preserve">RECEPCION PRINCIPAL, GRAU 1</t>
  </si>
  <si>
    <t xml:space="preserve">recepcionclientes@estudiograu.com</t>
  </si>
  <si>
    <t xml:space="preserve">Internos</t>
  </si>
  <si>
    <t xml:space="preserve">RECEPCION PRINCIPAL, GRAU 2</t>
  </si>
  <si>
    <t xml:space="preserve">REYNA MENDOZA, JOEL</t>
  </si>
  <si>
    <t xml:space="preserve">74731409</t>
  </si>
  <si>
    <t xml:space="preserve">RIOS COSME, SOLANGE NANCY</t>
  </si>
  <si>
    <t xml:space="preserve">solange.rios@cms-grau.com</t>
  </si>
  <si>
    <t xml:space="preserve">70810650</t>
  </si>
  <si>
    <t xml:space="preserve">RIVERA YALAN, SERGIO</t>
  </si>
  <si>
    <t xml:space="preserve">sergio.rivera@cms-grau.com</t>
  </si>
  <si>
    <t xml:space="preserve">46657439</t>
  </si>
  <si>
    <t xml:space="preserve">RODRIGUEZ ALVAREZ, MURIEL JOCELYN</t>
  </si>
  <si>
    <t xml:space="preserve">muriel.rodriguez@cms-grau.com</t>
  </si>
  <si>
    <t xml:space="preserve">75095656</t>
  </si>
  <si>
    <t xml:space="preserve">ROJAS MONTES, ROBERTH CIRO</t>
  </si>
  <si>
    <t xml:space="preserve">roberth.rojas@cms-grau.com</t>
  </si>
  <si>
    <t xml:space="preserve">09900661</t>
  </si>
  <si>
    <t xml:space="preserve">ROJAS SALDAÑA, EDUARDO</t>
  </si>
  <si>
    <t xml:space="preserve">eduardo.rojas@cms-grau.com</t>
  </si>
  <si>
    <t xml:space="preserve">41555416</t>
  </si>
  <si>
    <t xml:space="preserve">ROJAS VASQUEZ, PIERO AMADEUS</t>
  </si>
  <si>
    <t xml:space="preserve">piero.rojas@cms-grau.com</t>
  </si>
  <si>
    <t xml:space="preserve">47174354</t>
  </si>
  <si>
    <t xml:space="preserve">ROLDAN GALA, KARIN VANESSA</t>
  </si>
  <si>
    <t xml:space="preserve">karin.roldan@cms-grau.com</t>
  </si>
  <si>
    <t xml:space="preserve">41254158</t>
  </si>
  <si>
    <t xml:space="preserve">ROSSEL OBANDO, ALBERTO ORLANDO</t>
  </si>
  <si>
    <t xml:space="preserve">alberto.rossel@cms-grau.com</t>
  </si>
  <si>
    <t xml:space="preserve">47539134</t>
  </si>
  <si>
    <t xml:space="preserve">RUBIANES AVILEZ, JENNY MILAGROS</t>
  </si>
  <si>
    <t xml:space="preserve">jenny.rubianes@cms-grau.com</t>
  </si>
  <si>
    <t xml:space="preserve">10770507</t>
  </si>
  <si>
    <t xml:space="preserve">RUEDA ., ROBERTO</t>
  </si>
  <si>
    <t xml:space="preserve">SALAZAR HERNANDEZ, EDER</t>
  </si>
  <si>
    <t xml:space="preserve">eder.salazar@cms-grau.com</t>
  </si>
  <si>
    <t xml:space="preserve">43625767</t>
  </si>
  <si>
    <t xml:space="preserve">SAM MEOÑO, MOLLY</t>
  </si>
  <si>
    <t xml:space="preserve">molly.sam@cms-grau.com</t>
  </si>
  <si>
    <t xml:space="preserve">72628114</t>
  </si>
  <si>
    <t xml:space="preserve">SANCHEZ GARCIA, SAMANTHA LUCIA</t>
  </si>
  <si>
    <t xml:space="preserve">samantha.sanchez@cms-grau.com</t>
  </si>
  <si>
    <t xml:space="preserve">71655550</t>
  </si>
  <si>
    <t xml:space="preserve">SANDOVAL LLANOS, CARMEN PAOLA</t>
  </si>
  <si>
    <t xml:space="preserve">paola.sandoval@cms-grau.com</t>
  </si>
  <si>
    <t xml:space="preserve">07533679</t>
  </si>
  <si>
    <t xml:space="preserve">SANEZ POLICARPO, ANDRES SANTIAGO</t>
  </si>
  <si>
    <t xml:space="preserve">andres.sanez@cms-grau.com</t>
  </si>
  <si>
    <t xml:space="preserve">70114539</t>
  </si>
  <si>
    <t xml:space="preserve">SEGURA DULANTO, SANDRA PAMELA</t>
  </si>
  <si>
    <t xml:space="preserve">sandra.segura@cms-grau.com</t>
  </si>
  <si>
    <t xml:space="preserve">40990024</t>
  </si>
  <si>
    <t xml:space="preserve">SEMINARIO GOMEZ, LORENA</t>
  </si>
  <si>
    <t xml:space="preserve">lorena.seminario@cms-grau.com</t>
  </si>
  <si>
    <t xml:space="preserve">41259509</t>
  </si>
  <si>
    <t xml:space="preserve">SHIMABUKURO TOKASHIKI, NESTOR RAUL</t>
  </si>
  <si>
    <t xml:space="preserve">nestor.shimabukuro@cms-grau.com</t>
  </si>
  <si>
    <t xml:space="preserve">41379326</t>
  </si>
  <si>
    <t xml:space="preserve">SIGUENZA CHAVEZ, DANIEL</t>
  </si>
  <si>
    <t xml:space="preserve">daniel.siguenza@cms-grau.com</t>
  </si>
  <si>
    <t xml:space="preserve">73208630</t>
  </si>
  <si>
    <t xml:space="preserve">SONTGERATH LENZ, INA ANNABEL</t>
  </si>
  <si>
    <t xml:space="preserve">annabel.sontgerath@cms-grau.com</t>
  </si>
  <si>
    <t xml:space="preserve">C73TG608V</t>
  </si>
  <si>
    <t xml:space="preserve">SORIA PALACIOS, FRANCO</t>
  </si>
  <si>
    <t xml:space="preserve">franco.soria@cms-grau.com</t>
  </si>
  <si>
    <t xml:space="preserve">25772991</t>
  </si>
  <si>
    <t xml:space="preserve">TAPIA FRANCO, ALFREDO</t>
  </si>
  <si>
    <t xml:space="preserve">alfredo.tapia@cms-grau.com</t>
  </si>
  <si>
    <t xml:space="preserve">10265511</t>
  </si>
  <si>
    <t xml:space="preserve">TARAZONA ANGELES, GERMAN DE JESUS</t>
  </si>
  <si>
    <t xml:space="preserve">german.tarazona@cms-grau.com</t>
  </si>
  <si>
    <t xml:space="preserve">10610511</t>
  </si>
  <si>
    <t xml:space="preserve">TARAZONA SILVA, EDUARDO DANIEL</t>
  </si>
  <si>
    <t xml:space="preserve">eduardo.tarazona@cms-grau.com</t>
  </si>
  <si>
    <t xml:space="preserve">46624835</t>
  </si>
  <si>
    <t xml:space="preserve">TEJADA MALDONADO, VICTOR JAVIER</t>
  </si>
  <si>
    <t xml:space="preserve">javier.tejada@cms-grau.com</t>
  </si>
  <si>
    <t xml:space="preserve">06250720</t>
  </si>
  <si>
    <t xml:space="preserve">TELLO CARBAJAL, ISABEL MABILA</t>
  </si>
  <si>
    <t xml:space="preserve">isabel.tello@cms-grau.com</t>
  </si>
  <si>
    <t xml:space="preserve">46803762</t>
  </si>
  <si>
    <t xml:space="preserve">TOMAS COTERA, CLAUDIA ANGELICA</t>
  </si>
  <si>
    <t xml:space="preserve">claudia.tomas@cms-grau.com</t>
  </si>
  <si>
    <t xml:space="preserve">46424176</t>
  </si>
  <si>
    <t xml:space="preserve">TORRES ENCISO, ERASMO</t>
  </si>
  <si>
    <t xml:space="preserve">08794355</t>
  </si>
  <si>
    <t xml:space="preserve">TORRES HURTADO, SANDRA KARINA</t>
  </si>
  <si>
    <t xml:space="preserve">sandra.torres@cms-grau.com</t>
  </si>
  <si>
    <t xml:space="preserve">72892984</t>
  </si>
  <si>
    <t xml:space="preserve">TORRES TORRE, GLORIA ANTONIA</t>
  </si>
  <si>
    <t xml:space="preserve">gloria.torres@cms-grau.com</t>
  </si>
  <si>
    <t xml:space="preserve">10084131</t>
  </si>
  <si>
    <t xml:space="preserve">URQUIZO BOBADILLA, ESTEFANIA ALEXANDRA</t>
  </si>
  <si>
    <t xml:space="preserve">estefania.urquizo@cms-grau.com</t>
  </si>
  <si>
    <t xml:space="preserve">48298504</t>
  </si>
  <si>
    <t xml:space="preserve">VALDEZ SILVA, FRANCISCO ANTONIO</t>
  </si>
  <si>
    <t xml:space="preserve">francisco.valdez@cms-grau.com</t>
  </si>
  <si>
    <t xml:space="preserve">43664240</t>
  </si>
  <si>
    <t xml:space="preserve">VALENZUELA  RAMIREZ, GABRIELLA SHERYL</t>
  </si>
  <si>
    <t xml:space="preserve">gabriella.valenzuela@cms-grau.com</t>
  </si>
  <si>
    <t xml:space="preserve">44703691</t>
  </si>
  <si>
    <t xml:space="preserve">VALLE VERA, OMAR JESUS</t>
  </si>
  <si>
    <t xml:space="preserve">omar.valle@cms-grau.com</t>
  </si>
  <si>
    <t xml:space="preserve">45631168</t>
  </si>
  <si>
    <t xml:space="preserve">VARGAS  VILLAFRANCA, LINDA ROSARIO</t>
  </si>
  <si>
    <t xml:space="preserve">rosario.vargas@cms-grau.com</t>
  </si>
  <si>
    <t xml:space="preserve">48321940</t>
  </si>
  <si>
    <t xml:space="preserve">VARGAS LLAURY, CECILIA MARIA</t>
  </si>
  <si>
    <t xml:space="preserve">cecilia.vargas@cms-grau.com</t>
  </si>
  <si>
    <t xml:space="preserve">40299744</t>
  </si>
  <si>
    <t xml:space="preserve">VASQUEZ CUADRA, ANDRES JONATHAN</t>
  </si>
  <si>
    <t xml:space="preserve">andres.vasquez@cms-grau.com</t>
  </si>
  <si>
    <t xml:space="preserve">74307840</t>
  </si>
  <si>
    <t xml:space="preserve">VEJARANO SOTO, LUIS ESEQUIEL</t>
  </si>
  <si>
    <t xml:space="preserve">40349619</t>
  </si>
  <si>
    <t xml:space="preserve">VERA LOPEZ, JUNIOR ADALBERTO</t>
  </si>
  <si>
    <t xml:space="preserve">junior.vera@cms-grau.com</t>
  </si>
  <si>
    <t xml:space="preserve">47206068</t>
  </si>
  <si>
    <t xml:space="preserve">VERNA CORONADO, VITO</t>
  </si>
  <si>
    <t xml:space="preserve">vito.verna@cms-grau.com</t>
  </si>
  <si>
    <t xml:space="preserve">09866301</t>
  </si>
  <si>
    <t xml:space="preserve">VIALE LEO, MIGUEL</t>
  </si>
  <si>
    <t xml:space="preserve">miguel.viale@cms-grau.com</t>
  </si>
  <si>
    <t xml:space="preserve">41497300</t>
  </si>
  <si>
    <t xml:space="preserve">VIGIL CARVAJAL, ROSARIO</t>
  </si>
  <si>
    <t xml:space="preserve">rosario.vigil@cms-grau.com</t>
  </si>
  <si>
    <t xml:space="preserve">08282571</t>
  </si>
  <si>
    <t xml:space="preserve">VILLAFRANQUI RIVERA, GIANCARLO JOSE</t>
  </si>
  <si>
    <t xml:space="preserve">giancarlo.villafranqui@cms-grau.com</t>
  </si>
  <si>
    <t xml:space="preserve">07882023</t>
  </si>
  <si>
    <t xml:space="preserve">Consejero</t>
  </si>
  <si>
    <t xml:space="preserve">VILLENA CORTEGANA, NIUXA SUHEY</t>
  </si>
  <si>
    <t xml:space="preserve">niuxa.villena@cms-grau.com</t>
  </si>
  <si>
    <t xml:space="preserve">73213010</t>
  </si>
  <si>
    <t xml:space="preserve">VIZCARRA PRINCIPE, VICTORIA BELEN</t>
  </si>
  <si>
    <t xml:space="preserve">victoria.vizcarra@cms-grau.com</t>
  </si>
  <si>
    <t xml:space="preserve">48057152</t>
  </si>
  <si>
    <t xml:space="preserve">WHITTEMBURY AGUILAR, LESLIE</t>
  </si>
  <si>
    <t xml:space="preserve">leslie.whittembury@cms-grau.com</t>
  </si>
  <si>
    <t xml:space="preserve">42971627</t>
  </si>
  <si>
    <t xml:space="preserve">ZANINI BRIONES, MARCELO</t>
  </si>
  <si>
    <t xml:space="preserve">25495882</t>
  </si>
  <si>
    <t xml:space="preserve">ZAPATA TORRES CALDERON, MARIA LAURA</t>
  </si>
  <si>
    <t xml:space="preserve">maria.zapata@cms-grau.com</t>
  </si>
  <si>
    <t xml:space="preserve">71426054</t>
  </si>
  <si>
    <t xml:space="preserve">ZAVALA BRACAMONTE, ALEXANDER</t>
  </si>
  <si>
    <t xml:space="preserve">alexander.zavala@cms-grau.com</t>
  </si>
  <si>
    <t xml:space="preserve">41500770</t>
  </si>
  <si>
    <t xml:space="preserve">ZOROGASTUA LOPEZ, CLAUDIO ALONSO</t>
  </si>
  <si>
    <t xml:space="preserve">claudio.zorogastua@cms-grau.com</t>
  </si>
  <si>
    <t xml:space="preserve">70158334</t>
  </si>
  <si>
    <t xml:space="preserve">ZUÑIGA PARODI, MARIA DEL ROSARIO</t>
  </si>
  <si>
    <t xml:space="preserve">mariadelrosario.zuniga@cms-grau.com</t>
  </si>
  <si>
    <t xml:space="preserve">45137834</t>
  </si>
  <si>
    <t xml:space="preserve">Estudio Grau S. Civil de R. L.</t>
  </si>
  <si>
    <t xml:space="preserve">RUC N°  20101093027</t>
  </si>
  <si>
    <t xml:space="preserve">COMPROBANTE DE UNA TRANSACCIÓN</t>
  </si>
  <si>
    <t xml:space="preserve">PLANILLA POR GASTOS DE MOVILIDAD</t>
  </si>
  <si>
    <t xml:space="preserve">EL MISMO CORRELATIVO PARA ABOGADOS/ADMINI</t>
  </si>
  <si>
    <t xml:space="preserve">Fecha de emisión:</t>
  </si>
  <si>
    <t xml:space="preserve">……………………………..</t>
  </si>
  <si>
    <t xml:space="preserve">N°</t>
  </si>
  <si>
    <t xml:space="preserve">…………………..</t>
  </si>
  <si>
    <t xml:space="preserve">Datos del trabajador</t>
  </si>
  <si>
    <t xml:space="preserve">ASISTENTES/PRAC/RECIBO H. OTRO CORRELATIVO PREFIJO INICIAL</t>
  </si>
  <si>
    <t xml:space="preserve">Nombres y Apellidos:</t>
  </si>
  <si>
    <t xml:space="preserve">……………………………………………………………………………..</t>
  </si>
  <si>
    <t xml:space="preserve">DNI:</t>
  </si>
  <si>
    <t xml:space="preserve">DESPLAZAMIENTO</t>
  </si>
  <si>
    <t xml:space="preserve">GASTO</t>
  </si>
  <si>
    <t xml:space="preserve">Fecha</t>
  </si>
  <si>
    <t xml:space="preserve">Area</t>
  </si>
  <si>
    <t xml:space="preserve">Cliente</t>
  </si>
  <si>
    <t xml:space="preserve">Motivo</t>
  </si>
  <si>
    <t xml:space="preserve">Partida</t>
  </si>
  <si>
    <t xml:space="preserve">Hora</t>
  </si>
  <si>
    <t xml:space="preserve">Destino</t>
  </si>
  <si>
    <t xml:space="preserve">Importe</t>
  </si>
  <si>
    <t xml:space="preserve">Refactu</t>
  </si>
  <si>
    <t xml:space="preserve">Costo area</t>
  </si>
  <si>
    <t xml:space="preserve">Costo Estudio</t>
  </si>
  <si>
    <t xml:space="preserve">RCZ</t>
  </si>
  <si>
    <t xml:space="preserve">INMOBLIARIA Y SANEAMIENTO</t>
  </si>
  <si>
    <t xml:space="preserve">GENESYS CONTROL PERU SA</t>
  </si>
  <si>
    <t xml:space="preserve">PAGO TASAS</t>
  </si>
  <si>
    <t xml:space="preserve">Estudio Grau</t>
  </si>
  <si>
    <t xml:space="preserve">Miraflores</t>
  </si>
  <si>
    <t xml:space="preserve">Indecopi</t>
  </si>
  <si>
    <t xml:space="preserve">Lince</t>
  </si>
  <si>
    <t xml:space="preserve">REGRESO A  ESTUDIO</t>
  </si>
  <si>
    <t xml:space="preserve">x</t>
  </si>
  <si>
    <t xml:space="preserve">                           Total S/.</t>
  </si>
  <si>
    <t xml:space="preserve">deb</t>
  </si>
  <si>
    <t xml:space="preserve">hab</t>
  </si>
  <si>
    <t xml:space="preserve"> </t>
  </si>
  <si>
    <t xml:space="preserve">________________________</t>
  </si>
  <si>
    <t xml:space="preserve">_______________________________</t>
  </si>
  <si>
    <t xml:space="preserve">V° B°</t>
  </si>
  <si>
    <t xml:space="preserve">Firma </t>
  </si>
  <si>
    <t xml:space="preserve">Base Legal: Inciso a1) del artículo 37º del TUO de la Ley del Impuesto a la Renta e inciso v) del artículo 21º del Reglamento de la Ley del Impuesto a la Renta.</t>
  </si>
  <si>
    <t xml:space="preserve">al descargar el pedido se genear un reporte de una fila</t>
  </si>
  <si>
    <t xml:space="preserve">pdf</t>
  </si>
  <si>
    <t xml:space="preserve">el resumen del pedido por cada semana de una persona</t>
  </si>
  <si>
    <t xml:space="preserve">xls</t>
  </si>
  <si>
    <t xml:space="preserve">SEM1</t>
  </si>
  <si>
    <t xml:space="preserve">SEM2</t>
  </si>
  <si>
    <t xml:space="preserve">SOL 10</t>
  </si>
  <si>
    <t xml:space="preserve">SOL 5</t>
  </si>
  <si>
    <t xml:space="preserve">REN 4</t>
  </si>
  <si>
    <t xml:space="preserve">REN 3</t>
  </si>
  <si>
    <t xml:space="preserve">VIE 5</t>
  </si>
  <si>
    <t xml:space="preserve">&gt;500</t>
  </si>
  <si>
    <t xml:space="preserve">TESORERIA</t>
  </si>
  <si>
    <t xml:space="preserve">RESPONSABLE</t>
  </si>
  <si>
    <t xml:space="preserve">ENTREGA (FIRMA/RECIBE)</t>
  </si>
  <si>
    <t xml:space="preserve">DESCARGO (IMPRIMIR SOLICITUD DE MOVILIDAD EN RUTA)</t>
  </si>
  <si>
    <t xml:space="preserve">PONER PREFIJO EN PDF</t>
  </si>
  <si>
    <t xml:space="preserve">PENDIENTE X RENDIR</t>
  </si>
  <si>
    <r>
      <rPr>
        <b val="true"/>
        <sz val="11"/>
        <color rgb="FF000000"/>
        <rFont val="Calibri"/>
        <family val="2"/>
        <charset val="1"/>
      </rPr>
      <t xml:space="preserve">AA</t>
    </r>
    <r>
      <rPr>
        <sz val="11"/>
        <color rgb="FF000000"/>
        <rFont val="Calibri"/>
        <family val="2"/>
        <charset val="1"/>
      </rPr>
      <t xml:space="preserve">0501201800001.PDF</t>
    </r>
  </si>
  <si>
    <t xml:space="preserve">IMPRIMIR CIERRE DE CAJA DIARIO (TRANSACCIONES RENDIDAS) 
RANGO FECHA, POR TIPO DE TRATAMIENTO DE GASTO; BLOQUEAR EL RANGO RENDIDO</t>
  </si>
  <si>
    <t xml:space="preserve">REPORTE STARSOFT: RANGO DE FECHA (EL DIA DE HOY -1)</t>
  </si>
  <si>
    <r>
      <rPr>
        <b val="true"/>
        <sz val="11"/>
        <color rgb="FF000000"/>
        <rFont val="Calibri"/>
        <family val="2"/>
        <charset val="1"/>
      </rPr>
      <t xml:space="preserve">OT</t>
    </r>
    <r>
      <rPr>
        <sz val="11"/>
        <color rgb="FF000000"/>
        <rFont val="Calibri"/>
        <family val="2"/>
        <charset val="1"/>
      </rPr>
      <t xml:space="preserve">0501201800001.PDF</t>
    </r>
  </si>
  <si>
    <r>
      <rPr>
        <b val="true"/>
        <sz val="11"/>
        <color rgb="FF000000"/>
        <rFont val="Calibri"/>
        <family val="2"/>
        <charset val="1"/>
      </rPr>
      <t xml:space="preserve">OT</t>
    </r>
    <r>
      <rPr>
        <sz val="11"/>
        <color rgb="FF000000"/>
        <rFont val="Calibri"/>
        <family val="2"/>
        <charset val="1"/>
      </rPr>
      <t xml:space="preserve">0501201800002.PDF</t>
    </r>
  </si>
  <si>
    <t xml:space="preserve">001 -&gt; correlativo</t>
  </si>
  <si>
    <t xml:space="preserve">AA: ABOG(pro)/ADM</t>
  </si>
  <si>
    <t xml:space="preserve">OT: ASIS/PRAC/REC/OTRO</t>
  </si>
  <si>
    <t xml:space="preserve">filtro en listado</t>
  </si>
  <si>
    <t xml:space="preserve">movilidad:</t>
  </si>
  <si>
    <t xml:space="preserve">el solicitante debe ser por defecto el jefe inmediato</t>
  </si>
  <si>
    <t xml:space="preserve">contacto: debe haber una tabla con lista de contactos</t>
  </si>
  <si>
    <t xml:space="preserve">todos los nombres deben pasar a mayuscula</t>
  </si>
  <si>
    <t xml:space="preserve">debe decir: Proceso/Proyecto/Caso/Otros</t>
  </si>
  <si>
    <t xml:space="preserve">el monto debe ponerle ceros y / o coma</t>
  </si>
  <si>
    <t xml:space="preserve">el área de práctica por defecto debe salir el área del responsable, con opción a cambiar</t>
  </si>
  <si>
    <t xml:space="preserve">falta tablas de mantenimiento</t>
  </si>
  <si>
    <t xml:space="preserve">debe llegar un correo al responsable</t>
  </si>
  <si>
    <t xml:space="preserve">si el monto es &gt; a 500 y el usuario es un abogado/prac/procurador debe llegar un correo al socio. Si el usuario es administrativo y el monto es &gt; a 500 debe llegar un correo al gerente.</t>
  </si>
  <si>
    <t xml:space="preserve">por cada transacción ingresada con monto &gt; a 500 deben enviarse 3 correos: socio o ger + abog respons + tesorería (victor)</t>
  </si>
  <si>
    <t xml:space="preserve">por cada transacción ingresada con monto &lt;= a 500 deben enviarse 2 correos: abog respons + tesorería (victor)</t>
  </si>
  <si>
    <t xml:space="preserve">faltan los módulos de aprobar (responsable), visualizar (tesorería) y descargo (usuario)</t>
  </si>
  <si>
    <t xml:space="preserve">el módulo descargo de movilidad en el caso del cargo="procurador", debe aparecer el campo hora inicio y fin, según modelo EXCEL</t>
  </si>
  <si>
    <t xml:space="preserve">nombre-idareaprac</t>
  </si>
  <si>
    <t xml:space="preserve">idareaprac-socio</t>
  </si>
  <si>
    <t xml:space="preserve">area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</si>
</sst>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@"/>
    <numFmt numFmtId="167" formatCode="DD/MM/YYYY"/>
    <numFmt numFmtId="168" formatCode="HH:MM"/>
    <numFmt numFmtId="169" formatCode="&quot;S/.&quot;#,##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8"/>
      <color rgb="FF333333"/>
      <name val="Tahoma"/>
      <family val="2"/>
      <charset val="1"/>
    </font>
    <font>
      <sz val="8"/>
      <color rgb="FF993366"/>
      <name val="Tahoma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8CBAD"/>
        <bgColor rgb="FFF4B183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993300"/>
        <bgColor rgb="FF993366"/>
      </patternFill>
    </fill>
    <fill>
      <patternFill patternType="solid">
        <fgColor rgb="FFFFFFFF"/>
        <bgColor rgb="FFFFFFC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3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2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2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3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13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5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18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0" borderId="1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1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9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100080</xdr:colOff>
      <xdr:row>18</xdr:row>
      <xdr:rowOff>86040</xdr:rowOff>
    </xdr:from>
    <xdr:to>
      <xdr:col>3</xdr:col>
      <xdr:colOff>1749960</xdr:colOff>
      <xdr:row>26</xdr:row>
      <xdr:rowOff>158760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7377120" y="3895920"/>
          <a:ext cx="1649880" cy="1596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192.168.0.8:83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"/>
  <cols>
    <col collapsed="false" hidden="false" max="1" min="1" style="0" width="10.6032388663968"/>
    <col collapsed="false" hidden="false" max="2" min="2" style="0" width="22.2793522267206"/>
    <col collapsed="false" hidden="false" max="1025" min="3" style="0" width="10.6032388663968"/>
  </cols>
  <sheetData>
    <row r="1" customFormat="false" ht="15" hidden="false" customHeight="false" outlineLevel="0" collapsed="false">
      <c r="A1" s="0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1" t="s">
        <v>3</v>
      </c>
    </row>
    <row r="4" customFormat="false" ht="15" hidden="false" customHeight="false" outlineLevel="0" collapsed="false">
      <c r="A4" s="0" t="s">
        <v>4</v>
      </c>
    </row>
    <row r="5" customFormat="false" ht="15" hidden="false" customHeight="false" outlineLevel="0" collapsed="false">
      <c r="A5" s="0" t="s">
        <v>5</v>
      </c>
    </row>
    <row r="6" customFormat="false" ht="15" hidden="false" customHeight="false" outlineLevel="0" collapsed="false">
      <c r="A6" s="0" t="s">
        <v>6</v>
      </c>
    </row>
    <row r="7" customFormat="false" ht="15" hidden="false" customHeight="false" outlineLevel="0" collapsed="false">
      <c r="A7" s="0" t="s">
        <v>7</v>
      </c>
    </row>
    <row r="8" customFormat="false" ht="15" hidden="false" customHeight="false" outlineLevel="0" collapsed="false">
      <c r="A8" s="0" t="s">
        <v>8</v>
      </c>
    </row>
    <row r="9" customFormat="false" ht="15" hidden="false" customHeight="false" outlineLevel="0" collapsed="false">
      <c r="A9" s="0" t="s">
        <v>9</v>
      </c>
    </row>
    <row r="10" customFormat="false" ht="15" hidden="false" customHeight="false" outlineLevel="0" collapsed="false">
      <c r="A10" s="0" t="s">
        <v>10</v>
      </c>
    </row>
    <row r="11" customFormat="false" ht="15" hidden="false" customHeight="false" outlineLevel="0" collapsed="false">
      <c r="A11" s="0" t="s">
        <v>11</v>
      </c>
    </row>
    <row r="12" customFormat="false" ht="15" hidden="false" customHeight="false" outlineLevel="0" collapsed="false">
      <c r="A12" s="0" t="s">
        <v>12</v>
      </c>
    </row>
  </sheetData>
  <hyperlinks>
    <hyperlink ref="B1" r:id="rId1" display="http://192.168.0.8:8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30" activeCellId="0" sqref="B30"/>
    </sheetView>
  </sheetViews>
  <sheetFormatPr defaultRowHeight="15"/>
  <cols>
    <col collapsed="false" hidden="false" max="1" min="1" style="0" width="2.67611336032389"/>
    <col collapsed="false" hidden="false" max="2" min="2" style="0" width="12.748987854251"/>
    <col collapsed="false" hidden="false" max="3" min="3" style="0" width="13.0688259109312"/>
    <col collapsed="false" hidden="false" max="4" min="4" style="0" width="2.67611336032389"/>
    <col collapsed="false" hidden="false" max="5" min="5" style="0" width="61.8056680161943"/>
    <col collapsed="false" hidden="false" max="6" min="6" style="0" width="2.67611336032389"/>
    <col collapsed="false" hidden="false" max="7" min="7" style="0" width="22.6032388663968"/>
    <col collapsed="false" hidden="false" max="8" min="8" style="0" width="2.67611336032389"/>
    <col collapsed="false" hidden="false" max="9" min="9" style="0" width="15.9595141700405"/>
    <col collapsed="false" hidden="false" max="11" min="10" style="0" width="2.67611336032389"/>
    <col collapsed="false" hidden="false" max="12" min="12" style="0" width="14.7813765182186"/>
    <col collapsed="false" hidden="false" max="13" min="13" style="0" width="10.6032388663968"/>
    <col collapsed="false" hidden="false" max="14" min="14" style="0" width="9"/>
    <col collapsed="false" hidden="false" max="15" min="15" style="0" width="10.0688259109312"/>
    <col collapsed="false" hidden="false" max="1025" min="16" style="0" width="10.6032388663968"/>
  </cols>
  <sheetData>
    <row r="1" customFormat="false" ht="15" hidden="false" customHeight="false" outlineLevel="0" collapsed="false">
      <c r="G1" s="2" t="s">
        <v>13</v>
      </c>
      <c r="L1" s="2" t="s">
        <v>14</v>
      </c>
    </row>
    <row r="2" customFormat="false" ht="15" hidden="false" customHeight="false" outlineLevel="0" collapsed="false">
      <c r="L2" s="2" t="s">
        <v>15</v>
      </c>
    </row>
    <row r="3" customFormat="false" ht="15" hidden="false" customHeight="false" outlineLevel="0" collapsed="false">
      <c r="E3" s="0" t="s">
        <v>16</v>
      </c>
    </row>
    <row r="4" customFormat="false" ht="15" hidden="false" customHeight="false" outlineLevel="0" collapsed="false">
      <c r="E4" s="0" t="s">
        <v>17</v>
      </c>
      <c r="I4" s="0" t="s">
        <v>18</v>
      </c>
      <c r="L4" s="0" t="s">
        <v>19</v>
      </c>
    </row>
    <row r="5" customFormat="false" ht="15" hidden="false" customHeight="false" outlineLevel="0" collapsed="false">
      <c r="E5" s="0" t="s">
        <v>20</v>
      </c>
      <c r="I5" s="0" t="s">
        <v>21</v>
      </c>
      <c r="L5" s="0" t="s">
        <v>22</v>
      </c>
    </row>
    <row r="6" customFormat="false" ht="15" hidden="false" customHeight="false" outlineLevel="0" collapsed="false">
      <c r="E6" s="0" t="s">
        <v>18</v>
      </c>
      <c r="G6" s="3" t="s">
        <v>23</v>
      </c>
      <c r="I6" s="3" t="s">
        <v>24</v>
      </c>
      <c r="L6" s="3" t="s">
        <v>25</v>
      </c>
    </row>
    <row r="8" customFormat="false" ht="15" hidden="false" customHeight="false" outlineLevel="0" collapsed="false">
      <c r="E8" s="0" t="n">
        <v>1</v>
      </c>
      <c r="G8" s="0" t="n">
        <v>2</v>
      </c>
      <c r="I8" s="0" t="n">
        <v>3</v>
      </c>
      <c r="L8" s="0" t="n">
        <v>4</v>
      </c>
    </row>
    <row r="9" customFormat="false" ht="15" hidden="false" customHeight="false" outlineLevel="0" collapsed="false">
      <c r="B9" s="0" t="s">
        <v>26</v>
      </c>
      <c r="E9" s="4" t="s">
        <v>27</v>
      </c>
      <c r="G9" s="0" t="s">
        <v>28</v>
      </c>
      <c r="I9" s="3" t="s">
        <v>29</v>
      </c>
    </row>
    <row r="12" customFormat="false" ht="15" hidden="false" customHeight="false" outlineLevel="0" collapsed="false">
      <c r="B12" s="5" t="n">
        <v>1</v>
      </c>
      <c r="C12" s="5" t="s">
        <v>30</v>
      </c>
      <c r="D12" s="5"/>
      <c r="E12" s="5" t="s">
        <v>31</v>
      </c>
      <c r="F12" s="5"/>
      <c r="G12" s="5" t="s">
        <v>32</v>
      </c>
      <c r="H12" s="5"/>
      <c r="I12" s="5"/>
    </row>
    <row r="13" customFormat="false" ht="15" hidden="false" customHeight="false" outlineLevel="0" collapsed="false">
      <c r="G13" s="0" t="s">
        <v>33</v>
      </c>
    </row>
    <row r="14" customFormat="false" ht="15" hidden="false" customHeight="false" outlineLevel="0" collapsed="false">
      <c r="G14" s="0" t="s">
        <v>34</v>
      </c>
    </row>
    <row r="15" customFormat="false" ht="15" hidden="false" customHeight="false" outlineLevel="0" collapsed="false">
      <c r="G15" s="0" t="s">
        <v>35</v>
      </c>
    </row>
    <row r="16" customFormat="false" ht="15" hidden="false" customHeight="false" outlineLevel="0" collapsed="false">
      <c r="E16" s="0" t="s">
        <v>36</v>
      </c>
      <c r="G16" s="0" t="s">
        <v>37</v>
      </c>
    </row>
    <row r="20" customFormat="false" ht="15" hidden="false" customHeight="false" outlineLevel="0" collapsed="false">
      <c r="B20" s="6" t="n">
        <v>2</v>
      </c>
      <c r="C20" s="6" t="s">
        <v>38</v>
      </c>
      <c r="D20" s="6"/>
      <c r="E20" s="6"/>
      <c r="F20" s="6"/>
      <c r="G20" s="6" t="s">
        <v>39</v>
      </c>
      <c r="H20" s="6"/>
      <c r="I20" s="6" t="s">
        <v>39</v>
      </c>
      <c r="J20" s="6"/>
      <c r="K20" s="6"/>
      <c r="L20" s="6" t="s">
        <v>39</v>
      </c>
    </row>
    <row r="24" customFormat="false" ht="15" hidden="false" customHeight="false" outlineLevel="0" collapsed="false">
      <c r="B24" s="0" t="s">
        <v>16</v>
      </c>
      <c r="C24" s="0" t="n">
        <v>100</v>
      </c>
      <c r="E24" s="0" t="s">
        <v>40</v>
      </c>
      <c r="G24" s="0" t="s">
        <v>39</v>
      </c>
      <c r="I24" s="0" t="s">
        <v>39</v>
      </c>
    </row>
    <row r="25" customFormat="false" ht="15" hidden="false" customHeight="false" outlineLevel="0" collapsed="false">
      <c r="B25" s="0" t="s">
        <v>41</v>
      </c>
      <c r="C25" s="0" t="n">
        <v>50</v>
      </c>
      <c r="E25" s="0" t="s">
        <v>42</v>
      </c>
      <c r="G25" s="0" t="s">
        <v>39</v>
      </c>
      <c r="I25" s="0" t="s">
        <v>39</v>
      </c>
    </row>
    <row r="26" customFormat="false" ht="15" hidden="false" customHeight="false" outlineLevel="0" collapsed="false">
      <c r="C26" s="0" t="n">
        <v>40</v>
      </c>
    </row>
    <row r="27" customFormat="false" ht="15" hidden="false" customHeight="false" outlineLevel="0" collapsed="false">
      <c r="C27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10.6032388663968"/>
    <col collapsed="false" hidden="false" max="2" min="2" style="0" width="32.3481781376518"/>
    <col collapsed="false" hidden="false" max="4" min="3" style="0" width="10.6032388663968"/>
    <col collapsed="false" hidden="false" max="5" min="5" style="0" width="58.914979757085"/>
    <col collapsed="false" hidden="false" max="7" min="6" style="0" width="10.6032388663968"/>
    <col collapsed="false" hidden="false" max="8" min="8" style="0" width="31.7085020242915"/>
    <col collapsed="false" hidden="false" max="1025" min="9" style="0" width="10.6032388663968"/>
  </cols>
  <sheetData>
    <row r="1" customFormat="false" ht="15" hidden="false" customHeight="false" outlineLevel="0" collapsed="false">
      <c r="B1" s="0" t="s">
        <v>43</v>
      </c>
      <c r="E1" s="0" t="s">
        <v>44</v>
      </c>
      <c r="H1" s="0" t="s">
        <v>45</v>
      </c>
    </row>
    <row r="3" customFormat="false" ht="15" hidden="false" customHeight="false" outlineLevel="0" collapsed="false">
      <c r="A3" s="0" t="n">
        <v>1</v>
      </c>
      <c r="B3" s="3" t="s">
        <v>46</v>
      </c>
      <c r="C3" s="3"/>
      <c r="E3" s="0" t="s">
        <v>47</v>
      </c>
    </row>
    <row r="5" customFormat="false" ht="15" hidden="false" customHeight="false" outlineLevel="0" collapsed="false">
      <c r="A5" s="0" t="n">
        <v>2</v>
      </c>
      <c r="B5" s="2" t="s">
        <v>48</v>
      </c>
      <c r="C5" s="7"/>
      <c r="E5" s="0" t="s">
        <v>49</v>
      </c>
    </row>
    <row r="6" customFormat="false" ht="15" hidden="false" customHeight="false" outlineLevel="0" collapsed="false">
      <c r="B6" s="7" t="s">
        <v>50</v>
      </c>
      <c r="C6" s="8" t="n">
        <v>50</v>
      </c>
      <c r="E6" s="0" t="s">
        <v>51</v>
      </c>
    </row>
    <row r="7" customFormat="false" ht="15" hidden="false" customHeight="false" outlineLevel="0" collapsed="false">
      <c r="B7" s="7" t="s">
        <v>52</v>
      </c>
      <c r="C7" s="8" t="n">
        <v>50</v>
      </c>
    </row>
    <row r="8" customFormat="false" ht="15" hidden="false" customHeight="false" outlineLevel="0" collapsed="false">
      <c r="B8" s="7" t="s">
        <v>53</v>
      </c>
      <c r="C8" s="9" t="n">
        <v>40</v>
      </c>
      <c r="E8" s="0" t="s">
        <v>54</v>
      </c>
    </row>
    <row r="9" customFormat="false" ht="15" hidden="false" customHeight="false" outlineLevel="0" collapsed="false">
      <c r="B9" s="7" t="s">
        <v>55</v>
      </c>
      <c r="C9" s="8" t="n">
        <v>10</v>
      </c>
    </row>
    <row r="10" customFormat="false" ht="15" hidden="false" customHeight="false" outlineLevel="0" collapsed="false">
      <c r="B10" s="7" t="s">
        <v>56</v>
      </c>
      <c r="C10" s="8" t="n">
        <v>0</v>
      </c>
      <c r="E10" s="0" t="s">
        <v>57</v>
      </c>
    </row>
    <row r="12" customFormat="false" ht="15" hidden="false" customHeight="false" outlineLevel="0" collapsed="false">
      <c r="B12" s="7" t="s">
        <v>58</v>
      </c>
    </row>
    <row r="13" customFormat="false" ht="15" hidden="false" customHeight="false" outlineLevel="0" collapsed="false">
      <c r="E13" s="0" t="s">
        <v>59</v>
      </c>
      <c r="H13" s="0" t="s">
        <v>60</v>
      </c>
    </row>
    <row r="14" customFormat="false" ht="15" hidden="false" customHeight="false" outlineLevel="0" collapsed="false">
      <c r="E14" s="0" t="s">
        <v>61</v>
      </c>
      <c r="H14" s="0" t="s">
        <v>62</v>
      </c>
    </row>
    <row r="16" customFormat="false" ht="15" hidden="false" customHeight="false" outlineLevel="0" collapsed="false">
      <c r="B16" s="0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5"/>
  <cols>
    <col collapsed="false" hidden="false" max="1" min="1" style="10" width="3.10526315789474"/>
    <col collapsed="false" hidden="false" max="2" min="2" style="10" width="11.1417004048583"/>
    <col collapsed="false" hidden="false" max="3" min="3" style="10" width="35.1336032388664"/>
    <col collapsed="false" hidden="false" max="4" min="4" style="10" width="26.8866396761134"/>
    <col collapsed="false" hidden="false" max="5" min="5" style="10" width="6.53441295546559"/>
    <col collapsed="false" hidden="false" max="6" min="6" style="10" width="35.5627530364373"/>
    <col collapsed="false" hidden="false" max="7" min="7" style="10" width="8.46153846153846"/>
    <col collapsed="false" hidden="false" max="8" min="8" style="11" width="15.2105263157895"/>
    <col collapsed="false" hidden="false" max="11" min="9" style="10" width="6.96356275303644"/>
    <col collapsed="false" hidden="false" max="12" min="12" style="10" width="13.0688259109312"/>
    <col collapsed="false" hidden="false" max="13" min="13" style="10" width="5.67611336032389"/>
    <col collapsed="false" hidden="false" max="14" min="14" style="10" width="16.497975708502"/>
    <col collapsed="false" hidden="false" max="257" min="15" style="10" width="8.89068825910931"/>
    <col collapsed="false" hidden="false" max="258" min="258" style="10" width="3.10526315789474"/>
    <col collapsed="false" hidden="false" max="259" min="259" style="10" width="11.1417004048583"/>
    <col collapsed="false" hidden="false" max="260" min="260" style="10" width="35.1336032388664"/>
    <col collapsed="false" hidden="false" max="261" min="261" style="10" width="26.8866396761134"/>
    <col collapsed="false" hidden="false" max="262" min="262" style="10" width="6.53441295546559"/>
    <col collapsed="false" hidden="false" max="263" min="263" style="10" width="35.5627530364373"/>
    <col collapsed="false" hidden="false" max="264" min="264" style="10" width="8.46153846153846"/>
    <col collapsed="false" hidden="false" max="265" min="265" style="10" width="15.2105263157895"/>
    <col collapsed="false" hidden="false" max="267" min="266" style="10" width="6.96356275303644"/>
    <col collapsed="false" hidden="false" max="268" min="268" style="10" width="13.0688259109312"/>
    <col collapsed="false" hidden="false" max="269" min="269" style="10" width="5.67611336032389"/>
    <col collapsed="false" hidden="false" max="270" min="270" style="10" width="16.497975708502"/>
    <col collapsed="false" hidden="false" max="513" min="271" style="10" width="8.89068825910931"/>
    <col collapsed="false" hidden="false" max="514" min="514" style="10" width="3.10526315789474"/>
    <col collapsed="false" hidden="false" max="515" min="515" style="10" width="11.1417004048583"/>
    <col collapsed="false" hidden="false" max="516" min="516" style="10" width="35.1336032388664"/>
    <col collapsed="false" hidden="false" max="517" min="517" style="10" width="26.8866396761134"/>
    <col collapsed="false" hidden="false" max="518" min="518" style="10" width="6.53441295546559"/>
    <col collapsed="false" hidden="false" max="519" min="519" style="10" width="35.5627530364373"/>
    <col collapsed="false" hidden="false" max="520" min="520" style="10" width="8.46153846153846"/>
    <col collapsed="false" hidden="false" max="521" min="521" style="10" width="15.2105263157895"/>
    <col collapsed="false" hidden="false" max="523" min="522" style="10" width="6.96356275303644"/>
    <col collapsed="false" hidden="false" max="524" min="524" style="10" width="13.0688259109312"/>
    <col collapsed="false" hidden="false" max="525" min="525" style="10" width="5.67611336032389"/>
    <col collapsed="false" hidden="false" max="526" min="526" style="10" width="16.497975708502"/>
    <col collapsed="false" hidden="false" max="769" min="527" style="10" width="8.89068825910931"/>
    <col collapsed="false" hidden="false" max="770" min="770" style="10" width="3.10526315789474"/>
    <col collapsed="false" hidden="false" max="771" min="771" style="10" width="11.1417004048583"/>
    <col collapsed="false" hidden="false" max="772" min="772" style="10" width="35.1336032388664"/>
    <col collapsed="false" hidden="false" max="773" min="773" style="10" width="26.8866396761134"/>
    <col collapsed="false" hidden="false" max="774" min="774" style="10" width="6.53441295546559"/>
    <col collapsed="false" hidden="false" max="775" min="775" style="10" width="35.5627530364373"/>
    <col collapsed="false" hidden="false" max="776" min="776" style="10" width="8.46153846153846"/>
    <col collapsed="false" hidden="false" max="777" min="777" style="10" width="15.2105263157895"/>
    <col collapsed="false" hidden="false" max="779" min="778" style="10" width="6.96356275303644"/>
    <col collapsed="false" hidden="false" max="780" min="780" style="10" width="13.0688259109312"/>
    <col collapsed="false" hidden="false" max="781" min="781" style="10" width="5.67611336032389"/>
    <col collapsed="false" hidden="false" max="782" min="782" style="10" width="16.497975708502"/>
    <col collapsed="false" hidden="false" max="1025" min="783" style="10" width="8.89068825910931"/>
  </cols>
  <sheetData>
    <row r="1" customFormat="false" ht="15" hidden="false" customHeight="true" outlineLevel="0" collapsed="false">
      <c r="A1" s="12" t="s">
        <v>64</v>
      </c>
      <c r="B1" s="13" t="s">
        <v>65</v>
      </c>
      <c r="C1" s="14" t="s">
        <v>66</v>
      </c>
      <c r="D1" s="14" t="s">
        <v>67</v>
      </c>
      <c r="E1" s="15" t="s">
        <v>68</v>
      </c>
      <c r="F1" s="14" t="s">
        <v>69</v>
      </c>
      <c r="G1" s="14" t="s">
        <v>70</v>
      </c>
      <c r="H1" s="16" t="s">
        <v>71</v>
      </c>
      <c r="I1" s="14" t="s">
        <v>72</v>
      </c>
      <c r="J1" s="14" t="s">
        <v>73</v>
      </c>
      <c r="K1" s="14" t="s">
        <v>74</v>
      </c>
      <c r="L1" s="14" t="s">
        <v>75</v>
      </c>
      <c r="M1" s="14" t="s">
        <v>76</v>
      </c>
      <c r="N1" s="15" t="s">
        <v>77</v>
      </c>
    </row>
    <row r="2" customFormat="false" ht="13.9" hidden="false" customHeight="true" outlineLevel="0" collapsed="false">
      <c r="A2" s="17" t="n">
        <v>1</v>
      </c>
      <c r="B2" s="18"/>
      <c r="C2" s="19" t="s">
        <v>78</v>
      </c>
      <c r="D2" s="20" t="s">
        <v>79</v>
      </c>
      <c r="E2" s="21"/>
      <c r="F2" s="20" t="s">
        <v>80</v>
      </c>
      <c r="G2" s="20" t="s">
        <v>81</v>
      </c>
      <c r="H2" s="22" t="str">
        <f aca="false">IF(OR(L2="Abogados",L2="Administrativos",L2="Socios"),"Por Sunat","Por Recibo")</f>
        <v>Por Sunat</v>
      </c>
      <c r="I2" s="20"/>
      <c r="J2" s="20"/>
      <c r="K2" s="20"/>
      <c r="L2" s="20" t="s">
        <v>82</v>
      </c>
      <c r="M2" s="21" t="s">
        <v>83</v>
      </c>
      <c r="N2" s="20" t="s">
        <v>84</v>
      </c>
    </row>
    <row r="3" customFormat="false" ht="13.9" hidden="false" customHeight="true" outlineLevel="0" collapsed="false">
      <c r="A3" s="17" t="n">
        <v>2</v>
      </c>
      <c r="B3" s="21" t="str">
        <f aca="false">LEFT(D3,1) &amp; MID(D3, FIND(".", D3)+1, FIND("@", D3)-FIND(".", D3)-1)</f>
        <v>aacevedo</v>
      </c>
      <c r="C3" s="19" t="s">
        <v>85</v>
      </c>
      <c r="D3" s="20" t="s">
        <v>86</v>
      </c>
      <c r="E3" s="21"/>
      <c r="F3" s="20" t="s">
        <v>87</v>
      </c>
      <c r="G3" s="20" t="s">
        <v>88</v>
      </c>
      <c r="H3" s="22" t="str">
        <f aca="false">IF(OR(L3="Abogados",L3="Administrativos",L3="Socios"),"Por Sunat","Por Recibo")</f>
        <v>Por Recibo</v>
      </c>
      <c r="I3" s="20"/>
      <c r="J3" s="20"/>
      <c r="K3" s="20"/>
      <c r="L3" s="20" t="s">
        <v>89</v>
      </c>
      <c r="M3" s="21" t="s">
        <v>83</v>
      </c>
      <c r="N3" s="20" t="s">
        <v>90</v>
      </c>
    </row>
    <row r="4" customFormat="false" ht="13.9" hidden="false" customHeight="true" outlineLevel="0" collapsed="false">
      <c r="A4" s="17" t="n">
        <v>3</v>
      </c>
      <c r="B4" s="21" t="str">
        <f aca="false">LEFT(D4,1) &amp; MID(D4, FIND(".", D4)+1, FIND("@", D4)-FIND(".", D4)-1)</f>
        <v>fahumada</v>
      </c>
      <c r="C4" s="19" t="s">
        <v>91</v>
      </c>
      <c r="D4" s="20" t="s">
        <v>92</v>
      </c>
      <c r="E4" s="21"/>
      <c r="F4" s="20" t="s">
        <v>93</v>
      </c>
      <c r="G4" s="20" t="s">
        <v>94</v>
      </c>
      <c r="H4" s="22" t="str">
        <f aca="false">IF(OR(L4="Abogados",L4="Administrativos",L4="Socios"),"Por Sunat","Por Recibo")</f>
        <v>Por Sunat</v>
      </c>
      <c r="I4" s="20"/>
      <c r="J4" s="20"/>
      <c r="K4" s="20"/>
      <c r="L4" s="20" t="s">
        <v>82</v>
      </c>
      <c r="M4" s="21" t="s">
        <v>83</v>
      </c>
      <c r="N4" s="20" t="s">
        <v>84</v>
      </c>
    </row>
    <row r="5" customFormat="false" ht="13.9" hidden="false" customHeight="true" outlineLevel="0" collapsed="false">
      <c r="A5" s="17" t="n">
        <v>4</v>
      </c>
      <c r="B5" s="21" t="str">
        <f aca="false">LEFT(D5,1) &amp; MID(D5, FIND(".", D5)+1, FIND("@", D5)-FIND(".", D5)-1)</f>
        <v>calata</v>
      </c>
      <c r="C5" s="19" t="s">
        <v>95</v>
      </c>
      <c r="D5" s="20" t="s">
        <v>96</v>
      </c>
      <c r="E5" s="21"/>
      <c r="F5" s="20" t="s">
        <v>97</v>
      </c>
      <c r="G5" s="20" t="s">
        <v>98</v>
      </c>
      <c r="H5" s="22" t="str">
        <f aca="false">IF(OR(L5="Abogados",L5="Administrativos",L5="Socios"),"Por Sunat","Por Recibo")</f>
        <v>Por Recibo</v>
      </c>
      <c r="I5" s="20"/>
      <c r="J5" s="20"/>
      <c r="K5" s="20"/>
      <c r="L5" s="20" t="s">
        <v>99</v>
      </c>
      <c r="M5" s="21" t="s">
        <v>83</v>
      </c>
      <c r="N5" s="20" t="s">
        <v>99</v>
      </c>
    </row>
    <row r="6" customFormat="false" ht="13.9" hidden="false" customHeight="true" outlineLevel="0" collapsed="false">
      <c r="A6" s="17" t="n">
        <v>5</v>
      </c>
      <c r="B6" s="21" t="str">
        <f aca="false">LEFT(D6,1) &amp; MID(D6, FIND(".", D6)+1, FIND("@", D6)-FIND(".", D6)-1)</f>
        <v>oalejos</v>
      </c>
      <c r="C6" s="19" t="s">
        <v>100</v>
      </c>
      <c r="D6" s="20" t="s">
        <v>101</v>
      </c>
      <c r="E6" s="21"/>
      <c r="F6" s="20" t="s">
        <v>102</v>
      </c>
      <c r="G6" s="20" t="s">
        <v>103</v>
      </c>
      <c r="H6" s="22" t="str">
        <f aca="false">IF(OR(L6="Abogados",L6="Administrativos",L6="Socios"),"Por Sunat","Por Recibo")</f>
        <v>Por Sunat</v>
      </c>
      <c r="I6" s="20"/>
      <c r="J6" s="20"/>
      <c r="K6" s="20"/>
      <c r="L6" s="20" t="s">
        <v>82</v>
      </c>
      <c r="M6" s="21" t="s">
        <v>83</v>
      </c>
      <c r="N6" s="20" t="s">
        <v>84</v>
      </c>
    </row>
    <row r="7" customFormat="false" ht="13.9" hidden="false" customHeight="true" outlineLevel="0" collapsed="false">
      <c r="A7" s="17" t="n">
        <v>6</v>
      </c>
      <c r="B7" s="21" t="str">
        <f aca="false">LEFT(D7,1) &amp; MID(D7, FIND(".", D7)+1, FIND("@", D7)-FIND(".", D7)-1)</f>
        <v>nalmonte</v>
      </c>
      <c r="C7" s="19" t="s">
        <v>104</v>
      </c>
      <c r="D7" s="20" t="s">
        <v>105</v>
      </c>
      <c r="E7" s="21"/>
      <c r="F7" s="20" t="s">
        <v>106</v>
      </c>
      <c r="G7" s="20" t="s">
        <v>107</v>
      </c>
      <c r="H7" s="22" t="str">
        <f aca="false">IF(OR(L7="Abogados",L7="Administrativos",L7="Socios"),"Por Sunat","Por Recibo")</f>
        <v>Por Sunat</v>
      </c>
      <c r="I7" s="20"/>
      <c r="J7" s="20"/>
      <c r="K7" s="20"/>
      <c r="L7" s="20" t="s">
        <v>82</v>
      </c>
      <c r="M7" s="21" t="s">
        <v>83</v>
      </c>
      <c r="N7" s="20" t="s">
        <v>90</v>
      </c>
    </row>
    <row r="8" customFormat="false" ht="13.9" hidden="false" customHeight="true" outlineLevel="0" collapsed="false">
      <c r="A8" s="17" t="n">
        <v>7</v>
      </c>
      <c r="B8" s="21" t="str">
        <f aca="false">LEFT(D8,1) &amp; MID(D8, FIND(".", D8)+1, FIND("@", D8)-FIND(".", D8)-1)</f>
        <v>caltuna</v>
      </c>
      <c r="C8" s="19" t="s">
        <v>108</v>
      </c>
      <c r="D8" s="20" t="s">
        <v>109</v>
      </c>
      <c r="E8" s="21"/>
      <c r="F8" s="20" t="s">
        <v>80</v>
      </c>
      <c r="G8" s="20" t="s">
        <v>110</v>
      </c>
      <c r="H8" s="22" t="str">
        <f aca="false">IF(OR(L8="Abogados",L8="Administrativos",L8="Socios"),"Por Sunat","Por Recibo")</f>
        <v>Por Recibo</v>
      </c>
      <c r="I8" s="20"/>
      <c r="J8" s="20"/>
      <c r="K8" s="20"/>
      <c r="L8" s="20" t="s">
        <v>111</v>
      </c>
      <c r="M8" s="21" t="s">
        <v>83</v>
      </c>
      <c r="N8" s="20" t="s">
        <v>112</v>
      </c>
    </row>
    <row r="9" customFormat="false" ht="13.9" hidden="false" customHeight="true" outlineLevel="0" collapsed="false">
      <c r="A9" s="17" t="n">
        <v>8</v>
      </c>
      <c r="B9" s="21" t="str">
        <f aca="false">LEFT(D9,1) &amp; MID(D9, FIND(".", D9)+1, FIND("@", D9)-FIND(".", D9)-1)</f>
        <v>oalvarez</v>
      </c>
      <c r="C9" s="19" t="s">
        <v>113</v>
      </c>
      <c r="D9" s="20" t="s">
        <v>114</v>
      </c>
      <c r="E9" s="21"/>
      <c r="F9" s="20" t="s">
        <v>115</v>
      </c>
      <c r="G9" s="20" t="s">
        <v>116</v>
      </c>
      <c r="H9" s="22" t="str">
        <f aca="false">IF(OR(L9="Abogados",L9="Administrativos",L9="Socios"),"Por Sunat","Por Recibo")</f>
        <v>Por Sunat</v>
      </c>
      <c r="I9" s="20"/>
      <c r="J9" s="20"/>
      <c r="K9" s="20"/>
      <c r="L9" s="20" t="s">
        <v>82</v>
      </c>
      <c r="M9" s="21" t="s">
        <v>83</v>
      </c>
      <c r="N9" s="20" t="s">
        <v>84</v>
      </c>
    </row>
    <row r="10" customFormat="false" ht="13.9" hidden="false" customHeight="true" outlineLevel="0" collapsed="false">
      <c r="A10" s="17" t="n">
        <v>9</v>
      </c>
      <c r="B10" s="21" t="e">
        <f aca="false">LEFT(D10,1) &amp; MID(D10, FIND(".", D10)+1, FIND("@", D10)-FIND(".", D10)-1)</f>
        <v>#VALUE!</v>
      </c>
      <c r="C10" s="19" t="s">
        <v>117</v>
      </c>
      <c r="D10" s="20" t="s">
        <v>118</v>
      </c>
      <c r="E10" s="21"/>
      <c r="F10" s="20" t="s">
        <v>119</v>
      </c>
      <c r="G10" s="20" t="s">
        <v>120</v>
      </c>
      <c r="H10" s="22" t="str">
        <f aca="false">IF(OR(L10="Abogados",L10="Administrativos",L10="Socios"),"Por Sunat","Por Recibo")</f>
        <v>Por Sunat</v>
      </c>
      <c r="I10" s="20"/>
      <c r="J10" s="20"/>
      <c r="K10" s="20"/>
      <c r="L10" s="20" t="s">
        <v>121</v>
      </c>
      <c r="M10" s="21" t="s">
        <v>83</v>
      </c>
      <c r="N10" s="20" t="s">
        <v>122</v>
      </c>
    </row>
    <row r="11" customFormat="false" ht="13.9" hidden="false" customHeight="true" outlineLevel="0" collapsed="false">
      <c r="A11" s="17" t="n">
        <v>10</v>
      </c>
      <c r="B11" s="21" t="str">
        <f aca="false">LEFT(D11,1) &amp; MID(D11, FIND(".", D11)+1, FIND("@", D11)-FIND(".", D11)-1)</f>
        <v>maragaki</v>
      </c>
      <c r="C11" s="19" t="s">
        <v>123</v>
      </c>
      <c r="D11" s="20" t="s">
        <v>124</v>
      </c>
      <c r="E11" s="21"/>
      <c r="F11" s="20" t="s">
        <v>93</v>
      </c>
      <c r="G11" s="20" t="s">
        <v>125</v>
      </c>
      <c r="H11" s="22" t="str">
        <f aca="false">IF(OR(L11="Abogados",L11="Administrativos",L11="Socios"),"Por Sunat","Por Recibo")</f>
        <v>Por Sunat</v>
      </c>
      <c r="I11" s="20" t="s">
        <v>126</v>
      </c>
      <c r="J11" s="20" t="s">
        <v>126</v>
      </c>
      <c r="K11" s="20"/>
      <c r="L11" s="20" t="s">
        <v>127</v>
      </c>
      <c r="M11" s="21" t="s">
        <v>83</v>
      </c>
      <c r="N11" s="20" t="s">
        <v>84</v>
      </c>
    </row>
    <row r="12" customFormat="false" ht="13.9" hidden="false" customHeight="true" outlineLevel="0" collapsed="false">
      <c r="A12" s="17" t="n">
        <v>11</v>
      </c>
      <c r="B12" s="21" t="str">
        <f aca="false">LEFT(D12,1) &amp; MID(D12, FIND(".", D12)+1, FIND("@", D12)-FIND(".", D12)-1)</f>
        <v>aarce</v>
      </c>
      <c r="C12" s="19" t="s">
        <v>128</v>
      </c>
      <c r="D12" s="20" t="s">
        <v>129</v>
      </c>
      <c r="E12" s="21" t="s">
        <v>130</v>
      </c>
      <c r="F12" s="20" t="s">
        <v>119</v>
      </c>
      <c r="G12" s="20" t="s">
        <v>131</v>
      </c>
      <c r="H12" s="22" t="str">
        <f aca="false">IF(OR(L12="Abogados",L12="Administrativos",L12="Socios"),"Por Sunat","Por Recibo")</f>
        <v>Por Sunat</v>
      </c>
      <c r="I12" s="20" t="s">
        <v>132</v>
      </c>
      <c r="J12" s="20" t="s">
        <v>132</v>
      </c>
      <c r="K12" s="20"/>
      <c r="L12" s="20" t="s">
        <v>121</v>
      </c>
      <c r="M12" s="21" t="s">
        <v>83</v>
      </c>
      <c r="N12" s="20" t="s">
        <v>133</v>
      </c>
    </row>
    <row r="13" customFormat="false" ht="13.9" hidden="false" customHeight="true" outlineLevel="0" collapsed="false">
      <c r="A13" s="17" t="n">
        <v>12</v>
      </c>
      <c r="B13" s="21" t="str">
        <f aca="false">LEFT(D13,1) &amp; MID(D13, FIND(".", D13)+1, FIND("@", D13)-FIND(".", D13)-1)</f>
        <v>rarriaran</v>
      </c>
      <c r="C13" s="19" t="s">
        <v>134</v>
      </c>
      <c r="D13" s="20" t="s">
        <v>135</v>
      </c>
      <c r="E13" s="21"/>
      <c r="F13" s="20" t="s">
        <v>136</v>
      </c>
      <c r="G13" s="20" t="s">
        <v>137</v>
      </c>
      <c r="H13" s="22" t="str">
        <f aca="false">IF(OR(L13="Abogados",L13="Administrativos",L13="Socios"),"Por Sunat","Por Recibo")</f>
        <v>Por Sunat</v>
      </c>
      <c r="I13" s="20"/>
      <c r="J13" s="20"/>
      <c r="K13" s="20"/>
      <c r="L13" s="20" t="s">
        <v>82</v>
      </c>
      <c r="M13" s="21" t="s">
        <v>83</v>
      </c>
      <c r="N13" s="20" t="s">
        <v>84</v>
      </c>
    </row>
    <row r="14" customFormat="false" ht="13.9" hidden="false" customHeight="true" outlineLevel="0" collapsed="false">
      <c r="A14" s="17" t="n">
        <v>13</v>
      </c>
      <c r="B14" s="21" t="str">
        <f aca="false">LEFT(D14,1) &amp; MID(D14, FIND(".", D14)+1, FIND("@", D14)-FIND(".", D14)-1)</f>
        <v>cassereto</v>
      </c>
      <c r="C14" s="19" t="s">
        <v>138</v>
      </c>
      <c r="D14" s="20" t="s">
        <v>139</v>
      </c>
      <c r="E14" s="21"/>
      <c r="F14" s="20" t="s">
        <v>97</v>
      </c>
      <c r="G14" s="20" t="s">
        <v>140</v>
      </c>
      <c r="H14" s="22" t="str">
        <f aca="false">IF(OR(L14="Abogados",L14="Administrativos",L14="Socios"),"Por Sunat","Por Recibo")</f>
        <v>Por Sunat</v>
      </c>
      <c r="I14" s="20"/>
      <c r="J14" s="20"/>
      <c r="K14" s="20"/>
      <c r="L14" s="20" t="s">
        <v>82</v>
      </c>
      <c r="M14" s="21" t="s">
        <v>83</v>
      </c>
      <c r="N14" s="20"/>
    </row>
    <row r="15" customFormat="false" ht="13.9" hidden="false" customHeight="true" outlineLevel="0" collapsed="false">
      <c r="A15" s="17" t="n">
        <v>14</v>
      </c>
      <c r="B15" s="21" t="str">
        <f aca="false">LEFT(D15,1) &amp; MID(D15, FIND(".", D15)+1, FIND("@", D15)-FIND(".", D15)-1)</f>
        <v>aastorga</v>
      </c>
      <c r="C15" s="19" t="s">
        <v>141</v>
      </c>
      <c r="D15" s="20" t="s">
        <v>142</v>
      </c>
      <c r="E15" s="21"/>
      <c r="F15" s="20" t="s">
        <v>80</v>
      </c>
      <c r="G15" s="20" t="s">
        <v>143</v>
      </c>
      <c r="H15" s="22" t="str">
        <f aca="false">IF(OR(L15="Abogados",L15="Administrativos",L15="Socios"),"Por Sunat","Por Recibo")</f>
        <v>Por Sunat</v>
      </c>
      <c r="I15" s="20"/>
      <c r="J15" s="20"/>
      <c r="K15" s="20"/>
      <c r="L15" s="20" t="s">
        <v>127</v>
      </c>
      <c r="M15" s="21" t="s">
        <v>83</v>
      </c>
      <c r="N15" s="20" t="s">
        <v>144</v>
      </c>
    </row>
    <row r="16" customFormat="false" ht="13.9" hidden="false" customHeight="true" outlineLevel="0" collapsed="false">
      <c r="A16" s="17" t="n">
        <v>15</v>
      </c>
      <c r="B16" s="21" t="str">
        <f aca="false">LEFT(D16,1) &amp; MID(D16, FIND(".", D16)+1, FIND("@", D16)-FIND(".", D16)-1)</f>
        <v>gatarama</v>
      </c>
      <c r="C16" s="19" t="s">
        <v>145</v>
      </c>
      <c r="D16" s="20" t="s">
        <v>146</v>
      </c>
      <c r="E16" s="21"/>
      <c r="F16" s="20" t="s">
        <v>97</v>
      </c>
      <c r="G16" s="20" t="s">
        <v>147</v>
      </c>
      <c r="H16" s="22" t="str">
        <f aca="false">IF(OR(L16="Abogados",L16="Administrativos",L16="Socios"),"Por Sunat","Por Recibo")</f>
        <v>Por Sunat</v>
      </c>
      <c r="I16" s="20"/>
      <c r="J16" s="20"/>
      <c r="K16" s="20"/>
      <c r="L16" s="20" t="s">
        <v>82</v>
      </c>
      <c r="M16" s="21" t="s">
        <v>83</v>
      </c>
      <c r="N16" s="20" t="s">
        <v>84</v>
      </c>
    </row>
    <row r="17" customFormat="false" ht="13.9" hidden="false" customHeight="true" outlineLevel="0" collapsed="false">
      <c r="A17" s="17" t="n">
        <v>16</v>
      </c>
      <c r="B17" s="21" t="str">
        <f aca="false">LEFT(D17,1) &amp; MID(D17, FIND(".", D17)+1, FIND("@", D17)-FIND(".", D17)-1)</f>
        <v>mavalos</v>
      </c>
      <c r="C17" s="19" t="s">
        <v>148</v>
      </c>
      <c r="D17" s="20" t="s">
        <v>149</v>
      </c>
      <c r="E17" s="21"/>
      <c r="F17" s="20" t="s">
        <v>150</v>
      </c>
      <c r="G17" s="20" t="s">
        <v>151</v>
      </c>
      <c r="H17" s="22" t="str">
        <f aca="false">IF(OR(L17="Abogados",L17="Administrativos",L17="Socios"),"Por Sunat","Por Recibo")</f>
        <v>Por Sunat</v>
      </c>
      <c r="I17" s="20"/>
      <c r="J17" s="20"/>
      <c r="K17" s="20"/>
      <c r="L17" s="20" t="s">
        <v>121</v>
      </c>
      <c r="M17" s="21" t="s">
        <v>83</v>
      </c>
      <c r="N17" s="20" t="s">
        <v>152</v>
      </c>
    </row>
    <row r="18" customFormat="false" ht="13.9" hidden="false" customHeight="true" outlineLevel="0" collapsed="false">
      <c r="A18" s="17" t="n">
        <v>17</v>
      </c>
      <c r="B18" s="21" t="str">
        <f aca="false">LEFT(D18,1) &amp; MID(D18, FIND(".", D18)+1, FIND("@", D18)-FIND(".", D18)-1)</f>
        <v>cavila</v>
      </c>
      <c r="C18" s="19" t="s">
        <v>153</v>
      </c>
      <c r="D18" s="20" t="s">
        <v>154</v>
      </c>
      <c r="E18" s="21"/>
      <c r="F18" s="20" t="s">
        <v>150</v>
      </c>
      <c r="G18" s="20" t="s">
        <v>155</v>
      </c>
      <c r="H18" s="22" t="str">
        <f aca="false">IF(OR(L18="Abogados",L18="Administrativos",L18="Socios"),"Por Sunat","Por Recibo")</f>
        <v>Por Sunat</v>
      </c>
      <c r="I18" s="20"/>
      <c r="J18" s="20"/>
      <c r="K18" s="20"/>
      <c r="L18" s="20" t="s">
        <v>121</v>
      </c>
      <c r="M18" s="21" t="s">
        <v>83</v>
      </c>
      <c r="N18" s="20" t="s">
        <v>156</v>
      </c>
    </row>
    <row r="19" customFormat="false" ht="13.9" hidden="false" customHeight="true" outlineLevel="0" collapsed="false">
      <c r="A19" s="17" t="n">
        <v>18</v>
      </c>
      <c r="B19" s="21" t="str">
        <f aca="false">LEFT(D19,1) &amp; MID(D19, FIND(".", D19)+1, FIND("@", D19)-FIND(".", D19)-1)</f>
        <v>jbacalla</v>
      </c>
      <c r="C19" s="19" t="s">
        <v>157</v>
      </c>
      <c r="D19" s="20" t="s">
        <v>158</v>
      </c>
      <c r="E19" s="21"/>
      <c r="F19" s="20" t="s">
        <v>106</v>
      </c>
      <c r="G19" s="20" t="s">
        <v>159</v>
      </c>
      <c r="H19" s="22" t="str">
        <f aca="false">IF(OR(L19="Abogados",L19="Administrativos",L19="Socios"),"Por Sunat","Por Recibo")</f>
        <v>Por Recibo</v>
      </c>
      <c r="I19" s="20"/>
      <c r="J19" s="20"/>
      <c r="K19" s="20"/>
      <c r="L19" s="20" t="s">
        <v>111</v>
      </c>
      <c r="M19" s="21" t="s">
        <v>83</v>
      </c>
      <c r="N19" s="20" t="s">
        <v>112</v>
      </c>
    </row>
    <row r="20" customFormat="false" ht="13.9" hidden="false" customHeight="true" outlineLevel="0" collapsed="false">
      <c r="A20" s="17" t="n">
        <v>19</v>
      </c>
      <c r="B20" s="21" t="str">
        <f aca="false">LEFT(D20,1) &amp; MID(D20, FIND(".", D20)+1, FIND("@", D20)-FIND(".", D20)-1)</f>
        <v>gbailetti</v>
      </c>
      <c r="C20" s="19" t="s">
        <v>160</v>
      </c>
      <c r="D20" s="20" t="s">
        <v>161</v>
      </c>
      <c r="E20" s="21"/>
      <c r="F20" s="20" t="s">
        <v>136</v>
      </c>
      <c r="G20" s="20" t="s">
        <v>162</v>
      </c>
      <c r="H20" s="22" t="str">
        <f aca="false">IF(OR(L20="Abogados",L20="Administrativos",L20="Socios"),"Por Sunat","Por Recibo")</f>
        <v>Por Recibo</v>
      </c>
      <c r="I20" s="20"/>
      <c r="J20" s="20"/>
      <c r="K20" s="20"/>
      <c r="L20" s="20" t="s">
        <v>163</v>
      </c>
      <c r="M20" s="21" t="s">
        <v>83</v>
      </c>
      <c r="N20" s="20" t="s">
        <v>164</v>
      </c>
    </row>
    <row r="21" customFormat="false" ht="13.9" hidden="false" customHeight="true" outlineLevel="0" collapsed="false">
      <c r="A21" s="17" t="n">
        <v>20</v>
      </c>
      <c r="B21" s="21" t="str">
        <f aca="false">LEFT(D21,1) &amp; MID(D21, FIND(".", D21)+1, FIND("@", D21)-FIND(".", D21)-1)</f>
        <v>jbaldeon</v>
      </c>
      <c r="C21" s="19" t="s">
        <v>165</v>
      </c>
      <c r="D21" s="20" t="s">
        <v>166</v>
      </c>
      <c r="E21" s="21"/>
      <c r="F21" s="20"/>
      <c r="G21" s="20"/>
      <c r="H21" s="22" t="str">
        <f aca="false">IF(OR(L21="Abogados",L21="Administrativos",L21="Socios"),"Por Sunat","Por Recibo")</f>
        <v>Por Recibo</v>
      </c>
      <c r="I21" s="20"/>
      <c r="J21" s="20"/>
      <c r="K21" s="20"/>
      <c r="L21" s="20" t="s">
        <v>111</v>
      </c>
      <c r="M21" s="21" t="s">
        <v>83</v>
      </c>
      <c r="N21" s="20"/>
    </row>
    <row r="22" customFormat="false" ht="13.9" hidden="false" customHeight="true" outlineLevel="0" collapsed="false">
      <c r="A22" s="17" t="n">
        <v>21</v>
      </c>
      <c r="B22" s="21" t="str">
        <f aca="false">LEFT(D22,1) &amp; MID(D22, FIND(".", D22)+1, FIND("@", D22)-FIND(".", D22)-1)</f>
        <v>jballon-landa</v>
      </c>
      <c r="C22" s="19" t="s">
        <v>167</v>
      </c>
      <c r="D22" s="20" t="s">
        <v>168</v>
      </c>
      <c r="E22" s="21"/>
      <c r="F22" s="20" t="s">
        <v>169</v>
      </c>
      <c r="G22" s="20" t="s">
        <v>170</v>
      </c>
      <c r="H22" s="22" t="str">
        <f aca="false">IF(OR(L22="Abogados",L22="Administrativos",L22="Socios"),"Por Sunat","Por Recibo")</f>
        <v>Por Sunat</v>
      </c>
      <c r="I22" s="20"/>
      <c r="J22" s="20"/>
      <c r="K22" s="20"/>
      <c r="L22" s="20" t="s">
        <v>127</v>
      </c>
      <c r="M22" s="21" t="s">
        <v>83</v>
      </c>
      <c r="N22" s="20" t="s">
        <v>84</v>
      </c>
    </row>
    <row r="23" customFormat="false" ht="13.9" hidden="false" customHeight="true" outlineLevel="0" collapsed="false">
      <c r="A23" s="17" t="n">
        <v>22</v>
      </c>
      <c r="B23" s="21" t="str">
        <f aca="false">LEFT(D23,1) &amp; MID(D23, FIND(".", D23)+1, FIND("@", D23)-FIND(".", D23)-1)</f>
        <v>mbarclay</v>
      </c>
      <c r="C23" s="19" t="s">
        <v>171</v>
      </c>
      <c r="D23" s="20" t="s">
        <v>172</v>
      </c>
      <c r="E23" s="21"/>
      <c r="F23" s="20" t="s">
        <v>173</v>
      </c>
      <c r="G23" s="20" t="s">
        <v>174</v>
      </c>
      <c r="H23" s="22" t="str">
        <f aca="false">IF(OR(L23="Abogados",L23="Administrativos",L23="Socios"),"Por Sunat","Por Recibo")</f>
        <v>Por Sunat</v>
      </c>
      <c r="I23" s="20"/>
      <c r="J23" s="20"/>
      <c r="K23" s="20"/>
      <c r="L23" s="20" t="s">
        <v>127</v>
      </c>
      <c r="M23" s="21" t="s">
        <v>83</v>
      </c>
      <c r="N23" s="20" t="s">
        <v>84</v>
      </c>
    </row>
    <row r="24" customFormat="false" ht="13.9" hidden="false" customHeight="true" outlineLevel="0" collapsed="false">
      <c r="A24" s="17" t="n">
        <v>23</v>
      </c>
      <c r="B24" s="21" t="str">
        <f aca="false">LEFT(D24,1) &amp; MID(D24, FIND(".", D24)+1, FIND("@", D24)-FIND(".", D24)-1)</f>
        <v>sbarrientos</v>
      </c>
      <c r="C24" s="19" t="s">
        <v>175</v>
      </c>
      <c r="D24" s="20" t="s">
        <v>176</v>
      </c>
      <c r="E24" s="21"/>
      <c r="F24" s="20" t="s">
        <v>87</v>
      </c>
      <c r="G24" s="20" t="s">
        <v>177</v>
      </c>
      <c r="H24" s="22" t="str">
        <f aca="false">IF(OR(L24="Abogados",L24="Administrativos",L24="Socios"),"Por Sunat","Por Recibo")</f>
        <v>Por Recibo</v>
      </c>
      <c r="I24" s="20"/>
      <c r="J24" s="20"/>
      <c r="K24" s="20"/>
      <c r="L24" s="20" t="s">
        <v>111</v>
      </c>
      <c r="M24" s="21" t="s">
        <v>83</v>
      </c>
      <c r="N24" s="20" t="s">
        <v>112</v>
      </c>
    </row>
    <row r="25" customFormat="false" ht="13.9" hidden="false" customHeight="true" outlineLevel="0" collapsed="false">
      <c r="A25" s="17" t="n">
        <v>24</v>
      </c>
      <c r="B25" s="21" t="str">
        <f aca="false">LEFT(D25,1) &amp; MID(D25, FIND(".", D25)+1, FIND("@", D25)-FIND(".", D25)-1)</f>
        <v>fbarron</v>
      </c>
      <c r="C25" s="19" t="s">
        <v>178</v>
      </c>
      <c r="D25" s="20" t="s">
        <v>179</v>
      </c>
      <c r="E25" s="21"/>
      <c r="F25" s="20" t="s">
        <v>180</v>
      </c>
      <c r="G25" s="20" t="s">
        <v>181</v>
      </c>
      <c r="H25" s="22" t="str">
        <f aca="false">IF(OR(L25="Abogados",L25="Administrativos",L25="Socios"),"Por Sunat","Por Recibo")</f>
        <v>Por Sunat</v>
      </c>
      <c r="I25" s="20"/>
      <c r="J25" s="20"/>
      <c r="K25" s="20"/>
      <c r="L25" s="20" t="s">
        <v>82</v>
      </c>
      <c r="M25" s="21" t="s">
        <v>83</v>
      </c>
      <c r="N25" s="20" t="s">
        <v>84</v>
      </c>
    </row>
    <row r="26" customFormat="false" ht="13.9" hidden="false" customHeight="true" outlineLevel="0" collapsed="false">
      <c r="A26" s="17" t="n">
        <v>25</v>
      </c>
      <c r="B26" s="21" t="str">
        <f aca="false">LEFT(D26,1) &amp; MID(D26, FIND(".", D26)+1, FIND("@", D26)-FIND(".", D26)-1)</f>
        <v>lbarturen</v>
      </c>
      <c r="C26" s="19" t="s">
        <v>182</v>
      </c>
      <c r="D26" s="20" t="s">
        <v>183</v>
      </c>
      <c r="E26" s="21"/>
      <c r="F26" s="20" t="s">
        <v>97</v>
      </c>
      <c r="G26" s="20" t="s">
        <v>184</v>
      </c>
      <c r="H26" s="22" t="str">
        <f aca="false">IF(OR(L26="Abogados",L26="Administrativos",L26="Socios"),"Por Sunat","Por Recibo")</f>
        <v>Por Recibo</v>
      </c>
      <c r="I26" s="20"/>
      <c r="J26" s="20"/>
      <c r="K26" s="20"/>
      <c r="L26" s="20" t="s">
        <v>99</v>
      </c>
      <c r="M26" s="21" t="s">
        <v>83</v>
      </c>
      <c r="N26" s="20" t="s">
        <v>99</v>
      </c>
    </row>
    <row r="27" customFormat="false" ht="13.9" hidden="false" customHeight="true" outlineLevel="0" collapsed="false">
      <c r="A27" s="17" t="n">
        <v>26</v>
      </c>
      <c r="B27" s="21" t="str">
        <f aca="false">LEFT(D27,1) &amp; MID(D27, FIND(".", D27)+1, FIND("@", D27)-FIND(".", D27)-1)</f>
        <v>abazan</v>
      </c>
      <c r="C27" s="19" t="s">
        <v>185</v>
      </c>
      <c r="D27" s="20" t="s">
        <v>186</v>
      </c>
      <c r="E27" s="21"/>
      <c r="F27" s="20" t="s">
        <v>87</v>
      </c>
      <c r="G27" s="20" t="s">
        <v>187</v>
      </c>
      <c r="H27" s="22" t="str">
        <f aca="false">IF(OR(L27="Abogados",L27="Administrativos",L27="Socios"),"Por Sunat","Por Recibo")</f>
        <v>Por Sunat</v>
      </c>
      <c r="I27" s="20"/>
      <c r="J27" s="20"/>
      <c r="K27" s="20"/>
      <c r="L27" s="20" t="s">
        <v>82</v>
      </c>
      <c r="M27" s="21" t="s">
        <v>83</v>
      </c>
      <c r="N27" s="20" t="s">
        <v>84</v>
      </c>
    </row>
    <row r="28" customFormat="false" ht="13.9" hidden="false" customHeight="true" outlineLevel="0" collapsed="false">
      <c r="A28" s="17" t="n">
        <v>27</v>
      </c>
      <c r="B28" s="21" t="str">
        <f aca="false">LEFT(D28,1) &amp; MID(D28, FIND(".", D28)+1, FIND("@", D28)-FIND(".", D28)-1)</f>
        <v>dbendrell</v>
      </c>
      <c r="C28" s="19" t="s">
        <v>188</v>
      </c>
      <c r="D28" s="20" t="s">
        <v>189</v>
      </c>
      <c r="E28" s="21"/>
      <c r="F28" s="20" t="s">
        <v>190</v>
      </c>
      <c r="G28" s="20" t="s">
        <v>191</v>
      </c>
      <c r="H28" s="22" t="str">
        <f aca="false">IF(OR(L28="Abogados",L28="Administrativos",L28="Socios"),"Por Sunat","Por Recibo")</f>
        <v>Por Sunat</v>
      </c>
      <c r="I28" s="20"/>
      <c r="J28" s="20"/>
      <c r="K28" s="20"/>
      <c r="L28" s="20" t="s">
        <v>121</v>
      </c>
      <c r="M28" s="21" t="s">
        <v>83</v>
      </c>
      <c r="N28" s="20" t="s">
        <v>192</v>
      </c>
    </row>
    <row r="29" customFormat="false" ht="13.9" hidden="false" customHeight="true" outlineLevel="0" collapsed="false">
      <c r="A29" s="17" t="n">
        <v>28</v>
      </c>
      <c r="B29" s="21" t="str">
        <f aca="false">LEFT(D29,1) &amp; MID(D29, FIND(".", D29)+1, FIND("@", D29)-FIND(".", D29)-1)</f>
        <v>lbest</v>
      </c>
      <c r="C29" s="19" t="s">
        <v>193</v>
      </c>
      <c r="D29" s="20" t="s">
        <v>194</v>
      </c>
      <c r="E29" s="21"/>
      <c r="F29" s="20" t="s">
        <v>173</v>
      </c>
      <c r="G29" s="20" t="s">
        <v>195</v>
      </c>
      <c r="H29" s="22" t="str">
        <f aca="false">IF(OR(L29="Abogados",L29="Administrativos",L29="Socios"),"Por Sunat","Por Recibo")</f>
        <v>Por Sunat</v>
      </c>
      <c r="I29" s="20"/>
      <c r="J29" s="20"/>
      <c r="K29" s="20"/>
      <c r="L29" s="20" t="s">
        <v>82</v>
      </c>
      <c r="M29" s="21" t="s">
        <v>83</v>
      </c>
      <c r="N29" s="20" t="s">
        <v>84</v>
      </c>
    </row>
    <row r="30" customFormat="false" ht="13.9" hidden="false" customHeight="true" outlineLevel="0" collapsed="false">
      <c r="A30" s="17" t="n">
        <v>29</v>
      </c>
      <c r="B30" s="21" t="str">
        <f aca="false">LEFT(D30,1) &amp; MID(D30, FIND(".", D30)+1, FIND("@", D30)-FIND(".", D30)-1)</f>
        <v>jburgos</v>
      </c>
      <c r="C30" s="19" t="s">
        <v>196</v>
      </c>
      <c r="D30" s="20" t="s">
        <v>197</v>
      </c>
      <c r="E30" s="21"/>
      <c r="F30" s="20" t="s">
        <v>106</v>
      </c>
      <c r="G30" s="20" t="s">
        <v>198</v>
      </c>
      <c r="H30" s="22" t="str">
        <f aca="false">IF(OR(L30="Abogados",L30="Administrativos",L30="Socios"),"Por Sunat","Por Recibo")</f>
        <v>Por Sunat</v>
      </c>
      <c r="I30" s="20"/>
      <c r="J30" s="20"/>
      <c r="K30" s="20"/>
      <c r="L30" s="20" t="s">
        <v>127</v>
      </c>
      <c r="M30" s="21" t="s">
        <v>83</v>
      </c>
      <c r="N30" s="20" t="s">
        <v>84</v>
      </c>
    </row>
    <row r="31" customFormat="false" ht="13.9" hidden="false" customHeight="true" outlineLevel="0" collapsed="false">
      <c r="A31" s="17" t="n">
        <v>30</v>
      </c>
      <c r="B31" s="21" t="str">
        <f aca="false">LEFT(D31,1) &amp; MID(D31, FIND(".", D31)+1, FIND("@", D31)-FIND(".", D31)-1)</f>
        <v>acaceres</v>
      </c>
      <c r="C31" s="19" t="s">
        <v>199</v>
      </c>
      <c r="D31" s="20" t="s">
        <v>200</v>
      </c>
      <c r="E31" s="21"/>
      <c r="F31" s="20" t="s">
        <v>136</v>
      </c>
      <c r="G31" s="20" t="s">
        <v>201</v>
      </c>
      <c r="H31" s="22" t="str">
        <f aca="false">IF(OR(L31="Abogados",L31="Administrativos",L31="Socios"),"Por Sunat","Por Recibo")</f>
        <v>Por Recibo</v>
      </c>
      <c r="I31" s="20"/>
      <c r="J31" s="20"/>
      <c r="K31" s="20"/>
      <c r="L31" s="20" t="s">
        <v>111</v>
      </c>
      <c r="M31" s="21" t="s">
        <v>83</v>
      </c>
      <c r="N31" s="20" t="s">
        <v>112</v>
      </c>
    </row>
    <row r="32" customFormat="false" ht="13.9" hidden="false" customHeight="true" outlineLevel="0" collapsed="false">
      <c r="A32" s="17" t="n">
        <v>31</v>
      </c>
      <c r="B32" s="21" t="str">
        <f aca="false">LEFT(D32,1) &amp; MID(D32, FIND(".", D32)+1, FIND("@", D32)-FIND(".", D32)-1)</f>
        <v>ccalderon</v>
      </c>
      <c r="C32" s="19" t="s">
        <v>202</v>
      </c>
      <c r="D32" s="20" t="s">
        <v>203</v>
      </c>
      <c r="E32" s="21"/>
      <c r="F32" s="20" t="s">
        <v>97</v>
      </c>
      <c r="G32" s="20" t="s">
        <v>204</v>
      </c>
      <c r="H32" s="22" t="str">
        <f aca="false">IF(OR(L32="Abogados",L32="Administrativos",L32="Socios"),"Por Sunat","Por Recibo")</f>
        <v>Por Sunat</v>
      </c>
      <c r="I32" s="20"/>
      <c r="J32" s="20"/>
      <c r="K32" s="20"/>
      <c r="L32" s="20" t="s">
        <v>82</v>
      </c>
      <c r="M32" s="21" t="s">
        <v>83</v>
      </c>
      <c r="N32" s="20" t="s">
        <v>84</v>
      </c>
    </row>
    <row r="33" customFormat="false" ht="13.9" hidden="false" customHeight="true" outlineLevel="0" collapsed="false">
      <c r="A33" s="17" t="n">
        <v>32</v>
      </c>
      <c r="B33" s="21" t="str">
        <f aca="false">LEFT(D33,1) &amp; MID(D33, FIND(".", D33)+1, FIND("@", D33)-FIND(".", D33)-1)</f>
        <v>lcalderon</v>
      </c>
      <c r="C33" s="19" t="s">
        <v>205</v>
      </c>
      <c r="D33" s="20" t="s">
        <v>206</v>
      </c>
      <c r="E33" s="21"/>
      <c r="F33" s="20" t="s">
        <v>87</v>
      </c>
      <c r="G33" s="20" t="s">
        <v>207</v>
      </c>
      <c r="H33" s="22" t="str">
        <f aca="false">IF(OR(L33="Abogados",L33="Administrativos",L33="Socios"),"Por Sunat","Por Recibo")</f>
        <v>Por Sunat</v>
      </c>
      <c r="I33" s="20"/>
      <c r="J33" s="20"/>
      <c r="K33" s="20"/>
      <c r="L33" s="20" t="s">
        <v>82</v>
      </c>
      <c r="M33" s="21" t="s">
        <v>83</v>
      </c>
      <c r="N33" s="20"/>
    </row>
    <row r="34" customFormat="false" ht="13.9" hidden="false" customHeight="true" outlineLevel="0" collapsed="false">
      <c r="A34" s="17" t="n">
        <v>33</v>
      </c>
      <c r="B34" s="21" t="str">
        <f aca="false">LEFT(D34,1) &amp; MID(D34, FIND(".", D34)+1, FIND("@", D34)-FIND(".", D34)-1)</f>
        <v>dcalderon</v>
      </c>
      <c r="C34" s="19" t="s">
        <v>208</v>
      </c>
      <c r="D34" s="20" t="s">
        <v>209</v>
      </c>
      <c r="E34" s="21"/>
      <c r="F34" s="20" t="s">
        <v>210</v>
      </c>
      <c r="G34" s="20" t="s">
        <v>211</v>
      </c>
      <c r="H34" s="22" t="str">
        <f aca="false">IF(OR(L34="Abogados",L34="Administrativos",L34="Socios"),"Por Sunat","Por Recibo")</f>
        <v>Por Sunat</v>
      </c>
      <c r="I34" s="20"/>
      <c r="J34" s="20"/>
      <c r="K34" s="20"/>
      <c r="L34" s="20" t="s">
        <v>121</v>
      </c>
      <c r="M34" s="21" t="s">
        <v>83</v>
      </c>
      <c r="N34" s="20" t="s">
        <v>212</v>
      </c>
    </row>
    <row r="35" customFormat="false" ht="13.9" hidden="false" customHeight="true" outlineLevel="0" collapsed="false">
      <c r="A35" s="17" t="n">
        <v>34</v>
      </c>
      <c r="B35" s="21" t="str">
        <f aca="false">LEFT(D35,1) &amp; MID(D35, FIND(".", D35)+1, FIND("@", D35)-FIND(".", D35)-1)</f>
        <v>pcamacho</v>
      </c>
      <c r="C35" s="19" t="s">
        <v>213</v>
      </c>
      <c r="D35" s="20" t="s">
        <v>214</v>
      </c>
      <c r="E35" s="21"/>
      <c r="F35" s="20" t="s">
        <v>215</v>
      </c>
      <c r="G35" s="20" t="s">
        <v>216</v>
      </c>
      <c r="H35" s="22" t="str">
        <f aca="false">IF(OR(L35="Abogados",L35="Administrativos",L35="Socios"),"Por Sunat","Por Recibo")</f>
        <v>Por Sunat</v>
      </c>
      <c r="I35" s="20"/>
      <c r="J35" s="20"/>
      <c r="K35" s="20"/>
      <c r="L35" s="20" t="s">
        <v>82</v>
      </c>
      <c r="M35" s="21" t="s">
        <v>83</v>
      </c>
      <c r="N35" s="20"/>
    </row>
    <row r="36" customFormat="false" ht="13.9" hidden="false" customHeight="true" outlineLevel="0" collapsed="false">
      <c r="A36" s="17" t="n">
        <v>35</v>
      </c>
      <c r="B36" s="21" t="str">
        <f aca="false">LEFT(D36,1) &amp; MID(D36, FIND(".", D36)+1, FIND("@", D36)-FIND(".", D36)-1)</f>
        <v>dcamacho</v>
      </c>
      <c r="C36" s="19" t="s">
        <v>217</v>
      </c>
      <c r="D36" s="20" t="s">
        <v>218</v>
      </c>
      <c r="E36" s="21"/>
      <c r="F36" s="20" t="s">
        <v>173</v>
      </c>
      <c r="G36" s="20" t="s">
        <v>219</v>
      </c>
      <c r="H36" s="22" t="str">
        <f aca="false">IF(OR(L36="Abogados",L36="Administrativos",L36="Socios"),"Por Sunat","Por Recibo")</f>
        <v>Por Sunat</v>
      </c>
      <c r="I36" s="20"/>
      <c r="J36" s="20"/>
      <c r="K36" s="20"/>
      <c r="L36" s="20" t="s">
        <v>82</v>
      </c>
      <c r="M36" s="21" t="s">
        <v>83</v>
      </c>
      <c r="N36" s="20" t="s">
        <v>84</v>
      </c>
    </row>
    <row r="37" customFormat="false" ht="13.9" hidden="false" customHeight="true" outlineLevel="0" collapsed="false">
      <c r="A37" s="17" t="n">
        <v>36</v>
      </c>
      <c r="B37" s="21" t="str">
        <f aca="false">LEFT(D37,1) &amp; MID(D37, FIND(".", D37)+1, FIND("@", D37)-FIND(".", D37)-1)</f>
        <v>jcamarena</v>
      </c>
      <c r="C37" s="19" t="s">
        <v>220</v>
      </c>
      <c r="D37" s="20" t="s">
        <v>221</v>
      </c>
      <c r="E37" s="21"/>
      <c r="F37" s="20" t="s">
        <v>222</v>
      </c>
      <c r="G37" s="20" t="s">
        <v>223</v>
      </c>
      <c r="H37" s="22" t="str">
        <f aca="false">IF(OR(L37="Abogados",L37="Administrativos",L37="Socios"),"Por Sunat","Por Recibo")</f>
        <v>Por Sunat</v>
      </c>
      <c r="I37" s="20"/>
      <c r="J37" s="20"/>
      <c r="K37" s="20"/>
      <c r="L37" s="20" t="s">
        <v>82</v>
      </c>
      <c r="M37" s="21" t="s">
        <v>83</v>
      </c>
      <c r="N37" s="20" t="s">
        <v>84</v>
      </c>
    </row>
    <row r="38" customFormat="false" ht="13.9" hidden="false" customHeight="true" outlineLevel="0" collapsed="false">
      <c r="A38" s="17" t="n">
        <v>37</v>
      </c>
      <c r="B38" s="21" t="str">
        <f aca="false">LEFT(D38,1) &amp; MID(D38, FIND(".", D38)+1, FIND("@", D38)-FIND(".", D38)-1)</f>
        <v>mcaqui</v>
      </c>
      <c r="C38" s="19" t="s">
        <v>224</v>
      </c>
      <c r="D38" s="20" t="s">
        <v>225</v>
      </c>
      <c r="E38" s="21"/>
      <c r="F38" s="20" t="s">
        <v>226</v>
      </c>
      <c r="G38" s="20" t="s">
        <v>227</v>
      </c>
      <c r="H38" s="22" t="str">
        <f aca="false">IF(OR(L38="Abogados",L38="Administrativos",L38="Socios"),"Por Sunat","Por Recibo")</f>
        <v>Por Sunat</v>
      </c>
      <c r="I38" s="20"/>
      <c r="J38" s="20"/>
      <c r="K38" s="20"/>
      <c r="L38" s="20" t="s">
        <v>121</v>
      </c>
      <c r="M38" s="21" t="s">
        <v>83</v>
      </c>
      <c r="N38" s="20" t="s">
        <v>228</v>
      </c>
    </row>
    <row r="39" customFormat="false" ht="13.9" hidden="false" customHeight="true" outlineLevel="0" collapsed="false">
      <c r="A39" s="17" t="n">
        <v>38</v>
      </c>
      <c r="B39" s="21" t="str">
        <f aca="false">LEFT(D39,1) &amp; MID(D39, FIND(".", D39)+1, FIND("@", D39)-FIND(".", D39)-1)</f>
        <v>pcarbajal</v>
      </c>
      <c r="C39" s="19" t="s">
        <v>229</v>
      </c>
      <c r="D39" s="20" t="s">
        <v>230</v>
      </c>
      <c r="E39" s="21"/>
      <c r="F39" s="20" t="s">
        <v>136</v>
      </c>
      <c r="G39" s="20" t="s">
        <v>231</v>
      </c>
      <c r="H39" s="22" t="str">
        <f aca="false">IF(OR(L39="Abogados",L39="Administrativos",L39="Socios"),"Por Sunat","Por Recibo")</f>
        <v>Por Sunat</v>
      </c>
      <c r="I39" s="20"/>
      <c r="J39" s="20"/>
      <c r="K39" s="20"/>
      <c r="L39" s="20" t="s">
        <v>127</v>
      </c>
      <c r="M39" s="21" t="s">
        <v>83</v>
      </c>
      <c r="N39" s="20" t="s">
        <v>84</v>
      </c>
    </row>
    <row r="40" customFormat="false" ht="13.9" hidden="false" customHeight="true" outlineLevel="0" collapsed="false">
      <c r="A40" s="17" t="n">
        <v>39</v>
      </c>
      <c r="B40" s="21" t="e">
        <f aca="false">LEFT(D40,1) &amp; MID(D40, FIND(".", D40)+1, FIND("@", D40)-FIND(".", D40)-1)</f>
        <v>#VALUE!</v>
      </c>
      <c r="C40" s="19" t="s">
        <v>232</v>
      </c>
      <c r="D40" s="20"/>
      <c r="E40" s="21"/>
      <c r="F40" s="20"/>
      <c r="G40" s="20" t="s">
        <v>233</v>
      </c>
      <c r="H40" s="22" t="str">
        <f aca="false">IF(OR(L40="Abogados",L40="Administrativos",L40="Socios"),"Por Sunat","Por Recibo")</f>
        <v>Por Recibo</v>
      </c>
      <c r="I40" s="20"/>
      <c r="J40" s="20"/>
      <c r="K40" s="20"/>
      <c r="L40" s="20" t="s">
        <v>234</v>
      </c>
      <c r="M40" s="21" t="s">
        <v>83</v>
      </c>
      <c r="N40" s="20"/>
    </row>
    <row r="41" customFormat="false" ht="13.9" hidden="false" customHeight="true" outlineLevel="0" collapsed="false">
      <c r="A41" s="17" t="n">
        <v>40</v>
      </c>
      <c r="B41" s="21" t="str">
        <f aca="false">LEFT(D41,1) &amp; MID(D41, FIND(".", D41)+1, FIND("@", D41)-FIND(".", D41)-1)</f>
        <v>lcarpio</v>
      </c>
      <c r="C41" s="19" t="s">
        <v>235</v>
      </c>
      <c r="D41" s="20" t="s">
        <v>236</v>
      </c>
      <c r="E41" s="21"/>
      <c r="F41" s="20" t="s">
        <v>97</v>
      </c>
      <c r="G41" s="20" t="s">
        <v>237</v>
      </c>
      <c r="H41" s="22" t="str">
        <f aca="false">IF(OR(L41="Abogados",L41="Administrativos",L41="Socios"),"Por Sunat","Por Recibo")</f>
        <v>Por Sunat</v>
      </c>
      <c r="I41" s="20"/>
      <c r="J41" s="20"/>
      <c r="K41" s="20"/>
      <c r="L41" s="20" t="s">
        <v>82</v>
      </c>
      <c r="M41" s="21" t="s">
        <v>83</v>
      </c>
      <c r="N41" s="20" t="s">
        <v>84</v>
      </c>
    </row>
    <row r="42" customFormat="false" ht="13.9" hidden="false" customHeight="true" outlineLevel="0" collapsed="false">
      <c r="A42" s="17" t="n">
        <v>41</v>
      </c>
      <c r="B42" s="21" t="str">
        <f aca="false">LEFT(D42,1) &amp; MID(D42, FIND(".", D42)+1, FIND("@", D42)-FIND(".", D42)-1)</f>
        <v>ncarrion</v>
      </c>
      <c r="C42" s="19" t="s">
        <v>238</v>
      </c>
      <c r="D42" s="20" t="s">
        <v>239</v>
      </c>
      <c r="E42" s="21"/>
      <c r="F42" s="20" t="s">
        <v>87</v>
      </c>
      <c r="G42" s="20" t="s">
        <v>240</v>
      </c>
      <c r="H42" s="22" t="str">
        <f aca="false">IF(OR(L42="Abogados",L42="Administrativos",L42="Socios"),"Por Sunat","Por Recibo")</f>
        <v>Por Sunat</v>
      </c>
      <c r="I42" s="20"/>
      <c r="J42" s="20"/>
      <c r="K42" s="20"/>
      <c r="L42" s="20" t="s">
        <v>82</v>
      </c>
      <c r="M42" s="21" t="s">
        <v>83</v>
      </c>
      <c r="N42" s="20" t="s">
        <v>90</v>
      </c>
    </row>
    <row r="43" customFormat="false" ht="13.9" hidden="false" customHeight="true" outlineLevel="0" collapsed="false">
      <c r="A43" s="17" t="n">
        <v>42</v>
      </c>
      <c r="B43" s="21" t="str">
        <f aca="false">LEFT(D43,1) &amp; MID(D43, FIND(".", D43)+1, FIND("@", D43)-FIND(".", D43)-1)</f>
        <v>ccastillo</v>
      </c>
      <c r="C43" s="19" t="s">
        <v>241</v>
      </c>
      <c r="D43" s="20" t="s">
        <v>242</v>
      </c>
      <c r="E43" s="21"/>
      <c r="F43" s="20" t="s">
        <v>106</v>
      </c>
      <c r="G43" s="20" t="s">
        <v>243</v>
      </c>
      <c r="H43" s="22" t="str">
        <f aca="false">IF(OR(L43="Abogados",L43="Administrativos",L43="Socios"),"Por Sunat","Por Recibo")</f>
        <v>Por Recibo</v>
      </c>
      <c r="I43" s="20"/>
      <c r="J43" s="20"/>
      <c r="K43" s="20"/>
      <c r="L43" s="20" t="s">
        <v>99</v>
      </c>
      <c r="M43" s="21" t="s">
        <v>83</v>
      </c>
      <c r="N43" s="20" t="s">
        <v>99</v>
      </c>
    </row>
    <row r="44" customFormat="false" ht="13.9" hidden="false" customHeight="true" outlineLevel="0" collapsed="false">
      <c r="A44" s="17" t="n">
        <v>43</v>
      </c>
      <c r="B44" s="21" t="e">
        <f aca="false">LEFT(D44,1) &amp; MID(D44, FIND(".", D44)+1, FIND("@", D44)-FIND(".", D44)-1)</f>
        <v>#VALUE!</v>
      </c>
      <c r="C44" s="19" t="s">
        <v>244</v>
      </c>
      <c r="D44" s="20"/>
      <c r="E44" s="21"/>
      <c r="F44" s="20"/>
      <c r="G44" s="20" t="s">
        <v>245</v>
      </c>
      <c r="H44" s="22" t="str">
        <f aca="false">IF(OR(L44="Abogados",L44="Administrativos",L44="Socios"),"Por Sunat","Por Recibo")</f>
        <v>Por Recibo</v>
      </c>
      <c r="I44" s="20"/>
      <c r="J44" s="20"/>
      <c r="K44" s="20"/>
      <c r="L44" s="20" t="s">
        <v>246</v>
      </c>
      <c r="M44" s="21" t="s">
        <v>83</v>
      </c>
      <c r="N44" s="20"/>
    </row>
    <row r="45" customFormat="false" ht="13.9" hidden="false" customHeight="true" outlineLevel="0" collapsed="false">
      <c r="A45" s="17" t="n">
        <v>44</v>
      </c>
      <c r="B45" s="21" t="str">
        <f aca="false">LEFT(D45,1) &amp; MID(D45, FIND(".", D45)+1, FIND("@", D45)-FIND(".", D45)-1)</f>
        <v>ccastro</v>
      </c>
      <c r="C45" s="19" t="s">
        <v>247</v>
      </c>
      <c r="D45" s="20" t="s">
        <v>248</v>
      </c>
      <c r="E45" s="21"/>
      <c r="F45" s="20" t="s">
        <v>222</v>
      </c>
      <c r="G45" s="20" t="s">
        <v>249</v>
      </c>
      <c r="H45" s="22" t="str">
        <f aca="false">IF(OR(L45="Abogados",L45="Administrativos",L45="Socios"),"Por Sunat","Por Recibo")</f>
        <v>Por Sunat</v>
      </c>
      <c r="I45" s="20"/>
      <c r="J45" s="20"/>
      <c r="K45" s="20"/>
      <c r="L45" s="20" t="s">
        <v>127</v>
      </c>
      <c r="M45" s="21" t="s">
        <v>83</v>
      </c>
      <c r="N45" s="20" t="s">
        <v>84</v>
      </c>
    </row>
    <row r="46" customFormat="false" ht="13.9" hidden="false" customHeight="true" outlineLevel="0" collapsed="false">
      <c r="A46" s="17" t="n">
        <v>45</v>
      </c>
      <c r="B46" s="21" t="str">
        <f aca="false">LEFT(D46,1) &amp; MID(D46, FIND(".", D46)+1, FIND("@", D46)-FIND(".", D46)-1)</f>
        <v>mcastro</v>
      </c>
      <c r="C46" s="19" t="s">
        <v>250</v>
      </c>
      <c r="D46" s="20" t="s">
        <v>251</v>
      </c>
      <c r="E46" s="21"/>
      <c r="F46" s="20" t="s">
        <v>97</v>
      </c>
      <c r="G46" s="20" t="s">
        <v>252</v>
      </c>
      <c r="H46" s="22" t="str">
        <f aca="false">IF(OR(L46="Abogados",L46="Administrativos",L46="Socios"),"Por Sunat","Por Recibo")</f>
        <v>Por Sunat</v>
      </c>
      <c r="I46" s="20"/>
      <c r="J46" s="20"/>
      <c r="K46" s="20"/>
      <c r="L46" s="20" t="s">
        <v>82</v>
      </c>
      <c r="M46" s="21" t="s">
        <v>83</v>
      </c>
      <c r="N46" s="20" t="s">
        <v>84</v>
      </c>
    </row>
    <row r="47" customFormat="false" ht="13.9" hidden="false" customHeight="true" outlineLevel="0" collapsed="false">
      <c r="A47" s="17" t="n">
        <v>46</v>
      </c>
      <c r="B47" s="21" t="str">
        <f aca="false">LEFT(D47,1) &amp; MID(D47, FIND(".", D47)+1, FIND("@", D47)-FIND(".", D47)-1)</f>
        <v>ucedron</v>
      </c>
      <c r="C47" s="19" t="s">
        <v>253</v>
      </c>
      <c r="D47" s="20" t="s">
        <v>254</v>
      </c>
      <c r="E47" s="21"/>
      <c r="F47" s="20" t="s">
        <v>173</v>
      </c>
      <c r="G47" s="20" t="s">
        <v>255</v>
      </c>
      <c r="H47" s="22" t="str">
        <f aca="false">IF(OR(L47="Abogados",L47="Administrativos",L47="Socios"),"Por Sunat","Por Recibo")</f>
        <v>Por Sunat</v>
      </c>
      <c r="I47" s="20"/>
      <c r="J47" s="20"/>
      <c r="K47" s="20"/>
      <c r="L47" s="20" t="s">
        <v>82</v>
      </c>
      <c r="M47" s="21" t="s">
        <v>83</v>
      </c>
      <c r="N47" s="20" t="s">
        <v>84</v>
      </c>
    </row>
    <row r="48" customFormat="false" ht="13.9" hidden="false" customHeight="true" outlineLevel="0" collapsed="false">
      <c r="A48" s="17" t="n">
        <v>47</v>
      </c>
      <c r="B48" s="21" t="str">
        <f aca="false">LEFT(D48,1) &amp; MID(D48, FIND(".", D48)+1, FIND("@", D48)-FIND(".", D48)-1)</f>
        <v>lcenteno</v>
      </c>
      <c r="C48" s="19" t="s">
        <v>256</v>
      </c>
      <c r="D48" s="20" t="s">
        <v>257</v>
      </c>
      <c r="E48" s="21"/>
      <c r="F48" s="20" t="s">
        <v>215</v>
      </c>
      <c r="G48" s="20" t="s">
        <v>258</v>
      </c>
      <c r="H48" s="22" t="str">
        <f aca="false">IF(OR(L48="Abogados",L48="Administrativos",L48="Socios"),"Por Sunat","Por Recibo")</f>
        <v>Por Sunat</v>
      </c>
      <c r="I48" s="20"/>
      <c r="J48" s="20"/>
      <c r="K48" s="20"/>
      <c r="L48" s="20" t="s">
        <v>82</v>
      </c>
      <c r="M48" s="21" t="s">
        <v>83</v>
      </c>
      <c r="N48" s="20" t="s">
        <v>84</v>
      </c>
    </row>
    <row r="49" customFormat="false" ht="13.9" hidden="false" customHeight="true" outlineLevel="0" collapsed="false">
      <c r="A49" s="17" t="n">
        <v>48</v>
      </c>
      <c r="B49" s="21" t="e">
        <f aca="false">LEFT(D49,1) &amp; MID(D49, FIND(".", D49)+1, FIND("@", D49)-FIND(".", D49)-1)</f>
        <v>#VALUE!</v>
      </c>
      <c r="C49" s="19" t="s">
        <v>259</v>
      </c>
      <c r="D49" s="20" t="s">
        <v>260</v>
      </c>
      <c r="E49" s="21"/>
      <c r="F49" s="20" t="s">
        <v>119</v>
      </c>
      <c r="G49" s="20" t="s">
        <v>261</v>
      </c>
      <c r="H49" s="22" t="str">
        <f aca="false">IF(OR(L49="Abogados",L49="Administrativos",L49="Socios"),"Por Sunat","Por Recibo")</f>
        <v>Por Recibo</v>
      </c>
      <c r="I49" s="20"/>
      <c r="J49" s="20"/>
      <c r="K49" s="20"/>
      <c r="L49" s="20" t="s">
        <v>99</v>
      </c>
      <c r="M49" s="21" t="s">
        <v>83</v>
      </c>
      <c r="N49" s="20" t="s">
        <v>99</v>
      </c>
    </row>
    <row r="50" customFormat="false" ht="13.9" hidden="false" customHeight="true" outlineLevel="0" collapsed="false">
      <c r="A50" s="17" t="n">
        <v>49</v>
      </c>
      <c r="B50" s="21" t="str">
        <f aca="false">LEFT(D50,1) &amp; MID(D50, FIND(".", D50)+1, FIND("@", D50)-FIND(".", D50)-1)</f>
        <v>rcevasco</v>
      </c>
      <c r="C50" s="19" t="s">
        <v>262</v>
      </c>
      <c r="D50" s="20" t="s">
        <v>263</v>
      </c>
      <c r="E50" s="21"/>
      <c r="F50" s="20" t="s">
        <v>222</v>
      </c>
      <c r="G50" s="20" t="s">
        <v>264</v>
      </c>
      <c r="H50" s="22" t="str">
        <f aca="false">IF(OR(L50="Abogados",L50="Administrativos",L50="Socios"),"Por Sunat","Por Recibo")</f>
        <v>Por Sunat</v>
      </c>
      <c r="I50" s="20"/>
      <c r="J50" s="20"/>
      <c r="K50" s="20"/>
      <c r="L50" s="20" t="s">
        <v>127</v>
      </c>
      <c r="M50" s="21" t="s">
        <v>83</v>
      </c>
      <c r="N50" s="20" t="s">
        <v>84</v>
      </c>
    </row>
    <row r="51" customFormat="false" ht="13.9" hidden="false" customHeight="true" outlineLevel="0" collapsed="false">
      <c r="A51" s="17" t="n">
        <v>50</v>
      </c>
      <c r="B51" s="21" t="e">
        <f aca="false">LEFT(D51,1) &amp; MID(D51, FIND(".", D51)+1, FIND("@", D51)-FIND(".", D51)-1)</f>
        <v>#VALUE!</v>
      </c>
      <c r="C51" s="19" t="s">
        <v>265</v>
      </c>
      <c r="D51" s="20"/>
      <c r="E51" s="21"/>
      <c r="F51" s="20" t="s">
        <v>266</v>
      </c>
      <c r="G51" s="20" t="s">
        <v>267</v>
      </c>
      <c r="H51" s="22" t="str">
        <f aca="false">IF(OR(L51="Abogados",L51="Administrativos",L51="Socios"),"Por Sunat","Por Recibo")</f>
        <v>Por Sunat</v>
      </c>
      <c r="I51" s="20"/>
      <c r="J51" s="20"/>
      <c r="K51" s="20"/>
      <c r="L51" s="20" t="s">
        <v>121</v>
      </c>
      <c r="M51" s="21" t="s">
        <v>83</v>
      </c>
      <c r="N51" s="20" t="s">
        <v>268</v>
      </c>
    </row>
    <row r="52" customFormat="false" ht="13.9" hidden="false" customHeight="true" outlineLevel="0" collapsed="false">
      <c r="A52" s="17" t="n">
        <v>51</v>
      </c>
      <c r="B52" s="21" t="e">
        <f aca="false">LEFT(D52,1) &amp; MID(D52, FIND(".", D52)+1, FIND("@", D52)-FIND(".", D52)-1)</f>
        <v>#VALUE!</v>
      </c>
      <c r="C52" s="19" t="s">
        <v>269</v>
      </c>
      <c r="D52" s="20"/>
      <c r="E52" s="21"/>
      <c r="F52" s="20" t="s">
        <v>102</v>
      </c>
      <c r="G52" s="20" t="s">
        <v>270</v>
      </c>
      <c r="H52" s="22" t="str">
        <f aca="false">IF(OR(L52="Abogados",L52="Administrativos",L52="Socios"),"Por Sunat","Por Recibo")</f>
        <v>Por Recibo</v>
      </c>
      <c r="I52" s="20"/>
      <c r="J52" s="20"/>
      <c r="K52" s="20"/>
      <c r="L52" s="20" t="s">
        <v>234</v>
      </c>
      <c r="M52" s="21" t="s">
        <v>83</v>
      </c>
      <c r="N52" s="20"/>
    </row>
    <row r="53" customFormat="false" ht="13.9" hidden="false" customHeight="true" outlineLevel="0" collapsed="false">
      <c r="A53" s="17" t="n">
        <v>52</v>
      </c>
      <c r="B53" s="21" t="str">
        <f aca="false">LEFT(D53,1) &amp; MID(D53, FIND(".", D53)+1, FIND("@", D53)-FIND(".", D53)-1)</f>
        <v>schicoma</v>
      </c>
      <c r="C53" s="19" t="s">
        <v>271</v>
      </c>
      <c r="D53" s="20" t="s">
        <v>272</v>
      </c>
      <c r="E53" s="21"/>
      <c r="F53" s="20" t="s">
        <v>273</v>
      </c>
      <c r="G53" s="20" t="s">
        <v>274</v>
      </c>
      <c r="H53" s="22" t="str">
        <f aca="false">IF(OR(L53="Abogados",L53="Administrativos",L53="Socios"),"Por Sunat","Por Recibo")</f>
        <v>Por Sunat</v>
      </c>
      <c r="I53" s="20"/>
      <c r="J53" s="20"/>
      <c r="K53" s="20"/>
      <c r="L53" s="20" t="s">
        <v>82</v>
      </c>
      <c r="M53" s="21" t="s">
        <v>83</v>
      </c>
      <c r="N53" s="20" t="s">
        <v>84</v>
      </c>
    </row>
    <row r="54" customFormat="false" ht="13.9" hidden="false" customHeight="true" outlineLevel="0" collapsed="false">
      <c r="A54" s="17" t="n">
        <v>53</v>
      </c>
      <c r="B54" s="21" t="str">
        <f aca="false">LEFT(D54,1) &amp; MID(D54, FIND(".", D54)+1, FIND("@", D54)-FIND(".", D54)-1)</f>
        <v>vcisneros</v>
      </c>
      <c r="C54" s="19" t="s">
        <v>275</v>
      </c>
      <c r="D54" s="20" t="s">
        <v>276</v>
      </c>
      <c r="E54" s="21"/>
      <c r="F54" s="20" t="s">
        <v>87</v>
      </c>
      <c r="G54" s="20" t="s">
        <v>277</v>
      </c>
      <c r="H54" s="22" t="str">
        <f aca="false">IF(OR(L54="Abogados",L54="Administrativos",L54="Socios"),"Por Sunat","Por Recibo")</f>
        <v>Por Sunat</v>
      </c>
      <c r="I54" s="20"/>
      <c r="J54" s="20"/>
      <c r="K54" s="20"/>
      <c r="L54" s="20" t="s">
        <v>127</v>
      </c>
      <c r="M54" s="21" t="s">
        <v>83</v>
      </c>
      <c r="N54" s="20" t="s">
        <v>84</v>
      </c>
    </row>
    <row r="55" customFormat="false" ht="13.9" hidden="false" customHeight="true" outlineLevel="0" collapsed="false">
      <c r="A55" s="17" t="n">
        <v>54</v>
      </c>
      <c r="B55" s="21" t="str">
        <f aca="false">LEFT(D55,1) &amp; MID(D55, FIND(".", D55)+1, FIND("@", D55)-FIND(".", D55)-1)</f>
        <v>tcobos</v>
      </c>
      <c r="C55" s="19" t="s">
        <v>278</v>
      </c>
      <c r="D55" s="20" t="s">
        <v>279</v>
      </c>
      <c r="E55" s="21"/>
      <c r="F55" s="20" t="s">
        <v>280</v>
      </c>
      <c r="G55" s="20" t="s">
        <v>281</v>
      </c>
      <c r="H55" s="22" t="str">
        <f aca="false">IF(OR(L55="Abogados",L55="Administrativos",L55="Socios"),"Por Sunat","Por Recibo")</f>
        <v>Por Sunat</v>
      </c>
      <c r="I55" s="20"/>
      <c r="J55" s="20"/>
      <c r="K55" s="20"/>
      <c r="L55" s="20" t="s">
        <v>121</v>
      </c>
      <c r="M55" s="21" t="s">
        <v>83</v>
      </c>
      <c r="N55" s="20" t="s">
        <v>112</v>
      </c>
    </row>
    <row r="56" customFormat="false" ht="13.9" hidden="false" customHeight="true" outlineLevel="0" collapsed="false">
      <c r="A56" s="17" t="n">
        <v>55</v>
      </c>
      <c r="B56" s="21" t="str">
        <f aca="false">LEFT(D56,1) &amp; MID(D56, FIND(".", D56)+1, FIND("@", D56)-FIND(".", D56)-1)</f>
        <v>ccueva</v>
      </c>
      <c r="C56" s="19" t="s">
        <v>282</v>
      </c>
      <c r="D56" s="20" t="s">
        <v>283</v>
      </c>
      <c r="E56" s="21"/>
      <c r="F56" s="20" t="s">
        <v>87</v>
      </c>
      <c r="G56" s="20" t="s">
        <v>284</v>
      </c>
      <c r="H56" s="22" t="str">
        <f aca="false">IF(OR(L56="Abogados",L56="Administrativos",L56="Socios"),"Por Sunat","Por Recibo")</f>
        <v>Por Sunat</v>
      </c>
      <c r="I56" s="20"/>
      <c r="J56" s="20"/>
      <c r="K56" s="20"/>
      <c r="L56" s="20" t="s">
        <v>82</v>
      </c>
      <c r="M56" s="21" t="s">
        <v>83</v>
      </c>
      <c r="N56" s="20"/>
    </row>
    <row r="57" customFormat="false" ht="13.9" hidden="false" customHeight="true" outlineLevel="0" collapsed="false">
      <c r="A57" s="17" t="n">
        <v>56</v>
      </c>
      <c r="B57" s="21" t="str">
        <f aca="false">LEFT(D57,1) &amp; MID(D57, FIND(".", D57)+1, FIND("@", D57)-FIND(".", D57)-1)</f>
        <v>bdasilva</v>
      </c>
      <c r="C57" s="19" t="s">
        <v>285</v>
      </c>
      <c r="D57" s="20" t="s">
        <v>286</v>
      </c>
      <c r="E57" s="21"/>
      <c r="F57" s="20" t="s">
        <v>97</v>
      </c>
      <c r="G57" s="20" t="s">
        <v>287</v>
      </c>
      <c r="H57" s="22" t="str">
        <f aca="false">IF(OR(L57="Abogados",L57="Administrativos",L57="Socios"),"Por Sunat","Por Recibo")</f>
        <v>Por Recibo</v>
      </c>
      <c r="I57" s="20"/>
      <c r="J57" s="20"/>
      <c r="K57" s="20"/>
      <c r="L57" s="20" t="s">
        <v>111</v>
      </c>
      <c r="M57" s="21" t="s">
        <v>83</v>
      </c>
      <c r="N57" s="20" t="s">
        <v>112</v>
      </c>
    </row>
    <row r="58" customFormat="false" ht="13.9" hidden="false" customHeight="true" outlineLevel="0" collapsed="false">
      <c r="A58" s="17" t="n">
        <v>57</v>
      </c>
      <c r="B58" s="21" t="str">
        <f aca="false">LEFT(D58,1) &amp; MID(D58, FIND(".", D58)+1, FIND("@", D58)-FIND(".", D58)-1)</f>
        <v>fdapello</v>
      </c>
      <c r="C58" s="19" t="s">
        <v>288</v>
      </c>
      <c r="D58" s="20" t="s">
        <v>289</v>
      </c>
      <c r="E58" s="21"/>
      <c r="F58" s="20"/>
      <c r="G58" s="20" t="s">
        <v>290</v>
      </c>
      <c r="H58" s="22" t="str">
        <f aca="false">IF(OR(L58="Abogados",L58="Administrativos",L58="Socios"),"Por Sunat","Por Recibo")</f>
        <v>Por Recibo</v>
      </c>
      <c r="I58" s="20"/>
      <c r="J58" s="20"/>
      <c r="K58" s="20"/>
      <c r="L58" s="20" t="s">
        <v>163</v>
      </c>
      <c r="M58" s="21" t="s">
        <v>83</v>
      </c>
      <c r="N58" s="20" t="s">
        <v>291</v>
      </c>
    </row>
    <row r="59" customFormat="false" ht="13.9" hidden="false" customHeight="true" outlineLevel="0" collapsed="false">
      <c r="A59" s="17" t="n">
        <v>58</v>
      </c>
      <c r="B59" s="21" t="str">
        <f aca="false">LEFT(D59,1) &amp; MID(D59, FIND(".", D59)+1, FIND("@", D59)-FIND(".", D59)-1)</f>
        <v>cdavila</v>
      </c>
      <c r="C59" s="19" t="s">
        <v>292</v>
      </c>
      <c r="D59" s="20" t="s">
        <v>293</v>
      </c>
      <c r="E59" s="21"/>
      <c r="F59" s="20" t="s">
        <v>222</v>
      </c>
      <c r="G59" s="20" t="s">
        <v>294</v>
      </c>
      <c r="H59" s="22" t="str">
        <f aca="false">IF(OR(L59="Abogados",L59="Administrativos",L59="Socios"),"Por Sunat","Por Recibo")</f>
        <v>Por Sunat</v>
      </c>
      <c r="I59" s="20"/>
      <c r="J59" s="20"/>
      <c r="K59" s="20"/>
      <c r="L59" s="20" t="s">
        <v>82</v>
      </c>
      <c r="M59" s="21" t="s">
        <v>83</v>
      </c>
      <c r="N59" s="20" t="s">
        <v>84</v>
      </c>
    </row>
    <row r="60" customFormat="false" ht="13.9" hidden="false" customHeight="true" outlineLevel="0" collapsed="false">
      <c r="A60" s="17" t="n">
        <v>59</v>
      </c>
      <c r="B60" s="21" t="str">
        <f aca="false">LEFT(D60,1) &amp; MID(D60, FIND(".", D60)+1, FIND("@", D60)-FIND(".", D60)-1)</f>
        <v>cdeita</v>
      </c>
      <c r="C60" s="19" t="s">
        <v>295</v>
      </c>
      <c r="D60" s="20" t="s">
        <v>296</v>
      </c>
      <c r="E60" s="21"/>
      <c r="F60" s="20" t="s">
        <v>119</v>
      </c>
      <c r="G60" s="20" t="s">
        <v>297</v>
      </c>
      <c r="H60" s="22" t="str">
        <f aca="false">IF(OR(L60="Abogados",L60="Administrativos",L60="Socios"),"Por Sunat","Por Recibo")</f>
        <v>Por Sunat</v>
      </c>
      <c r="I60" s="20"/>
      <c r="J60" s="20"/>
      <c r="K60" s="20"/>
      <c r="L60" s="20" t="s">
        <v>121</v>
      </c>
      <c r="M60" s="21" t="s">
        <v>83</v>
      </c>
      <c r="N60" s="20" t="s">
        <v>298</v>
      </c>
    </row>
    <row r="61" customFormat="false" ht="13.9" hidden="false" customHeight="true" outlineLevel="0" collapsed="false">
      <c r="A61" s="17" t="n">
        <v>60</v>
      </c>
      <c r="B61" s="21" t="e">
        <f aca="false">LEFT(D61,1) &amp; MID(D61, FIND(".", D61)+1, FIND("@", D61)-FIND(".", D61)-1)</f>
        <v>#VALUE!</v>
      </c>
      <c r="C61" s="19" t="s">
        <v>299</v>
      </c>
      <c r="D61" s="20" t="s">
        <v>300</v>
      </c>
      <c r="E61" s="21"/>
      <c r="F61" s="20" t="s">
        <v>119</v>
      </c>
      <c r="G61" s="20" t="s">
        <v>301</v>
      </c>
      <c r="H61" s="22" t="str">
        <f aca="false">IF(OR(L61="Abogados",L61="Administrativos",L61="Socios"),"Por Sunat","Por Recibo")</f>
        <v>Por Sunat</v>
      </c>
      <c r="I61" s="20"/>
      <c r="J61" s="20"/>
      <c r="K61" s="20"/>
      <c r="L61" s="20" t="s">
        <v>121</v>
      </c>
      <c r="M61" s="21" t="s">
        <v>83</v>
      </c>
      <c r="N61" s="20" t="s">
        <v>302</v>
      </c>
    </row>
    <row r="62" customFormat="false" ht="13.9" hidden="false" customHeight="true" outlineLevel="0" collapsed="false">
      <c r="A62" s="17" t="n">
        <v>61</v>
      </c>
      <c r="B62" s="21" t="str">
        <f aca="false">LEFT(D62,1) &amp; MID(D62, FIND(".", D62)+1, FIND("@", D62)-FIND(".", D62)-1)</f>
        <v>cdelasa</v>
      </c>
      <c r="C62" s="19" t="s">
        <v>303</v>
      </c>
      <c r="D62" s="20" t="s">
        <v>304</v>
      </c>
      <c r="E62" s="21"/>
      <c r="F62" s="20" t="s">
        <v>97</v>
      </c>
      <c r="G62" s="20" t="s">
        <v>305</v>
      </c>
      <c r="H62" s="22" t="str">
        <f aca="false">IF(OR(L62="Abogados",L62="Administrativos",L62="Socios"),"Por Sunat","Por Recibo")</f>
        <v>Por Sunat</v>
      </c>
      <c r="I62" s="20"/>
      <c r="J62" s="20"/>
      <c r="K62" s="20"/>
      <c r="L62" s="20" t="s">
        <v>82</v>
      </c>
      <c r="M62" s="21" t="s">
        <v>83</v>
      </c>
      <c r="N62" s="20"/>
    </row>
    <row r="63" customFormat="false" ht="13.9" hidden="false" customHeight="true" outlineLevel="0" collapsed="false">
      <c r="A63" s="17" t="n">
        <v>62</v>
      </c>
      <c r="B63" s="21" t="str">
        <f aca="false">LEFT(D63,1) &amp; MID(D63, FIND(".", D63)+1, FIND("@", D63)-FIND(".", D63)-1)</f>
        <v>mdelaguila</v>
      </c>
      <c r="C63" s="19" t="s">
        <v>306</v>
      </c>
      <c r="D63" s="20" t="s">
        <v>307</v>
      </c>
      <c r="E63" s="21"/>
      <c r="F63" s="20" t="s">
        <v>87</v>
      </c>
      <c r="G63" s="20" t="s">
        <v>308</v>
      </c>
      <c r="H63" s="22" t="str">
        <f aca="false">IF(OR(L63="Abogados",L63="Administrativos",L63="Socios"),"Por Sunat","Por Recibo")</f>
        <v>Por Recibo</v>
      </c>
      <c r="I63" s="20"/>
      <c r="J63" s="20"/>
      <c r="K63" s="20"/>
      <c r="L63" s="20" t="s">
        <v>111</v>
      </c>
      <c r="M63" s="21" t="s">
        <v>83</v>
      </c>
      <c r="N63" s="20" t="s">
        <v>112</v>
      </c>
    </row>
    <row r="64" customFormat="false" ht="13.9" hidden="false" customHeight="true" outlineLevel="0" collapsed="false">
      <c r="A64" s="17" t="n">
        <v>63</v>
      </c>
      <c r="B64" s="21" t="str">
        <f aca="false">LEFT(D64,1) &amp; MID(D64, FIND(".", D64)+1, FIND("@", D64)-FIND(".", D64)-1)</f>
        <v>cdelrosario</v>
      </c>
      <c r="C64" s="19" t="s">
        <v>309</v>
      </c>
      <c r="D64" s="20" t="s">
        <v>310</v>
      </c>
      <c r="E64" s="21"/>
      <c r="F64" s="20" t="s">
        <v>119</v>
      </c>
      <c r="G64" s="20" t="s">
        <v>311</v>
      </c>
      <c r="H64" s="22" t="str">
        <f aca="false">IF(OR(L64="Abogados",L64="Administrativos",L64="Socios"),"Por Sunat","Por Recibo")</f>
        <v>Por Sunat</v>
      </c>
      <c r="I64" s="20"/>
      <c r="J64" s="20"/>
      <c r="K64" s="20"/>
      <c r="L64" s="20" t="s">
        <v>121</v>
      </c>
      <c r="M64" s="21" t="s">
        <v>83</v>
      </c>
      <c r="N64" s="20" t="s">
        <v>122</v>
      </c>
    </row>
    <row r="65" customFormat="false" ht="13.9" hidden="false" customHeight="true" outlineLevel="0" collapsed="false">
      <c r="A65" s="17" t="n">
        <v>64</v>
      </c>
      <c r="B65" s="21" t="str">
        <f aca="false">LEFT(D65,1) &amp; MID(D65, FIND(".", D65)+1, FIND("@", D65)-FIND(".", D65)-1)</f>
        <v>sdelgado</v>
      </c>
      <c r="C65" s="19" t="s">
        <v>312</v>
      </c>
      <c r="D65" s="20" t="s">
        <v>313</v>
      </c>
      <c r="E65" s="21"/>
      <c r="F65" s="20" t="s">
        <v>106</v>
      </c>
      <c r="G65" s="20" t="s">
        <v>314</v>
      </c>
      <c r="H65" s="22" t="str">
        <f aca="false">IF(OR(L65="Abogados",L65="Administrativos",L65="Socios"),"Por Sunat","Por Recibo")</f>
        <v>Por Recibo</v>
      </c>
      <c r="I65" s="20"/>
      <c r="J65" s="20"/>
      <c r="K65" s="20"/>
      <c r="L65" s="20" t="s">
        <v>111</v>
      </c>
      <c r="M65" s="21" t="s">
        <v>83</v>
      </c>
      <c r="N65" s="20" t="s">
        <v>112</v>
      </c>
    </row>
    <row r="66" customFormat="false" ht="13.9" hidden="false" customHeight="true" outlineLevel="0" collapsed="false">
      <c r="A66" s="17" t="n">
        <v>65</v>
      </c>
      <c r="B66" s="21" t="str">
        <f aca="false">LEFT(D66,1) &amp; MID(D66, FIND(".", D66)+1, FIND("@", D66)-FIND(".", D66)-1)</f>
        <v>jdextre</v>
      </c>
      <c r="C66" s="19" t="s">
        <v>315</v>
      </c>
      <c r="D66" s="20" t="s">
        <v>316</v>
      </c>
      <c r="E66" s="21"/>
      <c r="F66" s="20" t="s">
        <v>210</v>
      </c>
      <c r="G66" s="20" t="s">
        <v>317</v>
      </c>
      <c r="H66" s="22" t="str">
        <f aca="false">IF(OR(L66="Abogados",L66="Administrativos",L66="Socios"),"Por Sunat","Por Recibo")</f>
        <v>Por Sunat</v>
      </c>
      <c r="I66" s="20"/>
      <c r="J66" s="20"/>
      <c r="K66" s="20"/>
      <c r="L66" s="20" t="s">
        <v>121</v>
      </c>
      <c r="M66" s="21" t="s">
        <v>83</v>
      </c>
      <c r="N66" s="20" t="s">
        <v>318</v>
      </c>
    </row>
    <row r="67" customFormat="false" ht="13.9" hidden="false" customHeight="true" outlineLevel="0" collapsed="false">
      <c r="A67" s="17" t="n">
        <v>66</v>
      </c>
      <c r="B67" s="21" t="e">
        <f aca="false">LEFT(D67,1) &amp; MID(D67, FIND(".", D67)+1, FIND("@", D67)-FIND(".", D67)-1)</f>
        <v>#VALUE!</v>
      </c>
      <c r="C67" s="19" t="s">
        <v>319</v>
      </c>
      <c r="D67" s="20"/>
      <c r="E67" s="21"/>
      <c r="F67" s="20" t="s">
        <v>266</v>
      </c>
      <c r="G67" s="20" t="s">
        <v>320</v>
      </c>
      <c r="H67" s="22" t="str">
        <f aca="false">IF(OR(L67="Abogados",L67="Administrativos",L67="Socios"),"Por Sunat","Por Recibo")</f>
        <v>Por Sunat</v>
      </c>
      <c r="I67" s="20"/>
      <c r="J67" s="20"/>
      <c r="K67" s="20"/>
      <c r="L67" s="20" t="s">
        <v>121</v>
      </c>
      <c r="M67" s="21" t="s">
        <v>83</v>
      </c>
      <c r="N67" s="20" t="s">
        <v>321</v>
      </c>
    </row>
    <row r="68" customFormat="false" ht="13.9" hidden="false" customHeight="true" outlineLevel="0" collapsed="false">
      <c r="A68" s="17" t="n">
        <v>67</v>
      </c>
      <c r="B68" s="21" t="str">
        <f aca="false">LEFT(D68,1) &amp; MID(D68, FIND(".", D68)+1, FIND("@", D68)-FIND(".", D68)-1)</f>
        <v>adiaz</v>
      </c>
      <c r="C68" s="19" t="s">
        <v>322</v>
      </c>
      <c r="D68" s="20" t="s">
        <v>323</v>
      </c>
      <c r="E68" s="21"/>
      <c r="F68" s="20" t="s">
        <v>93</v>
      </c>
      <c r="G68" s="20" t="s">
        <v>324</v>
      </c>
      <c r="H68" s="22" t="str">
        <f aca="false">IF(OR(L68="Abogados",L68="Administrativos",L68="Socios"),"Por Sunat","Por Recibo")</f>
        <v>Por Recibo</v>
      </c>
      <c r="I68" s="20"/>
      <c r="J68" s="20"/>
      <c r="K68" s="20"/>
      <c r="L68" s="20" t="s">
        <v>99</v>
      </c>
      <c r="M68" s="21" t="s">
        <v>83</v>
      </c>
      <c r="N68" s="20" t="s">
        <v>99</v>
      </c>
    </row>
    <row r="69" customFormat="false" ht="13.9" hidden="false" customHeight="true" outlineLevel="0" collapsed="false">
      <c r="A69" s="17" t="n">
        <v>68</v>
      </c>
      <c r="B69" s="21" t="str">
        <f aca="false">LEFT(D69,1) &amp; MID(D69, FIND(".", D69)+1, FIND("@", D69)-FIND(".", D69)-1)</f>
        <v>adiezcanseco</v>
      </c>
      <c r="C69" s="19" t="s">
        <v>325</v>
      </c>
      <c r="D69" s="20" t="s">
        <v>326</v>
      </c>
      <c r="E69" s="21"/>
      <c r="F69" s="20" t="s">
        <v>80</v>
      </c>
      <c r="G69" s="20" t="s">
        <v>327</v>
      </c>
      <c r="H69" s="22" t="str">
        <f aca="false">IF(OR(L69="Abogados",L69="Administrativos",L69="Socios"),"Por Sunat","Por Recibo")</f>
        <v>Por Sunat</v>
      </c>
      <c r="I69" s="20"/>
      <c r="J69" s="20"/>
      <c r="K69" s="20"/>
      <c r="L69" s="20" t="s">
        <v>82</v>
      </c>
      <c r="M69" s="21" t="s">
        <v>83</v>
      </c>
      <c r="N69" s="20" t="s">
        <v>84</v>
      </c>
    </row>
    <row r="70" customFormat="false" ht="13.9" hidden="false" customHeight="true" outlineLevel="0" collapsed="false">
      <c r="A70" s="17" t="n">
        <v>69</v>
      </c>
      <c r="B70" s="21" t="str">
        <f aca="false">LEFT(D70,1) &amp; MID(D70, FIND(".", D70)+1, FIND("@", D70)-FIND(".", D70)-1)</f>
        <v>rduffoo</v>
      </c>
      <c r="C70" s="19" t="s">
        <v>328</v>
      </c>
      <c r="D70" s="20" t="s">
        <v>329</v>
      </c>
      <c r="E70" s="21"/>
      <c r="F70" s="20" t="s">
        <v>87</v>
      </c>
      <c r="G70" s="20" t="s">
        <v>330</v>
      </c>
      <c r="H70" s="22" t="str">
        <f aca="false">IF(OR(L70="Abogados",L70="Administrativos",L70="Socios"),"Por Sunat","Por Recibo")</f>
        <v>Por Recibo</v>
      </c>
      <c r="I70" s="20"/>
      <c r="J70" s="20"/>
      <c r="K70" s="20"/>
      <c r="L70" s="20" t="s">
        <v>111</v>
      </c>
      <c r="M70" s="21" t="s">
        <v>83</v>
      </c>
      <c r="N70" s="20" t="s">
        <v>112</v>
      </c>
    </row>
    <row r="71" customFormat="false" ht="13.9" hidden="false" customHeight="true" outlineLevel="0" collapsed="false">
      <c r="A71" s="17" t="n">
        <v>70</v>
      </c>
      <c r="B71" s="21" t="str">
        <f aca="false">LEFT(D71,1) &amp; MID(D71, FIND(".", D71)+1, FIND("@", D71)-FIND(".", D71)-1)</f>
        <v>iescala</v>
      </c>
      <c r="C71" s="19" t="s">
        <v>331</v>
      </c>
      <c r="D71" s="20" t="s">
        <v>332</v>
      </c>
      <c r="E71" s="21"/>
      <c r="F71" s="20" t="s">
        <v>173</v>
      </c>
      <c r="G71" s="20" t="s">
        <v>333</v>
      </c>
      <c r="H71" s="22" t="str">
        <f aca="false">IF(OR(L71="Abogados",L71="Administrativos",L71="Socios"),"Por Sunat","Por Recibo")</f>
        <v>Por Recibo</v>
      </c>
      <c r="I71" s="20"/>
      <c r="J71" s="20"/>
      <c r="K71" s="20"/>
      <c r="L71" s="20" t="s">
        <v>89</v>
      </c>
      <c r="M71" s="21" t="s">
        <v>83</v>
      </c>
      <c r="N71" s="20" t="s">
        <v>90</v>
      </c>
    </row>
    <row r="72" customFormat="false" ht="13.9" hidden="false" customHeight="true" outlineLevel="0" collapsed="false">
      <c r="A72" s="17" t="n">
        <v>71</v>
      </c>
      <c r="B72" s="21" t="str">
        <f aca="false">LEFT(D72,1) &amp; MID(D72, FIND(".", D72)+1, FIND("@", D72)-FIND(".", D72)-1)</f>
        <v>jescudero</v>
      </c>
      <c r="C72" s="19" t="s">
        <v>334</v>
      </c>
      <c r="D72" s="20" t="s">
        <v>335</v>
      </c>
      <c r="E72" s="21"/>
      <c r="F72" s="20" t="s">
        <v>97</v>
      </c>
      <c r="G72" s="20" t="s">
        <v>336</v>
      </c>
      <c r="H72" s="22" t="str">
        <f aca="false">IF(OR(L72="Abogados",L72="Administrativos",L72="Socios"),"Por Sunat","Por Recibo")</f>
        <v>Por Sunat</v>
      </c>
      <c r="I72" s="20"/>
      <c r="J72" s="20"/>
      <c r="K72" s="20"/>
      <c r="L72" s="20" t="s">
        <v>127</v>
      </c>
      <c r="M72" s="21" t="s">
        <v>83</v>
      </c>
      <c r="N72" s="20" t="s">
        <v>84</v>
      </c>
    </row>
    <row r="73" customFormat="false" ht="13.9" hidden="false" customHeight="true" outlineLevel="0" collapsed="false">
      <c r="A73" s="17" t="n">
        <v>72</v>
      </c>
      <c r="B73" s="21" t="str">
        <f aca="false">LEFT(D73,1) &amp; MID(D73, FIND(".", D73)+1, FIND("@", D73)-FIND(".", D73)-1)</f>
        <v>aespada</v>
      </c>
      <c r="C73" s="19" t="s">
        <v>337</v>
      </c>
      <c r="D73" s="20" t="s">
        <v>338</v>
      </c>
      <c r="E73" s="21"/>
      <c r="F73" s="20" t="s">
        <v>93</v>
      </c>
      <c r="G73" s="20" t="s">
        <v>339</v>
      </c>
      <c r="H73" s="22" t="str">
        <f aca="false">IF(OR(L73="Abogados",L73="Administrativos",L73="Socios"),"Por Sunat","Por Recibo")</f>
        <v>Por Recibo</v>
      </c>
      <c r="I73" s="20"/>
      <c r="J73" s="20"/>
      <c r="K73" s="20"/>
      <c r="L73" s="20" t="s">
        <v>89</v>
      </c>
      <c r="M73" s="21" t="s">
        <v>83</v>
      </c>
      <c r="N73" s="20" t="s">
        <v>84</v>
      </c>
    </row>
    <row r="74" customFormat="false" ht="13.9" hidden="false" customHeight="true" outlineLevel="0" collapsed="false">
      <c r="A74" s="17" t="n">
        <v>73</v>
      </c>
      <c r="B74" s="21" t="str">
        <f aca="false">LEFT(D74,1) &amp; MID(D74, FIND(".", D74)+1, FIND("@", D74)-FIND(".", D74)-1)</f>
        <v>sespejo</v>
      </c>
      <c r="C74" s="19" t="s">
        <v>340</v>
      </c>
      <c r="D74" s="20" t="s">
        <v>341</v>
      </c>
      <c r="E74" s="21"/>
      <c r="F74" s="20" t="s">
        <v>106</v>
      </c>
      <c r="G74" s="20" t="s">
        <v>342</v>
      </c>
      <c r="H74" s="22" t="str">
        <f aca="false">IF(OR(L74="Abogados",L74="Administrativos",L74="Socios"),"Por Sunat","Por Recibo")</f>
        <v>Por Recibo</v>
      </c>
      <c r="I74" s="20"/>
      <c r="J74" s="20"/>
      <c r="K74" s="20"/>
      <c r="L74" s="20" t="s">
        <v>111</v>
      </c>
      <c r="M74" s="21" t="s">
        <v>83</v>
      </c>
      <c r="N74" s="20" t="s">
        <v>112</v>
      </c>
    </row>
    <row r="75" customFormat="false" ht="13.9" hidden="false" customHeight="true" outlineLevel="0" collapsed="false">
      <c r="A75" s="17" t="n">
        <v>74</v>
      </c>
      <c r="B75" s="21" t="str">
        <f aca="false">LEFT(D75,1) &amp; MID(D75, FIND(".", D75)+1, FIND("@", D75)-FIND(".", D75)-1)</f>
        <v>vfarro</v>
      </c>
      <c r="C75" s="19" t="s">
        <v>343</v>
      </c>
      <c r="D75" s="20" t="s">
        <v>344</v>
      </c>
      <c r="E75" s="21"/>
      <c r="F75" s="20" t="s">
        <v>173</v>
      </c>
      <c r="G75" s="20" t="s">
        <v>345</v>
      </c>
      <c r="H75" s="22" t="str">
        <f aca="false">IF(OR(L75="Abogados",L75="Administrativos",L75="Socios"),"Por Sunat","Por Recibo")</f>
        <v>Por Sunat</v>
      </c>
      <c r="I75" s="20"/>
      <c r="J75" s="20"/>
      <c r="K75" s="20"/>
      <c r="L75" s="20" t="s">
        <v>82</v>
      </c>
      <c r="M75" s="21" t="s">
        <v>83</v>
      </c>
      <c r="N75" s="20" t="s">
        <v>84</v>
      </c>
    </row>
    <row r="76" customFormat="false" ht="13.9" hidden="false" customHeight="true" outlineLevel="0" collapsed="false">
      <c r="A76" s="17" t="n">
        <v>75</v>
      </c>
      <c r="B76" s="21" t="str">
        <f aca="false">LEFT(D76,1) &amp; MID(D76, FIND(".", D76)+1, FIND("@", D76)-FIND(".", D76)-1)</f>
        <v>rferreyra</v>
      </c>
      <c r="C76" s="19" t="s">
        <v>346</v>
      </c>
      <c r="D76" s="20" t="s">
        <v>347</v>
      </c>
      <c r="E76" s="21"/>
      <c r="F76" s="20" t="s">
        <v>93</v>
      </c>
      <c r="G76" s="20" t="s">
        <v>348</v>
      </c>
      <c r="H76" s="22" t="str">
        <f aca="false">IF(OR(L76="Abogados",L76="Administrativos",L76="Socios"),"Por Sunat","Por Recibo")</f>
        <v>Por Sunat</v>
      </c>
      <c r="I76" s="20"/>
      <c r="J76" s="20"/>
      <c r="K76" s="20"/>
      <c r="L76" s="20" t="s">
        <v>127</v>
      </c>
      <c r="M76" s="21" t="s">
        <v>83</v>
      </c>
      <c r="N76" s="20" t="s">
        <v>84</v>
      </c>
    </row>
    <row r="77" customFormat="false" ht="13.9" hidden="false" customHeight="true" outlineLevel="0" collapsed="false">
      <c r="A77" s="17" t="n">
        <v>76</v>
      </c>
      <c r="B77" s="21" t="str">
        <f aca="false">LEFT(D77,1) &amp; MID(D77, FIND(".", D77)+1, FIND("@", D77)-FIND(".", D77)-1)</f>
        <v>cflecha</v>
      </c>
      <c r="C77" s="19" t="s">
        <v>349</v>
      </c>
      <c r="D77" s="20" t="s">
        <v>350</v>
      </c>
      <c r="E77" s="21"/>
      <c r="F77" s="20" t="s">
        <v>106</v>
      </c>
      <c r="G77" s="20" t="s">
        <v>351</v>
      </c>
      <c r="H77" s="22" t="str">
        <f aca="false">IF(OR(L77="Abogados",L77="Administrativos",L77="Socios"),"Por Sunat","Por Recibo")</f>
        <v>Por Sunat</v>
      </c>
      <c r="I77" s="20"/>
      <c r="J77" s="20"/>
      <c r="K77" s="20"/>
      <c r="L77" s="20" t="s">
        <v>127</v>
      </c>
      <c r="M77" s="21" t="s">
        <v>83</v>
      </c>
      <c r="N77" s="20" t="s">
        <v>84</v>
      </c>
    </row>
    <row r="78" customFormat="false" ht="13.9" hidden="false" customHeight="true" outlineLevel="0" collapsed="false">
      <c r="A78" s="17" t="n">
        <v>77</v>
      </c>
      <c r="B78" s="21" t="str">
        <f aca="false">LEFT(D78,1) &amp; MID(D78, FIND(".", D78)+1, FIND("@", D78)-FIND(".", D78)-1)</f>
        <v>rflores</v>
      </c>
      <c r="C78" s="19" t="s">
        <v>352</v>
      </c>
      <c r="D78" s="20" t="s">
        <v>353</v>
      </c>
      <c r="E78" s="21"/>
      <c r="F78" s="20" t="s">
        <v>222</v>
      </c>
      <c r="G78" s="20" t="s">
        <v>354</v>
      </c>
      <c r="H78" s="22" t="str">
        <f aca="false">IF(OR(L78="Abogados",L78="Administrativos",L78="Socios"),"Por Sunat","Por Recibo")</f>
        <v>Por Sunat</v>
      </c>
      <c r="I78" s="20"/>
      <c r="J78" s="20"/>
      <c r="K78" s="20"/>
      <c r="L78" s="20" t="s">
        <v>82</v>
      </c>
      <c r="M78" s="21" t="s">
        <v>83</v>
      </c>
      <c r="N78" s="20" t="s">
        <v>84</v>
      </c>
    </row>
    <row r="79" customFormat="false" ht="13.9" hidden="false" customHeight="true" outlineLevel="0" collapsed="false">
      <c r="A79" s="17" t="n">
        <v>78</v>
      </c>
      <c r="B79" s="21" t="str">
        <f aca="false">LEFT(D79,1) &amp; MID(D79, FIND(".", D79)+1, FIND("@", D79)-FIND(".", D79)-1)</f>
        <v>dflores</v>
      </c>
      <c r="C79" s="19" t="s">
        <v>355</v>
      </c>
      <c r="D79" s="20" t="s">
        <v>356</v>
      </c>
      <c r="E79" s="21"/>
      <c r="F79" s="20" t="s">
        <v>119</v>
      </c>
      <c r="G79" s="20" t="s">
        <v>357</v>
      </c>
      <c r="H79" s="22" t="str">
        <f aca="false">IF(OR(L79="Abogados",L79="Administrativos",L79="Socios"),"Por Sunat","Por Recibo")</f>
        <v>Por Sunat</v>
      </c>
      <c r="I79" s="20"/>
      <c r="J79" s="20"/>
      <c r="K79" s="20"/>
      <c r="L79" s="20" t="s">
        <v>121</v>
      </c>
      <c r="M79" s="21" t="s">
        <v>83</v>
      </c>
      <c r="N79" s="20" t="s">
        <v>358</v>
      </c>
    </row>
    <row r="80" customFormat="false" ht="13.9" hidden="false" customHeight="true" outlineLevel="0" collapsed="false">
      <c r="A80" s="17" t="n">
        <v>79</v>
      </c>
      <c r="B80" s="21" t="str">
        <f aca="false">LEFT(D80,1) &amp; MID(D80, FIND(".", D80)+1, FIND("@", D80)-FIND(".", D80)-1)</f>
        <v>rflores</v>
      </c>
      <c r="C80" s="19" t="s">
        <v>359</v>
      </c>
      <c r="D80" s="20" t="s">
        <v>360</v>
      </c>
      <c r="E80" s="21"/>
      <c r="F80" s="20" t="s">
        <v>106</v>
      </c>
      <c r="G80" s="20" t="s">
        <v>361</v>
      </c>
      <c r="H80" s="22" t="str">
        <f aca="false">IF(OR(L80="Abogados",L80="Administrativos",L80="Socios"),"Por Sunat","Por Recibo")</f>
        <v>Por Recibo</v>
      </c>
      <c r="I80" s="20"/>
      <c r="J80" s="20"/>
      <c r="K80" s="20"/>
      <c r="L80" s="20" t="s">
        <v>99</v>
      </c>
      <c r="M80" s="21" t="s">
        <v>83</v>
      </c>
      <c r="N80" s="20" t="s">
        <v>99</v>
      </c>
    </row>
    <row r="81" customFormat="false" ht="13.9" hidden="false" customHeight="true" outlineLevel="0" collapsed="false">
      <c r="A81" s="17" t="n">
        <v>80</v>
      </c>
      <c r="B81" s="21" t="str">
        <f aca="false">LEFT(D81,1) &amp; MID(D81, FIND(".", D81)+1, FIND("@", D81)-FIND(".", D81)-1)</f>
        <v>eflores</v>
      </c>
      <c r="C81" s="19" t="s">
        <v>362</v>
      </c>
      <c r="D81" s="20" t="s">
        <v>363</v>
      </c>
      <c r="E81" s="21"/>
      <c r="F81" s="20" t="s">
        <v>215</v>
      </c>
      <c r="G81" s="20" t="s">
        <v>364</v>
      </c>
      <c r="H81" s="22" t="str">
        <f aca="false">IF(OR(L81="Abogados",L81="Administrativos",L81="Socios"),"Por Sunat","Por Recibo")</f>
        <v>Por Sunat</v>
      </c>
      <c r="I81" s="20"/>
      <c r="J81" s="20"/>
      <c r="K81" s="20"/>
      <c r="L81" s="20" t="s">
        <v>82</v>
      </c>
      <c r="M81" s="21" t="s">
        <v>83</v>
      </c>
      <c r="N81" s="20" t="s">
        <v>84</v>
      </c>
    </row>
    <row r="82" customFormat="false" ht="13.9" hidden="false" customHeight="true" outlineLevel="0" collapsed="false">
      <c r="A82" s="17" t="n">
        <v>81</v>
      </c>
      <c r="B82" s="21" t="str">
        <f aca="false">LEFT(D82,1) &amp; MID(D82, FIND(".", D82)+1, FIND("@", D82)-FIND(".", D82)-1)</f>
        <v>mfrias</v>
      </c>
      <c r="C82" s="19" t="s">
        <v>365</v>
      </c>
      <c r="D82" s="20" t="s">
        <v>366</v>
      </c>
      <c r="E82" s="21"/>
      <c r="F82" s="20" t="s">
        <v>222</v>
      </c>
      <c r="G82" s="20" t="s">
        <v>367</v>
      </c>
      <c r="H82" s="22" t="str">
        <f aca="false">IF(OR(L82="Abogados",L82="Administrativos",L82="Socios"),"Por Sunat","Por Recibo")</f>
        <v>Por Recibo</v>
      </c>
      <c r="I82" s="20"/>
      <c r="J82" s="20"/>
      <c r="K82" s="20"/>
      <c r="L82" s="20" t="s">
        <v>89</v>
      </c>
      <c r="M82" s="21" t="s">
        <v>83</v>
      </c>
      <c r="N82" s="20" t="s">
        <v>90</v>
      </c>
    </row>
    <row r="83" customFormat="false" ht="13.9" hidden="false" customHeight="true" outlineLevel="0" collapsed="false">
      <c r="A83" s="17" t="n">
        <v>82</v>
      </c>
      <c r="B83" s="21" t="str">
        <f aca="false">LEFT(D83,1) &amp; MID(D83, FIND(".", D83)+1, FIND("@", D83)-FIND(".", D83)-1)</f>
        <v>cgajate</v>
      </c>
      <c r="C83" s="19" t="s">
        <v>368</v>
      </c>
      <c r="D83" s="20" t="s">
        <v>369</v>
      </c>
      <c r="E83" s="21"/>
      <c r="F83" s="20" t="s">
        <v>97</v>
      </c>
      <c r="G83" s="20" t="s">
        <v>370</v>
      </c>
      <c r="H83" s="22" t="str">
        <f aca="false">IF(OR(L83="Abogados",L83="Administrativos",L83="Socios"),"Por Sunat","Por Recibo")</f>
        <v>Por Sunat</v>
      </c>
      <c r="I83" s="20"/>
      <c r="J83" s="20"/>
      <c r="K83" s="20"/>
      <c r="L83" s="20" t="s">
        <v>127</v>
      </c>
      <c r="M83" s="21" t="s">
        <v>83</v>
      </c>
      <c r="N83" s="20" t="s">
        <v>84</v>
      </c>
    </row>
    <row r="84" customFormat="false" ht="13.9" hidden="false" customHeight="true" outlineLevel="0" collapsed="false">
      <c r="A84" s="17" t="n">
        <v>83</v>
      </c>
      <c r="B84" s="21" t="str">
        <f aca="false">LEFT(D84,1) &amp; MID(D84, FIND(".", D84)+1, FIND("@", D84)-FIND(".", D84)-1)</f>
        <v>jgaravito</v>
      </c>
      <c r="C84" s="19" t="s">
        <v>371</v>
      </c>
      <c r="D84" s="20" t="s">
        <v>372</v>
      </c>
      <c r="E84" s="21"/>
      <c r="F84" s="20" t="s">
        <v>150</v>
      </c>
      <c r="G84" s="20" t="s">
        <v>373</v>
      </c>
      <c r="H84" s="22" t="str">
        <f aca="false">IF(OR(L84="Abogados",L84="Administrativos",L84="Socios"),"Por Sunat","Por Recibo")</f>
        <v>Por Sunat</v>
      </c>
      <c r="I84" s="19" t="s">
        <v>374</v>
      </c>
      <c r="J84" s="19" t="s">
        <v>374</v>
      </c>
      <c r="K84" s="19"/>
      <c r="L84" s="20" t="s">
        <v>121</v>
      </c>
      <c r="M84" s="21" t="s">
        <v>83</v>
      </c>
      <c r="N84" s="20" t="s">
        <v>375</v>
      </c>
    </row>
    <row r="85" customFormat="false" ht="13.9" hidden="false" customHeight="true" outlineLevel="0" collapsed="false">
      <c r="A85" s="17" t="n">
        <v>84</v>
      </c>
      <c r="B85" s="21" t="str">
        <f aca="false">LEFT(D85,1) &amp; MID(D85, FIND(".", D85)+1, FIND("@", D85)-FIND(".", D85)-1)</f>
        <v>mgarcia</v>
      </c>
      <c r="C85" s="19" t="s">
        <v>376</v>
      </c>
      <c r="D85" s="20" t="s">
        <v>377</v>
      </c>
      <c r="E85" s="21"/>
      <c r="F85" s="20" t="s">
        <v>97</v>
      </c>
      <c r="G85" s="20" t="s">
        <v>378</v>
      </c>
      <c r="H85" s="23"/>
      <c r="I85" s="20"/>
      <c r="J85" s="20"/>
      <c r="K85" s="20"/>
      <c r="L85" s="20" t="s">
        <v>163</v>
      </c>
      <c r="M85" s="21" t="s">
        <v>83</v>
      </c>
      <c r="N85" s="20" t="s">
        <v>164</v>
      </c>
    </row>
    <row r="86" customFormat="false" ht="13.9" hidden="false" customHeight="true" outlineLevel="0" collapsed="false">
      <c r="A86" s="17" t="n">
        <v>85</v>
      </c>
      <c r="B86" s="21" t="str">
        <f aca="false">LEFT(D86,1) &amp; MID(D86, FIND(".", D86)+1, FIND("@", D86)-FIND(".", D86)-1)</f>
        <v>cgarcia</v>
      </c>
      <c r="C86" s="19" t="s">
        <v>379</v>
      </c>
      <c r="D86" s="20" t="s">
        <v>380</v>
      </c>
      <c r="E86" s="21"/>
      <c r="F86" s="20" t="s">
        <v>215</v>
      </c>
      <c r="G86" s="20" t="s">
        <v>381</v>
      </c>
      <c r="H86" s="23"/>
      <c r="I86" s="20"/>
      <c r="J86" s="20"/>
      <c r="K86" s="20"/>
      <c r="L86" s="20" t="s">
        <v>111</v>
      </c>
      <c r="M86" s="21" t="s">
        <v>83</v>
      </c>
      <c r="N86" s="20" t="s">
        <v>112</v>
      </c>
    </row>
    <row r="87" customFormat="false" ht="13.9" hidden="false" customHeight="true" outlineLevel="0" collapsed="false">
      <c r="A87" s="17" t="n">
        <v>86</v>
      </c>
      <c r="B87" s="21" t="str">
        <f aca="false">LEFT(D87,1) &amp; MID(D87, FIND(".", D87)+1, FIND("@", D87)-FIND(".", D87)-1)</f>
        <v>lgarcia</v>
      </c>
      <c r="C87" s="19" t="s">
        <v>382</v>
      </c>
      <c r="D87" s="20" t="s">
        <v>383</v>
      </c>
      <c r="E87" s="21"/>
      <c r="F87" s="20" t="s">
        <v>106</v>
      </c>
      <c r="G87" s="20" t="s">
        <v>384</v>
      </c>
      <c r="H87" s="23"/>
      <c r="I87" s="20"/>
      <c r="J87" s="20"/>
      <c r="K87" s="20"/>
      <c r="L87" s="20" t="s">
        <v>82</v>
      </c>
      <c r="M87" s="21" t="s">
        <v>83</v>
      </c>
      <c r="N87" s="20" t="s">
        <v>84</v>
      </c>
    </row>
    <row r="88" customFormat="false" ht="13.9" hidden="false" customHeight="true" outlineLevel="0" collapsed="false">
      <c r="A88" s="17" t="n">
        <v>87</v>
      </c>
      <c r="B88" s="21" t="str">
        <f aca="false">LEFT(D88,1) &amp; MID(D88, FIND(".", D88)+1, FIND("@", D88)-FIND(".", D88)-1)</f>
        <v>dgarcia</v>
      </c>
      <c r="C88" s="19" t="s">
        <v>385</v>
      </c>
      <c r="D88" s="20" t="s">
        <v>386</v>
      </c>
      <c r="E88" s="21"/>
      <c r="F88" s="20" t="s">
        <v>97</v>
      </c>
      <c r="G88" s="20" t="s">
        <v>387</v>
      </c>
      <c r="H88" s="23"/>
      <c r="I88" s="20"/>
      <c r="J88" s="20"/>
      <c r="K88" s="20"/>
      <c r="L88" s="20" t="s">
        <v>111</v>
      </c>
      <c r="M88" s="21" t="s">
        <v>83</v>
      </c>
      <c r="N88" s="20" t="s">
        <v>112</v>
      </c>
    </row>
    <row r="89" customFormat="false" ht="13.9" hidden="false" customHeight="true" outlineLevel="0" collapsed="false">
      <c r="A89" s="17" t="n">
        <v>88</v>
      </c>
      <c r="B89" s="21" t="str">
        <f aca="false">LEFT(D89,1) &amp; MID(D89, FIND(".", D89)+1, FIND("@", D89)-FIND(".", D89)-1)</f>
        <v>pgargurevich</v>
      </c>
      <c r="C89" s="19" t="s">
        <v>388</v>
      </c>
      <c r="D89" s="20" t="s">
        <v>389</v>
      </c>
      <c r="E89" s="21"/>
      <c r="F89" s="20" t="s">
        <v>93</v>
      </c>
      <c r="G89" s="20" t="s">
        <v>390</v>
      </c>
      <c r="H89" s="23"/>
      <c r="I89" s="20"/>
      <c r="J89" s="20"/>
      <c r="K89" s="20"/>
      <c r="L89" s="20" t="s">
        <v>82</v>
      </c>
      <c r="M89" s="21" t="s">
        <v>83</v>
      </c>
      <c r="N89" s="20" t="s">
        <v>84</v>
      </c>
    </row>
    <row r="90" customFormat="false" ht="13.9" hidden="false" customHeight="true" outlineLevel="0" collapsed="false">
      <c r="A90" s="17" t="n">
        <v>89</v>
      </c>
      <c r="B90" s="21" t="str">
        <f aca="false">LEFT(D90,1) &amp; MID(D90, FIND(".", D90)+1, FIND("@", D90)-FIND(".", D90)-1)</f>
        <v>dcontabilidad</v>
      </c>
      <c r="C90" s="19" t="s">
        <v>391</v>
      </c>
      <c r="D90" s="20" t="s">
        <v>392</v>
      </c>
      <c r="E90" s="21"/>
      <c r="F90" s="20" t="s">
        <v>210</v>
      </c>
      <c r="G90" s="20" t="s">
        <v>393</v>
      </c>
      <c r="H90" s="23"/>
      <c r="I90" s="20"/>
      <c r="J90" s="20"/>
      <c r="K90" s="20"/>
      <c r="L90" s="20" t="s">
        <v>121</v>
      </c>
      <c r="M90" s="21" t="s">
        <v>83</v>
      </c>
      <c r="N90" s="20" t="s">
        <v>394</v>
      </c>
    </row>
    <row r="91" customFormat="false" ht="13.9" hidden="false" customHeight="true" outlineLevel="0" collapsed="false">
      <c r="A91" s="17" t="n">
        <v>90</v>
      </c>
      <c r="B91" s="21" t="str">
        <f aca="false">LEFT(D91,1) &amp; MID(D91, FIND(".", D91)+1, FIND("@", D91)-FIND(".", D91)-1)</f>
        <v>lgomezdelatorre</v>
      </c>
      <c r="C91" s="19" t="s">
        <v>395</v>
      </c>
      <c r="D91" s="20" t="s">
        <v>396</v>
      </c>
      <c r="E91" s="21"/>
      <c r="F91" s="20" t="s">
        <v>169</v>
      </c>
      <c r="G91" s="20" t="s">
        <v>397</v>
      </c>
      <c r="H91" s="23"/>
      <c r="I91" s="20"/>
      <c r="J91" s="20"/>
      <c r="K91" s="20"/>
      <c r="L91" s="20" t="s">
        <v>82</v>
      </c>
      <c r="M91" s="21" t="s">
        <v>83</v>
      </c>
      <c r="N91" s="20" t="s">
        <v>84</v>
      </c>
    </row>
    <row r="92" customFormat="false" ht="13.9" hidden="false" customHeight="true" outlineLevel="0" collapsed="false">
      <c r="A92" s="17" t="n">
        <v>91</v>
      </c>
      <c r="B92" s="21" t="str">
        <f aca="false">LEFT(D92,1) &amp; MID(D92, FIND(".", D92)+1, FIND("@", D92)-FIND(".", D92)-1)</f>
        <v>egomez</v>
      </c>
      <c r="C92" s="19" t="s">
        <v>398</v>
      </c>
      <c r="D92" s="20" t="s">
        <v>399</v>
      </c>
      <c r="E92" s="21"/>
      <c r="F92" s="20" t="s">
        <v>93</v>
      </c>
      <c r="G92" s="20" t="s">
        <v>400</v>
      </c>
      <c r="H92" s="23"/>
      <c r="I92" s="20"/>
      <c r="J92" s="20"/>
      <c r="K92" s="20"/>
      <c r="L92" s="20" t="s">
        <v>163</v>
      </c>
      <c r="M92" s="21" t="s">
        <v>83</v>
      </c>
      <c r="N92" s="20" t="s">
        <v>164</v>
      </c>
    </row>
    <row r="93" customFormat="false" ht="13.9" hidden="false" customHeight="true" outlineLevel="0" collapsed="false">
      <c r="A93" s="17" t="n">
        <v>92</v>
      </c>
      <c r="B93" s="21" t="str">
        <f aca="false">LEFT(D93,1) &amp; MID(D93, FIND(".", D93)+1, FIND("@", D93)-FIND(".", D93)-1)</f>
        <v>lgonzales</v>
      </c>
      <c r="C93" s="19" t="s">
        <v>401</v>
      </c>
      <c r="D93" s="20" t="s">
        <v>402</v>
      </c>
      <c r="E93" s="21"/>
      <c r="F93" s="20" t="s">
        <v>136</v>
      </c>
      <c r="G93" s="20" t="s">
        <v>403</v>
      </c>
      <c r="H93" s="23"/>
      <c r="I93" s="20"/>
      <c r="J93" s="20"/>
      <c r="K93" s="20"/>
      <c r="L93" s="20" t="s">
        <v>89</v>
      </c>
      <c r="M93" s="21" t="s">
        <v>83</v>
      </c>
      <c r="N93" s="20" t="s">
        <v>112</v>
      </c>
    </row>
    <row r="94" customFormat="false" ht="13.9" hidden="false" customHeight="true" outlineLevel="0" collapsed="false">
      <c r="A94" s="17" t="n">
        <v>93</v>
      </c>
      <c r="B94" s="21" t="str">
        <f aca="false">LEFT(D94,1) &amp; MID(D94, FIND(".", D94)+1, FIND("@", D94)-FIND(".", D94)-1)</f>
        <v>bgonzales</v>
      </c>
      <c r="C94" s="19" t="s">
        <v>404</v>
      </c>
      <c r="D94" s="20" t="s">
        <v>405</v>
      </c>
      <c r="E94" s="21"/>
      <c r="F94" s="20" t="s">
        <v>119</v>
      </c>
      <c r="G94" s="20" t="s">
        <v>406</v>
      </c>
      <c r="H94" s="23"/>
      <c r="I94" s="20"/>
      <c r="J94" s="20"/>
      <c r="K94" s="20"/>
      <c r="L94" s="20" t="s">
        <v>121</v>
      </c>
      <c r="M94" s="21" t="s">
        <v>83</v>
      </c>
      <c r="N94" s="20" t="s">
        <v>407</v>
      </c>
    </row>
    <row r="95" customFormat="false" ht="13.9" hidden="false" customHeight="true" outlineLevel="0" collapsed="false">
      <c r="A95" s="17" t="n">
        <v>94</v>
      </c>
      <c r="B95" s="21" t="str">
        <f aca="false">LEFT(D95,1) &amp; MID(D95, FIND(".", D95)+1, FIND("@", D95)-FIND(".", D95)-1)</f>
        <v>agonzales</v>
      </c>
      <c r="C95" s="19" t="s">
        <v>408</v>
      </c>
      <c r="D95" s="20" t="s">
        <v>409</v>
      </c>
      <c r="E95" s="21"/>
      <c r="F95" s="20" t="s">
        <v>215</v>
      </c>
      <c r="G95" s="20" t="s">
        <v>410</v>
      </c>
      <c r="H95" s="23"/>
      <c r="I95" s="20"/>
      <c r="J95" s="20"/>
      <c r="K95" s="20"/>
      <c r="L95" s="20" t="s">
        <v>111</v>
      </c>
      <c r="M95" s="21" t="s">
        <v>83</v>
      </c>
      <c r="N95" s="20" t="s">
        <v>112</v>
      </c>
    </row>
    <row r="96" customFormat="false" ht="13.9" hidden="false" customHeight="true" outlineLevel="0" collapsed="false">
      <c r="A96" s="17" t="n">
        <v>95</v>
      </c>
      <c r="B96" s="21" t="str">
        <f aca="false">LEFT(D96,1) &amp; MID(D96, FIND(".", D96)+1, FIND("@", D96)-FIND(".", D96)-1)</f>
        <v>cgonzales</v>
      </c>
      <c r="C96" s="19" t="s">
        <v>411</v>
      </c>
      <c r="D96" s="20" t="s">
        <v>412</v>
      </c>
      <c r="E96" s="21"/>
      <c r="F96" s="20" t="s">
        <v>93</v>
      </c>
      <c r="G96" s="20" t="s">
        <v>413</v>
      </c>
      <c r="H96" s="23"/>
      <c r="I96" s="20" t="s">
        <v>132</v>
      </c>
      <c r="J96" s="20" t="s">
        <v>132</v>
      </c>
      <c r="K96" s="20"/>
      <c r="L96" s="20" t="s">
        <v>127</v>
      </c>
      <c r="M96" s="21" t="s">
        <v>83</v>
      </c>
      <c r="N96" s="20" t="s">
        <v>84</v>
      </c>
    </row>
    <row r="97" customFormat="false" ht="13.9" hidden="false" customHeight="true" outlineLevel="0" collapsed="false">
      <c r="A97" s="17" t="n">
        <v>96</v>
      </c>
      <c r="B97" s="21" t="str">
        <f aca="false">LEFT(D97,1) &amp; MID(D97, FIND(".", D97)+1, FIND("@", D97)-FIND(".", D97)-1)</f>
        <v>cgonzales</v>
      </c>
      <c r="C97" s="19" t="s">
        <v>414</v>
      </c>
      <c r="D97" s="20" t="s">
        <v>415</v>
      </c>
      <c r="E97" s="21"/>
      <c r="F97" s="20" t="s">
        <v>169</v>
      </c>
      <c r="G97" s="20" t="s">
        <v>416</v>
      </c>
      <c r="H97" s="23"/>
      <c r="I97" s="20"/>
      <c r="J97" s="20"/>
      <c r="K97" s="20"/>
      <c r="L97" s="20" t="s">
        <v>163</v>
      </c>
      <c r="M97" s="21" t="s">
        <v>83</v>
      </c>
      <c r="N97" s="20" t="s">
        <v>164</v>
      </c>
    </row>
    <row r="98" customFormat="false" ht="13.9" hidden="false" customHeight="true" outlineLevel="0" collapsed="false">
      <c r="A98" s="17" t="n">
        <v>97</v>
      </c>
      <c r="B98" s="21" t="str">
        <f aca="false">LEFT(D98,1) &amp; MID(D98, FIND(".", D98)+1, FIND("@", D98)-FIND(".", D98)-1)</f>
        <v>agranda</v>
      </c>
      <c r="C98" s="19" t="s">
        <v>417</v>
      </c>
      <c r="D98" s="20" t="s">
        <v>418</v>
      </c>
      <c r="E98" s="21"/>
      <c r="F98" s="20" t="s">
        <v>215</v>
      </c>
      <c r="G98" s="20" t="s">
        <v>419</v>
      </c>
      <c r="H98" s="23"/>
      <c r="I98" s="20"/>
      <c r="J98" s="20"/>
      <c r="K98" s="20"/>
      <c r="L98" s="20" t="s">
        <v>82</v>
      </c>
      <c r="M98" s="21" t="s">
        <v>83</v>
      </c>
      <c r="N98" s="20" t="s">
        <v>84</v>
      </c>
    </row>
    <row r="99" customFormat="false" ht="13.9" hidden="false" customHeight="true" outlineLevel="0" collapsed="false">
      <c r="A99" s="17" t="n">
        <v>98</v>
      </c>
      <c r="B99" s="21" t="e">
        <f aca="false">LEFT(D99,1) &amp; MID(D99, FIND(".", D99)+1, FIND("@", D99)-FIND(".", D99)-1)</f>
        <v>#VALUE!</v>
      </c>
      <c r="C99" s="19" t="s">
        <v>420</v>
      </c>
      <c r="D99" s="20"/>
      <c r="E99" s="21"/>
      <c r="F99" s="20" t="s">
        <v>119</v>
      </c>
      <c r="G99" s="20" t="s">
        <v>421</v>
      </c>
      <c r="H99" s="23"/>
      <c r="I99" s="20"/>
      <c r="J99" s="20"/>
      <c r="K99" s="20"/>
      <c r="L99" s="20" t="s">
        <v>121</v>
      </c>
      <c r="M99" s="21" t="s">
        <v>83</v>
      </c>
      <c r="N99" s="20" t="s">
        <v>422</v>
      </c>
    </row>
    <row r="100" customFormat="false" ht="13.9" hidden="false" customHeight="true" outlineLevel="0" collapsed="false">
      <c r="A100" s="17" t="n">
        <v>99</v>
      </c>
      <c r="B100" s="21" t="str">
        <f aca="false">LEFT(D100,1) &amp; MID(D100, FIND(".", D100)+1, FIND("@", D100)-FIND(".", D100)-1)</f>
        <v>mgrau</v>
      </c>
      <c r="C100" s="19" t="s">
        <v>423</v>
      </c>
      <c r="D100" s="20" t="s">
        <v>424</v>
      </c>
      <c r="E100" s="21"/>
      <c r="F100" s="20" t="s">
        <v>93</v>
      </c>
      <c r="G100" s="20" t="s">
        <v>425</v>
      </c>
      <c r="H100" s="23"/>
      <c r="I100" s="20"/>
      <c r="J100" s="20"/>
      <c r="K100" s="20"/>
      <c r="L100" s="20" t="s">
        <v>127</v>
      </c>
      <c r="M100" s="21" t="s">
        <v>83</v>
      </c>
      <c r="N100" s="20" t="s">
        <v>84</v>
      </c>
    </row>
    <row r="101" customFormat="false" ht="13.9" hidden="false" customHeight="true" outlineLevel="0" collapsed="false">
      <c r="A101" s="17" t="n">
        <v>100</v>
      </c>
      <c r="B101" s="21" t="str">
        <f aca="false">LEFT(D101,1) &amp; MID(D101, FIND(".", D101)+1, FIND("@", D101)-FIND(".", D101)-1)</f>
        <v>gguerrero</v>
      </c>
      <c r="C101" s="19" t="s">
        <v>426</v>
      </c>
      <c r="D101" s="20" t="s">
        <v>427</v>
      </c>
      <c r="E101" s="21"/>
      <c r="F101" s="20" t="s">
        <v>136</v>
      </c>
      <c r="G101" s="20" t="s">
        <v>428</v>
      </c>
      <c r="H101" s="23"/>
      <c r="I101" s="20"/>
      <c r="J101" s="20"/>
      <c r="K101" s="20"/>
      <c r="L101" s="20" t="s">
        <v>121</v>
      </c>
      <c r="M101" s="21" t="s">
        <v>83</v>
      </c>
      <c r="N101" s="20" t="s">
        <v>394</v>
      </c>
    </row>
    <row r="102" customFormat="false" ht="13.9" hidden="false" customHeight="true" outlineLevel="0" collapsed="false">
      <c r="A102" s="17" t="n">
        <v>101</v>
      </c>
      <c r="B102" s="21" t="str">
        <f aca="false">LEFT(D102,1) &amp; MID(D102, FIND(".", D102)+1, FIND("@", D102)-FIND(".", D102)-1)</f>
        <v>rgutierrez</v>
      </c>
      <c r="C102" s="19" t="s">
        <v>429</v>
      </c>
      <c r="D102" s="20" t="s">
        <v>430</v>
      </c>
      <c r="E102" s="21"/>
      <c r="F102" s="20" t="s">
        <v>215</v>
      </c>
      <c r="G102" s="20" t="s">
        <v>431</v>
      </c>
      <c r="H102" s="23"/>
      <c r="I102" s="20"/>
      <c r="J102" s="20"/>
      <c r="K102" s="20"/>
      <c r="L102" s="20" t="s">
        <v>111</v>
      </c>
      <c r="M102" s="21" t="s">
        <v>83</v>
      </c>
      <c r="N102" s="20" t="s">
        <v>112</v>
      </c>
    </row>
    <row r="103" customFormat="false" ht="13.9" hidden="false" customHeight="true" outlineLevel="0" collapsed="false">
      <c r="A103" s="17" t="n">
        <v>102</v>
      </c>
      <c r="B103" s="21" t="str">
        <f aca="false">LEFT(D103,1) &amp; MID(D103, FIND(".", D103)+1, FIND("@", D103)-FIND(".", D103)-1)</f>
        <v>chamann</v>
      </c>
      <c r="C103" s="19" t="s">
        <v>432</v>
      </c>
      <c r="D103" s="20" t="s">
        <v>433</v>
      </c>
      <c r="E103" s="21"/>
      <c r="F103" s="20" t="s">
        <v>80</v>
      </c>
      <c r="G103" s="20" t="s">
        <v>434</v>
      </c>
      <c r="H103" s="23"/>
      <c r="I103" s="20"/>
      <c r="J103" s="20"/>
      <c r="K103" s="20"/>
      <c r="L103" s="20" t="s">
        <v>127</v>
      </c>
      <c r="M103" s="21" t="s">
        <v>83</v>
      </c>
      <c r="N103" s="20" t="s">
        <v>84</v>
      </c>
    </row>
    <row r="104" customFormat="false" ht="13.9" hidden="false" customHeight="true" outlineLevel="0" collapsed="false">
      <c r="A104" s="17" t="n">
        <v>103</v>
      </c>
      <c r="B104" s="21" t="str">
        <f aca="false">LEFT(D104,1) &amp; MID(D104, FIND(".", D104)+1, FIND("@", D104)-FIND(".", D104)-1)</f>
        <v>thelguero</v>
      </c>
      <c r="C104" s="19" t="s">
        <v>435</v>
      </c>
      <c r="D104" s="20" t="s">
        <v>436</v>
      </c>
      <c r="E104" s="21"/>
      <c r="F104" s="20" t="s">
        <v>87</v>
      </c>
      <c r="G104" s="20" t="s">
        <v>437</v>
      </c>
      <c r="H104" s="23"/>
      <c r="I104" s="20"/>
      <c r="J104" s="20"/>
      <c r="K104" s="20"/>
      <c r="L104" s="20" t="s">
        <v>89</v>
      </c>
      <c r="M104" s="21" t="s">
        <v>83</v>
      </c>
      <c r="N104" s="20" t="s">
        <v>90</v>
      </c>
    </row>
    <row r="105" customFormat="false" ht="13.9" hidden="false" customHeight="true" outlineLevel="0" collapsed="false">
      <c r="A105" s="17" t="n">
        <v>104</v>
      </c>
      <c r="B105" s="21" t="str">
        <f aca="false">LEFT(D105,1) &amp; MID(D105, FIND(".", D105)+1, FIND("@", D105)-FIND(".", D105)-1)</f>
        <v>mhernandez</v>
      </c>
      <c r="C105" s="19" t="s">
        <v>438</v>
      </c>
      <c r="D105" s="20" t="s">
        <v>439</v>
      </c>
      <c r="E105" s="21"/>
      <c r="F105" s="20" t="s">
        <v>222</v>
      </c>
      <c r="G105" s="20" t="s">
        <v>440</v>
      </c>
      <c r="H105" s="23"/>
      <c r="I105" s="20"/>
      <c r="J105" s="20"/>
      <c r="K105" s="20"/>
      <c r="L105" s="20" t="s">
        <v>163</v>
      </c>
      <c r="M105" s="21" t="s">
        <v>83</v>
      </c>
      <c r="N105" s="20" t="s">
        <v>164</v>
      </c>
    </row>
    <row r="106" customFormat="false" ht="13.9" hidden="false" customHeight="true" outlineLevel="0" collapsed="false">
      <c r="A106" s="17" t="n">
        <v>105</v>
      </c>
      <c r="B106" s="21" t="str">
        <f aca="false">LEFT(D106,1) &amp; MID(D106, FIND(".", D106)+1, FIND("@", D106)-FIND(".", D106)-1)</f>
        <v>mherrera</v>
      </c>
      <c r="C106" s="19" t="s">
        <v>441</v>
      </c>
      <c r="D106" s="20" t="s">
        <v>442</v>
      </c>
      <c r="E106" s="21"/>
      <c r="F106" s="20" t="s">
        <v>215</v>
      </c>
      <c r="G106" s="20" t="s">
        <v>443</v>
      </c>
      <c r="H106" s="23"/>
      <c r="I106" s="20"/>
      <c r="J106" s="20"/>
      <c r="K106" s="20"/>
      <c r="L106" s="20" t="s">
        <v>111</v>
      </c>
      <c r="M106" s="21" t="s">
        <v>83</v>
      </c>
      <c r="N106" s="20" t="s">
        <v>112</v>
      </c>
    </row>
    <row r="107" customFormat="false" ht="13.9" hidden="false" customHeight="true" outlineLevel="0" collapsed="false">
      <c r="A107" s="17" t="n">
        <v>106</v>
      </c>
      <c r="B107" s="21" t="str">
        <f aca="false">LEFT(D107,1) &amp; MID(D107, FIND(".", D107)+1, FIND("@", D107)-FIND(".", D107)-1)</f>
        <v>fherrera</v>
      </c>
      <c r="C107" s="19" t="s">
        <v>444</v>
      </c>
      <c r="D107" s="20" t="s">
        <v>445</v>
      </c>
      <c r="E107" s="21"/>
      <c r="F107" s="20" t="s">
        <v>106</v>
      </c>
      <c r="G107" s="20" t="s">
        <v>446</v>
      </c>
      <c r="H107" s="23"/>
      <c r="I107" s="20"/>
      <c r="J107" s="20"/>
      <c r="K107" s="20"/>
      <c r="L107" s="20" t="s">
        <v>82</v>
      </c>
      <c r="M107" s="21" t="s">
        <v>83</v>
      </c>
      <c r="N107" s="20" t="s">
        <v>84</v>
      </c>
    </row>
    <row r="108" customFormat="false" ht="13.9" hidden="false" customHeight="true" outlineLevel="0" collapsed="false">
      <c r="A108" s="17" t="n">
        <v>107</v>
      </c>
      <c r="B108" s="21" t="str">
        <f aca="false">LEFT(D108,1) &amp; MID(D108, FIND(".", D108)+1, FIND("@", D108)-FIND(".", D108)-1)</f>
        <v>jhuaman</v>
      </c>
      <c r="C108" s="19" t="s">
        <v>447</v>
      </c>
      <c r="D108" s="20" t="s">
        <v>448</v>
      </c>
      <c r="E108" s="21"/>
      <c r="F108" s="20" t="s">
        <v>87</v>
      </c>
      <c r="G108" s="20" t="s">
        <v>449</v>
      </c>
      <c r="H108" s="23"/>
      <c r="I108" s="20"/>
      <c r="J108" s="20"/>
      <c r="K108" s="20"/>
      <c r="L108" s="20" t="s">
        <v>82</v>
      </c>
      <c r="M108" s="21" t="s">
        <v>83</v>
      </c>
      <c r="N108" s="20" t="s">
        <v>84</v>
      </c>
    </row>
    <row r="109" customFormat="false" ht="13.9" hidden="false" customHeight="true" outlineLevel="0" collapsed="false">
      <c r="A109" s="17" t="n">
        <v>108</v>
      </c>
      <c r="B109" s="21" t="e">
        <f aca="false">LEFT(D109,1) &amp; MID(D109, FIND(".", D109)+1, FIND("@", D109)-FIND(".", D109)-1)</f>
        <v>#VALUE!</v>
      </c>
      <c r="C109" s="19" t="s">
        <v>450</v>
      </c>
      <c r="D109" s="20"/>
      <c r="E109" s="21"/>
      <c r="F109" s="20"/>
      <c r="G109" s="20" t="s">
        <v>451</v>
      </c>
      <c r="H109" s="23"/>
      <c r="I109" s="20"/>
      <c r="J109" s="20"/>
      <c r="K109" s="20"/>
      <c r="L109" s="20" t="s">
        <v>234</v>
      </c>
      <c r="M109" s="21" t="s">
        <v>83</v>
      </c>
      <c r="N109" s="20"/>
    </row>
    <row r="110" customFormat="false" ht="13.9" hidden="false" customHeight="true" outlineLevel="0" collapsed="false">
      <c r="A110" s="17" t="n">
        <v>109</v>
      </c>
      <c r="B110" s="21" t="str">
        <f aca="false">LEFT(D110,1) &amp; MID(D110, FIND(".", D110)+1, FIND("@", D110)-FIND(".", D110)-1)</f>
        <v>jhuamani</v>
      </c>
      <c r="C110" s="19" t="s">
        <v>452</v>
      </c>
      <c r="D110" s="20" t="s">
        <v>453</v>
      </c>
      <c r="E110" s="21"/>
      <c r="F110" s="20" t="s">
        <v>119</v>
      </c>
      <c r="G110" s="20" t="s">
        <v>454</v>
      </c>
      <c r="H110" s="23"/>
      <c r="I110" s="20"/>
      <c r="J110" s="20"/>
      <c r="K110" s="20"/>
      <c r="L110" s="20" t="s">
        <v>121</v>
      </c>
      <c r="M110" s="21" t="s">
        <v>83</v>
      </c>
      <c r="N110" s="20" t="s">
        <v>394</v>
      </c>
    </row>
    <row r="111" customFormat="false" ht="13.9" hidden="false" customHeight="true" outlineLevel="0" collapsed="false">
      <c r="A111" s="17" t="n">
        <v>110</v>
      </c>
      <c r="B111" s="21" t="str">
        <f aca="false">LEFT(D111,1) &amp; MID(D111, FIND(".", D111)+1, FIND("@", D111)-FIND(".", D111)-1)</f>
        <v>jhuamani</v>
      </c>
      <c r="C111" s="19" t="s">
        <v>455</v>
      </c>
      <c r="D111" s="20" t="s">
        <v>456</v>
      </c>
      <c r="E111" s="21"/>
      <c r="F111" s="20" t="s">
        <v>226</v>
      </c>
      <c r="G111" s="20" t="s">
        <v>457</v>
      </c>
      <c r="H111" s="23"/>
      <c r="I111" s="20"/>
      <c r="J111" s="20"/>
      <c r="K111" s="20"/>
      <c r="L111" s="20" t="s">
        <v>121</v>
      </c>
      <c r="M111" s="21" t="s">
        <v>83</v>
      </c>
      <c r="N111" s="20" t="s">
        <v>458</v>
      </c>
    </row>
    <row r="112" customFormat="false" ht="13.9" hidden="false" customHeight="true" outlineLevel="0" collapsed="false">
      <c r="A112" s="17" t="n">
        <v>111</v>
      </c>
      <c r="B112" s="21" t="str">
        <f aca="false">LEFT(D112,1) &amp; MID(D112, FIND(".", D112)+1, FIND("@", D112)-FIND(".", D112)-1)</f>
        <v>dhuanhuayo</v>
      </c>
      <c r="C112" s="19" t="s">
        <v>459</v>
      </c>
      <c r="D112" s="20" t="s">
        <v>460</v>
      </c>
      <c r="E112" s="21"/>
      <c r="F112" s="20" t="s">
        <v>150</v>
      </c>
      <c r="G112" s="20" t="s">
        <v>461</v>
      </c>
      <c r="H112" s="23"/>
      <c r="I112" s="20"/>
      <c r="J112" s="20"/>
      <c r="K112" s="20"/>
      <c r="L112" s="20" t="s">
        <v>121</v>
      </c>
      <c r="M112" s="21" t="s">
        <v>83</v>
      </c>
      <c r="N112" s="20" t="s">
        <v>462</v>
      </c>
    </row>
    <row r="113" customFormat="false" ht="13.9" hidden="false" customHeight="true" outlineLevel="0" collapsed="false">
      <c r="A113" s="17" t="n">
        <v>112</v>
      </c>
      <c r="B113" s="21" t="str">
        <f aca="false">LEFT(D113,1) &amp; MID(D113, FIND(".", D113)+1, FIND("@", D113)-FIND(".", D113)-1)</f>
        <v>rhuapaya</v>
      </c>
      <c r="C113" s="19" t="s">
        <v>463</v>
      </c>
      <c r="D113" s="20" t="s">
        <v>464</v>
      </c>
      <c r="E113" s="21"/>
      <c r="F113" s="20" t="s">
        <v>102</v>
      </c>
      <c r="G113" s="20" t="s">
        <v>465</v>
      </c>
      <c r="H113" s="23"/>
      <c r="I113" s="20"/>
      <c r="J113" s="20"/>
      <c r="K113" s="20"/>
      <c r="L113" s="20" t="s">
        <v>127</v>
      </c>
      <c r="M113" s="21" t="s">
        <v>83</v>
      </c>
      <c r="N113" s="20" t="s">
        <v>144</v>
      </c>
    </row>
    <row r="114" customFormat="false" ht="13.9" hidden="false" customHeight="true" outlineLevel="0" collapsed="false">
      <c r="A114" s="17" t="n">
        <v>113</v>
      </c>
      <c r="B114" s="21" t="e">
        <f aca="false">LEFT(D114,1) &amp; MID(D114, FIND(".", D114)+1, FIND("@", D114)-FIND(".", D114)-1)</f>
        <v>#VALUE!</v>
      </c>
      <c r="C114" s="19" t="s">
        <v>466</v>
      </c>
      <c r="D114" s="20"/>
      <c r="E114" s="21"/>
      <c r="F114" s="20"/>
      <c r="G114" s="20"/>
      <c r="H114" s="23"/>
      <c r="I114" s="20"/>
      <c r="J114" s="20"/>
      <c r="K114" s="20"/>
      <c r="L114" s="20" t="s">
        <v>234</v>
      </c>
      <c r="M114" s="21" t="s">
        <v>83</v>
      </c>
      <c r="N114" s="20"/>
    </row>
    <row r="115" customFormat="false" ht="13.9" hidden="false" customHeight="true" outlineLevel="0" collapsed="false">
      <c r="A115" s="17" t="n">
        <v>114</v>
      </c>
      <c r="B115" s="21" t="str">
        <f aca="false">LEFT(D115,1) &amp; MID(D115, FIND(".", D115)+1, FIND("@", D115)-FIND(".", D115)-1)</f>
        <v>jisimura</v>
      </c>
      <c r="C115" s="19" t="s">
        <v>467</v>
      </c>
      <c r="D115" s="20" t="s">
        <v>468</v>
      </c>
      <c r="E115" s="21"/>
      <c r="F115" s="20" t="s">
        <v>87</v>
      </c>
      <c r="G115" s="20" t="s">
        <v>469</v>
      </c>
      <c r="H115" s="23"/>
      <c r="I115" s="20"/>
      <c r="J115" s="20"/>
      <c r="K115" s="20"/>
      <c r="L115" s="20" t="s">
        <v>99</v>
      </c>
      <c r="M115" s="21" t="s">
        <v>83</v>
      </c>
      <c r="N115" s="20" t="s">
        <v>99</v>
      </c>
    </row>
    <row r="116" customFormat="false" ht="13.9" hidden="false" customHeight="true" outlineLevel="0" collapsed="false">
      <c r="A116" s="17" t="n">
        <v>115</v>
      </c>
      <c r="B116" s="21" t="str">
        <f aca="false">LEFT(D116,1) &amp; MID(D116, FIND(".", D116)+1, FIND("@", D116)-FIND(".", D116)-1)</f>
        <v>rjimenez</v>
      </c>
      <c r="C116" s="19" t="s">
        <v>470</v>
      </c>
      <c r="D116" s="20" t="s">
        <v>471</v>
      </c>
      <c r="E116" s="21"/>
      <c r="F116" s="20" t="s">
        <v>472</v>
      </c>
      <c r="G116" s="20" t="s">
        <v>473</v>
      </c>
      <c r="H116" s="23"/>
      <c r="I116" s="20"/>
      <c r="J116" s="20"/>
      <c r="K116" s="20"/>
      <c r="L116" s="20" t="s">
        <v>82</v>
      </c>
      <c r="M116" s="21" t="s">
        <v>83</v>
      </c>
      <c r="N116" s="20"/>
    </row>
    <row r="117" customFormat="false" ht="13.9" hidden="false" customHeight="true" outlineLevel="0" collapsed="false">
      <c r="A117" s="17" t="n">
        <v>116</v>
      </c>
      <c r="B117" s="21" t="e">
        <f aca="false">LEFT(D117,1) &amp; MID(D117, FIND(".", D117)+1, FIND("@", D117)-FIND(".", D117)-1)</f>
        <v>#VALUE!</v>
      </c>
      <c r="C117" s="19" t="s">
        <v>474</v>
      </c>
      <c r="D117" s="20"/>
      <c r="E117" s="21"/>
      <c r="F117" s="20" t="s">
        <v>119</v>
      </c>
      <c r="G117" s="20" t="s">
        <v>475</v>
      </c>
      <c r="H117" s="23"/>
      <c r="I117" s="20"/>
      <c r="J117" s="20"/>
      <c r="K117" s="20"/>
      <c r="L117" s="20" t="s">
        <v>121</v>
      </c>
      <c r="M117" s="21" t="s">
        <v>83</v>
      </c>
      <c r="N117" s="20" t="s">
        <v>268</v>
      </c>
    </row>
    <row r="118" customFormat="false" ht="13.9" hidden="false" customHeight="true" outlineLevel="0" collapsed="false">
      <c r="A118" s="17" t="n">
        <v>117</v>
      </c>
      <c r="B118" s="21" t="str">
        <f aca="false">LEFT(D118,1) &amp; MID(D118, FIND(".", D118)+1, FIND("@", D118)-FIND(".", D118)-1)</f>
        <v>fjuarez</v>
      </c>
      <c r="C118" s="19" t="s">
        <v>476</v>
      </c>
      <c r="D118" s="20" t="s">
        <v>477</v>
      </c>
      <c r="E118" s="21"/>
      <c r="F118" s="20" t="s">
        <v>119</v>
      </c>
      <c r="G118" s="20" t="s">
        <v>478</v>
      </c>
      <c r="H118" s="23"/>
      <c r="I118" s="20"/>
      <c r="J118" s="20"/>
      <c r="K118" s="20"/>
      <c r="L118" s="20" t="s">
        <v>121</v>
      </c>
      <c r="M118" s="21" t="s">
        <v>83</v>
      </c>
      <c r="N118" s="20" t="s">
        <v>479</v>
      </c>
    </row>
    <row r="119" customFormat="false" ht="13.9" hidden="false" customHeight="true" outlineLevel="0" collapsed="false">
      <c r="A119" s="17" t="n">
        <v>118</v>
      </c>
      <c r="B119" s="21" t="str">
        <f aca="false">LEFT(D119,1) &amp; MID(D119, FIND(".", D119)+1, FIND("@", D119)-FIND(".", D119)-1)</f>
        <v>ekastner</v>
      </c>
      <c r="C119" s="19" t="s">
        <v>480</v>
      </c>
      <c r="D119" s="20" t="s">
        <v>481</v>
      </c>
      <c r="E119" s="21"/>
      <c r="F119" s="20" t="s">
        <v>215</v>
      </c>
      <c r="G119" s="20" t="s">
        <v>482</v>
      </c>
      <c r="H119" s="23"/>
      <c r="I119" s="20"/>
      <c r="J119" s="20"/>
      <c r="K119" s="20"/>
      <c r="L119" s="20" t="s">
        <v>82</v>
      </c>
      <c r="M119" s="21" t="s">
        <v>83</v>
      </c>
      <c r="N119" s="20" t="s">
        <v>84</v>
      </c>
    </row>
    <row r="120" customFormat="false" ht="13.9" hidden="false" customHeight="true" outlineLevel="0" collapsed="false">
      <c r="A120" s="17" t="n">
        <v>119</v>
      </c>
      <c r="B120" s="21" t="str">
        <f aca="false">LEFT(D120,1) &amp; MID(D120, FIND(".", D120)+1, FIND("@", D120)-FIND(".", D120)-1)</f>
        <v>akihara</v>
      </c>
      <c r="C120" s="19" t="s">
        <v>483</v>
      </c>
      <c r="D120" s="20" t="s">
        <v>484</v>
      </c>
      <c r="E120" s="21"/>
      <c r="F120" s="20" t="s">
        <v>222</v>
      </c>
      <c r="G120" s="20" t="s">
        <v>485</v>
      </c>
      <c r="H120" s="23"/>
      <c r="I120" s="20"/>
      <c r="J120" s="20"/>
      <c r="K120" s="20"/>
      <c r="L120" s="20" t="s">
        <v>82</v>
      </c>
      <c r="M120" s="21" t="s">
        <v>83</v>
      </c>
      <c r="N120" s="20" t="s">
        <v>84</v>
      </c>
    </row>
    <row r="121" customFormat="false" ht="13.9" hidden="false" customHeight="true" outlineLevel="0" collapsed="false">
      <c r="A121" s="17" t="n">
        <v>120</v>
      </c>
      <c r="B121" s="21" t="str">
        <f aca="false">LEFT(D121,1) &amp; MID(D121, FIND(".", D121)+1, FIND("@", D121)-FIND(".", D121)-1)</f>
        <v>dkoehne</v>
      </c>
      <c r="C121" s="19" t="s">
        <v>486</v>
      </c>
      <c r="D121" s="20" t="s">
        <v>487</v>
      </c>
      <c r="E121" s="21"/>
      <c r="F121" s="20" t="s">
        <v>488</v>
      </c>
      <c r="G121" s="20" t="s">
        <v>489</v>
      </c>
      <c r="H121" s="23"/>
      <c r="I121" s="20"/>
      <c r="J121" s="20"/>
      <c r="K121" s="20"/>
      <c r="L121" s="20" t="s">
        <v>82</v>
      </c>
      <c r="M121" s="21" t="s">
        <v>83</v>
      </c>
      <c r="N121" s="20" t="s">
        <v>84</v>
      </c>
    </row>
    <row r="122" customFormat="false" ht="13.9" hidden="false" customHeight="true" outlineLevel="0" collapsed="false">
      <c r="A122" s="17" t="n">
        <v>121</v>
      </c>
      <c r="B122" s="21" t="str">
        <f aca="false">LEFT(D122,1) &amp; MID(D122, FIND(".", D122)+1, FIND("@", D122)-FIND(".", D122)-1)</f>
        <v>vlamadrid</v>
      </c>
      <c r="C122" s="19" t="s">
        <v>490</v>
      </c>
      <c r="D122" s="20" t="s">
        <v>491</v>
      </c>
      <c r="E122" s="21"/>
      <c r="F122" s="20" t="s">
        <v>136</v>
      </c>
      <c r="G122" s="20" t="s">
        <v>492</v>
      </c>
      <c r="H122" s="23"/>
      <c r="I122" s="20"/>
      <c r="J122" s="20"/>
      <c r="K122" s="20"/>
      <c r="L122" s="20" t="s">
        <v>82</v>
      </c>
      <c r="M122" s="21" t="s">
        <v>83</v>
      </c>
      <c r="N122" s="20" t="s">
        <v>84</v>
      </c>
    </row>
    <row r="123" customFormat="false" ht="13.9" hidden="false" customHeight="true" outlineLevel="0" collapsed="false">
      <c r="A123" s="17" t="n">
        <v>122</v>
      </c>
      <c r="B123" s="21" t="str">
        <f aca="false">LEFT(D123,1) &amp; MID(D123, FIND(".", D123)+1, FIND("@", D123)-FIND(".", D123)-1)</f>
        <v>mlanata</v>
      </c>
      <c r="C123" s="19" t="s">
        <v>493</v>
      </c>
      <c r="D123" s="20" t="s">
        <v>494</v>
      </c>
      <c r="E123" s="21"/>
      <c r="F123" s="20" t="s">
        <v>97</v>
      </c>
      <c r="G123" s="20" t="s">
        <v>495</v>
      </c>
      <c r="H123" s="23"/>
      <c r="I123" s="20"/>
      <c r="J123" s="20"/>
      <c r="K123" s="20"/>
      <c r="L123" s="20" t="s">
        <v>111</v>
      </c>
      <c r="M123" s="21" t="s">
        <v>83</v>
      </c>
      <c r="N123" s="20" t="s">
        <v>112</v>
      </c>
    </row>
    <row r="124" customFormat="false" ht="13.9" hidden="false" customHeight="true" outlineLevel="0" collapsed="false">
      <c r="A124" s="17" t="n">
        <v>123</v>
      </c>
      <c r="B124" s="21" t="str">
        <f aca="false">LEFT(D124,1) &amp; MID(D124, FIND(".", D124)+1, FIND("@", D124)-FIND(".", D124)-1)</f>
        <v>llara</v>
      </c>
      <c r="C124" s="19" t="s">
        <v>496</v>
      </c>
      <c r="D124" s="20" t="s">
        <v>497</v>
      </c>
      <c r="E124" s="21"/>
      <c r="F124" s="20" t="s">
        <v>93</v>
      </c>
      <c r="G124" s="20" t="s">
        <v>498</v>
      </c>
      <c r="H124" s="23"/>
      <c r="I124" s="20"/>
      <c r="J124" s="20"/>
      <c r="K124" s="20"/>
      <c r="L124" s="20" t="s">
        <v>111</v>
      </c>
      <c r="M124" s="21" t="s">
        <v>83</v>
      </c>
      <c r="N124" s="20" t="s">
        <v>112</v>
      </c>
    </row>
    <row r="125" customFormat="false" ht="13.9" hidden="false" customHeight="true" outlineLevel="0" collapsed="false">
      <c r="A125" s="17" t="n">
        <v>124</v>
      </c>
      <c r="B125" s="21" t="str">
        <f aca="false">LEFT(D125,1) &amp; MID(D125, FIND(".", D125)+1, FIND("@", D125)-FIND(".", D125)-1)</f>
        <v>mleguia</v>
      </c>
      <c r="C125" s="19" t="s">
        <v>499</v>
      </c>
      <c r="D125" s="20" t="s">
        <v>500</v>
      </c>
      <c r="E125" s="21"/>
      <c r="F125" s="20" t="s">
        <v>280</v>
      </c>
      <c r="G125" s="20" t="s">
        <v>501</v>
      </c>
      <c r="H125" s="23"/>
      <c r="I125" s="20"/>
      <c r="J125" s="20"/>
      <c r="K125" s="20"/>
      <c r="L125" s="20" t="s">
        <v>121</v>
      </c>
      <c r="M125" s="21" t="s">
        <v>83</v>
      </c>
      <c r="N125" s="20" t="s">
        <v>90</v>
      </c>
    </row>
    <row r="126" customFormat="false" ht="13.9" hidden="false" customHeight="true" outlineLevel="0" collapsed="false">
      <c r="A126" s="17" t="n">
        <v>125</v>
      </c>
      <c r="B126" s="21" t="str">
        <f aca="false">LEFT(D126,1) &amp; MID(D126, FIND(".", D126)+1, FIND("@", D126)-FIND(".", D126)-1)</f>
        <v>llovaton</v>
      </c>
      <c r="C126" s="19" t="s">
        <v>502</v>
      </c>
      <c r="D126" s="20" t="s">
        <v>503</v>
      </c>
      <c r="E126" s="21"/>
      <c r="F126" s="20" t="s">
        <v>150</v>
      </c>
      <c r="G126" s="20" t="s">
        <v>504</v>
      </c>
      <c r="H126" s="23"/>
      <c r="I126" s="20"/>
      <c r="J126" s="20"/>
      <c r="K126" s="20"/>
      <c r="L126" s="20" t="s">
        <v>121</v>
      </c>
      <c r="M126" s="21" t="s">
        <v>83</v>
      </c>
      <c r="N126" s="20" t="s">
        <v>505</v>
      </c>
    </row>
    <row r="127" customFormat="false" ht="13.9" hidden="false" customHeight="true" outlineLevel="0" collapsed="false">
      <c r="A127" s="17" t="n">
        <v>126</v>
      </c>
      <c r="B127" s="21" t="str">
        <f aca="false">LEFT(D127,1) &amp; MID(D127, FIND(".", D127)+1, FIND("@", D127)-FIND(".", D127)-1)</f>
        <v>dlozada</v>
      </c>
      <c r="C127" s="19" t="s">
        <v>506</v>
      </c>
      <c r="D127" s="20" t="s">
        <v>507</v>
      </c>
      <c r="E127" s="21"/>
      <c r="F127" s="20" t="s">
        <v>80</v>
      </c>
      <c r="G127" s="20" t="s">
        <v>508</v>
      </c>
      <c r="H127" s="23"/>
      <c r="I127" s="20"/>
      <c r="J127" s="20"/>
      <c r="K127" s="20"/>
      <c r="L127" s="20" t="s">
        <v>89</v>
      </c>
      <c r="M127" s="21" t="s">
        <v>83</v>
      </c>
      <c r="N127" s="20" t="s">
        <v>112</v>
      </c>
    </row>
    <row r="128" customFormat="false" ht="13.9" hidden="false" customHeight="true" outlineLevel="0" collapsed="false">
      <c r="A128" s="17" t="n">
        <v>127</v>
      </c>
      <c r="B128" s="21" t="str">
        <f aca="false">LEFT(D128,1) &amp; MID(D128, FIND(".", D128)+1, FIND("@", D128)-FIND(".", D128)-1)</f>
        <v>mluyo</v>
      </c>
      <c r="C128" s="19" t="s">
        <v>509</v>
      </c>
      <c r="D128" s="20" t="s">
        <v>510</v>
      </c>
      <c r="E128" s="21"/>
      <c r="F128" s="20" t="s">
        <v>87</v>
      </c>
      <c r="G128" s="20" t="s">
        <v>511</v>
      </c>
      <c r="H128" s="23"/>
      <c r="I128" s="20"/>
      <c r="J128" s="20"/>
      <c r="K128" s="20"/>
      <c r="L128" s="20" t="s">
        <v>89</v>
      </c>
      <c r="M128" s="21" t="s">
        <v>83</v>
      </c>
      <c r="N128" s="20" t="s">
        <v>90</v>
      </c>
    </row>
    <row r="129" customFormat="false" ht="13.9" hidden="false" customHeight="true" outlineLevel="0" collapsed="false">
      <c r="A129" s="17" t="n">
        <v>128</v>
      </c>
      <c r="B129" s="21" t="str">
        <f aca="false">LEFT(D129,1) &amp; MID(D129, FIND(".", D129)+1, FIND("@", D129)-FIND(".", D129)-1)</f>
        <v>smacias</v>
      </c>
      <c r="C129" s="19" t="s">
        <v>512</v>
      </c>
      <c r="D129" s="20" t="s">
        <v>513</v>
      </c>
      <c r="E129" s="21"/>
      <c r="F129" s="20" t="s">
        <v>106</v>
      </c>
      <c r="G129" s="20" t="s">
        <v>514</v>
      </c>
      <c r="H129" s="23"/>
      <c r="I129" s="20"/>
      <c r="J129" s="20"/>
      <c r="K129" s="20"/>
      <c r="L129" s="20" t="s">
        <v>82</v>
      </c>
      <c r="M129" s="21" t="s">
        <v>83</v>
      </c>
      <c r="N129" s="20" t="s">
        <v>84</v>
      </c>
    </row>
    <row r="130" customFormat="false" ht="13.9" hidden="false" customHeight="true" outlineLevel="0" collapsed="false">
      <c r="A130" s="17" t="n">
        <v>129</v>
      </c>
      <c r="B130" s="21" t="str">
        <f aca="false">LEFT(D130,1) &amp; MID(D130, FIND(".", D130)+1, FIND("@", D130)-FIND(".", D130)-1)</f>
        <v>amagallanes</v>
      </c>
      <c r="C130" s="19" t="s">
        <v>515</v>
      </c>
      <c r="D130" s="20" t="s">
        <v>516</v>
      </c>
      <c r="E130" s="21"/>
      <c r="F130" s="20" t="s">
        <v>87</v>
      </c>
      <c r="G130" s="20" t="s">
        <v>517</v>
      </c>
      <c r="H130" s="23"/>
      <c r="I130" s="20"/>
      <c r="J130" s="20"/>
      <c r="K130" s="20"/>
      <c r="L130" s="20" t="s">
        <v>111</v>
      </c>
      <c r="M130" s="21" t="s">
        <v>83</v>
      </c>
      <c r="N130" s="20" t="s">
        <v>112</v>
      </c>
    </row>
    <row r="131" customFormat="false" ht="13.9" hidden="false" customHeight="true" outlineLevel="0" collapsed="false">
      <c r="A131" s="17" t="n">
        <v>130</v>
      </c>
      <c r="B131" s="21" t="str">
        <f aca="false">LEFT(D131,1) &amp; MID(D131, FIND(".", D131)+1, FIND("@", D131)-FIND(".", D131)-1)</f>
        <v>amaguina</v>
      </c>
      <c r="C131" s="19" t="s">
        <v>518</v>
      </c>
      <c r="D131" s="20" t="s">
        <v>519</v>
      </c>
      <c r="E131" s="21"/>
      <c r="F131" s="20" t="s">
        <v>215</v>
      </c>
      <c r="G131" s="20" t="s">
        <v>520</v>
      </c>
      <c r="H131" s="23"/>
      <c r="I131" s="20"/>
      <c r="J131" s="20"/>
      <c r="K131" s="20"/>
      <c r="L131" s="20" t="s">
        <v>89</v>
      </c>
      <c r="M131" s="21" t="s">
        <v>83</v>
      </c>
      <c r="N131" s="20" t="s">
        <v>90</v>
      </c>
    </row>
    <row r="132" customFormat="false" ht="13.9" hidden="false" customHeight="true" outlineLevel="0" collapsed="false">
      <c r="A132" s="17" t="n">
        <v>131</v>
      </c>
      <c r="B132" s="21" t="str">
        <f aca="false">LEFT(D132,1) &amp; MID(D132, FIND(".", D132)+1, FIND("@", D132)-FIND(".", D132)-1)</f>
        <v>omalca</v>
      </c>
      <c r="C132" s="19" t="s">
        <v>521</v>
      </c>
      <c r="D132" s="20" t="s">
        <v>522</v>
      </c>
      <c r="E132" s="21"/>
      <c r="F132" s="20" t="s">
        <v>97</v>
      </c>
      <c r="G132" s="20" t="s">
        <v>523</v>
      </c>
      <c r="H132" s="23"/>
      <c r="I132" s="20"/>
      <c r="J132" s="20"/>
      <c r="K132" s="20"/>
      <c r="L132" s="20" t="s">
        <v>163</v>
      </c>
      <c r="M132" s="21" t="s">
        <v>83</v>
      </c>
      <c r="N132" s="20" t="s">
        <v>164</v>
      </c>
    </row>
    <row r="133" customFormat="false" ht="13.9" hidden="false" customHeight="true" outlineLevel="0" collapsed="false">
      <c r="A133" s="17" t="n">
        <v>132</v>
      </c>
      <c r="B133" s="21" t="str">
        <f aca="false">LEFT(D133,1) &amp; MID(D133, FIND(".", D133)+1, FIND("@", D133)-FIND(".", D133)-1)</f>
        <v>ymanzur</v>
      </c>
      <c r="C133" s="19" t="s">
        <v>524</v>
      </c>
      <c r="D133" s="20" t="s">
        <v>525</v>
      </c>
      <c r="E133" s="21"/>
      <c r="F133" s="20" t="s">
        <v>222</v>
      </c>
      <c r="G133" s="20" t="s">
        <v>526</v>
      </c>
      <c r="H133" s="23"/>
      <c r="I133" s="20"/>
      <c r="J133" s="20"/>
      <c r="K133" s="20"/>
      <c r="L133" s="20" t="s">
        <v>82</v>
      </c>
      <c r="M133" s="21" t="s">
        <v>83</v>
      </c>
      <c r="N133" s="20"/>
    </row>
    <row r="134" customFormat="false" ht="13.9" hidden="false" customHeight="true" outlineLevel="0" collapsed="false">
      <c r="A134" s="17" t="n">
        <v>133</v>
      </c>
      <c r="B134" s="21" t="str">
        <f aca="false">LEFT(D134,1) &amp; MID(D134, FIND(".", D134)+1, FIND("@", D134)-FIND(".", D134)-1)</f>
        <v>jmarquez</v>
      </c>
      <c r="C134" s="19" t="s">
        <v>527</v>
      </c>
      <c r="D134" s="20" t="s">
        <v>528</v>
      </c>
      <c r="E134" s="21"/>
      <c r="F134" s="20" t="s">
        <v>210</v>
      </c>
      <c r="G134" s="20" t="s">
        <v>529</v>
      </c>
      <c r="H134" s="23"/>
      <c r="I134" s="20"/>
      <c r="J134" s="20"/>
      <c r="K134" s="20"/>
      <c r="L134" s="20" t="s">
        <v>121</v>
      </c>
      <c r="M134" s="21" t="s">
        <v>83</v>
      </c>
      <c r="N134" s="20" t="s">
        <v>530</v>
      </c>
    </row>
    <row r="135" customFormat="false" ht="13.9" hidden="false" customHeight="true" outlineLevel="0" collapsed="false">
      <c r="A135" s="17" t="n">
        <v>134</v>
      </c>
      <c r="B135" s="21" t="str">
        <f aca="false">LEFT(D135,1) &amp; MID(D135, FIND(".", D135)+1, FIND("@", D135)-FIND(".", D135)-1)</f>
        <v>jmartinez</v>
      </c>
      <c r="C135" s="19" t="s">
        <v>531</v>
      </c>
      <c r="D135" s="20" t="s">
        <v>532</v>
      </c>
      <c r="E135" s="21"/>
      <c r="F135" s="20" t="s">
        <v>97</v>
      </c>
      <c r="G135" s="20" t="s">
        <v>533</v>
      </c>
      <c r="H135" s="23"/>
      <c r="I135" s="20"/>
      <c r="J135" s="20"/>
      <c r="K135" s="20"/>
      <c r="L135" s="20" t="s">
        <v>111</v>
      </c>
      <c r="M135" s="21" t="s">
        <v>83</v>
      </c>
      <c r="N135" s="20" t="s">
        <v>112</v>
      </c>
    </row>
    <row r="136" customFormat="false" ht="13.9" hidden="false" customHeight="true" outlineLevel="0" collapsed="false">
      <c r="A136" s="17" t="n">
        <v>135</v>
      </c>
      <c r="B136" s="21" t="str">
        <f aca="false">LEFT(D136,1) &amp; MID(D136, FIND(".", D136)+1, FIND("@", D136)-FIND(".", D136)-1)</f>
        <v>jmateo</v>
      </c>
      <c r="C136" s="19" t="s">
        <v>534</v>
      </c>
      <c r="D136" s="20" t="s">
        <v>535</v>
      </c>
      <c r="E136" s="21"/>
      <c r="F136" s="20" t="s">
        <v>280</v>
      </c>
      <c r="G136" s="20" t="s">
        <v>536</v>
      </c>
      <c r="H136" s="23"/>
      <c r="I136" s="20"/>
      <c r="J136" s="20"/>
      <c r="K136" s="20"/>
      <c r="L136" s="20" t="s">
        <v>121</v>
      </c>
      <c r="M136" s="21" t="s">
        <v>83</v>
      </c>
      <c r="N136" s="20" t="s">
        <v>112</v>
      </c>
    </row>
    <row r="137" customFormat="false" ht="13.9" hidden="false" customHeight="true" outlineLevel="0" collapsed="false">
      <c r="A137" s="17" t="n">
        <v>136</v>
      </c>
      <c r="B137" s="21" t="str">
        <f aca="false">LEFT(D137,1) &amp; MID(D137, FIND(".", D137)+1, FIND("@", D137)-FIND(".", D137)-1)</f>
        <v>pmazzetti</v>
      </c>
      <c r="C137" s="19" t="s">
        <v>537</v>
      </c>
      <c r="D137" s="20" t="s">
        <v>538</v>
      </c>
      <c r="E137" s="21"/>
      <c r="F137" s="20" t="s">
        <v>87</v>
      </c>
      <c r="G137" s="20" t="s">
        <v>539</v>
      </c>
      <c r="H137" s="23"/>
      <c r="I137" s="20"/>
      <c r="J137" s="20"/>
      <c r="K137" s="20"/>
      <c r="L137" s="20" t="s">
        <v>163</v>
      </c>
      <c r="M137" s="21" t="s">
        <v>83</v>
      </c>
      <c r="N137" s="20" t="s">
        <v>164</v>
      </c>
    </row>
    <row r="138" customFormat="false" ht="13.9" hidden="false" customHeight="true" outlineLevel="0" collapsed="false">
      <c r="A138" s="17" t="n">
        <v>137</v>
      </c>
      <c r="B138" s="21" t="str">
        <f aca="false">LEFT(D138,1) &amp; MID(D138, FIND(".", D138)+1, FIND("@", D138)-FIND(".", D138)-1)</f>
        <v>mmejia</v>
      </c>
      <c r="C138" s="19" t="s">
        <v>540</v>
      </c>
      <c r="D138" s="20" t="s">
        <v>541</v>
      </c>
      <c r="E138" s="21"/>
      <c r="F138" s="20" t="s">
        <v>93</v>
      </c>
      <c r="G138" s="20" t="s">
        <v>542</v>
      </c>
      <c r="H138" s="23"/>
      <c r="I138" s="20"/>
      <c r="J138" s="20"/>
      <c r="K138" s="20"/>
      <c r="L138" s="20" t="s">
        <v>163</v>
      </c>
      <c r="M138" s="21" t="s">
        <v>83</v>
      </c>
      <c r="N138" s="20" t="s">
        <v>164</v>
      </c>
    </row>
    <row r="139" customFormat="false" ht="13.9" hidden="false" customHeight="true" outlineLevel="0" collapsed="false">
      <c r="A139" s="17" t="n">
        <v>138</v>
      </c>
      <c r="B139" s="21" t="str">
        <f aca="false">LEFT(D139,1) &amp; MID(D139, FIND(".", D139)+1, FIND("@", D139)-FIND(".", D139)-1)</f>
        <v>mmena</v>
      </c>
      <c r="C139" s="19" t="s">
        <v>543</v>
      </c>
      <c r="D139" s="20" t="s">
        <v>544</v>
      </c>
      <c r="E139" s="21"/>
      <c r="F139" s="20" t="s">
        <v>488</v>
      </c>
      <c r="G139" s="20" t="s">
        <v>545</v>
      </c>
      <c r="H139" s="23"/>
      <c r="I139" s="20"/>
      <c r="J139" s="20"/>
      <c r="K139" s="20"/>
      <c r="L139" s="20" t="s">
        <v>127</v>
      </c>
      <c r="M139" s="21" t="s">
        <v>83</v>
      </c>
      <c r="N139" s="20" t="s">
        <v>84</v>
      </c>
    </row>
    <row r="140" customFormat="false" ht="13.9" hidden="false" customHeight="true" outlineLevel="0" collapsed="false">
      <c r="A140" s="17" t="n">
        <v>139</v>
      </c>
      <c r="B140" s="21" t="str">
        <f aca="false">LEFT(D140,1) &amp; MID(D140, FIND(".", D140)+1, FIND("@", D140)-FIND(".", D140)-1)</f>
        <v>jmeneses</v>
      </c>
      <c r="C140" s="19" t="s">
        <v>546</v>
      </c>
      <c r="D140" s="20" t="s">
        <v>547</v>
      </c>
      <c r="E140" s="21"/>
      <c r="F140" s="20" t="s">
        <v>93</v>
      </c>
      <c r="G140" s="20" t="s">
        <v>548</v>
      </c>
      <c r="H140" s="23"/>
      <c r="I140" s="20"/>
      <c r="J140" s="20"/>
      <c r="K140" s="20"/>
      <c r="L140" s="20" t="s">
        <v>111</v>
      </c>
      <c r="M140" s="21" t="s">
        <v>83</v>
      </c>
      <c r="N140" s="20" t="s">
        <v>112</v>
      </c>
    </row>
    <row r="141" customFormat="false" ht="13.9" hidden="false" customHeight="true" outlineLevel="0" collapsed="false">
      <c r="A141" s="17" t="n">
        <v>140</v>
      </c>
      <c r="B141" s="21" t="str">
        <f aca="false">LEFT(D141,1) &amp; MID(D141, FIND(".", D141)+1, FIND("@", D141)-FIND(".", D141)-1)</f>
        <v>emoore</v>
      </c>
      <c r="C141" s="19" t="s">
        <v>549</v>
      </c>
      <c r="D141" s="20" t="s">
        <v>550</v>
      </c>
      <c r="E141" s="21"/>
      <c r="F141" s="20" t="s">
        <v>106</v>
      </c>
      <c r="G141" s="20" t="s">
        <v>551</v>
      </c>
      <c r="H141" s="23"/>
      <c r="I141" s="20"/>
      <c r="J141" s="20"/>
      <c r="K141" s="20"/>
      <c r="L141" s="20" t="s">
        <v>82</v>
      </c>
      <c r="M141" s="21" t="s">
        <v>83</v>
      </c>
      <c r="N141" s="20" t="s">
        <v>84</v>
      </c>
    </row>
    <row r="142" customFormat="false" ht="13.9" hidden="false" customHeight="true" outlineLevel="0" collapsed="false">
      <c r="A142" s="17" t="n">
        <v>141</v>
      </c>
      <c r="B142" s="21" t="str">
        <f aca="false">LEFT(D142,1) &amp; MID(D142, FIND(".", D142)+1, FIND("@", D142)-FIND(".", D142)-1)</f>
        <v>kmora</v>
      </c>
      <c r="C142" s="19" t="s">
        <v>552</v>
      </c>
      <c r="D142" s="20" t="s">
        <v>553</v>
      </c>
      <c r="E142" s="21"/>
      <c r="F142" s="20" t="s">
        <v>136</v>
      </c>
      <c r="G142" s="20" t="s">
        <v>554</v>
      </c>
      <c r="H142" s="23"/>
      <c r="I142" s="20"/>
      <c r="J142" s="20"/>
      <c r="K142" s="20"/>
      <c r="L142" s="20" t="s">
        <v>111</v>
      </c>
      <c r="M142" s="21" t="s">
        <v>83</v>
      </c>
      <c r="N142" s="20" t="s">
        <v>112</v>
      </c>
    </row>
    <row r="143" customFormat="false" ht="13.9" hidden="false" customHeight="true" outlineLevel="0" collapsed="false">
      <c r="A143" s="17" t="n">
        <v>142</v>
      </c>
      <c r="B143" s="21" t="str">
        <f aca="false">LEFT(D143,1) &amp; MID(D143, FIND(".", D143)+1, FIND("@", D143)-FIND(".", D143)-1)</f>
        <v>vmoreno</v>
      </c>
      <c r="C143" s="19" t="s">
        <v>555</v>
      </c>
      <c r="D143" s="20" t="s">
        <v>556</v>
      </c>
      <c r="E143" s="21"/>
      <c r="F143" s="20" t="s">
        <v>97</v>
      </c>
      <c r="G143" s="20" t="s">
        <v>557</v>
      </c>
      <c r="H143" s="23"/>
      <c r="I143" s="20"/>
      <c r="J143" s="20"/>
      <c r="K143" s="20"/>
      <c r="L143" s="20" t="s">
        <v>111</v>
      </c>
      <c r="M143" s="21" t="s">
        <v>83</v>
      </c>
      <c r="N143" s="20" t="s">
        <v>112</v>
      </c>
    </row>
    <row r="144" customFormat="false" ht="13.9" hidden="false" customHeight="true" outlineLevel="0" collapsed="false">
      <c r="A144" s="17" t="n">
        <v>143</v>
      </c>
      <c r="B144" s="21" t="str">
        <f aca="false">LEFT(D144,1) &amp; MID(D144, FIND(".", D144)+1, FIND("@", D144)-FIND(".", D144)-1)</f>
        <v>rclientes</v>
      </c>
      <c r="C144" s="19" t="s">
        <v>558</v>
      </c>
      <c r="D144" s="20" t="s">
        <v>559</v>
      </c>
      <c r="E144" s="21"/>
      <c r="F144" s="20" t="s">
        <v>119</v>
      </c>
      <c r="G144" s="20" t="s">
        <v>560</v>
      </c>
      <c r="H144" s="23"/>
      <c r="I144" s="20"/>
      <c r="J144" s="20"/>
      <c r="K144" s="20"/>
      <c r="L144" s="20" t="s">
        <v>121</v>
      </c>
      <c r="M144" s="21" t="s">
        <v>83</v>
      </c>
      <c r="N144" s="20" t="s">
        <v>122</v>
      </c>
    </row>
    <row r="145" customFormat="false" ht="13.9" hidden="false" customHeight="true" outlineLevel="0" collapsed="false">
      <c r="A145" s="17" t="n">
        <v>144</v>
      </c>
      <c r="B145" s="21" t="str">
        <f aca="false">LEFT(D145,1) &amp; MID(D145, FIND(".", D145)+1, FIND("@", D145)-FIND(".", D145)-1)</f>
        <v>amusso</v>
      </c>
      <c r="C145" s="19" t="s">
        <v>561</v>
      </c>
      <c r="D145" s="20" t="s">
        <v>562</v>
      </c>
      <c r="E145" s="21"/>
      <c r="F145" s="20" t="s">
        <v>169</v>
      </c>
      <c r="G145" s="20" t="s">
        <v>563</v>
      </c>
      <c r="H145" s="23"/>
      <c r="I145" s="20"/>
      <c r="J145" s="20"/>
      <c r="K145" s="20"/>
      <c r="L145" s="20" t="s">
        <v>127</v>
      </c>
      <c r="M145" s="21" t="s">
        <v>83</v>
      </c>
      <c r="N145" s="20" t="s">
        <v>84</v>
      </c>
    </row>
    <row r="146" customFormat="false" ht="13.9" hidden="false" customHeight="true" outlineLevel="0" collapsed="false">
      <c r="A146" s="17" t="n">
        <v>145</v>
      </c>
      <c r="B146" s="21" t="str">
        <f aca="false">LEFT(D146,1) &amp; MID(D146, FIND(".", D146)+1, FIND("@", D146)-FIND(".", D146)-1)</f>
        <v>nnarvaez</v>
      </c>
      <c r="C146" s="19" t="s">
        <v>564</v>
      </c>
      <c r="D146" s="20" t="s">
        <v>565</v>
      </c>
      <c r="E146" s="21"/>
      <c r="F146" s="20" t="s">
        <v>210</v>
      </c>
      <c r="G146" s="20" t="s">
        <v>566</v>
      </c>
      <c r="H146" s="23"/>
      <c r="I146" s="20"/>
      <c r="J146" s="20"/>
      <c r="K146" s="20"/>
      <c r="L146" s="20" t="s">
        <v>121</v>
      </c>
      <c r="M146" s="21" t="s">
        <v>83</v>
      </c>
      <c r="N146" s="20" t="s">
        <v>567</v>
      </c>
    </row>
    <row r="147" customFormat="false" ht="13.9" hidden="false" customHeight="true" outlineLevel="0" collapsed="false">
      <c r="A147" s="17" t="n">
        <v>146</v>
      </c>
      <c r="B147" s="21" t="str">
        <f aca="false">LEFT(D147,1) &amp; MID(D147, FIND(".", D147)+1, FIND("@", D147)-FIND(".", D147)-1)</f>
        <v>vnarvaez</v>
      </c>
      <c r="C147" s="19" t="s">
        <v>568</v>
      </c>
      <c r="D147" s="20" t="s">
        <v>569</v>
      </c>
      <c r="E147" s="21" t="s">
        <v>570</v>
      </c>
      <c r="F147" s="20" t="s">
        <v>190</v>
      </c>
      <c r="G147" s="20" t="s">
        <v>571</v>
      </c>
      <c r="H147" s="23"/>
      <c r="I147" s="20"/>
      <c r="J147" s="20"/>
      <c r="K147" s="20"/>
      <c r="L147" s="20" t="s">
        <v>121</v>
      </c>
      <c r="M147" s="21" t="s">
        <v>83</v>
      </c>
      <c r="N147" s="20" t="s">
        <v>570</v>
      </c>
    </row>
    <row r="148" customFormat="false" ht="13.9" hidden="false" customHeight="true" outlineLevel="0" collapsed="false">
      <c r="A148" s="17" t="n">
        <v>147</v>
      </c>
      <c r="B148" s="21" t="str">
        <f aca="false">LEFT(D148,1) &amp; MID(D148, FIND(".", D148)+1, FIND("@", D148)-FIND(".", D148)-1)</f>
        <v>jnina</v>
      </c>
      <c r="C148" s="19" t="s">
        <v>572</v>
      </c>
      <c r="D148" s="20" t="s">
        <v>573</v>
      </c>
      <c r="E148" s="21"/>
      <c r="F148" s="20" t="s">
        <v>87</v>
      </c>
      <c r="G148" s="20" t="s">
        <v>574</v>
      </c>
      <c r="H148" s="23"/>
      <c r="I148" s="20"/>
      <c r="J148" s="20"/>
      <c r="K148" s="20"/>
      <c r="L148" s="20" t="s">
        <v>99</v>
      </c>
      <c r="M148" s="21" t="s">
        <v>83</v>
      </c>
      <c r="N148" s="20" t="s">
        <v>99</v>
      </c>
    </row>
    <row r="149" customFormat="false" ht="13.9" hidden="false" customHeight="true" outlineLevel="0" collapsed="false">
      <c r="A149" s="17" t="n">
        <v>148</v>
      </c>
      <c r="B149" s="21" t="e">
        <f aca="false">LEFT(D149,1) &amp; MID(D149, FIND(".", D149)+1, FIND("@", D149)-FIND(".", D149)-1)</f>
        <v>#VALUE!</v>
      </c>
      <c r="C149" s="19" t="s">
        <v>575</v>
      </c>
      <c r="D149" s="20"/>
      <c r="E149" s="21"/>
      <c r="F149" s="20" t="s">
        <v>119</v>
      </c>
      <c r="G149" s="20" t="s">
        <v>576</v>
      </c>
      <c r="H149" s="23"/>
      <c r="I149" s="20"/>
      <c r="J149" s="20"/>
      <c r="K149" s="20"/>
      <c r="L149" s="20" t="s">
        <v>121</v>
      </c>
      <c r="M149" s="21" t="s">
        <v>83</v>
      </c>
      <c r="N149" s="20" t="s">
        <v>302</v>
      </c>
    </row>
    <row r="150" customFormat="false" ht="13.9" hidden="false" customHeight="true" outlineLevel="0" collapsed="false">
      <c r="A150" s="17" t="n">
        <v>149</v>
      </c>
      <c r="B150" s="21" t="str">
        <f aca="false">LEFT(D150,1) &amp; MID(D150, FIND(".", D150)+1, FIND("@", D150)-FIND(".", D150)-1)</f>
        <v>jnina</v>
      </c>
      <c r="C150" s="19" t="s">
        <v>577</v>
      </c>
      <c r="D150" s="20" t="s">
        <v>578</v>
      </c>
      <c r="E150" s="21"/>
      <c r="F150" s="20" t="s">
        <v>97</v>
      </c>
      <c r="G150" s="20" t="s">
        <v>579</v>
      </c>
      <c r="H150" s="23"/>
      <c r="I150" s="20"/>
      <c r="J150" s="20"/>
      <c r="K150" s="20"/>
      <c r="L150" s="20" t="s">
        <v>99</v>
      </c>
      <c r="M150" s="21" t="s">
        <v>83</v>
      </c>
      <c r="N150" s="20" t="s">
        <v>99</v>
      </c>
    </row>
    <row r="151" customFormat="false" ht="13.9" hidden="false" customHeight="true" outlineLevel="0" collapsed="false">
      <c r="A151" s="17" t="n">
        <v>150</v>
      </c>
      <c r="B151" s="21" t="str">
        <f aca="false">LEFT(D151,1) &amp; MID(D151, FIND(".", D151)+1, FIND("@", D151)-FIND(".", D151)-1)</f>
        <v>jnunez</v>
      </c>
      <c r="C151" s="19" t="s">
        <v>580</v>
      </c>
      <c r="D151" s="20" t="s">
        <v>581</v>
      </c>
      <c r="E151" s="21"/>
      <c r="F151" s="20" t="s">
        <v>97</v>
      </c>
      <c r="G151" s="20" t="s">
        <v>582</v>
      </c>
      <c r="H151" s="23"/>
      <c r="I151" s="20"/>
      <c r="J151" s="20"/>
      <c r="K151" s="20"/>
      <c r="L151" s="20" t="s">
        <v>472</v>
      </c>
      <c r="M151" s="21" t="s">
        <v>83</v>
      </c>
      <c r="N151" s="20" t="s">
        <v>583</v>
      </c>
    </row>
    <row r="152" customFormat="false" ht="13.9" hidden="false" customHeight="true" outlineLevel="0" collapsed="false">
      <c r="A152" s="17" t="n">
        <v>151</v>
      </c>
      <c r="B152" s="21" t="str">
        <f aca="false">LEFT(D152,1) &amp; MID(D152, FIND(".", D152)+1, FIND("@", D152)-FIND(".", D152)-1)</f>
        <v>aochoa</v>
      </c>
      <c r="C152" s="19" t="s">
        <v>584</v>
      </c>
      <c r="D152" s="20" t="s">
        <v>585</v>
      </c>
      <c r="E152" s="21"/>
      <c r="F152" s="20" t="s">
        <v>87</v>
      </c>
      <c r="G152" s="20" t="s">
        <v>586</v>
      </c>
      <c r="H152" s="23"/>
      <c r="I152" s="20"/>
      <c r="J152" s="20"/>
      <c r="K152" s="20"/>
      <c r="L152" s="20" t="s">
        <v>82</v>
      </c>
      <c r="M152" s="21" t="s">
        <v>83</v>
      </c>
      <c r="N152" s="20" t="s">
        <v>84</v>
      </c>
    </row>
    <row r="153" customFormat="false" ht="13.9" hidden="false" customHeight="true" outlineLevel="0" collapsed="false">
      <c r="A153" s="17" t="n">
        <v>152</v>
      </c>
      <c r="B153" s="21" t="str">
        <f aca="false">LEFT(D153,1) &amp; MID(D153, FIND(".", D153)+1, FIND("@", D153)-FIND(".", D153)-1)</f>
        <v>jonandia</v>
      </c>
      <c r="C153" s="19" t="s">
        <v>587</v>
      </c>
      <c r="D153" s="20" t="s">
        <v>588</v>
      </c>
      <c r="E153" s="21"/>
      <c r="F153" s="20" t="s">
        <v>97</v>
      </c>
      <c r="G153" s="20" t="s">
        <v>589</v>
      </c>
      <c r="H153" s="23"/>
      <c r="I153" s="20"/>
      <c r="J153" s="20"/>
      <c r="K153" s="20"/>
      <c r="L153" s="20" t="s">
        <v>82</v>
      </c>
      <c r="M153" s="21" t="s">
        <v>83</v>
      </c>
      <c r="N153" s="20" t="s">
        <v>84</v>
      </c>
    </row>
    <row r="154" customFormat="false" ht="13.9" hidden="false" customHeight="true" outlineLevel="0" collapsed="false">
      <c r="A154" s="17" t="n">
        <v>153</v>
      </c>
      <c r="B154" s="21" t="str">
        <f aca="false">LEFT(D154,1) &amp; MID(D154, FIND(".", D154)+1, FIND("@", D154)-FIND(".", D154)-1)</f>
        <v>soquendo</v>
      </c>
      <c r="C154" s="19" t="s">
        <v>590</v>
      </c>
      <c r="D154" s="20" t="s">
        <v>591</v>
      </c>
      <c r="E154" s="21"/>
      <c r="F154" s="20" t="s">
        <v>97</v>
      </c>
      <c r="G154" s="20" t="s">
        <v>592</v>
      </c>
      <c r="H154" s="23"/>
      <c r="I154" s="20"/>
      <c r="J154" s="20"/>
      <c r="K154" s="20"/>
      <c r="L154" s="20" t="s">
        <v>127</v>
      </c>
      <c r="M154" s="21" t="s">
        <v>83</v>
      </c>
      <c r="N154" s="20" t="s">
        <v>144</v>
      </c>
    </row>
    <row r="155" customFormat="false" ht="13.9" hidden="false" customHeight="true" outlineLevel="0" collapsed="false">
      <c r="A155" s="17" t="n">
        <v>154</v>
      </c>
      <c r="B155" s="21" t="str">
        <f aca="false">LEFT(D155,1) &amp; MID(D155, FIND(".", D155)+1, FIND("@", D155)-FIND(".", D155)-1)</f>
        <v>sorrego</v>
      </c>
      <c r="C155" s="19" t="s">
        <v>593</v>
      </c>
      <c r="D155" s="20" t="s">
        <v>594</v>
      </c>
      <c r="E155" s="21"/>
      <c r="F155" s="20" t="s">
        <v>102</v>
      </c>
      <c r="G155" s="20" t="s">
        <v>595</v>
      </c>
      <c r="H155" s="23"/>
      <c r="I155" s="20"/>
      <c r="J155" s="20"/>
      <c r="K155" s="20"/>
      <c r="L155" s="20" t="s">
        <v>111</v>
      </c>
      <c r="M155" s="21" t="s">
        <v>83</v>
      </c>
      <c r="N155" s="20" t="s">
        <v>112</v>
      </c>
    </row>
    <row r="156" customFormat="false" ht="13.9" hidden="false" customHeight="true" outlineLevel="0" collapsed="false">
      <c r="A156" s="17" t="n">
        <v>155</v>
      </c>
      <c r="B156" s="21" t="str">
        <f aca="false">LEFT(D156,1) &amp; MID(D156, FIND(".", D156)+1, FIND("@", D156)-FIND(".", D156)-1)</f>
        <v>mortega</v>
      </c>
      <c r="C156" s="19" t="s">
        <v>596</v>
      </c>
      <c r="D156" s="20" t="s">
        <v>597</v>
      </c>
      <c r="E156" s="21"/>
      <c r="F156" s="20" t="s">
        <v>472</v>
      </c>
      <c r="G156" s="20" t="s">
        <v>598</v>
      </c>
      <c r="H156" s="23"/>
      <c r="I156" s="20"/>
      <c r="J156" s="20"/>
      <c r="K156" s="20"/>
      <c r="L156" s="20" t="s">
        <v>82</v>
      </c>
      <c r="M156" s="21" t="s">
        <v>83</v>
      </c>
      <c r="N156" s="20" t="s">
        <v>84</v>
      </c>
    </row>
    <row r="157" customFormat="false" ht="13.9" hidden="false" customHeight="true" outlineLevel="0" collapsed="false">
      <c r="A157" s="17" t="n">
        <v>156</v>
      </c>
      <c r="B157" s="21" t="str">
        <f aca="false">LEFT(D157,1) &amp; MID(D157, FIND(".", D157)+1, FIND("@", D157)-FIND(".", D157)-1)</f>
        <v>moxley</v>
      </c>
      <c r="C157" s="19" t="s">
        <v>599</v>
      </c>
      <c r="D157" s="20" t="s">
        <v>600</v>
      </c>
      <c r="E157" s="21"/>
      <c r="F157" s="20" t="s">
        <v>273</v>
      </c>
      <c r="G157" s="20" t="s">
        <v>601</v>
      </c>
      <c r="H157" s="23"/>
      <c r="I157" s="20"/>
      <c r="J157" s="20"/>
      <c r="K157" s="20"/>
      <c r="L157" s="20" t="s">
        <v>127</v>
      </c>
      <c r="M157" s="21" t="s">
        <v>83</v>
      </c>
      <c r="N157" s="20" t="s">
        <v>84</v>
      </c>
    </row>
    <row r="158" customFormat="false" ht="13.9" hidden="false" customHeight="true" outlineLevel="0" collapsed="false">
      <c r="A158" s="17" t="n">
        <v>157</v>
      </c>
      <c r="B158" s="21" t="str">
        <f aca="false">LEFT(D158,1) &amp; MID(D158, FIND(".", D158)+1, FIND("@", D158)-FIND(".", D158)-1)</f>
        <v>lpacheco</v>
      </c>
      <c r="C158" s="19" t="s">
        <v>602</v>
      </c>
      <c r="D158" s="20" t="s">
        <v>603</v>
      </c>
      <c r="E158" s="21"/>
      <c r="F158" s="20" t="s">
        <v>215</v>
      </c>
      <c r="G158" s="20" t="s">
        <v>604</v>
      </c>
      <c r="H158" s="23"/>
      <c r="I158" s="20"/>
      <c r="J158" s="20"/>
      <c r="K158" s="20"/>
      <c r="L158" s="20" t="s">
        <v>89</v>
      </c>
      <c r="M158" s="21" t="s">
        <v>83</v>
      </c>
      <c r="N158" s="20" t="s">
        <v>112</v>
      </c>
    </row>
    <row r="159" customFormat="false" ht="13.9" hidden="false" customHeight="true" outlineLevel="0" collapsed="false">
      <c r="A159" s="17" t="n">
        <v>158</v>
      </c>
      <c r="B159" s="21" t="str">
        <f aca="false">LEFT(D159,1) &amp; MID(D159, FIND(".", D159)+1, FIND("@", D159)-FIND(".", D159)-1)</f>
        <v>vpadilla</v>
      </c>
      <c r="C159" s="19" t="s">
        <v>605</v>
      </c>
      <c r="D159" s="20" t="s">
        <v>606</v>
      </c>
      <c r="E159" s="21"/>
      <c r="F159" s="20" t="s">
        <v>106</v>
      </c>
      <c r="G159" s="20" t="s">
        <v>607</v>
      </c>
      <c r="H159" s="23"/>
      <c r="I159" s="20"/>
      <c r="J159" s="20"/>
      <c r="K159" s="20"/>
      <c r="L159" s="20" t="s">
        <v>163</v>
      </c>
      <c r="M159" s="21" t="s">
        <v>83</v>
      </c>
      <c r="N159" s="20" t="s">
        <v>164</v>
      </c>
    </row>
    <row r="160" customFormat="false" ht="13.9" hidden="false" customHeight="true" outlineLevel="0" collapsed="false">
      <c r="A160" s="17" t="n">
        <v>159</v>
      </c>
      <c r="B160" s="21" t="str">
        <f aca="false">LEFT(D160,1) &amp; MID(D160, FIND(".", D160)+1, FIND("@", D160)-FIND(".", D160)-1)</f>
        <v>mpalma</v>
      </c>
      <c r="C160" s="19" t="s">
        <v>608</v>
      </c>
      <c r="D160" s="20" t="s">
        <v>609</v>
      </c>
      <c r="E160" s="21"/>
      <c r="F160" s="20" t="s">
        <v>87</v>
      </c>
      <c r="G160" s="20" t="s">
        <v>610</v>
      </c>
      <c r="H160" s="23"/>
      <c r="I160" s="20"/>
      <c r="J160" s="20"/>
      <c r="K160" s="20"/>
      <c r="L160" s="20" t="s">
        <v>111</v>
      </c>
      <c r="M160" s="21" t="s">
        <v>83</v>
      </c>
      <c r="N160" s="20" t="s">
        <v>112</v>
      </c>
    </row>
    <row r="161" customFormat="false" ht="13.9" hidden="false" customHeight="true" outlineLevel="0" collapsed="false">
      <c r="A161" s="17" t="n">
        <v>160</v>
      </c>
      <c r="B161" s="21" t="str">
        <f aca="false">LEFT(D161,1) &amp; MID(D161, FIND(".", D161)+1, FIND("@", D161)-FIND(".", D161)-1)</f>
        <v>jpanduro</v>
      </c>
      <c r="C161" s="19" t="s">
        <v>611</v>
      </c>
      <c r="D161" s="20" t="s">
        <v>612</v>
      </c>
      <c r="E161" s="21"/>
      <c r="F161" s="20" t="s">
        <v>97</v>
      </c>
      <c r="G161" s="20" t="s">
        <v>613</v>
      </c>
      <c r="H161" s="23"/>
      <c r="I161" s="20"/>
      <c r="J161" s="20"/>
      <c r="K161" s="20"/>
      <c r="L161" s="20" t="s">
        <v>82</v>
      </c>
      <c r="M161" s="21" t="s">
        <v>83</v>
      </c>
      <c r="N161" s="20" t="s">
        <v>84</v>
      </c>
    </row>
    <row r="162" customFormat="false" ht="13.9" hidden="false" customHeight="true" outlineLevel="0" collapsed="false">
      <c r="A162" s="17" t="n">
        <v>161</v>
      </c>
      <c r="B162" s="21" t="str">
        <f aca="false">LEFT(D162,1) &amp; MID(D162, FIND(".", D162)+1, FIND("@", D162)-FIND(".", D162)-1)</f>
        <v>ypanta</v>
      </c>
      <c r="C162" s="19" t="s">
        <v>614</v>
      </c>
      <c r="D162" s="20" t="s">
        <v>615</v>
      </c>
      <c r="E162" s="21"/>
      <c r="F162" s="20" t="s">
        <v>119</v>
      </c>
      <c r="G162" s="20" t="s">
        <v>616</v>
      </c>
      <c r="H162" s="23"/>
      <c r="I162" s="20"/>
      <c r="J162" s="20"/>
      <c r="K162" s="20"/>
      <c r="L162" s="20" t="s">
        <v>121</v>
      </c>
      <c r="M162" s="21" t="s">
        <v>83</v>
      </c>
      <c r="N162" s="20" t="s">
        <v>394</v>
      </c>
    </row>
    <row r="163" customFormat="false" ht="13.9" hidden="false" customHeight="true" outlineLevel="0" collapsed="false">
      <c r="A163" s="17" t="n">
        <v>162</v>
      </c>
      <c r="B163" s="21" t="str">
        <f aca="false">LEFT(D163,1) &amp; MID(D163, FIND(".", D163)+1, FIND("@", D163)-FIND(".", D163)-1)</f>
        <v>lpautrat</v>
      </c>
      <c r="C163" s="19" t="s">
        <v>617</v>
      </c>
      <c r="D163" s="20" t="s">
        <v>618</v>
      </c>
      <c r="E163" s="21"/>
      <c r="F163" s="20" t="s">
        <v>93</v>
      </c>
      <c r="G163" s="20" t="s">
        <v>619</v>
      </c>
      <c r="H163" s="23"/>
      <c r="I163" s="20"/>
      <c r="J163" s="20"/>
      <c r="K163" s="20"/>
      <c r="L163" s="20" t="s">
        <v>127</v>
      </c>
      <c r="M163" s="21" t="s">
        <v>83</v>
      </c>
      <c r="N163" s="20" t="s">
        <v>84</v>
      </c>
    </row>
    <row r="164" customFormat="false" ht="13.9" hidden="false" customHeight="true" outlineLevel="0" collapsed="false">
      <c r="A164" s="17" t="n">
        <v>163</v>
      </c>
      <c r="B164" s="21" t="str">
        <f aca="false">LEFT(D164,1) &amp; MID(D164, FIND(".", D164)+1, FIND("@", D164)-FIND(".", D164)-1)</f>
        <v>tpaz</v>
      </c>
      <c r="C164" s="19" t="s">
        <v>620</v>
      </c>
      <c r="D164" s="20" t="s">
        <v>621</v>
      </c>
      <c r="E164" s="21"/>
      <c r="F164" s="20" t="s">
        <v>80</v>
      </c>
      <c r="G164" s="20" t="s">
        <v>622</v>
      </c>
      <c r="H164" s="23"/>
      <c r="I164" s="20"/>
      <c r="J164" s="20"/>
      <c r="K164" s="20"/>
      <c r="L164" s="20" t="s">
        <v>111</v>
      </c>
      <c r="M164" s="21" t="s">
        <v>83</v>
      </c>
      <c r="N164" s="20" t="s">
        <v>112</v>
      </c>
    </row>
    <row r="165" customFormat="false" ht="13.9" hidden="false" customHeight="true" outlineLevel="0" collapsed="false">
      <c r="A165" s="17" t="n">
        <v>164</v>
      </c>
      <c r="B165" s="21" t="str">
        <f aca="false">LEFT(D165,1) &amp; MID(D165, FIND(".", D165)+1, FIND("@", D165)-FIND(".", D165)-1)</f>
        <v>eperez</v>
      </c>
      <c r="C165" s="19" t="s">
        <v>623</v>
      </c>
      <c r="D165" s="20" t="s">
        <v>624</v>
      </c>
      <c r="E165" s="21"/>
      <c r="F165" s="20" t="s">
        <v>119</v>
      </c>
      <c r="G165" s="20" t="s">
        <v>625</v>
      </c>
      <c r="H165" s="23"/>
      <c r="I165" s="20"/>
      <c r="J165" s="20"/>
      <c r="K165" s="20"/>
      <c r="L165" s="20" t="s">
        <v>121</v>
      </c>
      <c r="M165" s="21" t="s">
        <v>83</v>
      </c>
      <c r="N165" s="20" t="s">
        <v>626</v>
      </c>
    </row>
    <row r="166" customFormat="false" ht="13.9" hidden="false" customHeight="true" outlineLevel="0" collapsed="false">
      <c r="A166" s="17" t="n">
        <v>165</v>
      </c>
      <c r="B166" s="21" t="str">
        <f aca="false">LEFT(D166,1) &amp; MID(D166, FIND(".", D166)+1, FIND("@", D166)-FIND(".", D166)-1)</f>
        <v>cpinzas</v>
      </c>
      <c r="C166" s="19" t="s">
        <v>627</v>
      </c>
      <c r="D166" s="20" t="s">
        <v>628</v>
      </c>
      <c r="E166" s="21"/>
      <c r="F166" s="20" t="s">
        <v>173</v>
      </c>
      <c r="G166" s="20" t="s">
        <v>629</v>
      </c>
      <c r="H166" s="23"/>
      <c r="I166" s="20"/>
      <c r="J166" s="20"/>
      <c r="K166" s="20"/>
      <c r="L166" s="20" t="s">
        <v>82</v>
      </c>
      <c r="M166" s="21" t="s">
        <v>83</v>
      </c>
      <c r="N166" s="20"/>
    </row>
    <row r="167" customFormat="false" ht="13.9" hidden="false" customHeight="true" outlineLevel="0" collapsed="false">
      <c r="A167" s="17" t="n">
        <v>166</v>
      </c>
      <c r="B167" s="21" t="str">
        <f aca="false">LEFT(D167,1) &amp; MID(D167, FIND(".", D167)+1, FIND("@", D167)-FIND(".", D167)-1)</f>
        <v>eponce</v>
      </c>
      <c r="C167" s="19" t="s">
        <v>630</v>
      </c>
      <c r="D167" s="20" t="s">
        <v>631</v>
      </c>
      <c r="E167" s="21"/>
      <c r="F167" s="20" t="s">
        <v>215</v>
      </c>
      <c r="G167" s="20" t="s">
        <v>632</v>
      </c>
      <c r="H167" s="23"/>
      <c r="I167" s="20"/>
      <c r="J167" s="20"/>
      <c r="K167" s="20"/>
      <c r="L167" s="20" t="s">
        <v>82</v>
      </c>
      <c r="M167" s="21" t="s">
        <v>83</v>
      </c>
      <c r="N167" s="20" t="s">
        <v>84</v>
      </c>
    </row>
    <row r="168" customFormat="false" ht="13.9" hidden="false" customHeight="true" outlineLevel="0" collapsed="false">
      <c r="A168" s="17" t="n">
        <v>167</v>
      </c>
      <c r="B168" s="21" t="str">
        <f aca="false">LEFT(D168,1) &amp; MID(D168, FIND(".", D168)+1, FIND("@", D168)-FIND(".", D168)-1)</f>
        <v>gpuertas</v>
      </c>
      <c r="C168" s="19" t="s">
        <v>633</v>
      </c>
      <c r="D168" s="20" t="s">
        <v>634</v>
      </c>
      <c r="E168" s="21"/>
      <c r="F168" s="20" t="s">
        <v>215</v>
      </c>
      <c r="G168" s="20" t="s">
        <v>635</v>
      </c>
      <c r="H168" s="23"/>
      <c r="I168" s="20"/>
      <c r="J168" s="20"/>
      <c r="K168" s="20"/>
      <c r="L168" s="20" t="s">
        <v>82</v>
      </c>
      <c r="M168" s="21" t="s">
        <v>83</v>
      </c>
      <c r="N168" s="20" t="s">
        <v>84</v>
      </c>
    </row>
    <row r="169" customFormat="false" ht="13.9" hidden="false" customHeight="true" outlineLevel="0" collapsed="false">
      <c r="A169" s="17" t="n">
        <v>168</v>
      </c>
      <c r="B169" s="21" t="str">
        <f aca="false">LEFT(D169,1) &amp; MID(D169, FIND(".", D169)+1, FIND("@", D169)-FIND(".", D169)-1)</f>
        <v>apulgar</v>
      </c>
      <c r="C169" s="19" t="s">
        <v>636</v>
      </c>
      <c r="D169" s="20" t="s">
        <v>637</v>
      </c>
      <c r="E169" s="21"/>
      <c r="F169" s="20" t="s">
        <v>115</v>
      </c>
      <c r="G169" s="20" t="s">
        <v>638</v>
      </c>
      <c r="H169" s="23"/>
      <c r="I169" s="20"/>
      <c r="J169" s="20"/>
      <c r="K169" s="20"/>
      <c r="L169" s="20" t="s">
        <v>82</v>
      </c>
      <c r="M169" s="21" t="s">
        <v>83</v>
      </c>
      <c r="N169" s="20" t="s">
        <v>84</v>
      </c>
    </row>
    <row r="170" customFormat="false" ht="13.9" hidden="false" customHeight="true" outlineLevel="0" collapsed="false">
      <c r="A170" s="17" t="n">
        <v>169</v>
      </c>
      <c r="B170" s="21" t="str">
        <f aca="false">LEFT(D170,1) &amp; MID(D170, FIND(".", D170)+1, FIND("@", D170)-FIND(".", D170)-1)</f>
        <v>rquevedo</v>
      </c>
      <c r="C170" s="19" t="s">
        <v>639</v>
      </c>
      <c r="D170" s="20" t="s">
        <v>640</v>
      </c>
      <c r="E170" s="21"/>
      <c r="F170" s="20" t="s">
        <v>215</v>
      </c>
      <c r="G170" s="20" t="s">
        <v>641</v>
      </c>
      <c r="H170" s="23"/>
      <c r="I170" s="20"/>
      <c r="J170" s="20"/>
      <c r="K170" s="20"/>
      <c r="L170" s="20" t="s">
        <v>89</v>
      </c>
      <c r="M170" s="21" t="s">
        <v>83</v>
      </c>
      <c r="N170" s="20" t="s">
        <v>90</v>
      </c>
    </row>
    <row r="171" customFormat="false" ht="13.9" hidden="false" customHeight="true" outlineLevel="0" collapsed="false">
      <c r="A171" s="17" t="n">
        <v>170</v>
      </c>
      <c r="B171" s="21" t="str">
        <f aca="false">LEFT(D171,1) &amp; MID(D171, FIND(".", D171)+1, FIND("@", D171)-FIND(".", D171)-1)</f>
        <v>nquispe</v>
      </c>
      <c r="C171" s="19" t="s">
        <v>642</v>
      </c>
      <c r="D171" s="20" t="s">
        <v>643</v>
      </c>
      <c r="E171" s="21"/>
      <c r="F171" s="20" t="s">
        <v>226</v>
      </c>
      <c r="G171" s="20" t="s">
        <v>644</v>
      </c>
      <c r="H171" s="23"/>
      <c r="I171" s="20"/>
      <c r="J171" s="20"/>
      <c r="K171" s="20"/>
      <c r="L171" s="20" t="s">
        <v>121</v>
      </c>
      <c r="M171" s="21" t="s">
        <v>83</v>
      </c>
      <c r="N171" s="20" t="s">
        <v>645</v>
      </c>
    </row>
    <row r="172" customFormat="false" ht="13.9" hidden="false" customHeight="true" outlineLevel="0" collapsed="false">
      <c r="A172" s="17" t="n">
        <v>171</v>
      </c>
      <c r="B172" s="21" t="str">
        <f aca="false">LEFT(D172,1) &amp; MID(D172, FIND(".", D172)+1, FIND("@", D172)-FIND(".", D172)-1)</f>
        <v>rrafael</v>
      </c>
      <c r="C172" s="19" t="s">
        <v>646</v>
      </c>
      <c r="D172" s="20" t="s">
        <v>647</v>
      </c>
      <c r="E172" s="21"/>
      <c r="F172" s="20" t="s">
        <v>648</v>
      </c>
      <c r="G172" s="20" t="s">
        <v>649</v>
      </c>
      <c r="H172" s="23"/>
      <c r="I172" s="20"/>
      <c r="J172" s="20"/>
      <c r="K172" s="20"/>
      <c r="L172" s="20" t="s">
        <v>121</v>
      </c>
      <c r="M172" s="21" t="s">
        <v>83</v>
      </c>
      <c r="N172" s="20" t="s">
        <v>90</v>
      </c>
    </row>
    <row r="173" customFormat="false" ht="13.9" hidden="false" customHeight="true" outlineLevel="0" collapsed="false">
      <c r="A173" s="17" t="n">
        <v>172</v>
      </c>
      <c r="B173" s="21" t="str">
        <f aca="false">LEFT(D173,1) &amp; MID(D173, FIND(".", D173)+1, FIND("@", D173)-FIND(".", D173)-1)</f>
        <v>rramirez</v>
      </c>
      <c r="C173" s="19" t="s">
        <v>650</v>
      </c>
      <c r="D173" s="20" t="s">
        <v>651</v>
      </c>
      <c r="E173" s="21"/>
      <c r="F173" s="20" t="s">
        <v>87</v>
      </c>
      <c r="G173" s="20" t="s">
        <v>652</v>
      </c>
      <c r="H173" s="23"/>
      <c r="I173" s="20"/>
      <c r="J173" s="20"/>
      <c r="K173" s="20"/>
      <c r="L173" s="20" t="s">
        <v>82</v>
      </c>
      <c r="M173" s="21" t="s">
        <v>83</v>
      </c>
      <c r="N173" s="20" t="s">
        <v>84</v>
      </c>
    </row>
    <row r="174" customFormat="false" ht="13.9" hidden="false" customHeight="true" outlineLevel="0" collapsed="false">
      <c r="A174" s="17" t="n">
        <v>173</v>
      </c>
      <c r="B174" s="21" t="str">
        <f aca="false">LEFT(D174,1) &amp; MID(D174, FIND(".", D174)+1, FIND("@", D174)-FIND(".", D174)-1)</f>
        <v>mramirez</v>
      </c>
      <c r="C174" s="19" t="s">
        <v>653</v>
      </c>
      <c r="D174" s="20" t="s">
        <v>654</v>
      </c>
      <c r="E174" s="21"/>
      <c r="F174" s="20" t="s">
        <v>648</v>
      </c>
      <c r="G174" s="20" t="s">
        <v>655</v>
      </c>
      <c r="H174" s="23"/>
      <c r="I174" s="20"/>
      <c r="J174" s="20"/>
      <c r="K174" s="20"/>
      <c r="L174" s="20" t="s">
        <v>121</v>
      </c>
      <c r="M174" s="21" t="s">
        <v>83</v>
      </c>
      <c r="N174" s="20" t="s">
        <v>656</v>
      </c>
    </row>
    <row r="175" customFormat="false" ht="13.9" hidden="false" customHeight="true" outlineLevel="0" collapsed="false">
      <c r="A175" s="17" t="n">
        <v>174</v>
      </c>
      <c r="B175" s="21" t="str">
        <f aca="false">LEFT(D175,1) &amp; MID(D175, FIND(".", D175)+1, FIND("@", D175)-FIND(".", D175)-1)</f>
        <v>aravelo</v>
      </c>
      <c r="C175" s="19" t="s">
        <v>657</v>
      </c>
      <c r="D175" s="20" t="s">
        <v>658</v>
      </c>
      <c r="E175" s="21"/>
      <c r="F175" s="20" t="s">
        <v>222</v>
      </c>
      <c r="G175" s="20" t="s">
        <v>659</v>
      </c>
      <c r="H175" s="23"/>
      <c r="I175" s="20"/>
      <c r="J175" s="20"/>
      <c r="K175" s="20"/>
      <c r="L175" s="20" t="s">
        <v>111</v>
      </c>
      <c r="M175" s="21" t="s">
        <v>83</v>
      </c>
      <c r="N175" s="20" t="s">
        <v>112</v>
      </c>
    </row>
    <row r="176" customFormat="false" ht="13.9" hidden="false" customHeight="true" outlineLevel="0" collapsed="false">
      <c r="A176" s="17" t="n">
        <v>175</v>
      </c>
      <c r="B176" s="21" t="str">
        <f aca="false">LEFT(D176,1) &amp; MID(D176, FIND(".", D176)+1, FIND("@", D176)-FIND(".", D176)-1)</f>
        <v>rravina</v>
      </c>
      <c r="C176" s="19" t="s">
        <v>660</v>
      </c>
      <c r="D176" s="20" t="s">
        <v>661</v>
      </c>
      <c r="E176" s="21"/>
      <c r="F176" s="20" t="s">
        <v>215</v>
      </c>
      <c r="G176" s="20" t="s">
        <v>662</v>
      </c>
      <c r="H176" s="23"/>
      <c r="I176" s="20"/>
      <c r="J176" s="20"/>
      <c r="K176" s="20"/>
      <c r="L176" s="20" t="s">
        <v>127</v>
      </c>
      <c r="M176" s="21" t="s">
        <v>83</v>
      </c>
      <c r="N176" s="20" t="s">
        <v>84</v>
      </c>
    </row>
    <row r="177" customFormat="false" ht="13.9" hidden="false" customHeight="true" outlineLevel="0" collapsed="false">
      <c r="A177" s="17" t="n">
        <v>176</v>
      </c>
      <c r="B177" s="21" t="e">
        <f aca="false">LEFT(D177,1) &amp; MID(D177, FIND(".", D177)+1, FIND("@", D177)-FIND(".", D177)-1)</f>
        <v>#VALUE!</v>
      </c>
      <c r="C177" s="19" t="s">
        <v>663</v>
      </c>
      <c r="D177" s="20" t="s">
        <v>664</v>
      </c>
      <c r="E177" s="21"/>
      <c r="F177" s="20"/>
      <c r="G177" s="20"/>
      <c r="H177" s="23"/>
      <c r="I177" s="20"/>
      <c r="J177" s="20"/>
      <c r="K177" s="20"/>
      <c r="L177" s="20" t="s">
        <v>665</v>
      </c>
      <c r="M177" s="21" t="s">
        <v>83</v>
      </c>
      <c r="N177" s="20"/>
    </row>
    <row r="178" customFormat="false" ht="13.9" hidden="false" customHeight="true" outlineLevel="0" collapsed="false">
      <c r="A178" s="17" t="n">
        <v>177</v>
      </c>
      <c r="B178" s="21" t="e">
        <f aca="false">LEFT(D178,1) &amp; MID(D178, FIND(".", D178)+1, FIND("@", D178)-FIND(".", D178)-1)</f>
        <v>#VALUE!</v>
      </c>
      <c r="C178" s="19" t="s">
        <v>666</v>
      </c>
      <c r="D178" s="20"/>
      <c r="E178" s="21"/>
      <c r="F178" s="20"/>
      <c r="G178" s="20"/>
      <c r="H178" s="23"/>
      <c r="I178" s="20"/>
      <c r="J178" s="20"/>
      <c r="K178" s="20"/>
      <c r="L178" s="20" t="s">
        <v>665</v>
      </c>
      <c r="M178" s="21" t="s">
        <v>83</v>
      </c>
      <c r="N178" s="20"/>
    </row>
    <row r="179" customFormat="false" ht="13.9" hidden="false" customHeight="true" outlineLevel="0" collapsed="false">
      <c r="A179" s="17" t="n">
        <v>178</v>
      </c>
      <c r="B179" s="21" t="e">
        <f aca="false">LEFT(D179,1) &amp; MID(D179, FIND(".", D179)+1, FIND("@", D179)-FIND(".", D179)-1)</f>
        <v>#VALUE!</v>
      </c>
      <c r="C179" s="19" t="s">
        <v>667</v>
      </c>
      <c r="D179" s="20"/>
      <c r="E179" s="21"/>
      <c r="F179" s="20" t="s">
        <v>119</v>
      </c>
      <c r="G179" s="20" t="s">
        <v>668</v>
      </c>
      <c r="H179" s="23"/>
      <c r="I179" s="20"/>
      <c r="J179" s="20"/>
      <c r="K179" s="20"/>
      <c r="L179" s="20" t="s">
        <v>121</v>
      </c>
      <c r="M179" s="21" t="s">
        <v>83</v>
      </c>
      <c r="N179" s="20" t="s">
        <v>302</v>
      </c>
    </row>
    <row r="180" customFormat="false" ht="13.9" hidden="false" customHeight="true" outlineLevel="0" collapsed="false">
      <c r="A180" s="17" t="n">
        <v>179</v>
      </c>
      <c r="B180" s="21" t="str">
        <f aca="false">LEFT(D180,1) &amp; MID(D180, FIND(".", D180)+1, FIND("@", D180)-FIND(".", D180)-1)</f>
        <v>srios</v>
      </c>
      <c r="C180" s="19" t="s">
        <v>669</v>
      </c>
      <c r="D180" s="20" t="s">
        <v>670</v>
      </c>
      <c r="E180" s="21"/>
      <c r="F180" s="20" t="s">
        <v>97</v>
      </c>
      <c r="G180" s="20" t="s">
        <v>671</v>
      </c>
      <c r="H180" s="23"/>
      <c r="I180" s="20"/>
      <c r="J180" s="20"/>
      <c r="K180" s="20"/>
      <c r="L180" s="20" t="s">
        <v>111</v>
      </c>
      <c r="M180" s="21" t="s">
        <v>83</v>
      </c>
      <c r="N180" s="20" t="s">
        <v>112</v>
      </c>
    </row>
    <row r="181" customFormat="false" ht="13.9" hidden="false" customHeight="true" outlineLevel="0" collapsed="false">
      <c r="A181" s="17" t="n">
        <v>180</v>
      </c>
      <c r="B181" s="21" t="str">
        <f aca="false">LEFT(D181,1) &amp; MID(D181, FIND(".", D181)+1, FIND("@", D181)-FIND(".", D181)-1)</f>
        <v>srivera</v>
      </c>
      <c r="C181" s="19" t="s">
        <v>672</v>
      </c>
      <c r="D181" s="20" t="s">
        <v>673</v>
      </c>
      <c r="E181" s="21"/>
      <c r="F181" s="20" t="s">
        <v>136</v>
      </c>
      <c r="G181" s="20" t="s">
        <v>674</v>
      </c>
      <c r="H181" s="23"/>
      <c r="I181" s="20"/>
      <c r="J181" s="20"/>
      <c r="K181" s="20"/>
      <c r="L181" s="20" t="s">
        <v>89</v>
      </c>
      <c r="M181" s="21" t="s">
        <v>83</v>
      </c>
      <c r="N181" s="20" t="s">
        <v>90</v>
      </c>
    </row>
    <row r="182" customFormat="false" ht="13.9" hidden="false" customHeight="true" outlineLevel="0" collapsed="false">
      <c r="A182" s="17" t="n">
        <v>181</v>
      </c>
      <c r="B182" s="21" t="str">
        <f aca="false">LEFT(D182,1) &amp; MID(D182, FIND(".", D182)+1, FIND("@", D182)-FIND(".", D182)-1)</f>
        <v>mrodriguez</v>
      </c>
      <c r="C182" s="19" t="s">
        <v>675</v>
      </c>
      <c r="D182" s="20" t="s">
        <v>676</v>
      </c>
      <c r="E182" s="21"/>
      <c r="F182" s="20" t="s">
        <v>136</v>
      </c>
      <c r="G182" s="20" t="s">
        <v>677</v>
      </c>
      <c r="H182" s="23"/>
      <c r="I182" s="20"/>
      <c r="J182" s="20"/>
      <c r="K182" s="20"/>
      <c r="L182" s="20" t="s">
        <v>111</v>
      </c>
      <c r="M182" s="21" t="s">
        <v>83</v>
      </c>
      <c r="N182" s="20" t="s">
        <v>112</v>
      </c>
    </row>
    <row r="183" customFormat="false" ht="13.9" hidden="false" customHeight="true" outlineLevel="0" collapsed="false">
      <c r="A183" s="17" t="n">
        <v>182</v>
      </c>
      <c r="B183" s="21" t="str">
        <f aca="false">LEFT(D183,1) &amp; MID(D183, FIND(".", D183)+1, FIND("@", D183)-FIND(".", D183)-1)</f>
        <v>rrojas</v>
      </c>
      <c r="C183" s="19" t="s">
        <v>678</v>
      </c>
      <c r="D183" s="20" t="s">
        <v>679</v>
      </c>
      <c r="E183" s="21"/>
      <c r="F183" s="20" t="s">
        <v>215</v>
      </c>
      <c r="G183" s="20" t="s">
        <v>680</v>
      </c>
      <c r="H183" s="23"/>
      <c r="I183" s="20"/>
      <c r="J183" s="20"/>
      <c r="K183" s="20"/>
      <c r="L183" s="20" t="s">
        <v>82</v>
      </c>
      <c r="M183" s="21" t="s">
        <v>83</v>
      </c>
      <c r="N183" s="20" t="s">
        <v>84</v>
      </c>
    </row>
    <row r="184" customFormat="false" ht="13.9" hidden="false" customHeight="true" outlineLevel="0" collapsed="false">
      <c r="A184" s="17" t="n">
        <v>183</v>
      </c>
      <c r="B184" s="21" t="str">
        <f aca="false">LEFT(D184,1) &amp; MID(D184, FIND(".", D184)+1, FIND("@", D184)-FIND(".", D184)-1)</f>
        <v>erojas</v>
      </c>
      <c r="C184" s="19" t="s">
        <v>681</v>
      </c>
      <c r="D184" s="20" t="s">
        <v>682</v>
      </c>
      <c r="E184" s="21"/>
      <c r="F184" s="20" t="s">
        <v>222</v>
      </c>
      <c r="G184" s="20" t="s">
        <v>683</v>
      </c>
      <c r="H184" s="23"/>
      <c r="I184" s="20"/>
      <c r="J184" s="20"/>
      <c r="K184" s="20"/>
      <c r="L184" s="20" t="s">
        <v>82</v>
      </c>
      <c r="M184" s="21" t="s">
        <v>83</v>
      </c>
      <c r="N184" s="20" t="s">
        <v>84</v>
      </c>
    </row>
    <row r="185" customFormat="false" ht="13.9" hidden="false" customHeight="true" outlineLevel="0" collapsed="false">
      <c r="A185" s="17" t="n">
        <v>184</v>
      </c>
      <c r="B185" s="21" t="str">
        <f aca="false">LEFT(D185,1) &amp; MID(D185, FIND(".", D185)+1, FIND("@", D185)-FIND(".", D185)-1)</f>
        <v>projas</v>
      </c>
      <c r="C185" s="19" t="s">
        <v>684</v>
      </c>
      <c r="D185" s="20" t="s">
        <v>685</v>
      </c>
      <c r="E185" s="21"/>
      <c r="F185" s="20" t="s">
        <v>136</v>
      </c>
      <c r="G185" s="20" t="s">
        <v>686</v>
      </c>
      <c r="H185" s="23"/>
      <c r="I185" s="20"/>
      <c r="J185" s="20"/>
      <c r="K185" s="20"/>
      <c r="L185" s="20" t="s">
        <v>82</v>
      </c>
      <c r="M185" s="21" t="s">
        <v>83</v>
      </c>
      <c r="N185" s="20" t="s">
        <v>90</v>
      </c>
    </row>
    <row r="186" customFormat="false" ht="13.9" hidden="false" customHeight="true" outlineLevel="0" collapsed="false">
      <c r="A186" s="17" t="n">
        <v>185</v>
      </c>
      <c r="B186" s="21" t="str">
        <f aca="false">LEFT(D186,1) &amp; MID(D186, FIND(".", D186)+1, FIND("@", D186)-FIND(".", D186)-1)</f>
        <v>kroldan</v>
      </c>
      <c r="C186" s="19" t="s">
        <v>687</v>
      </c>
      <c r="D186" s="20" t="s">
        <v>688</v>
      </c>
      <c r="E186" s="21"/>
      <c r="F186" s="20" t="s">
        <v>226</v>
      </c>
      <c r="G186" s="20" t="s">
        <v>689</v>
      </c>
      <c r="H186" s="23"/>
      <c r="I186" s="20"/>
      <c r="J186" s="20"/>
      <c r="K186" s="20"/>
      <c r="L186" s="20" t="s">
        <v>121</v>
      </c>
      <c r="M186" s="21" t="s">
        <v>83</v>
      </c>
      <c r="N186" s="20" t="s">
        <v>228</v>
      </c>
    </row>
    <row r="187" customFormat="false" ht="13.9" hidden="false" customHeight="true" outlineLevel="0" collapsed="false">
      <c r="A187" s="17" t="n">
        <v>186</v>
      </c>
      <c r="B187" s="21" t="str">
        <f aca="false">LEFT(D187,1) &amp; MID(D187, FIND(".", D187)+1, FIND("@", D187)-FIND(".", D187)-1)</f>
        <v>arossel</v>
      </c>
      <c r="C187" s="19" t="s">
        <v>690</v>
      </c>
      <c r="D187" s="20" t="s">
        <v>691</v>
      </c>
      <c r="E187" s="21"/>
      <c r="F187" s="20" t="s">
        <v>87</v>
      </c>
      <c r="G187" s="20" t="s">
        <v>692</v>
      </c>
      <c r="H187" s="23"/>
      <c r="I187" s="20"/>
      <c r="J187" s="20"/>
      <c r="K187" s="20"/>
      <c r="L187" s="20" t="s">
        <v>89</v>
      </c>
      <c r="M187" s="21" t="s">
        <v>83</v>
      </c>
      <c r="N187" s="20" t="s">
        <v>90</v>
      </c>
    </row>
    <row r="188" customFormat="false" ht="13.9" hidden="false" customHeight="true" outlineLevel="0" collapsed="false">
      <c r="A188" s="17" t="n">
        <v>187</v>
      </c>
      <c r="B188" s="21" t="str">
        <f aca="false">LEFT(D188,1) &amp; MID(D188, FIND(".", D188)+1, FIND("@", D188)-FIND(".", D188)-1)</f>
        <v>jrubianes</v>
      </c>
      <c r="C188" s="19" t="s">
        <v>693</v>
      </c>
      <c r="D188" s="20" t="s">
        <v>694</v>
      </c>
      <c r="E188" s="21"/>
      <c r="F188" s="20" t="s">
        <v>119</v>
      </c>
      <c r="G188" s="20" t="s">
        <v>695</v>
      </c>
      <c r="H188" s="23"/>
      <c r="I188" s="20"/>
      <c r="J188" s="20"/>
      <c r="K188" s="20"/>
      <c r="L188" s="20" t="s">
        <v>121</v>
      </c>
      <c r="M188" s="21" t="s">
        <v>83</v>
      </c>
      <c r="N188" s="20"/>
    </row>
    <row r="189" customFormat="false" ht="13.9" hidden="false" customHeight="true" outlineLevel="0" collapsed="false">
      <c r="A189" s="17" t="n">
        <v>188</v>
      </c>
      <c r="B189" s="21" t="e">
        <f aca="false">LEFT(D189,1) &amp; MID(D189, FIND(".", D189)+1, FIND("@", D189)-FIND(".", D189)-1)</f>
        <v>#VALUE!</v>
      </c>
      <c r="C189" s="19" t="s">
        <v>696</v>
      </c>
      <c r="D189" s="20"/>
      <c r="E189" s="21"/>
      <c r="F189" s="20"/>
      <c r="G189" s="20"/>
      <c r="H189" s="23"/>
      <c r="I189" s="20"/>
      <c r="J189" s="20"/>
      <c r="K189" s="20"/>
      <c r="L189" s="20" t="s">
        <v>234</v>
      </c>
      <c r="M189" s="21" t="s">
        <v>83</v>
      </c>
      <c r="N189" s="20"/>
    </row>
    <row r="190" customFormat="false" ht="13.9" hidden="false" customHeight="true" outlineLevel="0" collapsed="false">
      <c r="A190" s="17" t="n">
        <v>189</v>
      </c>
      <c r="B190" s="21" t="str">
        <f aca="false">LEFT(D190,1) &amp; MID(D190, FIND(".", D190)+1, FIND("@", D190)-FIND(".", D190)-1)</f>
        <v>esalazar</v>
      </c>
      <c r="C190" s="19" t="s">
        <v>697</v>
      </c>
      <c r="D190" s="20" t="s">
        <v>698</v>
      </c>
      <c r="E190" s="21"/>
      <c r="F190" s="20" t="s">
        <v>226</v>
      </c>
      <c r="G190" s="20" t="s">
        <v>699</v>
      </c>
      <c r="H190" s="23"/>
      <c r="I190" s="20"/>
      <c r="J190" s="20"/>
      <c r="K190" s="20"/>
      <c r="L190" s="20" t="s">
        <v>121</v>
      </c>
      <c r="M190" s="21" t="s">
        <v>83</v>
      </c>
      <c r="N190" s="20" t="s">
        <v>228</v>
      </c>
    </row>
    <row r="191" customFormat="false" ht="13.9" hidden="false" customHeight="true" outlineLevel="0" collapsed="false">
      <c r="A191" s="17" t="n">
        <v>190</v>
      </c>
      <c r="B191" s="21" t="str">
        <f aca="false">LEFT(D191,1) &amp; MID(D191, FIND(".", D191)+1, FIND("@", D191)-FIND(".", D191)-1)</f>
        <v>msam</v>
      </c>
      <c r="C191" s="19" t="s">
        <v>700</v>
      </c>
      <c r="D191" s="20" t="s">
        <v>701</v>
      </c>
      <c r="E191" s="21"/>
      <c r="F191" s="20" t="s">
        <v>136</v>
      </c>
      <c r="G191" s="20" t="s">
        <v>702</v>
      </c>
      <c r="H191" s="23"/>
      <c r="I191" s="20"/>
      <c r="J191" s="20"/>
      <c r="K191" s="20"/>
      <c r="L191" s="20" t="s">
        <v>89</v>
      </c>
      <c r="M191" s="21" t="s">
        <v>83</v>
      </c>
      <c r="N191" s="20" t="s">
        <v>90</v>
      </c>
    </row>
    <row r="192" customFormat="false" ht="13.9" hidden="false" customHeight="true" outlineLevel="0" collapsed="false">
      <c r="A192" s="17" t="n">
        <v>191</v>
      </c>
      <c r="B192" s="21" t="str">
        <f aca="false">LEFT(D192,1) &amp; MID(D192, FIND(".", D192)+1, FIND("@", D192)-FIND(".", D192)-1)</f>
        <v>ssanchez</v>
      </c>
      <c r="C192" s="19" t="s">
        <v>703</v>
      </c>
      <c r="D192" s="20" t="s">
        <v>704</v>
      </c>
      <c r="E192" s="21"/>
      <c r="F192" s="20" t="s">
        <v>136</v>
      </c>
      <c r="G192" s="20" t="s">
        <v>705</v>
      </c>
      <c r="H192" s="23"/>
      <c r="I192" s="20"/>
      <c r="J192" s="20"/>
      <c r="K192" s="20"/>
      <c r="L192" s="20" t="s">
        <v>111</v>
      </c>
      <c r="M192" s="21" t="s">
        <v>83</v>
      </c>
      <c r="N192" s="20" t="s">
        <v>112</v>
      </c>
    </row>
    <row r="193" customFormat="false" ht="13.9" hidden="false" customHeight="true" outlineLevel="0" collapsed="false">
      <c r="A193" s="17" t="n">
        <v>192</v>
      </c>
      <c r="B193" s="21" t="str">
        <f aca="false">LEFT(D193,1) &amp; MID(D193, FIND(".", D193)+1, FIND("@", D193)-FIND(".", D193)-1)</f>
        <v>psandoval</v>
      </c>
      <c r="C193" s="19" t="s">
        <v>706</v>
      </c>
      <c r="D193" s="20" t="s">
        <v>707</v>
      </c>
      <c r="E193" s="21"/>
      <c r="F193" s="20" t="s">
        <v>80</v>
      </c>
      <c r="G193" s="20" t="s">
        <v>708</v>
      </c>
      <c r="H193" s="23"/>
      <c r="I193" s="20"/>
      <c r="J193" s="20"/>
      <c r="K193" s="20"/>
      <c r="L193" s="20" t="s">
        <v>163</v>
      </c>
      <c r="M193" s="21" t="s">
        <v>83</v>
      </c>
      <c r="N193" s="20" t="s">
        <v>164</v>
      </c>
    </row>
    <row r="194" customFormat="false" ht="13.9" hidden="false" customHeight="true" outlineLevel="0" collapsed="false">
      <c r="A194" s="17" t="n">
        <v>193</v>
      </c>
      <c r="B194" s="21" t="str">
        <f aca="false">LEFT(D194,1) &amp; MID(D194, FIND(".", D194)+1, FIND("@", D194)-FIND(".", D194)-1)</f>
        <v>asanez</v>
      </c>
      <c r="C194" s="19" t="s">
        <v>709</v>
      </c>
      <c r="D194" s="20" t="s">
        <v>710</v>
      </c>
      <c r="E194" s="21"/>
      <c r="F194" s="20" t="s">
        <v>87</v>
      </c>
      <c r="G194" s="20" t="s">
        <v>711</v>
      </c>
      <c r="H194" s="23"/>
      <c r="I194" s="20"/>
      <c r="J194" s="20"/>
      <c r="K194" s="20"/>
      <c r="L194" s="20" t="s">
        <v>111</v>
      </c>
      <c r="M194" s="21" t="s">
        <v>83</v>
      </c>
      <c r="N194" s="20" t="s">
        <v>112</v>
      </c>
    </row>
    <row r="195" customFormat="false" ht="13.9" hidden="false" customHeight="true" outlineLevel="0" collapsed="false">
      <c r="A195" s="17" t="n">
        <v>194</v>
      </c>
      <c r="B195" s="21" t="str">
        <f aca="false">LEFT(D195,1) &amp; MID(D195, FIND(".", D195)+1, FIND("@", D195)-FIND(".", D195)-1)</f>
        <v>ssegura</v>
      </c>
      <c r="C195" s="19" t="s">
        <v>712</v>
      </c>
      <c r="D195" s="20" t="s">
        <v>713</v>
      </c>
      <c r="E195" s="21"/>
      <c r="F195" s="20" t="s">
        <v>215</v>
      </c>
      <c r="G195" s="20" t="s">
        <v>714</v>
      </c>
      <c r="H195" s="23"/>
      <c r="I195" s="20"/>
      <c r="J195" s="20"/>
      <c r="K195" s="20"/>
      <c r="L195" s="20" t="s">
        <v>163</v>
      </c>
      <c r="M195" s="21" t="s">
        <v>83</v>
      </c>
      <c r="N195" s="20" t="s">
        <v>164</v>
      </c>
    </row>
    <row r="196" customFormat="false" ht="13.9" hidden="false" customHeight="true" outlineLevel="0" collapsed="false">
      <c r="A196" s="17" t="n">
        <v>195</v>
      </c>
      <c r="B196" s="21" t="str">
        <f aca="false">LEFT(D196,1) &amp; MID(D196, FIND(".", D196)+1, FIND("@", D196)-FIND(".", D196)-1)</f>
        <v>lseminario</v>
      </c>
      <c r="C196" s="19" t="s">
        <v>715</v>
      </c>
      <c r="D196" s="20" t="s">
        <v>716</v>
      </c>
      <c r="E196" s="21"/>
      <c r="F196" s="20" t="s">
        <v>106</v>
      </c>
      <c r="G196" s="20" t="s">
        <v>717</v>
      </c>
      <c r="H196" s="23"/>
      <c r="I196" s="20"/>
      <c r="J196" s="20"/>
      <c r="K196" s="20"/>
      <c r="L196" s="20" t="s">
        <v>82</v>
      </c>
      <c r="M196" s="21" t="s">
        <v>83</v>
      </c>
      <c r="N196" s="20" t="s">
        <v>84</v>
      </c>
    </row>
    <row r="197" customFormat="false" ht="13.9" hidden="false" customHeight="true" outlineLevel="0" collapsed="false">
      <c r="A197" s="17" t="n">
        <v>196</v>
      </c>
      <c r="B197" s="21" t="str">
        <f aca="false">LEFT(D197,1) &amp; MID(D197, FIND(".", D197)+1, FIND("@", D197)-FIND(".", D197)-1)</f>
        <v>nshimabukuro</v>
      </c>
      <c r="C197" s="19" t="s">
        <v>718</v>
      </c>
      <c r="D197" s="20" t="s">
        <v>719</v>
      </c>
      <c r="E197" s="21"/>
      <c r="F197" s="20" t="s">
        <v>102</v>
      </c>
      <c r="G197" s="20" t="s">
        <v>720</v>
      </c>
      <c r="H197" s="23"/>
      <c r="I197" s="20"/>
      <c r="J197" s="20"/>
      <c r="K197" s="20"/>
      <c r="L197" s="20" t="s">
        <v>82</v>
      </c>
      <c r="M197" s="21" t="s">
        <v>83</v>
      </c>
      <c r="N197" s="20" t="s">
        <v>84</v>
      </c>
    </row>
    <row r="198" customFormat="false" ht="13.9" hidden="false" customHeight="true" outlineLevel="0" collapsed="false">
      <c r="A198" s="17" t="n">
        <v>197</v>
      </c>
      <c r="B198" s="21" t="str">
        <f aca="false">LEFT(D198,1) &amp; MID(D198, FIND(".", D198)+1, FIND("@", D198)-FIND(".", D198)-1)</f>
        <v>dsiguenza</v>
      </c>
      <c r="C198" s="19" t="s">
        <v>721</v>
      </c>
      <c r="D198" s="20" t="s">
        <v>722</v>
      </c>
      <c r="E198" s="21"/>
      <c r="F198" s="20" t="s">
        <v>173</v>
      </c>
      <c r="G198" s="20" t="s">
        <v>723</v>
      </c>
      <c r="H198" s="23"/>
      <c r="I198" s="20"/>
      <c r="J198" s="20"/>
      <c r="K198" s="20"/>
      <c r="L198" s="20" t="s">
        <v>111</v>
      </c>
      <c r="M198" s="21" t="s">
        <v>83</v>
      </c>
      <c r="N198" s="20" t="s">
        <v>112</v>
      </c>
    </row>
    <row r="199" customFormat="false" ht="13.9" hidden="false" customHeight="true" outlineLevel="0" collapsed="false">
      <c r="A199" s="17" t="n">
        <v>198</v>
      </c>
      <c r="B199" s="21" t="str">
        <f aca="false">LEFT(D199,1) &amp; MID(D199, FIND(".", D199)+1, FIND("@", D199)-FIND(".", D199)-1)</f>
        <v>asontgerath</v>
      </c>
      <c r="C199" s="19" t="s">
        <v>724</v>
      </c>
      <c r="D199" s="20" t="s">
        <v>725</v>
      </c>
      <c r="E199" s="21"/>
      <c r="F199" s="20" t="s">
        <v>136</v>
      </c>
      <c r="G199" s="20" t="s">
        <v>726</v>
      </c>
      <c r="H199" s="23"/>
      <c r="I199" s="20"/>
      <c r="J199" s="20"/>
      <c r="K199" s="20"/>
      <c r="L199" s="20" t="s">
        <v>111</v>
      </c>
      <c r="M199" s="21" t="s">
        <v>83</v>
      </c>
      <c r="N199" s="20" t="s">
        <v>112</v>
      </c>
    </row>
    <row r="200" customFormat="false" ht="13.9" hidden="false" customHeight="true" outlineLevel="0" collapsed="false">
      <c r="A200" s="17" t="n">
        <v>199</v>
      </c>
      <c r="B200" s="21" t="str">
        <f aca="false">LEFT(D200,1) &amp; MID(D200, FIND(".", D200)+1, FIND("@", D200)-FIND(".", D200)-1)</f>
        <v>fsoria</v>
      </c>
      <c r="C200" s="19" t="s">
        <v>727</v>
      </c>
      <c r="D200" s="20" t="s">
        <v>728</v>
      </c>
      <c r="E200" s="21"/>
      <c r="F200" s="20" t="s">
        <v>215</v>
      </c>
      <c r="G200" s="20" t="s">
        <v>729</v>
      </c>
      <c r="H200" s="23"/>
      <c r="I200" s="20"/>
      <c r="J200" s="20"/>
      <c r="K200" s="20"/>
      <c r="L200" s="20" t="s">
        <v>127</v>
      </c>
      <c r="M200" s="21" t="s">
        <v>83</v>
      </c>
      <c r="N200" s="20" t="s">
        <v>144</v>
      </c>
    </row>
    <row r="201" customFormat="false" ht="13.9" hidden="false" customHeight="true" outlineLevel="0" collapsed="false">
      <c r="A201" s="17" t="n">
        <v>200</v>
      </c>
      <c r="B201" s="21" t="str">
        <f aca="false">LEFT(D201,1) &amp; MID(D201, FIND(".", D201)+1, FIND("@", D201)-FIND(".", D201)-1)</f>
        <v>atapia</v>
      </c>
      <c r="C201" s="19" t="s">
        <v>730</v>
      </c>
      <c r="D201" s="20" t="s">
        <v>731</v>
      </c>
      <c r="E201" s="21"/>
      <c r="F201" s="20" t="s">
        <v>169</v>
      </c>
      <c r="G201" s="20" t="s">
        <v>732</v>
      </c>
      <c r="H201" s="23"/>
      <c r="I201" s="20"/>
      <c r="J201" s="20"/>
      <c r="K201" s="20"/>
      <c r="L201" s="20" t="s">
        <v>82</v>
      </c>
      <c r="M201" s="21" t="s">
        <v>83</v>
      </c>
      <c r="N201" s="20" t="s">
        <v>84</v>
      </c>
    </row>
    <row r="202" customFormat="false" ht="13.9" hidden="false" customHeight="true" outlineLevel="0" collapsed="false">
      <c r="A202" s="17" t="n">
        <v>201</v>
      </c>
      <c r="B202" s="21" t="str">
        <f aca="false">LEFT(D202,1) &amp; MID(D202, FIND(".", D202)+1, FIND("@", D202)-FIND(".", D202)-1)</f>
        <v>gtarazona</v>
      </c>
      <c r="C202" s="19" t="s">
        <v>733</v>
      </c>
      <c r="D202" s="20" t="s">
        <v>734</v>
      </c>
      <c r="E202" s="21"/>
      <c r="F202" s="20" t="s">
        <v>215</v>
      </c>
      <c r="G202" s="20" t="s">
        <v>735</v>
      </c>
      <c r="H202" s="23"/>
      <c r="I202" s="20"/>
      <c r="J202" s="20"/>
      <c r="K202" s="20"/>
      <c r="L202" s="20" t="s">
        <v>82</v>
      </c>
      <c r="M202" s="21" t="s">
        <v>83</v>
      </c>
      <c r="N202" s="20" t="s">
        <v>84</v>
      </c>
    </row>
    <row r="203" customFormat="false" ht="13.9" hidden="false" customHeight="true" outlineLevel="0" collapsed="false">
      <c r="A203" s="17" t="n">
        <v>202</v>
      </c>
      <c r="B203" s="21" t="str">
        <f aca="false">LEFT(D203,1) &amp; MID(D203, FIND(".", D203)+1, FIND("@", D203)-FIND(".", D203)-1)</f>
        <v>etarazona</v>
      </c>
      <c r="C203" s="19" t="s">
        <v>736</v>
      </c>
      <c r="D203" s="20" t="s">
        <v>737</v>
      </c>
      <c r="E203" s="21"/>
      <c r="F203" s="20" t="s">
        <v>119</v>
      </c>
      <c r="G203" s="20" t="s">
        <v>738</v>
      </c>
      <c r="H203" s="23"/>
      <c r="I203" s="20"/>
      <c r="J203" s="20"/>
      <c r="K203" s="20"/>
      <c r="L203" s="20" t="s">
        <v>121</v>
      </c>
      <c r="M203" s="21" t="s">
        <v>83</v>
      </c>
      <c r="N203" s="20" t="s">
        <v>394</v>
      </c>
    </row>
    <row r="204" customFormat="false" ht="13.9" hidden="false" customHeight="true" outlineLevel="0" collapsed="false">
      <c r="A204" s="17" t="n">
        <v>203</v>
      </c>
      <c r="B204" s="21" t="str">
        <f aca="false">LEFT(D204,1) &amp; MID(D204, FIND(".", D204)+1, FIND("@", D204)-FIND(".", D204)-1)</f>
        <v>jtejada</v>
      </c>
      <c r="C204" s="19" t="s">
        <v>739</v>
      </c>
      <c r="D204" s="20" t="s">
        <v>740</v>
      </c>
      <c r="E204" s="21"/>
      <c r="F204" s="20" t="s">
        <v>169</v>
      </c>
      <c r="G204" s="20" t="s">
        <v>741</v>
      </c>
      <c r="H204" s="23"/>
      <c r="I204" s="20"/>
      <c r="J204" s="20"/>
      <c r="K204" s="20"/>
      <c r="L204" s="20" t="s">
        <v>82</v>
      </c>
      <c r="M204" s="21" t="s">
        <v>83</v>
      </c>
      <c r="N204" s="20" t="s">
        <v>84</v>
      </c>
    </row>
    <row r="205" customFormat="false" ht="13.9" hidden="false" customHeight="true" outlineLevel="0" collapsed="false">
      <c r="A205" s="17" t="n">
        <v>204</v>
      </c>
      <c r="B205" s="21" t="str">
        <f aca="false">LEFT(D205,1) &amp; MID(D205, FIND(".", D205)+1, FIND("@", D205)-FIND(".", D205)-1)</f>
        <v>itello</v>
      </c>
      <c r="C205" s="19" t="s">
        <v>742</v>
      </c>
      <c r="D205" s="20" t="s">
        <v>743</v>
      </c>
      <c r="E205" s="21"/>
      <c r="F205" s="20" t="s">
        <v>87</v>
      </c>
      <c r="G205" s="20" t="s">
        <v>744</v>
      </c>
      <c r="H205" s="23"/>
      <c r="I205" s="20"/>
      <c r="J205" s="20"/>
      <c r="K205" s="20"/>
      <c r="L205" s="20" t="s">
        <v>82</v>
      </c>
      <c r="M205" s="21" t="s">
        <v>83</v>
      </c>
      <c r="N205" s="20" t="s">
        <v>90</v>
      </c>
    </row>
    <row r="206" customFormat="false" ht="13.9" hidden="false" customHeight="true" outlineLevel="0" collapsed="false">
      <c r="A206" s="17" t="n">
        <v>205</v>
      </c>
      <c r="B206" s="21" t="str">
        <f aca="false">LEFT(D206,1) &amp; MID(D206, FIND(".", D206)+1, FIND("@", D206)-FIND(".", D206)-1)</f>
        <v>ctomas</v>
      </c>
      <c r="C206" s="19" t="s">
        <v>745</v>
      </c>
      <c r="D206" s="20" t="s">
        <v>746</v>
      </c>
      <c r="E206" s="21"/>
      <c r="F206" s="20" t="s">
        <v>93</v>
      </c>
      <c r="G206" s="20" t="s">
        <v>747</v>
      </c>
      <c r="H206" s="23"/>
      <c r="I206" s="20"/>
      <c r="J206" s="20"/>
      <c r="K206" s="20"/>
      <c r="L206" s="20" t="s">
        <v>82</v>
      </c>
      <c r="M206" s="21" t="s">
        <v>83</v>
      </c>
      <c r="N206" s="20" t="s">
        <v>84</v>
      </c>
    </row>
    <row r="207" customFormat="false" ht="13.9" hidden="false" customHeight="true" outlineLevel="0" collapsed="false">
      <c r="A207" s="17" t="n">
        <v>206</v>
      </c>
      <c r="B207" s="21" t="e">
        <f aca="false">LEFT(D207,1) &amp; MID(D207, FIND(".", D207)+1, FIND("@", D207)-FIND(".", D207)-1)</f>
        <v>#VALUE!</v>
      </c>
      <c r="C207" s="19" t="s">
        <v>748</v>
      </c>
      <c r="D207" s="20"/>
      <c r="E207" s="21"/>
      <c r="F207" s="20" t="s">
        <v>119</v>
      </c>
      <c r="G207" s="20" t="s">
        <v>749</v>
      </c>
      <c r="H207" s="23"/>
      <c r="I207" s="20"/>
      <c r="J207" s="20"/>
      <c r="K207" s="20"/>
      <c r="L207" s="20" t="s">
        <v>121</v>
      </c>
      <c r="M207" s="21" t="s">
        <v>83</v>
      </c>
      <c r="N207" s="20" t="s">
        <v>302</v>
      </c>
    </row>
    <row r="208" customFormat="false" ht="13.9" hidden="false" customHeight="true" outlineLevel="0" collapsed="false">
      <c r="A208" s="17" t="n">
        <v>207</v>
      </c>
      <c r="B208" s="21" t="str">
        <f aca="false">LEFT(D208,1) &amp; MID(D208, FIND(".", D208)+1, FIND("@", D208)-FIND(".", D208)-1)</f>
        <v>storres</v>
      </c>
      <c r="C208" s="19" t="s">
        <v>750</v>
      </c>
      <c r="D208" s="20" t="s">
        <v>751</v>
      </c>
      <c r="E208" s="21"/>
      <c r="F208" s="20" t="s">
        <v>273</v>
      </c>
      <c r="G208" s="20" t="s">
        <v>752</v>
      </c>
      <c r="H208" s="23"/>
      <c r="I208" s="20"/>
      <c r="J208" s="20"/>
      <c r="K208" s="20"/>
      <c r="L208" s="20" t="s">
        <v>111</v>
      </c>
      <c r="M208" s="21" t="s">
        <v>83</v>
      </c>
      <c r="N208" s="20" t="s">
        <v>112</v>
      </c>
    </row>
    <row r="209" customFormat="false" ht="13.9" hidden="false" customHeight="true" outlineLevel="0" collapsed="false">
      <c r="A209" s="17" t="n">
        <v>208</v>
      </c>
      <c r="B209" s="21" t="str">
        <f aca="false">LEFT(D209,1) &amp; MID(D209, FIND(".", D209)+1, FIND("@", D209)-FIND(".", D209)-1)</f>
        <v>gtorres</v>
      </c>
      <c r="C209" s="19" t="s">
        <v>753</v>
      </c>
      <c r="D209" s="20" t="s">
        <v>754</v>
      </c>
      <c r="E209" s="21"/>
      <c r="F209" s="20" t="s">
        <v>119</v>
      </c>
      <c r="G209" s="20" t="s">
        <v>755</v>
      </c>
      <c r="H209" s="23"/>
      <c r="I209" s="20"/>
      <c r="J209" s="20"/>
      <c r="K209" s="20"/>
      <c r="L209" s="20" t="s">
        <v>121</v>
      </c>
      <c r="M209" s="21" t="s">
        <v>83</v>
      </c>
      <c r="N209" s="20" t="s">
        <v>302</v>
      </c>
    </row>
    <row r="210" customFormat="false" ht="13.9" hidden="false" customHeight="true" outlineLevel="0" collapsed="false">
      <c r="A210" s="17" t="n">
        <v>209</v>
      </c>
      <c r="B210" s="21" t="str">
        <f aca="false">LEFT(D210,1) &amp; MID(D210, FIND(".", D210)+1, FIND("@", D210)-FIND(".", D210)-1)</f>
        <v>eurquizo</v>
      </c>
      <c r="C210" s="19" t="s">
        <v>756</v>
      </c>
      <c r="D210" s="20" t="s">
        <v>757</v>
      </c>
      <c r="E210" s="21"/>
      <c r="F210" s="20" t="s">
        <v>106</v>
      </c>
      <c r="G210" s="20" t="s">
        <v>758</v>
      </c>
      <c r="H210" s="23"/>
      <c r="I210" s="20"/>
      <c r="J210" s="20"/>
      <c r="K210" s="20"/>
      <c r="L210" s="20" t="s">
        <v>111</v>
      </c>
      <c r="M210" s="21" t="s">
        <v>83</v>
      </c>
      <c r="N210" s="20" t="s">
        <v>112</v>
      </c>
    </row>
    <row r="211" customFormat="false" ht="13.9" hidden="false" customHeight="true" outlineLevel="0" collapsed="false">
      <c r="A211" s="17" t="n">
        <v>210</v>
      </c>
      <c r="B211" s="21" t="str">
        <f aca="false">LEFT(D211,1) &amp; MID(D211, FIND(".", D211)+1, FIND("@", D211)-FIND(".", D211)-1)</f>
        <v>fvaldez</v>
      </c>
      <c r="C211" s="19" t="s">
        <v>759</v>
      </c>
      <c r="D211" s="20" t="s">
        <v>760</v>
      </c>
      <c r="E211" s="21"/>
      <c r="F211" s="20" t="s">
        <v>87</v>
      </c>
      <c r="G211" s="20" t="s">
        <v>761</v>
      </c>
      <c r="H211" s="23"/>
      <c r="I211" s="20"/>
      <c r="J211" s="20"/>
      <c r="K211" s="20"/>
      <c r="L211" s="20" t="s">
        <v>82</v>
      </c>
      <c r="M211" s="21" t="s">
        <v>83</v>
      </c>
      <c r="N211" s="20" t="s">
        <v>84</v>
      </c>
    </row>
    <row r="212" customFormat="false" ht="13.9" hidden="false" customHeight="true" outlineLevel="0" collapsed="false">
      <c r="A212" s="17" t="n">
        <v>211</v>
      </c>
      <c r="B212" s="21" t="str">
        <f aca="false">LEFT(D212,1) &amp; MID(D212, FIND(".", D212)+1, FIND("@", D212)-FIND(".", D212)-1)</f>
        <v>gvalenzuela</v>
      </c>
      <c r="C212" s="19" t="s">
        <v>762</v>
      </c>
      <c r="D212" s="20" t="s">
        <v>763</v>
      </c>
      <c r="E212" s="21"/>
      <c r="F212" s="20" t="s">
        <v>97</v>
      </c>
      <c r="G212" s="20" t="s">
        <v>764</v>
      </c>
      <c r="H212" s="23"/>
      <c r="I212" s="20"/>
      <c r="J212" s="20"/>
      <c r="K212" s="20"/>
      <c r="L212" s="20" t="s">
        <v>82</v>
      </c>
      <c r="M212" s="21" t="s">
        <v>83</v>
      </c>
      <c r="N212" s="20" t="s">
        <v>84</v>
      </c>
    </row>
    <row r="213" customFormat="false" ht="13.9" hidden="false" customHeight="true" outlineLevel="0" collapsed="false">
      <c r="A213" s="17" t="n">
        <v>212</v>
      </c>
      <c r="B213" s="21" t="str">
        <f aca="false">LEFT(D213,1) &amp; MID(D213, FIND(".", D213)+1, FIND("@", D213)-FIND(".", D213)-1)</f>
        <v>ovalle</v>
      </c>
      <c r="C213" s="19" t="s">
        <v>765</v>
      </c>
      <c r="D213" s="20" t="s">
        <v>766</v>
      </c>
      <c r="E213" s="21"/>
      <c r="F213" s="20" t="s">
        <v>97</v>
      </c>
      <c r="G213" s="20" t="s">
        <v>767</v>
      </c>
      <c r="H213" s="23"/>
      <c r="I213" s="20"/>
      <c r="J213" s="20"/>
      <c r="K213" s="20"/>
      <c r="L213" s="20" t="s">
        <v>82</v>
      </c>
      <c r="M213" s="21" t="s">
        <v>83</v>
      </c>
      <c r="N213" s="20" t="s">
        <v>84</v>
      </c>
    </row>
    <row r="214" customFormat="false" ht="13.9" hidden="false" customHeight="true" outlineLevel="0" collapsed="false">
      <c r="A214" s="17" t="n">
        <v>213</v>
      </c>
      <c r="B214" s="21" t="str">
        <f aca="false">LEFT(D214,1) &amp; MID(D214, FIND(".", D214)+1, FIND("@", D214)-FIND(".", D214)-1)</f>
        <v>rvargas</v>
      </c>
      <c r="C214" s="19" t="s">
        <v>768</v>
      </c>
      <c r="D214" s="20" t="s">
        <v>769</v>
      </c>
      <c r="E214" s="21"/>
      <c r="F214" s="20" t="s">
        <v>222</v>
      </c>
      <c r="G214" s="20" t="s">
        <v>770</v>
      </c>
      <c r="H214" s="23"/>
      <c r="I214" s="20"/>
      <c r="J214" s="20"/>
      <c r="K214" s="20"/>
      <c r="L214" s="20" t="s">
        <v>111</v>
      </c>
      <c r="M214" s="21" t="s">
        <v>83</v>
      </c>
      <c r="N214" s="20" t="s">
        <v>112</v>
      </c>
    </row>
    <row r="215" customFormat="false" ht="13.9" hidden="false" customHeight="true" outlineLevel="0" collapsed="false">
      <c r="A215" s="17" t="n">
        <v>214</v>
      </c>
      <c r="B215" s="21" t="str">
        <f aca="false">LEFT(D215,1) &amp; MID(D215, FIND(".", D215)+1, FIND("@", D215)-FIND(".", D215)-1)</f>
        <v>cvargas</v>
      </c>
      <c r="C215" s="19" t="s">
        <v>771</v>
      </c>
      <c r="D215" s="20" t="s">
        <v>772</v>
      </c>
      <c r="E215" s="21"/>
      <c r="F215" s="20" t="s">
        <v>106</v>
      </c>
      <c r="G215" s="20" t="s">
        <v>773</v>
      </c>
      <c r="H215" s="23"/>
      <c r="I215" s="20"/>
      <c r="J215" s="20"/>
      <c r="K215" s="20"/>
      <c r="L215" s="20" t="s">
        <v>82</v>
      </c>
      <c r="M215" s="21" t="s">
        <v>83</v>
      </c>
      <c r="N215" s="20" t="s">
        <v>84</v>
      </c>
    </row>
    <row r="216" customFormat="false" ht="13.9" hidden="false" customHeight="true" outlineLevel="0" collapsed="false">
      <c r="A216" s="17" t="n">
        <v>215</v>
      </c>
      <c r="B216" s="21" t="str">
        <f aca="false">LEFT(D216,1) &amp; MID(D216, FIND(".", D216)+1, FIND("@", D216)-FIND(".", D216)-1)</f>
        <v>avasquez</v>
      </c>
      <c r="C216" s="19" t="s">
        <v>774</v>
      </c>
      <c r="D216" s="20" t="s">
        <v>775</v>
      </c>
      <c r="E216" s="21"/>
      <c r="F216" s="20" t="s">
        <v>215</v>
      </c>
      <c r="G216" s="20" t="s">
        <v>776</v>
      </c>
      <c r="H216" s="23"/>
      <c r="I216" s="20"/>
      <c r="J216" s="20"/>
      <c r="K216" s="20"/>
      <c r="L216" s="20" t="s">
        <v>111</v>
      </c>
      <c r="M216" s="21" t="s">
        <v>83</v>
      </c>
      <c r="N216" s="20" t="s">
        <v>112</v>
      </c>
    </row>
    <row r="217" customFormat="false" ht="13.9" hidden="false" customHeight="true" outlineLevel="0" collapsed="false">
      <c r="A217" s="17" t="n">
        <v>216</v>
      </c>
      <c r="B217" s="21" t="e">
        <f aca="false">LEFT(D217,1) &amp; MID(D217, FIND(".", D217)+1, FIND("@", D217)-FIND(".", D217)-1)</f>
        <v>#VALUE!</v>
      </c>
      <c r="C217" s="19" t="s">
        <v>777</v>
      </c>
      <c r="D217" s="20"/>
      <c r="E217" s="21"/>
      <c r="F217" s="20"/>
      <c r="G217" s="20" t="s">
        <v>778</v>
      </c>
      <c r="H217" s="23"/>
      <c r="I217" s="20"/>
      <c r="J217" s="20"/>
      <c r="K217" s="20"/>
      <c r="L217" s="20" t="s">
        <v>234</v>
      </c>
      <c r="M217" s="21" t="s">
        <v>83</v>
      </c>
      <c r="N217" s="20"/>
    </row>
    <row r="218" customFormat="false" ht="13.9" hidden="false" customHeight="true" outlineLevel="0" collapsed="false">
      <c r="A218" s="17" t="n">
        <v>217</v>
      </c>
      <c r="B218" s="21" t="str">
        <f aca="false">LEFT(D218,1) &amp; MID(D218, FIND(".", D218)+1, FIND("@", D218)-FIND(".", D218)-1)</f>
        <v>jvera</v>
      </c>
      <c r="C218" s="19" t="s">
        <v>779</v>
      </c>
      <c r="D218" s="20" t="s">
        <v>780</v>
      </c>
      <c r="E218" s="21"/>
      <c r="F218" s="20" t="s">
        <v>210</v>
      </c>
      <c r="G218" s="20" t="s">
        <v>781</v>
      </c>
      <c r="H218" s="23"/>
      <c r="I218" s="20"/>
      <c r="J218" s="20"/>
      <c r="K218" s="20"/>
      <c r="L218" s="20" t="s">
        <v>121</v>
      </c>
      <c r="M218" s="21" t="s">
        <v>83</v>
      </c>
      <c r="N218" s="20" t="s">
        <v>530</v>
      </c>
    </row>
    <row r="219" customFormat="false" ht="13.9" hidden="false" customHeight="true" outlineLevel="0" collapsed="false">
      <c r="A219" s="17" t="n">
        <v>218</v>
      </c>
      <c r="B219" s="21" t="str">
        <f aca="false">LEFT(D219,1) &amp; MID(D219, FIND(".", D219)+1, FIND("@", D219)-FIND(".", D219)-1)</f>
        <v>vverna</v>
      </c>
      <c r="C219" s="19" t="s">
        <v>782</v>
      </c>
      <c r="D219" s="20" t="s">
        <v>783</v>
      </c>
      <c r="E219" s="21"/>
      <c r="F219" s="20" t="s">
        <v>136</v>
      </c>
      <c r="G219" s="20" t="s">
        <v>784</v>
      </c>
      <c r="H219" s="23"/>
      <c r="I219" s="20"/>
      <c r="J219" s="20"/>
      <c r="K219" s="20"/>
      <c r="L219" s="20" t="s">
        <v>127</v>
      </c>
      <c r="M219" s="21" t="s">
        <v>83</v>
      </c>
      <c r="N219" s="20" t="s">
        <v>84</v>
      </c>
    </row>
    <row r="220" customFormat="false" ht="13.9" hidden="false" customHeight="true" outlineLevel="0" collapsed="false">
      <c r="A220" s="17" t="n">
        <v>219</v>
      </c>
      <c r="B220" s="21" t="str">
        <f aca="false">LEFT(D220,1) &amp; MID(D220, FIND(".", D220)+1, FIND("@", D220)-FIND(".", D220)-1)</f>
        <v>mviale</v>
      </c>
      <c r="C220" s="19" t="s">
        <v>785</v>
      </c>
      <c r="D220" s="20" t="s">
        <v>786</v>
      </c>
      <c r="E220" s="21"/>
      <c r="F220" s="20" t="s">
        <v>97</v>
      </c>
      <c r="G220" s="20" t="s">
        <v>787</v>
      </c>
      <c r="H220" s="23"/>
      <c r="I220" s="20"/>
      <c r="J220" s="20"/>
      <c r="K220" s="20"/>
      <c r="L220" s="20" t="s">
        <v>82</v>
      </c>
      <c r="M220" s="21" t="s">
        <v>83</v>
      </c>
      <c r="N220" s="20" t="s">
        <v>84</v>
      </c>
    </row>
    <row r="221" customFormat="false" ht="13.9" hidden="false" customHeight="true" outlineLevel="0" collapsed="false">
      <c r="A221" s="17" t="n">
        <v>220</v>
      </c>
      <c r="B221" s="21" t="str">
        <f aca="false">LEFT(D221,1) &amp; MID(D221, FIND(".", D221)+1, FIND("@", D221)-FIND(".", D221)-1)</f>
        <v>rvigil</v>
      </c>
      <c r="C221" s="19" t="s">
        <v>788</v>
      </c>
      <c r="D221" s="20" t="s">
        <v>789</v>
      </c>
      <c r="E221" s="21"/>
      <c r="F221" s="20" t="s">
        <v>266</v>
      </c>
      <c r="G221" s="20" t="s">
        <v>790</v>
      </c>
      <c r="H221" s="23"/>
      <c r="I221" s="20"/>
      <c r="J221" s="20"/>
      <c r="K221" s="20"/>
      <c r="L221" s="20" t="s">
        <v>121</v>
      </c>
      <c r="M221" s="21" t="s">
        <v>83</v>
      </c>
      <c r="N221" s="20" t="s">
        <v>321</v>
      </c>
    </row>
    <row r="222" customFormat="false" ht="13.9" hidden="false" customHeight="true" outlineLevel="0" collapsed="false">
      <c r="A222" s="17" t="n">
        <v>221</v>
      </c>
      <c r="B222" s="21" t="str">
        <f aca="false">LEFT(D222,1) &amp; MID(D222, FIND(".", D222)+1, FIND("@", D222)-FIND(".", D222)-1)</f>
        <v>gvillafranqui</v>
      </c>
      <c r="C222" s="19" t="s">
        <v>791</v>
      </c>
      <c r="D222" s="20" t="s">
        <v>792</v>
      </c>
      <c r="E222" s="21"/>
      <c r="F222" s="20" t="s">
        <v>173</v>
      </c>
      <c r="G222" s="20" t="s">
        <v>793</v>
      </c>
      <c r="H222" s="23"/>
      <c r="I222" s="20"/>
      <c r="J222" s="20"/>
      <c r="K222" s="20"/>
      <c r="L222" s="20" t="s">
        <v>127</v>
      </c>
      <c r="M222" s="21" t="s">
        <v>83</v>
      </c>
      <c r="N222" s="20" t="s">
        <v>794</v>
      </c>
    </row>
    <row r="223" customFormat="false" ht="13.9" hidden="false" customHeight="true" outlineLevel="0" collapsed="false">
      <c r="A223" s="17" t="n">
        <v>222</v>
      </c>
      <c r="B223" s="21" t="str">
        <f aca="false">LEFT(D223,1) &amp; MID(D223, FIND(".", D223)+1, FIND("@", D223)-FIND(".", D223)-1)</f>
        <v>nvillena</v>
      </c>
      <c r="C223" s="19" t="s">
        <v>795</v>
      </c>
      <c r="D223" s="20" t="s">
        <v>796</v>
      </c>
      <c r="E223" s="21"/>
      <c r="F223" s="20" t="s">
        <v>210</v>
      </c>
      <c r="G223" s="20" t="s">
        <v>797</v>
      </c>
      <c r="H223" s="23"/>
      <c r="I223" s="20"/>
      <c r="J223" s="20"/>
      <c r="K223" s="20"/>
      <c r="L223" s="20" t="s">
        <v>121</v>
      </c>
      <c r="M223" s="21" t="s">
        <v>83</v>
      </c>
      <c r="N223" s="20" t="s">
        <v>530</v>
      </c>
    </row>
    <row r="224" customFormat="false" ht="13.9" hidden="false" customHeight="true" outlineLevel="0" collapsed="false">
      <c r="A224" s="17" t="n">
        <v>223</v>
      </c>
      <c r="B224" s="21" t="str">
        <f aca="false">LEFT(D224,1) &amp; MID(D224, FIND(".", D224)+1, FIND("@", D224)-FIND(".", D224)-1)</f>
        <v>vvizcarra</v>
      </c>
      <c r="C224" s="19" t="s">
        <v>798</v>
      </c>
      <c r="D224" s="20" t="s">
        <v>799</v>
      </c>
      <c r="E224" s="21"/>
      <c r="F224" s="20" t="s">
        <v>87</v>
      </c>
      <c r="G224" s="20" t="s">
        <v>800</v>
      </c>
      <c r="H224" s="23"/>
      <c r="I224" s="20"/>
      <c r="J224" s="20"/>
      <c r="K224" s="20"/>
      <c r="L224" s="20" t="s">
        <v>111</v>
      </c>
      <c r="M224" s="21" t="s">
        <v>83</v>
      </c>
      <c r="N224" s="20" t="s">
        <v>112</v>
      </c>
    </row>
    <row r="225" customFormat="false" ht="13.9" hidden="false" customHeight="true" outlineLevel="0" collapsed="false">
      <c r="A225" s="17" t="n">
        <v>224</v>
      </c>
      <c r="B225" s="21" t="str">
        <f aca="false">LEFT(D225,1) &amp; MID(D225, FIND(".", D225)+1, FIND("@", D225)-FIND(".", D225)-1)</f>
        <v>lwhittembury</v>
      </c>
      <c r="C225" s="19" t="s">
        <v>801</v>
      </c>
      <c r="D225" s="20" t="s">
        <v>802</v>
      </c>
      <c r="E225" s="21"/>
      <c r="F225" s="20" t="s">
        <v>97</v>
      </c>
      <c r="G225" s="20" t="s">
        <v>803</v>
      </c>
      <c r="H225" s="23"/>
      <c r="I225" s="20"/>
      <c r="J225" s="20"/>
      <c r="K225" s="20"/>
      <c r="L225" s="20" t="s">
        <v>82</v>
      </c>
      <c r="M225" s="21" t="s">
        <v>83</v>
      </c>
      <c r="N225" s="20" t="s">
        <v>84</v>
      </c>
    </row>
    <row r="226" customFormat="false" ht="13.9" hidden="false" customHeight="true" outlineLevel="0" collapsed="false">
      <c r="A226" s="17" t="n">
        <v>225</v>
      </c>
      <c r="B226" s="21" t="e">
        <f aca="false">LEFT(D226,1) &amp; MID(D226, FIND(".", D226)+1, FIND("@", D226)-FIND(".", D226)-1)</f>
        <v>#VALUE!</v>
      </c>
      <c r="C226" s="19" t="s">
        <v>804</v>
      </c>
      <c r="D226" s="20"/>
      <c r="E226" s="21"/>
      <c r="F226" s="20" t="s">
        <v>266</v>
      </c>
      <c r="G226" s="20" t="s">
        <v>805</v>
      </c>
      <c r="H226" s="23"/>
      <c r="I226" s="20"/>
      <c r="J226" s="20"/>
      <c r="K226" s="20"/>
      <c r="L226" s="20" t="s">
        <v>121</v>
      </c>
      <c r="M226" s="21" t="s">
        <v>83</v>
      </c>
      <c r="N226" s="20" t="s">
        <v>321</v>
      </c>
    </row>
    <row r="227" customFormat="false" ht="13.9" hidden="false" customHeight="true" outlineLevel="0" collapsed="false">
      <c r="A227" s="17" t="n">
        <v>226</v>
      </c>
      <c r="B227" s="21" t="str">
        <f aca="false">LEFT(D227,1) &amp; MID(D227, FIND(".", D227)+1, FIND("@", D227)-FIND(".", D227)-1)</f>
        <v>mzapata</v>
      </c>
      <c r="C227" s="19" t="s">
        <v>806</v>
      </c>
      <c r="D227" s="20" t="s">
        <v>807</v>
      </c>
      <c r="E227" s="21"/>
      <c r="F227" s="20" t="s">
        <v>93</v>
      </c>
      <c r="G227" s="20" t="s">
        <v>808</v>
      </c>
      <c r="H227" s="23"/>
      <c r="I227" s="20"/>
      <c r="J227" s="20"/>
      <c r="K227" s="20"/>
      <c r="L227" s="20" t="s">
        <v>111</v>
      </c>
      <c r="M227" s="21" t="s">
        <v>83</v>
      </c>
      <c r="N227" s="20" t="s">
        <v>112</v>
      </c>
    </row>
    <row r="228" customFormat="false" ht="13.9" hidden="false" customHeight="true" outlineLevel="0" collapsed="false">
      <c r="A228" s="17" t="n">
        <v>227</v>
      </c>
      <c r="B228" s="21" t="str">
        <f aca="false">LEFT(D228,1) &amp; MID(D228, FIND(".", D228)+1, FIND("@", D228)-FIND(".", D228)-1)</f>
        <v>azavala</v>
      </c>
      <c r="C228" s="19" t="s">
        <v>809</v>
      </c>
      <c r="D228" s="20" t="s">
        <v>810</v>
      </c>
      <c r="E228" s="21"/>
      <c r="F228" s="20" t="s">
        <v>226</v>
      </c>
      <c r="G228" s="20" t="s">
        <v>811</v>
      </c>
      <c r="H228" s="23"/>
      <c r="I228" s="20"/>
      <c r="J228" s="20"/>
      <c r="K228" s="20"/>
      <c r="L228" s="20" t="s">
        <v>121</v>
      </c>
      <c r="M228" s="21" t="s">
        <v>83</v>
      </c>
      <c r="N228" s="20" t="s">
        <v>228</v>
      </c>
    </row>
    <row r="229" customFormat="false" ht="13.9" hidden="false" customHeight="true" outlineLevel="0" collapsed="false">
      <c r="A229" s="17" t="n">
        <v>228</v>
      </c>
      <c r="B229" s="21" t="str">
        <f aca="false">LEFT(D229,1) &amp; MID(D229, FIND(".", D229)+1, FIND("@", D229)-FIND(".", D229)-1)</f>
        <v>czorogastua</v>
      </c>
      <c r="C229" s="19" t="s">
        <v>812</v>
      </c>
      <c r="D229" s="20" t="s">
        <v>813</v>
      </c>
      <c r="E229" s="21"/>
      <c r="F229" s="20" t="s">
        <v>119</v>
      </c>
      <c r="G229" s="20" t="s">
        <v>814</v>
      </c>
      <c r="H229" s="23"/>
      <c r="I229" s="20"/>
      <c r="J229" s="20"/>
      <c r="K229" s="20"/>
      <c r="L229" s="20" t="s">
        <v>121</v>
      </c>
      <c r="M229" s="21" t="s">
        <v>83</v>
      </c>
      <c r="N229" s="20" t="s">
        <v>394</v>
      </c>
    </row>
    <row r="230" customFormat="false" ht="13.9" hidden="false" customHeight="true" outlineLevel="0" collapsed="false">
      <c r="A230" s="17" t="n">
        <v>229</v>
      </c>
      <c r="B230" s="21" t="str">
        <f aca="false">LEFT(D230,1) &amp; MID(D230, FIND(".", D230)+1, FIND("@", D230)-FIND(".", D230)-1)</f>
        <v>mzuniga</v>
      </c>
      <c r="C230" s="19" t="s">
        <v>815</v>
      </c>
      <c r="D230" s="20" t="s">
        <v>816</v>
      </c>
      <c r="E230" s="21"/>
      <c r="F230" s="20" t="s">
        <v>273</v>
      </c>
      <c r="G230" s="20" t="s">
        <v>817</v>
      </c>
      <c r="H230" s="23"/>
      <c r="I230" s="20"/>
      <c r="J230" s="20"/>
      <c r="K230" s="20"/>
      <c r="L230" s="20" t="s">
        <v>82</v>
      </c>
      <c r="M230" s="21" t="s">
        <v>83</v>
      </c>
      <c r="N230" s="20" t="s">
        <v>84</v>
      </c>
    </row>
  </sheetData>
  <printOptions headings="false" gridLines="tru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8" activeCellId="0" sqref="A18"/>
    </sheetView>
  </sheetViews>
  <sheetFormatPr defaultRowHeight="15"/>
  <cols>
    <col collapsed="false" hidden="false" max="1" min="1" style="10" width="10.7125506072875"/>
    <col collapsed="false" hidden="false" max="2" min="2" style="10" width="8.89068825910931"/>
    <col collapsed="false" hidden="false" max="3" min="3" style="10" width="12.9595141700405"/>
    <col collapsed="false" hidden="false" max="4" min="4" style="10" width="28.1740890688259"/>
    <col collapsed="false" hidden="false" max="5" min="5" style="10" width="41.9919028340081"/>
    <col collapsed="false" hidden="false" max="6" min="6" style="10" width="14.0323886639676"/>
    <col collapsed="false" hidden="false" max="8" min="7" style="10" width="12.748987854251"/>
    <col collapsed="false" hidden="false" max="9" min="9" style="10" width="13.0688259109312"/>
    <col collapsed="false" hidden="false" max="10" min="10" style="10" width="8.57085020242915"/>
    <col collapsed="false" hidden="false" max="11" min="11" style="10" width="11.1417004048583"/>
    <col collapsed="false" hidden="false" max="14" min="12" style="10" width="7.49797570850202"/>
    <col collapsed="false" hidden="false" max="256" min="15" style="10" width="11.5708502024291"/>
    <col collapsed="false" hidden="false" max="257" min="257" style="10" width="10.7125506072875"/>
    <col collapsed="false" hidden="false" max="258" min="258" style="10" width="8.89068825910931"/>
    <col collapsed="false" hidden="false" max="259" min="259" style="10" width="12.9595141700405"/>
    <col collapsed="false" hidden="false" max="260" min="260" style="10" width="28.1740890688259"/>
    <col collapsed="false" hidden="false" max="261" min="261" style="10" width="41.9919028340081"/>
    <col collapsed="false" hidden="false" max="262" min="262" style="10" width="14.0323886639676"/>
    <col collapsed="false" hidden="false" max="264" min="263" style="10" width="12.748987854251"/>
    <col collapsed="false" hidden="false" max="265" min="265" style="10" width="13.0688259109312"/>
    <col collapsed="false" hidden="false" max="266" min="266" style="10" width="8.57085020242915"/>
    <col collapsed="false" hidden="false" max="267" min="267" style="10" width="11.1417004048583"/>
    <col collapsed="false" hidden="false" max="270" min="268" style="10" width="7.49797570850202"/>
    <col collapsed="false" hidden="false" max="512" min="271" style="10" width="11.5708502024291"/>
    <col collapsed="false" hidden="false" max="513" min="513" style="10" width="10.7125506072875"/>
    <col collapsed="false" hidden="false" max="514" min="514" style="10" width="8.89068825910931"/>
    <col collapsed="false" hidden="false" max="515" min="515" style="10" width="12.9595141700405"/>
    <col collapsed="false" hidden="false" max="516" min="516" style="10" width="28.1740890688259"/>
    <col collapsed="false" hidden="false" max="517" min="517" style="10" width="41.9919028340081"/>
    <col collapsed="false" hidden="false" max="518" min="518" style="10" width="14.0323886639676"/>
    <col collapsed="false" hidden="false" max="520" min="519" style="10" width="12.748987854251"/>
    <col collapsed="false" hidden="false" max="521" min="521" style="10" width="13.0688259109312"/>
    <col collapsed="false" hidden="false" max="522" min="522" style="10" width="8.57085020242915"/>
    <col collapsed="false" hidden="false" max="523" min="523" style="10" width="11.1417004048583"/>
    <col collapsed="false" hidden="false" max="526" min="524" style="10" width="7.49797570850202"/>
    <col collapsed="false" hidden="false" max="768" min="527" style="10" width="11.5708502024291"/>
    <col collapsed="false" hidden="false" max="769" min="769" style="10" width="10.7125506072875"/>
    <col collapsed="false" hidden="false" max="770" min="770" style="10" width="8.89068825910931"/>
    <col collapsed="false" hidden="false" max="771" min="771" style="10" width="12.9595141700405"/>
    <col collapsed="false" hidden="false" max="772" min="772" style="10" width="28.1740890688259"/>
    <col collapsed="false" hidden="false" max="773" min="773" style="10" width="41.9919028340081"/>
    <col collapsed="false" hidden="false" max="774" min="774" style="10" width="14.0323886639676"/>
    <col collapsed="false" hidden="false" max="776" min="775" style="10" width="12.748987854251"/>
    <col collapsed="false" hidden="false" max="777" min="777" style="10" width="13.0688259109312"/>
    <col collapsed="false" hidden="false" max="778" min="778" style="10" width="8.57085020242915"/>
    <col collapsed="false" hidden="false" max="779" min="779" style="10" width="11.1417004048583"/>
    <col collapsed="false" hidden="false" max="782" min="780" style="10" width="7.49797570850202"/>
    <col collapsed="false" hidden="false" max="1025" min="783" style="10" width="11.5708502024291"/>
  </cols>
  <sheetData>
    <row r="1" customFormat="false" ht="15.75" hidden="false" customHeight="false" outlineLevel="0" collapsed="false">
      <c r="A1" s="24" t="s">
        <v>818</v>
      </c>
      <c r="B1" s="25"/>
      <c r="C1" s="25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4" t="s">
        <v>819</v>
      </c>
      <c r="B2" s="25"/>
      <c r="C2" s="25"/>
      <c r="D2" s="0"/>
      <c r="E2" s="0"/>
      <c r="F2" s="0"/>
      <c r="G2" s="0"/>
      <c r="H2" s="0"/>
      <c r="I2" s="26" t="s">
        <v>820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12"/>
      <c r="B3" s="12"/>
      <c r="C3" s="12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27" t="s">
        <v>821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false" outlineLevel="0" collapsed="false">
      <c r="A5" s="24"/>
      <c r="B5" s="24"/>
      <c r="C5" s="24"/>
      <c r="D5" s="24"/>
      <c r="E5" s="24"/>
      <c r="F5" s="24"/>
      <c r="G5" s="24"/>
      <c r="H5" s="24"/>
      <c r="I5" s="28" t="s">
        <v>822</v>
      </c>
      <c r="J5" s="24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75" hidden="false" customHeight="false" outlineLevel="0" collapsed="false">
      <c r="A6" s="29" t="s">
        <v>823</v>
      </c>
      <c r="B6" s="29"/>
      <c r="C6" s="29"/>
      <c r="D6" s="30" t="s">
        <v>824</v>
      </c>
      <c r="E6" s="30"/>
      <c r="F6" s="24"/>
      <c r="G6" s="24"/>
      <c r="H6" s="24"/>
      <c r="I6" s="24"/>
      <c r="J6" s="24"/>
      <c r="K6" s="31" t="s">
        <v>825</v>
      </c>
      <c r="L6" s="12" t="s">
        <v>826</v>
      </c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75" hidden="false" customHeight="false" outlineLevel="0" collapsed="false">
      <c r="A7" s="29"/>
      <c r="B7" s="29"/>
      <c r="C7" s="29"/>
      <c r="D7" s="24"/>
      <c r="E7" s="24"/>
      <c r="F7" s="24"/>
      <c r="G7" s="24"/>
      <c r="H7" s="24"/>
      <c r="I7" s="24"/>
      <c r="J7" s="24"/>
      <c r="K7" s="24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75" hidden="false" customHeight="false" outlineLevel="0" collapsed="false">
      <c r="A8" s="29" t="s">
        <v>827</v>
      </c>
      <c r="B8" s="29"/>
      <c r="C8" s="29"/>
      <c r="D8" s="24"/>
      <c r="E8" s="24"/>
      <c r="F8" s="24"/>
      <c r="G8" s="24"/>
      <c r="H8" s="24"/>
      <c r="I8" s="28" t="s">
        <v>828</v>
      </c>
      <c r="J8" s="24"/>
      <c r="K8" s="24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75" hidden="false" customHeight="false" outlineLevel="0" collapsed="false">
      <c r="A9" s="29" t="s">
        <v>829</v>
      </c>
      <c r="B9" s="29"/>
      <c r="C9" s="29"/>
      <c r="D9" s="24" t="s">
        <v>830</v>
      </c>
      <c r="E9" s="24"/>
      <c r="F9" s="24"/>
      <c r="G9" s="24"/>
      <c r="H9" s="24"/>
      <c r="I9" s="24"/>
      <c r="J9" s="24"/>
      <c r="K9" s="24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75" hidden="false" customHeight="false" outlineLevel="0" collapsed="false">
      <c r="A10" s="24" t="s">
        <v>831</v>
      </c>
      <c r="B10" s="24"/>
      <c r="C10" s="24"/>
      <c r="D10" s="24" t="s">
        <v>830</v>
      </c>
      <c r="E10" s="24"/>
      <c r="F10" s="24"/>
      <c r="G10" s="24"/>
      <c r="H10" s="24"/>
      <c r="I10" s="24"/>
      <c r="J10" s="24"/>
      <c r="K10" s="24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75" hidden="false" customHeight="false" outlineLevel="0" collapsed="false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75" hidden="false" customHeight="false" outlineLevel="0" collapsed="false">
      <c r="A12" s="24"/>
      <c r="B12" s="24"/>
      <c r="C12" s="24"/>
      <c r="D12" s="24"/>
      <c r="E12" s="32" t="s">
        <v>832</v>
      </c>
      <c r="F12" s="32"/>
      <c r="G12" s="32"/>
      <c r="H12" s="32"/>
      <c r="I12" s="32"/>
      <c r="J12" s="32"/>
      <c r="K12" s="32" t="s">
        <v>833</v>
      </c>
      <c r="L12" s="32"/>
      <c r="M12" s="32"/>
      <c r="N12" s="32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41" customFormat="true" ht="24.75" hidden="false" customHeight="true" outlineLevel="0" collapsed="false">
      <c r="A13" s="33" t="s">
        <v>834</v>
      </c>
      <c r="B13" s="33" t="s">
        <v>84</v>
      </c>
      <c r="C13" s="33" t="s">
        <v>835</v>
      </c>
      <c r="D13" s="33" t="s">
        <v>836</v>
      </c>
      <c r="E13" s="33" t="s">
        <v>837</v>
      </c>
      <c r="F13" s="34" t="s">
        <v>838</v>
      </c>
      <c r="G13" s="34"/>
      <c r="H13" s="35" t="s">
        <v>839</v>
      </c>
      <c r="I13" s="36" t="s">
        <v>840</v>
      </c>
      <c r="J13" s="36"/>
      <c r="K13" s="37" t="s">
        <v>841</v>
      </c>
      <c r="L13" s="38" t="s">
        <v>842</v>
      </c>
      <c r="M13" s="39" t="s">
        <v>843</v>
      </c>
      <c r="N13" s="40" t="s">
        <v>844</v>
      </c>
    </row>
    <row r="14" s="53" customFormat="true" ht="36.75" hidden="false" customHeight="true" outlineLevel="0" collapsed="false">
      <c r="A14" s="42" t="n">
        <v>42293</v>
      </c>
      <c r="B14" s="43" t="s">
        <v>845</v>
      </c>
      <c r="C14" s="44" t="s">
        <v>846</v>
      </c>
      <c r="D14" s="45" t="s">
        <v>847</v>
      </c>
      <c r="E14" s="45" t="s">
        <v>848</v>
      </c>
      <c r="F14" s="46" t="s">
        <v>849</v>
      </c>
      <c r="G14" s="47" t="s">
        <v>850</v>
      </c>
      <c r="H14" s="48" t="n">
        <v>0.378472222222222</v>
      </c>
      <c r="I14" s="49" t="s">
        <v>851</v>
      </c>
      <c r="J14" s="47" t="s">
        <v>852</v>
      </c>
      <c r="K14" s="50" t="n">
        <v>40</v>
      </c>
      <c r="L14" s="51" t="s">
        <v>39</v>
      </c>
      <c r="M14" s="51"/>
      <c r="N14" s="51"/>
      <c r="O14" s="52" t="n">
        <f aca="false">+K14-34</f>
        <v>6</v>
      </c>
    </row>
    <row r="15" customFormat="false" ht="19.5" hidden="false" customHeight="true" outlineLevel="0" collapsed="false">
      <c r="A15" s="54"/>
      <c r="B15" s="55"/>
      <c r="C15" s="55"/>
      <c r="D15" s="45" t="s">
        <v>847</v>
      </c>
      <c r="E15" s="56" t="s">
        <v>853</v>
      </c>
      <c r="F15" s="57" t="s">
        <v>851</v>
      </c>
      <c r="G15" s="58" t="s">
        <v>852</v>
      </c>
      <c r="H15" s="59" t="n">
        <v>0.418055555555556</v>
      </c>
      <c r="I15" s="57" t="s">
        <v>849</v>
      </c>
      <c r="J15" s="58" t="s">
        <v>850</v>
      </c>
      <c r="K15" s="60" t="n">
        <v>50</v>
      </c>
      <c r="L15" s="51" t="s">
        <v>854</v>
      </c>
      <c r="M15" s="51"/>
      <c r="N15" s="51"/>
      <c r="O15" s="52" t="n">
        <f aca="false">+K15-34</f>
        <v>16</v>
      </c>
      <c r="P15" s="0"/>
      <c r="Q15" s="0"/>
      <c r="T15" s="0"/>
    </row>
    <row r="16" customFormat="false" ht="19.5" hidden="false" customHeight="true" outlineLevel="0" collapsed="false">
      <c r="A16" s="54"/>
      <c r="B16" s="55"/>
      <c r="C16" s="55"/>
      <c r="D16" s="56"/>
      <c r="E16" s="56"/>
      <c r="F16" s="61"/>
      <c r="G16" s="58"/>
      <c r="H16" s="62"/>
      <c r="I16" s="61"/>
      <c r="J16" s="58"/>
      <c r="K16" s="60"/>
      <c r="L16" s="51"/>
      <c r="M16" s="51"/>
      <c r="N16" s="51"/>
      <c r="O16" s="0"/>
      <c r="P16" s="0"/>
      <c r="Q16" s="0"/>
      <c r="T16" s="0"/>
    </row>
    <row r="17" customFormat="false" ht="19.5" hidden="false" customHeight="true" outlineLevel="0" collapsed="false">
      <c r="A17" s="54"/>
      <c r="B17" s="55"/>
      <c r="C17" s="55"/>
      <c r="D17" s="56"/>
      <c r="E17" s="56"/>
      <c r="F17" s="61"/>
      <c r="G17" s="58"/>
      <c r="H17" s="62"/>
      <c r="I17" s="61"/>
      <c r="J17" s="58"/>
      <c r="K17" s="60"/>
      <c r="L17" s="51"/>
      <c r="M17" s="51"/>
      <c r="N17" s="51"/>
      <c r="O17" s="0"/>
      <c r="P17" s="0"/>
      <c r="Q17" s="0"/>
      <c r="T17" s="0"/>
    </row>
    <row r="18" customFormat="false" ht="19.5" hidden="false" customHeight="true" outlineLevel="0" collapsed="false">
      <c r="A18" s="54"/>
      <c r="B18" s="55"/>
      <c r="C18" s="55"/>
      <c r="D18" s="56"/>
      <c r="E18" s="56"/>
      <c r="F18" s="61"/>
      <c r="G18" s="58"/>
      <c r="H18" s="62"/>
      <c r="I18" s="61"/>
      <c r="J18" s="58"/>
      <c r="K18" s="60"/>
      <c r="L18" s="51"/>
      <c r="M18" s="51"/>
      <c r="N18" s="51"/>
      <c r="O18" s="0"/>
      <c r="P18" s="0"/>
      <c r="Q18" s="0"/>
      <c r="T18" s="0"/>
    </row>
    <row r="19" customFormat="false" ht="19.5" hidden="false" customHeight="true" outlineLevel="0" collapsed="false">
      <c r="A19" s="54"/>
      <c r="B19" s="55"/>
      <c r="C19" s="55"/>
      <c r="D19" s="56"/>
      <c r="E19" s="56"/>
      <c r="F19" s="61"/>
      <c r="G19" s="58"/>
      <c r="H19" s="62"/>
      <c r="I19" s="61"/>
      <c r="J19" s="58"/>
      <c r="K19" s="60"/>
      <c r="L19" s="51"/>
      <c r="M19" s="51"/>
      <c r="N19" s="51"/>
      <c r="O19" s="0"/>
      <c r="P19" s="0"/>
      <c r="Q19" s="0"/>
      <c r="T19" s="0"/>
    </row>
    <row r="20" customFormat="false" ht="19.5" hidden="false" customHeight="true" outlineLevel="0" collapsed="false">
      <c r="A20" s="54"/>
      <c r="B20" s="55"/>
      <c r="C20" s="55"/>
      <c r="D20" s="56"/>
      <c r="E20" s="56"/>
      <c r="F20" s="61"/>
      <c r="G20" s="58"/>
      <c r="H20" s="62"/>
      <c r="I20" s="61"/>
      <c r="J20" s="58"/>
      <c r="K20" s="60"/>
      <c r="L20" s="51"/>
      <c r="M20" s="51"/>
      <c r="N20" s="51"/>
      <c r="O20" s="0"/>
      <c r="P20" s="0"/>
      <c r="Q20" s="0"/>
      <c r="T20" s="0"/>
    </row>
    <row r="21" customFormat="false" ht="19.5" hidden="false" customHeight="true" outlineLevel="0" collapsed="false">
      <c r="A21" s="54"/>
      <c r="B21" s="55"/>
      <c r="C21" s="55"/>
      <c r="D21" s="56"/>
      <c r="E21" s="56"/>
      <c r="F21" s="61"/>
      <c r="G21" s="58"/>
      <c r="H21" s="62"/>
      <c r="I21" s="61"/>
      <c r="J21" s="58"/>
      <c r="K21" s="60"/>
      <c r="L21" s="51"/>
      <c r="M21" s="51"/>
      <c r="N21" s="51"/>
      <c r="O21" s="0"/>
      <c r="P21" s="0"/>
      <c r="Q21" s="0"/>
      <c r="T21" s="0"/>
    </row>
    <row r="22" customFormat="false" ht="19.5" hidden="false" customHeight="true" outlineLevel="0" collapsed="false">
      <c r="A22" s="54"/>
      <c r="B22" s="55"/>
      <c r="C22" s="55"/>
      <c r="D22" s="56"/>
      <c r="E22" s="56"/>
      <c r="F22" s="61"/>
      <c r="G22" s="58"/>
      <c r="H22" s="62"/>
      <c r="I22" s="61"/>
      <c r="J22" s="58"/>
      <c r="K22" s="60"/>
      <c r="L22" s="51"/>
      <c r="M22" s="51"/>
      <c r="N22" s="51"/>
      <c r="O22" s="0"/>
      <c r="P22" s="0"/>
      <c r="Q22" s="0"/>
      <c r="T22" s="0"/>
    </row>
    <row r="23" customFormat="false" ht="19.5" hidden="false" customHeight="true" outlineLevel="0" collapsed="false">
      <c r="A23" s="54"/>
      <c r="B23" s="55"/>
      <c r="C23" s="55"/>
      <c r="D23" s="56"/>
      <c r="E23" s="56"/>
      <c r="F23" s="61"/>
      <c r="G23" s="58"/>
      <c r="H23" s="62"/>
      <c r="I23" s="61"/>
      <c r="J23" s="58"/>
      <c r="K23" s="60"/>
      <c r="L23" s="51"/>
      <c r="M23" s="51"/>
      <c r="N23" s="51"/>
      <c r="O23" s="0"/>
      <c r="P23" s="0"/>
      <c r="Q23" s="0"/>
      <c r="T23" s="0"/>
    </row>
    <row r="24" customFormat="false" ht="19.5" hidden="false" customHeight="true" outlineLevel="0" collapsed="false">
      <c r="A24" s="54"/>
      <c r="B24" s="55"/>
      <c r="C24" s="55"/>
      <c r="D24" s="56"/>
      <c r="E24" s="56"/>
      <c r="F24" s="61"/>
      <c r="G24" s="58"/>
      <c r="H24" s="62"/>
      <c r="I24" s="61"/>
      <c r="J24" s="58"/>
      <c r="K24" s="63"/>
      <c r="L24" s="51"/>
      <c r="M24" s="51"/>
      <c r="N24" s="51"/>
      <c r="O24" s="0"/>
      <c r="P24" s="0"/>
      <c r="Q24" s="0"/>
      <c r="T24" s="0"/>
    </row>
    <row r="25" customFormat="false" ht="18" hidden="false" customHeight="true" outlineLevel="0" collapsed="false">
      <c r="A25" s="54"/>
      <c r="B25" s="55"/>
      <c r="C25" s="55"/>
      <c r="D25" s="56"/>
      <c r="E25" s="56"/>
      <c r="F25" s="61"/>
      <c r="G25" s="58"/>
      <c r="H25" s="62"/>
      <c r="I25" s="61"/>
      <c r="J25" s="58"/>
      <c r="K25" s="63"/>
      <c r="L25" s="51"/>
      <c r="M25" s="51"/>
      <c r="N25" s="51"/>
      <c r="O25" s="0"/>
      <c r="P25" s="0"/>
      <c r="Q25" s="0"/>
      <c r="T25" s="0"/>
    </row>
    <row r="26" customFormat="false" ht="20.25" hidden="false" customHeight="true" outlineLevel="0" collapsed="false">
      <c r="A26" s="64"/>
      <c r="B26" s="65"/>
      <c r="C26" s="65"/>
      <c r="D26" s="66"/>
      <c r="E26" s="66"/>
      <c r="F26" s="67"/>
      <c r="G26" s="68"/>
      <c r="H26" s="69"/>
      <c r="I26" s="67"/>
      <c r="J26" s="68"/>
      <c r="K26" s="63"/>
      <c r="L26" s="51"/>
      <c r="M26" s="51"/>
      <c r="N26" s="51"/>
      <c r="O26" s="0"/>
      <c r="P26" s="0"/>
      <c r="Q26" s="0"/>
      <c r="T26" s="0"/>
    </row>
    <row r="27" customFormat="false" ht="15.75" hidden="false" customHeight="false" outlineLevel="0" collapsed="false">
      <c r="A27" s="24"/>
      <c r="B27" s="24"/>
      <c r="C27" s="24"/>
      <c r="D27" s="70"/>
      <c r="E27" s="70"/>
      <c r="F27" s="70"/>
      <c r="G27" s="0"/>
      <c r="H27" s="0"/>
      <c r="I27" s="71" t="s">
        <v>855</v>
      </c>
      <c r="J27" s="72"/>
      <c r="K27" s="73" t="n">
        <f aca="false">SUM(K14:K26)</f>
        <v>90</v>
      </c>
      <c r="O27" s="0"/>
      <c r="P27" s="12" t="s">
        <v>856</v>
      </c>
      <c r="Q27" s="12" t="s">
        <v>857</v>
      </c>
      <c r="T27" s="26" t="s">
        <v>820</v>
      </c>
    </row>
    <row r="28" customFormat="false" ht="15.75" hidden="false" customHeight="false" outlineLevel="0" collapsed="false">
      <c r="A28" s="24"/>
      <c r="B28" s="24"/>
      <c r="C28" s="24"/>
      <c r="D28" s="70"/>
      <c r="E28" s="70"/>
      <c r="F28" s="70"/>
      <c r="G28" s="70"/>
      <c r="H28" s="70"/>
      <c r="I28" s="70"/>
      <c r="J28" s="70"/>
      <c r="K28" s="74" t="s">
        <v>858</v>
      </c>
      <c r="O28" s="75" t="n">
        <v>63</v>
      </c>
      <c r="P28" s="75" t="n">
        <v>90</v>
      </c>
      <c r="Q28" s="75"/>
      <c r="T28" s="28" t="s">
        <v>822</v>
      </c>
    </row>
    <row r="29" customFormat="false" ht="15.75" hidden="false" customHeight="false" outlineLevel="0" collapsed="false">
      <c r="A29" s="24"/>
      <c r="B29" s="24"/>
      <c r="C29" s="24"/>
      <c r="D29" s="70"/>
      <c r="E29" s="70"/>
      <c r="F29" s="70"/>
      <c r="G29" s="70"/>
      <c r="H29" s="70"/>
      <c r="I29" s="70"/>
      <c r="J29" s="70"/>
      <c r="K29" s="74" t="s">
        <v>858</v>
      </c>
      <c r="O29" s="10" t="n">
        <v>46</v>
      </c>
      <c r="P29" s="0"/>
      <c r="Q29" s="10" t="n">
        <v>90</v>
      </c>
      <c r="T29" s="28" t="s">
        <v>828</v>
      </c>
    </row>
    <row r="30" customFormat="false" ht="15.75" hidden="false" customHeight="false" outlineLevel="0" collapsed="false">
      <c r="A30" s="24"/>
      <c r="B30" s="24"/>
      <c r="C30" s="24"/>
      <c r="D30" s="70"/>
      <c r="E30" s="70"/>
      <c r="F30" s="70"/>
      <c r="G30" s="70"/>
      <c r="H30" s="70"/>
      <c r="I30" s="70"/>
      <c r="J30" s="70"/>
      <c r="K30" s="74"/>
      <c r="O30" s="0"/>
      <c r="P30" s="0"/>
      <c r="Q30" s="0"/>
    </row>
    <row r="31" customFormat="false" ht="15.75" hidden="false" customHeight="false" outlineLevel="0" collapsed="false">
      <c r="A31" s="24"/>
      <c r="B31" s="24"/>
      <c r="C31" s="24"/>
      <c r="D31" s="70"/>
      <c r="E31" s="70"/>
      <c r="F31" s="70"/>
      <c r="G31" s="70"/>
      <c r="H31" s="70"/>
      <c r="I31" s="70"/>
      <c r="J31" s="70"/>
      <c r="K31" s="74"/>
      <c r="O31" s="10" t="n">
        <v>46</v>
      </c>
      <c r="P31" s="10" t="n">
        <v>90</v>
      </c>
      <c r="Q31" s="0"/>
    </row>
    <row r="32" customFormat="false" ht="15" hidden="false" customHeight="false" outlineLevel="0" collapsed="false">
      <c r="A32" s="0"/>
      <c r="B32" s="0"/>
      <c r="C32" s="0"/>
      <c r="D32" s="0"/>
      <c r="I32" s="0"/>
      <c r="J32" s="0"/>
      <c r="K32" s="0"/>
      <c r="O32" s="10" t="n">
        <v>104</v>
      </c>
      <c r="Q32" s="10" t="n">
        <v>90</v>
      </c>
    </row>
    <row r="33" customFormat="false" ht="15" hidden="false" customHeight="false" outlineLevel="0" collapsed="false">
      <c r="A33" s="0"/>
      <c r="B33" s="0"/>
      <c r="C33" s="0"/>
      <c r="D33" s="0"/>
      <c r="I33" s="0"/>
      <c r="J33" s="0"/>
      <c r="K33" s="0"/>
      <c r="O33" s="0"/>
    </row>
    <row r="34" customFormat="false" ht="15" hidden="false" customHeight="false" outlineLevel="0" collapsed="false">
      <c r="A34" s="0"/>
      <c r="B34" s="12" t="s">
        <v>859</v>
      </c>
      <c r="C34" s="0"/>
      <c r="D34" s="0"/>
      <c r="I34" s="12" t="s">
        <v>860</v>
      </c>
      <c r="J34" s="0"/>
      <c r="K34" s="0"/>
      <c r="O34" s="0"/>
    </row>
    <row r="35" customFormat="false" ht="15" hidden="false" customHeight="false" outlineLevel="0" collapsed="false">
      <c r="A35" s="0"/>
      <c r="B35" s="71" t="s">
        <v>861</v>
      </c>
      <c r="C35" s="71"/>
      <c r="D35" s="76"/>
      <c r="I35" s="77" t="s">
        <v>862</v>
      </c>
      <c r="J35" s="77"/>
      <c r="K35" s="77"/>
      <c r="O35" s="0"/>
    </row>
    <row r="36" customFormat="false" ht="15" hidden="false" customHeight="false" outlineLevel="0" collapsed="false">
      <c r="A36" s="0"/>
      <c r="B36" s="0"/>
      <c r="C36" s="0"/>
      <c r="O36" s="0"/>
    </row>
    <row r="37" customFormat="false" ht="15" hidden="false" customHeight="false" outlineLevel="0" collapsed="false">
      <c r="A37" s="0"/>
      <c r="B37" s="0"/>
      <c r="C37" s="0"/>
      <c r="O37" s="10" t="n">
        <v>32</v>
      </c>
    </row>
    <row r="38" customFormat="false" ht="15" hidden="false" customHeight="false" outlineLevel="0" collapsed="false">
      <c r="A38" s="0"/>
      <c r="B38" s="0"/>
      <c r="C38" s="0"/>
    </row>
    <row r="39" customFormat="false" ht="15" hidden="false" customHeight="false" outlineLevel="0" collapsed="false">
      <c r="A39" s="0"/>
      <c r="B39" s="0"/>
      <c r="C39" s="0"/>
    </row>
    <row r="40" customFormat="false" ht="15" hidden="false" customHeight="false" outlineLevel="0" collapsed="false">
      <c r="A40" s="78" t="s">
        <v>863</v>
      </c>
      <c r="B40" s="78"/>
      <c r="C40" s="78"/>
    </row>
  </sheetData>
  <mergeCells count="7">
    <mergeCell ref="A4:K4"/>
    <mergeCell ref="E12:J12"/>
    <mergeCell ref="K12:N12"/>
    <mergeCell ref="F13:G13"/>
    <mergeCell ref="I13:J13"/>
    <mergeCell ref="B35:C35"/>
    <mergeCell ref="I35:K35"/>
  </mergeCells>
  <printOptions headings="false" gridLines="false" gridLinesSet="true" horizontalCentered="false" verticalCentered="false"/>
  <pageMargins left="0.157638888888889" right="0.157638888888889" top="0.59027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2" min="1" style="0" width="10.6032388663968"/>
    <col collapsed="false" hidden="false" max="3" min="3" style="0" width="48.3117408906883"/>
    <col collapsed="false" hidden="false" max="1025" min="4" style="0" width="10.6032388663968"/>
  </cols>
  <sheetData>
    <row r="4" customFormat="false" ht="15" hidden="false" customHeight="false" outlineLevel="0" collapsed="false">
      <c r="B4" s="0" t="n">
        <v>1</v>
      </c>
      <c r="C4" s="0" t="s">
        <v>864</v>
      </c>
      <c r="D4" s="0" t="s">
        <v>865</v>
      </c>
    </row>
    <row r="5" customFormat="false" ht="15" hidden="false" customHeight="false" outlineLevel="0" collapsed="false">
      <c r="B5" s="0" t="n">
        <v>2</v>
      </c>
      <c r="C5" s="0" t="s">
        <v>866</v>
      </c>
      <c r="D5" s="0" t="s">
        <v>867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2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C9" activeCellId="0" sqref="C9"/>
    </sheetView>
  </sheetViews>
  <sheetFormatPr defaultRowHeight="15"/>
  <cols>
    <col collapsed="false" hidden="false" max="1" min="1" style="0" width="10.6032388663968"/>
    <col collapsed="false" hidden="false" max="2" min="2" style="0" width="5.03643724696356"/>
    <col collapsed="false" hidden="false" max="3" min="3" style="0" width="66.1983805668016"/>
    <col collapsed="false" hidden="false" max="4" min="4" style="0" width="77.1255060728745"/>
    <col collapsed="false" hidden="false" max="5" min="5" style="0" width="13.7125506072874"/>
    <col collapsed="false" hidden="false" max="6" min="6" style="0" width="8.67611336032389"/>
    <col collapsed="false" hidden="false" max="7" min="7" style="0" width="1.60728744939271"/>
    <col collapsed="false" hidden="false" max="8" min="8" style="0" width="10.6032388663968"/>
    <col collapsed="false" hidden="false" max="9" min="9" style="0" width="51.0971659919028"/>
    <col collapsed="false" hidden="false" max="1025" min="10" style="0" width="10.6032388663968"/>
  </cols>
  <sheetData>
    <row r="2" customFormat="false" ht="15" hidden="false" customHeight="false" outlineLevel="0" collapsed="false">
      <c r="C2" s="0" t="s">
        <v>868</v>
      </c>
      <c r="D2" s="0" t="s">
        <v>869</v>
      </c>
    </row>
    <row r="3" customFormat="false" ht="15" hidden="false" customHeight="false" outlineLevel="0" collapsed="false">
      <c r="C3" s="0" t="s">
        <v>870</v>
      </c>
      <c r="D3" s="0" t="s">
        <v>871</v>
      </c>
    </row>
    <row r="4" customFormat="false" ht="15" hidden="false" customHeight="false" outlineLevel="0" collapsed="false">
      <c r="C4" s="79" t="s">
        <v>872</v>
      </c>
      <c r="D4" s="79" t="s">
        <v>873</v>
      </c>
    </row>
    <row r="5" customFormat="false" ht="15" hidden="false" customHeight="false" outlineLevel="0" collapsed="false">
      <c r="D5" s="0" t="s">
        <v>874</v>
      </c>
    </row>
    <row r="12" customFormat="false" ht="15" hidden="false" customHeight="false" outlineLevel="0" collapsed="false">
      <c r="C12" s="80" t="n">
        <v>1</v>
      </c>
      <c r="D12" s="80" t="n">
        <v>2</v>
      </c>
      <c r="E12" s="80" t="n">
        <v>3</v>
      </c>
      <c r="F12" s="80" t="n">
        <v>4</v>
      </c>
    </row>
    <row r="13" customFormat="false" ht="15" hidden="false" customHeight="false" outlineLevel="0" collapsed="false">
      <c r="B13" s="81" t="s">
        <v>875</v>
      </c>
      <c r="C13" s="79" t="s">
        <v>27</v>
      </c>
      <c r="D13" s="79" t="s">
        <v>876</v>
      </c>
      <c r="E13" s="79" t="s">
        <v>877</v>
      </c>
      <c r="F13" s="0" t="s">
        <v>22</v>
      </c>
    </row>
    <row r="14" customFormat="false" ht="15" hidden="false" customHeight="false" outlineLevel="0" collapsed="false">
      <c r="F14" s="0" t="s">
        <v>19</v>
      </c>
    </row>
    <row r="15" customFormat="false" ht="15" hidden="false" customHeight="false" outlineLevel="0" collapsed="false">
      <c r="D15" s="79" t="s">
        <v>878</v>
      </c>
    </row>
    <row r="16" customFormat="false" ht="15" hidden="false" customHeight="false" outlineLevel="0" collapsed="false">
      <c r="C16" s="5" t="s">
        <v>879</v>
      </c>
    </row>
    <row r="17" customFormat="false" ht="15" hidden="false" customHeight="false" outlineLevel="0" collapsed="false">
      <c r="C17" s="0" t="s">
        <v>880</v>
      </c>
      <c r="D17" s="0" t="s">
        <v>881</v>
      </c>
    </row>
    <row r="18" customFormat="false" ht="45" hidden="false" customHeight="false" outlineLevel="0" collapsed="false">
      <c r="C18" s="79" t="s">
        <v>882</v>
      </c>
      <c r="D18" s="82" t="s">
        <v>883</v>
      </c>
      <c r="I18" s="0" t="s">
        <v>884</v>
      </c>
    </row>
    <row r="19" customFormat="false" ht="15" hidden="false" customHeight="false" outlineLevel="0" collapsed="false">
      <c r="C19" s="79" t="s">
        <v>885</v>
      </c>
    </row>
    <row r="20" customFormat="false" ht="15" hidden="false" customHeight="false" outlineLevel="0" collapsed="false">
      <c r="C20" s="79" t="s">
        <v>886</v>
      </c>
    </row>
    <row r="21" customFormat="false" ht="15" hidden="false" customHeight="false" outlineLevel="0" collapsed="false">
      <c r="C21" s="0" t="s">
        <v>887</v>
      </c>
    </row>
    <row r="22" customFormat="false" ht="15" hidden="false" customHeight="false" outlineLevel="0" collapsed="false">
      <c r="B22" s="83"/>
      <c r="C22" s="84" t="s">
        <v>888</v>
      </c>
    </row>
    <row r="23" customFormat="false" ht="15" hidden="false" customHeight="false" outlineLevel="0" collapsed="false">
      <c r="B23" s="83"/>
      <c r="C23" s="83" t="s">
        <v>889</v>
      </c>
    </row>
    <row r="24" customFormat="false" ht="15" hidden="false" customHeight="false" outlineLevel="0" collapsed="false">
      <c r="B24" s="83"/>
      <c r="C24" s="85" t="s">
        <v>820</v>
      </c>
    </row>
    <row r="25" customFormat="false" ht="15" hidden="false" customHeight="false" outlineLevel="0" collapsed="false">
      <c r="B25" s="83"/>
      <c r="C25" s="85" t="s">
        <v>822</v>
      </c>
    </row>
    <row r="26" customFormat="false" ht="15" hidden="false" customHeight="false" outlineLevel="0" collapsed="false">
      <c r="B26" s="83"/>
      <c r="C26" s="85" t="s">
        <v>828</v>
      </c>
    </row>
    <row r="27" customFormat="false" ht="15" hidden="false" customHeight="false" outlineLevel="0" collapsed="false">
      <c r="B27" s="83"/>
      <c r="C27" s="83"/>
    </row>
    <row r="28" customFormat="false" ht="15" hidden="false" customHeight="false" outlineLevel="0" collapsed="false">
      <c r="C28" s="86"/>
      <c r="D28" s="0" t="s">
        <v>890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2" min="1" style="0" width="10.6032388663968"/>
    <col collapsed="false" hidden="false" max="3" min="3" style="0" width="75.5182186234818"/>
    <col collapsed="false" hidden="false" max="1025" min="4" style="0" width="10.6032388663968"/>
  </cols>
  <sheetData>
    <row r="5" customFormat="false" ht="15" hidden="false" customHeight="false" outlineLevel="0" collapsed="false">
      <c r="B5" s="0" t="s">
        <v>891</v>
      </c>
    </row>
    <row r="6" customFormat="false" ht="15" hidden="false" customHeight="false" outlineLevel="0" collapsed="false">
      <c r="C6" s="0" t="s">
        <v>892</v>
      </c>
    </row>
    <row r="7" customFormat="false" ht="15" hidden="false" customHeight="false" outlineLevel="0" collapsed="false">
      <c r="C7" s="0" t="s">
        <v>893</v>
      </c>
    </row>
    <row r="8" customFormat="false" ht="15" hidden="false" customHeight="false" outlineLevel="0" collapsed="false">
      <c r="C8" s="0" t="s">
        <v>894</v>
      </c>
    </row>
    <row r="9" customFormat="false" ht="15" hidden="false" customHeight="false" outlineLevel="0" collapsed="false">
      <c r="C9" s="0" t="s">
        <v>895</v>
      </c>
    </row>
    <row r="10" customFormat="false" ht="15" hidden="false" customHeight="false" outlineLevel="0" collapsed="false">
      <c r="C10" s="0" t="s">
        <v>896</v>
      </c>
    </row>
    <row r="11" customFormat="false" ht="15" hidden="false" customHeight="false" outlineLevel="0" collapsed="false">
      <c r="C11" s="0" t="s">
        <v>897</v>
      </c>
    </row>
    <row r="12" customFormat="false" ht="15" hidden="false" customHeight="false" outlineLevel="0" collapsed="false">
      <c r="C12" s="0" t="s">
        <v>898</v>
      </c>
    </row>
    <row r="13" customFormat="false" ht="15" hidden="false" customHeight="false" outlineLevel="0" collapsed="false">
      <c r="C13" s="0" t="s">
        <v>899</v>
      </c>
    </row>
    <row r="14" customFormat="false" ht="15" hidden="false" customHeight="false" outlineLevel="0" collapsed="false">
      <c r="C14" s="0" t="s">
        <v>900</v>
      </c>
    </row>
    <row r="15" customFormat="false" ht="15" hidden="false" customHeight="false" outlineLevel="0" collapsed="false">
      <c r="C15" s="0" t="s">
        <v>901</v>
      </c>
    </row>
    <row r="16" customFormat="false" ht="15" hidden="false" customHeight="false" outlineLevel="0" collapsed="false">
      <c r="C16" s="0" t="s">
        <v>902</v>
      </c>
    </row>
    <row r="17" customFormat="false" ht="15" hidden="false" customHeight="false" outlineLevel="0" collapsed="false">
      <c r="C17" s="0" t="s">
        <v>903</v>
      </c>
    </row>
    <row r="18" customFormat="false" ht="15" hidden="false" customHeight="false" outlineLevel="0" collapsed="false">
      <c r="C18" s="0" t="s">
        <v>904</v>
      </c>
    </row>
    <row r="20" customFormat="false" ht="15" hidden="false" customHeight="false" outlineLevel="0" collapsed="false">
      <c r="C20" s="0" t="s">
        <v>905</v>
      </c>
      <c r="D20" s="0" t="s">
        <v>906</v>
      </c>
      <c r="F20" s="0" t="s">
        <v>907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2018-01-12T23:16:31Z</dcterms:created>
  <dc:creator>Jesus.Garavito</dc:creator>
  <dc:description/>
  <dc:language>es-PE</dc:language>
  <cp:lastModifiedBy/>
  <dcterms:modified xsi:type="dcterms:W3CDTF">2018-01-18T21:49:01Z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TBCO_ScreenResolution">
    <vt:lpwstr>120 120 1920 1080</vt:lpwstr>
  </property>
</Properties>
</file>